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j300083\共有（小畑）\42 普通会計決算統計総括\H29\27-2  【国照会】平成28年度財政状況資料集の作成及び提出について\06 平成２８年度財政状況資料集の再分析\03-01 公表用様式\"/>
    </mc:Choice>
  </mc:AlternateContent>
  <bookViews>
    <workbookView xWindow="240" yWindow="75" windowWidth="14940" windowHeight="7860" tabRatio="89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AM37" i="9"/>
  <c r="U37" i="9"/>
  <c r="C37" i="9"/>
  <c r="AM36" i="9"/>
  <c r="AM35" i="9"/>
  <c r="C34" i="9"/>
  <c r="C35" i="9" s="1"/>
  <c r="C36"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 r="BW34" i="9" l="1"/>
  <c r="BW35" i="9" s="1"/>
  <c r="BW36" i="9" s="1"/>
  <c r="BW37" i="9" s="1"/>
  <c r="BW38" i="9" s="1"/>
  <c r="BW39" i="9" s="1"/>
  <c r="BW40" i="9" s="1"/>
  <c r="BW41" i="9" s="1"/>
  <c r="CO34" i="9" l="1"/>
  <c r="CO35" i="9" s="1"/>
  <c r="CO36" i="9" s="1"/>
  <c r="CO37" i="9" s="1"/>
</calcChain>
</file>

<file path=xl/sharedStrings.xml><?xml version="1.0" encoding="utf-8"?>
<sst xmlns="http://schemas.openxmlformats.org/spreadsheetml/2006/main" count="1077" uniqueCount="574">
  <si>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</si>
  <si>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</si>
  <si>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</si>
  <si>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</si>
  <si>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</si>
  <si>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</si>
  <si>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</si>
  <si>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</si>
  <si>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</si>
  <si>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</si>
  <si>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</si>
  <si>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</si>
  <si>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</si>
  <si>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</si>
  <si>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</si>
  <si>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</si>
  <si>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</si>
  <si>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</si>
  <si>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</si>
  <si>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</si>
  <si>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</si>
  <si>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</si>
  <si>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</si>
  <si>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</si>
  <si>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</si>
  <si>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</si>
  <si>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</si>
  <si>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</si>
  <si>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</si>
  <si>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</si>
  <si>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</si>
  <si>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</si>
  <si>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</si>
  <si>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</si>
  <si>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</si>
  <si>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</si>
  <si>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</si>
  <si>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</si>
  <si>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</si>
  <si>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</si>
  <si>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</si>
  <si>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</si>
  <si>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</si>
  <si>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</si>
  <si>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</si>
  <si>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</si>
  <si>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</si>
  <si>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</si>
  <si>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</si>
  <si>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</si>
  <si>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</si>
  <si>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</si>
  <si>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</si>
  <si>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</si>
  <si>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</si>
  <si>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</si>
  <si>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</si>
  <si>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</si>
  <si>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</si>
  <si>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</si>
  <si>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</si>
  <si>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</si>
  <si>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</si>
  <si>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</si>
  <si>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</si>
  <si>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</si>
  <si>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</si>
  <si>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</si>
  <si>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</si>
  <si>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</si>
  <si>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</si>
  <si>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</si>
  <si>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</si>
  <si>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</si>
  <si>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</si>
  <si>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</si>
  <si>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</si>
  <si>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</si>
  <si>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</si>
  <si>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</si>
  <si>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</si>
  <si>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</si>
  <si>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</si>
  <si>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知名町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</si>
  <si>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</si>
  <si>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</si>
  <si>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</si>
  <si>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</si>
  <si>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</si>
  <si>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</si>
  <si>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</si>
  <si>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</si>
  <si>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</si>
  <si>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</si>
  <si>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</si>
  <si>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</si>
  <si>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</si>
  <si>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</si>
  <si>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</si>
  <si>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</si>
  <si>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</si>
  <si>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</si>
  <si>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</si>
  <si>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</si>
  <si>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</si>
  <si>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</si>
  <si>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</si>
  <si>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</si>
  <si>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</si>
  <si>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</si>
  <si>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</si>
  <si>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</si>
  <si>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</si>
  <si>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</si>
  <si>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</si>
  <si>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</si>
  <si>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</si>
  <si>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</si>
  <si>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</si>
  <si>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</si>
  <si>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</si>
  <si>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</si>
  <si>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</si>
  <si>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</si>
  <si>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</si>
  <si>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</si>
  <si>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</si>
  <si>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</si>
  <si>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</si>
  <si>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</si>
  <si>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</si>
  <si>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</si>
  <si>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</si>
  <si>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</si>
  <si>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</si>
  <si>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</si>
  <si>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</si>
  <si>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</si>
  <si>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</si>
  <si>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</si>
  <si>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</si>
  <si>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</si>
  <si>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</si>
  <si>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</si>
  <si>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</si>
  <si>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</si>
  <si>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</si>
  <si>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</si>
  <si>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</si>
  <si>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</si>
  <si>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</si>
  <si>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</si>
  <si>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</si>
  <si>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</si>
  <si>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</si>
  <si>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</si>
  <si>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</si>
  <si>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</si>
  <si>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</si>
  <si>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</si>
  <si>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</si>
  <si>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</si>
  <si>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</si>
  <si>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</si>
  <si>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</si>
  <si>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</si>
  <si>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</si>
  <si>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</si>
  <si>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</si>
  <si>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</si>
  <si>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</si>
  <si>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</si>
  <si>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</si>
  <si>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</si>
  <si>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</si>
  <si>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</si>
  <si>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</si>
  <si>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</si>
  <si>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</si>
  <si>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</si>
  <si>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</si>
  <si>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</si>
  <si>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</si>
  <si>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</si>
  <si>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</si>
  <si>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</si>
  <si>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</si>
  <si>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</si>
  <si>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</si>
  <si>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</si>
  <si>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</si>
  <si>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</si>
  <si>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</si>
  <si>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</si>
  <si>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</si>
  <si>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</si>
  <si>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</si>
  <si>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鹿児島県知名町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</si>
  <si>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</si>
  <si>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</si>
  <si>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</si>
  <si>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</si>
  <si>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</si>
  <si>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</si>
  <si>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</si>
  <si>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</si>
  <si>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</si>
  <si>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</si>
  <si>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</si>
  <si>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</si>
  <si>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</si>
  <si>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</si>
  <si>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</si>
  <si>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</si>
  <si>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</si>
  <si>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</si>
  <si>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</si>
  <si>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</si>
  <si>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</si>
  <si>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</si>
  <si>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</si>
  <si>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</si>
  <si>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</si>
  <si>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</si>
  <si>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</si>
  <si>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</si>
  <si>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</si>
  <si>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</si>
  <si>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</si>
  <si>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</si>
  <si>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</si>
  <si>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</si>
  <si>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</si>
  <si>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</si>
  <si>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</si>
  <si>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</si>
  <si>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</si>
  <si>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</si>
  <si>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</si>
  <si>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</si>
  <si>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</si>
  <si>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</si>
  <si>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</si>
  <si>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</si>
  <si>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</si>
  <si>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</si>
  <si>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</si>
  <si>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</si>
  <si>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</si>
  <si>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</si>
  <si>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</si>
  <si>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</si>
  <si>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</si>
  <si>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</si>
  <si>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</si>
  <si>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</si>
  <si>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</si>
  <si>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</si>
  <si>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</si>
  <si>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</si>
  <si>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</si>
  <si>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</si>
  <si>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</si>
  <si>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</si>
  <si>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</si>
  <si>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</si>
  <si>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</si>
  <si>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</si>
  <si>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</si>
  <si>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</si>
  <si>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</si>
  <si>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</si>
  <si>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</si>
  <si>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</si>
  <si>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</si>
  <si>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</si>
  <si>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</si>
  <si>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</si>
  <si>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</si>
  <si>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</si>
  <si>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</si>
  <si>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</si>
  <si>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</si>
  <si>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</si>
  <si>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</si>
  <si>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</si>
  <si>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</si>
  <si>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</si>
  <si>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</si>
  <si>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</si>
  <si>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</si>
  <si>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</si>
  <si>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</si>
  <si>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</si>
  <si>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</si>
  <si>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</si>
  <si>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</si>
  <si>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</si>
  <si>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</si>
  <si>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</si>
  <si>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</si>
  <si>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</si>
  <si>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</si>
  <si>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</si>
  <si>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</si>
  <si>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</si>
  <si>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</si>
  <si>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</si>
  <si>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</si>
  <si>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</si>
  <si>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</si>
  <si>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</si>
  <si>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</si>
  <si>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</si>
  <si>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</si>
  <si>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</si>
  <si>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交通</t>
    <phoneticPr fontId="18"/>
  </si>
  <si>
    <t>加入世帯数(世帯)</t>
  </si>
  <si>
    <t>　　うち一部事務組合負担金</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</si>
  <si>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</si>
  <si>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</si>
  <si>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</si>
  <si>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</si>
  <si>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</si>
  <si>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</si>
  <si>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</si>
  <si>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</si>
  <si>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</si>
  <si>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</si>
  <si>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</si>
  <si>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</si>
  <si>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</si>
  <si>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</si>
  <si>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</si>
  <si>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</si>
  <si>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</si>
  <si>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</si>
  <si>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</si>
  <si>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</si>
  <si>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</si>
  <si>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</si>
  <si>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</si>
  <si>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</si>
  <si>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</si>
  <si>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</si>
  <si>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</si>
  <si>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</si>
  <si>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鹿児島県知名町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</si>
  <si>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</si>
  <si>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</si>
  <si>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</si>
  <si>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</si>
  <si>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</si>
  <si>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</si>
  <si>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</si>
  <si>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</si>
  <si>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</si>
  <si>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</si>
  <si>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</si>
  <si>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</si>
  <si>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</si>
  <si>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</si>
  <si>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</si>
  <si>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</si>
  <si>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</si>
  <si>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</si>
  <si>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</si>
  <si>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</si>
  <si>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</si>
  <si>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知名町土地改良事業換地清算特別会計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</si>
  <si>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</si>
  <si>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</si>
  <si>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</si>
  <si>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</si>
  <si>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</si>
  <si>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</si>
  <si>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</si>
  <si>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</si>
  <si>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</si>
  <si>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</si>
  <si>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</si>
  <si>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</si>
  <si>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</si>
  <si>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</si>
  <si>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</si>
  <si>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</si>
  <si>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</si>
  <si>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</si>
  <si>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</si>
  <si>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</si>
  <si>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</si>
  <si>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知名町合併処理浄化槽事業特別会計</t>
    <phoneticPr fontId="5"/>
  </si>
  <si>
    <t>国民宿舎特別会計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</si>
  <si>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</si>
  <si>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</si>
  <si>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</si>
  <si>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</si>
  <si>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</si>
  <si>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</si>
  <si>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</si>
  <si>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</si>
  <si>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</si>
  <si>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</si>
  <si>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</si>
  <si>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</si>
  <si>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</si>
  <si>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</si>
  <si>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</si>
  <si>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</si>
  <si>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</si>
  <si>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</si>
  <si>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</si>
  <si>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</si>
  <si>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</si>
  <si>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</si>
  <si>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</si>
  <si>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</si>
  <si>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</si>
  <si>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</si>
  <si>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</si>
  <si>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</si>
  <si>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</si>
  <si>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</si>
  <si>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</si>
  <si>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</si>
  <si>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</si>
  <si>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</si>
  <si>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</si>
  <si>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</si>
  <si>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</si>
  <si>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</si>
  <si>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</si>
  <si>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</si>
  <si>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</si>
  <si>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</si>
  <si>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</si>
  <si>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</si>
  <si>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</si>
  <si>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</si>
  <si>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</si>
  <si>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</si>
  <si>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</si>
  <si>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</si>
  <si>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</si>
  <si>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</si>
  <si>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</si>
  <si>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</si>
  <si>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</si>
  <si>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</si>
  <si>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</si>
  <si>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</si>
  <si>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</si>
  <si>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</si>
  <si>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</si>
  <si>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</si>
  <si>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</si>
  <si>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</si>
  <si>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</si>
  <si>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</si>
  <si>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</si>
  <si>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</si>
  <si>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</si>
  <si>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</si>
  <si>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</si>
  <si>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</si>
  <si>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</si>
  <si>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</si>
  <si>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</si>
  <si>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</si>
  <si>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</si>
  <si>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</si>
  <si>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</si>
  <si>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</si>
  <si>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</si>
  <si>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</si>
  <si>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</si>
  <si>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</si>
  <si>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</si>
  <si>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</si>
  <si>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</si>
  <si>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</si>
  <si>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</si>
  <si>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</si>
  <si>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</si>
  <si>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</si>
  <si>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</si>
  <si>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</si>
  <si>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</si>
  <si>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</si>
  <si>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</si>
  <si>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</si>
  <si>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</si>
  <si>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</si>
  <si>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</si>
  <si>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</si>
  <si>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</si>
  <si>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</si>
  <si>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</si>
  <si>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</si>
  <si>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</si>
  <si>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</si>
  <si>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</si>
  <si>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</si>
  <si>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</si>
  <si>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</si>
  <si>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</si>
  <si>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</si>
  <si>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</si>
  <si>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</si>
  <si>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</si>
  <si>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</si>
  <si>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</si>
  <si>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</si>
  <si>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</si>
  <si>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</si>
  <si>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</si>
  <si>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</si>
  <si>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</si>
  <si>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</si>
  <si>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</si>
  <si>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</si>
  <si>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</si>
  <si>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</si>
  <si>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</si>
  <si>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</si>
  <si>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</si>
  <si>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</si>
  <si>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</si>
  <si>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</si>
  <si>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水道事業会計</t>
  </si>
  <si>
    <t>知名町土地改良事業換地清算特別会計</t>
  </si>
  <si>
    <t>介護保険特別会計</t>
  </si>
  <si>
    <t>国民健康保険特別会計</t>
  </si>
  <si>
    <t>下水道事業特別会計</t>
  </si>
  <si>
    <t>農業集落排水事業特別会計</t>
  </si>
  <si>
    <t>後期高齢者医療特別会計</t>
  </si>
  <si>
    <t>その他会計（赤字）</t>
  </si>
  <si>
    <t>その他会計（黒字）</t>
  </si>
  <si>
    <t>-</t>
    <phoneticPr fontId="2"/>
  </si>
  <si>
    <t>-</t>
    <phoneticPr fontId="2"/>
  </si>
  <si>
    <t>－</t>
    <phoneticPr fontId="2"/>
  </si>
  <si>
    <t>-</t>
    <phoneticPr fontId="5"/>
  </si>
  <si>
    <t>沖永良部与論地区広域事務組合（一般会計）</t>
    <rPh sb="0" eb="4">
      <t>オキノエラブ</t>
    </rPh>
    <rPh sb="4" eb="6">
      <t>ヨロン</t>
    </rPh>
    <rPh sb="6" eb="8">
      <t>チク</t>
    </rPh>
    <rPh sb="8" eb="10">
      <t>コウイキ</t>
    </rPh>
    <rPh sb="10" eb="12">
      <t>ジム</t>
    </rPh>
    <rPh sb="12" eb="14">
      <t>クミアイ</t>
    </rPh>
    <rPh sb="15" eb="17">
      <t>イッパン</t>
    </rPh>
    <rPh sb="17" eb="19">
      <t>カイケイ</t>
    </rPh>
    <phoneticPr fontId="2"/>
  </si>
  <si>
    <t>沖永良部衛生管理組合（一般会計）</t>
    <rPh sb="0" eb="4">
      <t>オキノエラブ</t>
    </rPh>
    <rPh sb="4" eb="6">
      <t>エイセイ</t>
    </rPh>
    <rPh sb="6" eb="8">
      <t>カンリ</t>
    </rPh>
    <rPh sb="8" eb="10">
      <t>クミアイ</t>
    </rPh>
    <rPh sb="11" eb="13">
      <t>イッパン</t>
    </rPh>
    <rPh sb="13" eb="15">
      <t>カイケイ</t>
    </rPh>
    <phoneticPr fontId="2"/>
  </si>
  <si>
    <t>沖永良部衛生管理組合（と畜場特別会計）</t>
    <rPh sb="0" eb="4">
      <t>オキノエラブ</t>
    </rPh>
    <rPh sb="4" eb="6">
      <t>エイセイ</t>
    </rPh>
    <rPh sb="6" eb="8">
      <t>カンリ</t>
    </rPh>
    <rPh sb="8" eb="10">
      <t>クミアイ</t>
    </rPh>
    <rPh sb="12" eb="13">
      <t>チク</t>
    </rPh>
    <rPh sb="13" eb="14">
      <t>ジョウ</t>
    </rPh>
    <rPh sb="14" eb="16">
      <t>トクベツ</t>
    </rPh>
    <rPh sb="16" eb="18">
      <t>カイケイ</t>
    </rPh>
    <phoneticPr fontId="2"/>
  </si>
  <si>
    <t>沖永良部バス企業団</t>
    <rPh sb="0" eb="4">
      <t>オキノエラブ</t>
    </rPh>
    <rPh sb="6" eb="9">
      <t>キギョウダン</t>
    </rPh>
    <phoneticPr fontId="2"/>
  </si>
  <si>
    <t>鹿児島県市町村総合事務組合</t>
    <rPh sb="0" eb="4">
      <t>カゴシマケン</t>
    </rPh>
    <rPh sb="4" eb="7">
      <t>シチョウソン</t>
    </rPh>
    <rPh sb="7" eb="9">
      <t>ソウゴウ</t>
    </rPh>
    <rPh sb="9" eb="11">
      <t>ジム</t>
    </rPh>
    <rPh sb="11" eb="13">
      <t>クミアイ</t>
    </rPh>
    <phoneticPr fontId="2"/>
  </si>
  <si>
    <t>奄美群島広域事務組合</t>
    <rPh sb="0" eb="2">
      <t>アマミ</t>
    </rPh>
    <rPh sb="2" eb="4">
      <t>グントウ</t>
    </rPh>
    <rPh sb="4" eb="6">
      <t>コウイキ</t>
    </rPh>
    <rPh sb="6" eb="8">
      <t>ジム</t>
    </rPh>
    <rPh sb="8" eb="10">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</si>
  <si>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</si>
  <si>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</si>
  <si>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沖永良部農業開発組合</t>
    <rPh sb="0" eb="4">
      <t>オキノエラブ</t>
    </rPh>
    <rPh sb="4" eb="6">
      <t>ノウギョウ</t>
    </rPh>
    <rPh sb="6" eb="8">
      <t>カイハツ</t>
    </rPh>
    <rPh sb="8" eb="10">
      <t>クミアイ</t>
    </rPh>
    <phoneticPr fontId="2"/>
  </si>
  <si>
    <t>南栄糖業</t>
    <rPh sb="0" eb="2">
      <t>ナンエイ</t>
    </rPh>
    <rPh sb="2" eb="4">
      <t>トウギョウ</t>
    </rPh>
    <phoneticPr fontId="2"/>
  </si>
  <si>
    <t>奄美海運</t>
    <rPh sb="0" eb="2">
      <t>アマミ</t>
    </rPh>
    <rPh sb="2" eb="4">
      <t>カイウン</t>
    </rPh>
    <phoneticPr fontId="2"/>
  </si>
  <si>
    <t>おきのえらぶフローラルホテル</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</si>
  <si>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</si>
  <si>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</si>
  <si>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</si>
  <si>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</si>
  <si>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</si>
  <si>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</si>
  <si>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</si>
  <si>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</si>
  <si>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</si>
  <si>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</si>
  <si>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</si>
  <si>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</si>
  <si>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</si>
  <si>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</si>
  <si>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</si>
  <si>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</si>
  <si>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</si>
  <si>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</si>
  <si>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有形固定資産減価償却率は類似団体と比べ低いが、将来負担比率は、類似団体に比べると高い数値となっている。
　離島ゆえ行政コストが他団体と比べ高い上に、塩害等による各施設の腐食、老朽化も早いため、各施設の建設や更新を順次行っていく必要があり、地方債の活用度が必然的に高くなっている。今後も施設更新に伴う公債費の増加が予想されるため、より一層の経費削減に努め、充当可能基金残高の増を目指すとともに、地方債の運用についても、事業の緊急性・重要性を選択し、単年度毎の地方債発行額に上限を設けるなど、適正な水準になるように努める。</t>
    <phoneticPr fontId="5"/>
  </si>
  <si>
    <t>　将来負担比率・実質公債費率は類似団体と比べ高いものの、年々低下している。
　これは、他団体よりも基金残高が少ないものの、経費節減等の実施により財政調整基金残高が順調に増加したことや、地方債の借り換え、繰上償還の実施等により、公債費の圧縮に努めてきたことによる。
　近年、認定こども園、各小中学校屋内運動場の新築、改修等を実施しており、今後も老朽化した庁舎、公営住宅の建設、建替等が順次予定されているため、将来負担比率、実質公債比率の増加も懸念される。より一層の適切な基金、地方債の運用に努め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</si>
</sst>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168868</c:v>
                </c:pt>
              </c:numCache>
            </c:numRef>
          </c:val>
          <c:smooth val="0"/>
          <c:extLst>
            <c:ext xmlns:c16="http://schemas.microsoft.com/office/drawing/2014/chart" uri="{C3380CC4-5D6E-409C-BE32-E72D297353CC}">
              <c16:uniqueId val="{00000000-F67F-474C-814A-427E2B19917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180035</c:v>
                </c:pt>
                <c:pt idx="1">
                  <c:v>119703</c:v>
                </c:pt>
                <c:pt idx="2">
                  <c:v>214881</c:v>
                </c:pt>
                <c:pt idx="3">
                  <c:v>148456</c:v>
                </c:pt>
                <c:pt idx="4">
                  <c:v>278735</c:v>
                </c:pt>
              </c:numCache>
            </c:numRef>
          </c:val>
          <c:smooth val="0"/>
          <c:extLst>
            <c:ext xmlns:c16="http://schemas.microsoft.com/office/drawing/2014/chart" uri="{C3380CC4-5D6E-409C-BE32-E72D297353CC}">
              <c16:uniqueId val="{00000001-F67F-474C-814A-427E2B199179}"/>
            </c:ext>
          </c:extLst>
        </c:ser>
        <c:dLbls>
          <c:showLegendKey val="0"/>
          <c:showVal val="0"/>
          <c:showCatName val="0"/>
          <c:showSerName val="0"/>
          <c:showPercent val="0"/>
          <c:showBubbleSize val="0"/>
        </c:dLbls>
        <c:marker val="1"/>
        <c:smooth val="0"/>
        <c:axId val="132314624"/>
        <c:axId val="132316544"/>
      </c:lineChart>
      <c:catAx>
        <c:axId val="1323146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316544"/>
        <c:crosses val="autoZero"/>
        <c:auto val="1"/>
        <c:lblAlgn val="ctr"/>
        <c:lblOffset val="100"/>
        <c:tickLblSkip val="1"/>
        <c:tickMarkSkip val="1"/>
        <c:noMultiLvlLbl val="0"/>
      </c:catAx>
      <c:valAx>
        <c:axId val="132316544"/>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314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4.18</c:v>
                </c:pt>
                <c:pt idx="1">
                  <c:v>1.94</c:v>
                </c:pt>
                <c:pt idx="2">
                  <c:v>2.09</c:v>
                </c:pt>
                <c:pt idx="3">
                  <c:v>5.33</c:v>
                </c:pt>
                <c:pt idx="4">
                  <c:v>7.5</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23.48</c:v>
                </c:pt>
                <c:pt idx="1">
                  <c:v>27.54</c:v>
                </c:pt>
                <c:pt idx="2">
                  <c:v>28.84</c:v>
                </c:pt>
                <c:pt idx="3">
                  <c:v>29.71</c:v>
                </c:pt>
                <c:pt idx="4">
                  <c:v>31.95</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49902080"/>
        <c:axId val="149904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5.12</c:v>
                </c:pt>
                <c:pt idx="1">
                  <c:v>1.67</c:v>
                </c:pt>
                <c:pt idx="2">
                  <c:v>1.28</c:v>
                </c:pt>
                <c:pt idx="3">
                  <c:v>5.18</c:v>
                </c:pt>
                <c:pt idx="4">
                  <c:v>4.95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49902080"/>
        <c:axId val="149904000"/>
      </c:lineChart>
      <c:catAx>
        <c:axId val="149902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9904000"/>
        <c:crosses val="autoZero"/>
        <c:auto val="1"/>
        <c:lblAlgn val="ctr"/>
        <c:lblOffset val="100"/>
        <c:tickLblSkip val="1"/>
        <c:tickMarkSkip val="1"/>
        <c:noMultiLvlLbl val="0"/>
      </c:catAx>
      <c:valAx>
        <c:axId val="149904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902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0.05</c:v>
                </c:pt>
                <c:pt idx="2">
                  <c:v>#N/A</c:v>
                </c:pt>
                <c:pt idx="3">
                  <c:v>0.06</c:v>
                </c:pt>
                <c:pt idx="4">
                  <c:v>#N/A</c:v>
                </c:pt>
                <c:pt idx="5">
                  <c:v>0.01</c:v>
                </c:pt>
                <c:pt idx="6">
                  <c:v>#N/A</c:v>
                </c:pt>
                <c:pt idx="7">
                  <c:v>0.02</c:v>
                </c:pt>
                <c:pt idx="8">
                  <c:v>#N/A</c:v>
                </c:pt>
                <c:pt idx="9">
                  <c:v>0.02</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0.03</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0.03</c:v>
                </c:pt>
                <c:pt idx="2">
                  <c:v>#N/A</c:v>
                </c:pt>
                <c:pt idx="3">
                  <c:v>0.05</c:v>
                </c:pt>
                <c:pt idx="4">
                  <c:v>#N/A</c:v>
                </c:pt>
                <c:pt idx="5">
                  <c:v>0.01</c:v>
                </c:pt>
                <c:pt idx="6">
                  <c:v>#N/A</c:v>
                </c:pt>
                <c:pt idx="7">
                  <c:v>0.04</c:v>
                </c:pt>
                <c:pt idx="8">
                  <c:v>#N/A</c:v>
                </c:pt>
                <c:pt idx="9">
                  <c:v>0.05</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0.09</c:v>
                </c:pt>
                <c:pt idx="2">
                  <c:v>#N/A</c:v>
                </c:pt>
                <c:pt idx="3">
                  <c:v>0.09</c:v>
                </c:pt>
                <c:pt idx="4">
                  <c:v>#N/A</c:v>
                </c:pt>
                <c:pt idx="5">
                  <c:v>0.01</c:v>
                </c:pt>
                <c:pt idx="6">
                  <c:v>#N/A</c:v>
                </c:pt>
                <c:pt idx="7">
                  <c:v>0.02</c:v>
                </c:pt>
                <c:pt idx="8">
                  <c:v>#N/A</c:v>
                </c:pt>
                <c:pt idx="9">
                  <c:v>0.06</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0.04</c:v>
                </c:pt>
                <c:pt idx="2">
                  <c:v>#N/A</c:v>
                </c:pt>
                <c:pt idx="3">
                  <c:v>0.06</c:v>
                </c:pt>
                <c:pt idx="4">
                  <c:v>#N/A</c:v>
                </c:pt>
                <c:pt idx="5">
                  <c:v>0.06</c:v>
                </c:pt>
                <c:pt idx="6">
                  <c:v>#N/A</c:v>
                </c:pt>
                <c:pt idx="7">
                  <c:v>0.27</c:v>
                </c:pt>
                <c:pt idx="8">
                  <c:v>#N/A</c:v>
                </c:pt>
                <c:pt idx="9">
                  <c:v>0.22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0.45</c:v>
                </c:pt>
                <c:pt idx="2">
                  <c:v>#N/A</c:v>
                </c:pt>
                <c:pt idx="3">
                  <c:v>0.28999999999999998</c:v>
                </c:pt>
                <c:pt idx="4">
                  <c:v>#N/A</c:v>
                </c:pt>
                <c:pt idx="5">
                  <c:v>0.83</c:v>
                </c:pt>
                <c:pt idx="6">
                  <c:v>#N/A</c:v>
                </c:pt>
                <c:pt idx="7">
                  <c:v>1.34</c:v>
                </c:pt>
                <c:pt idx="8">
                  <c:v>#N/A</c:v>
                </c:pt>
                <c:pt idx="9">
                  <c:v>0.61</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知名町土地改良事業換地清算特別会計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7.0000000000000007E-2</c:v>
                </c:pt>
                <c:pt idx="2">
                  <c:v>#N/A</c:v>
                </c:pt>
                <c:pt idx="3">
                  <c:v>7.0000000000000007E-2</c:v>
                </c:pt>
                <c:pt idx="4">
                  <c:v>#N/A</c:v>
                </c:pt>
                <c:pt idx="5">
                  <c:v>0.33</c:v>
                </c:pt>
                <c:pt idx="6">
                  <c:v>#N/A</c:v>
                </c:pt>
                <c:pt idx="7">
                  <c:v>0.35</c:v>
                </c:pt>
                <c:pt idx="8">
                  <c:v>#N/A</c:v>
                </c:pt>
                <c:pt idx="9">
                  <c:v>0.81</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9.33</c:v>
                </c:pt>
                <c:pt idx="2">
                  <c:v>#N/A</c:v>
                </c:pt>
                <c:pt idx="3">
                  <c:v>8.09</c:v>
                </c:pt>
                <c:pt idx="4">
                  <c:v>#N/A</c:v>
                </c:pt>
                <c:pt idx="5">
                  <c:v>7.02</c:v>
                </c:pt>
                <c:pt idx="6">
                  <c:v>#N/A</c:v>
                </c:pt>
                <c:pt idx="7">
                  <c:v>6.22</c:v>
                </c:pt>
                <c:pt idx="8">
                  <c:v>#N/A</c:v>
                </c:pt>
                <c:pt idx="9">
                  <c:v>6.04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4.0999999999999996</c:v>
                </c:pt>
                <c:pt idx="2">
                  <c:v>#N/A</c:v>
                </c:pt>
                <c:pt idx="3">
                  <c:v>1.86</c:v>
                </c:pt>
                <c:pt idx="4">
                  <c:v>#N/A</c:v>
                </c:pt>
                <c:pt idx="5">
                  <c:v>1.74</c:v>
                </c:pt>
                <c:pt idx="6">
                  <c:v>#N/A</c:v>
                </c:pt>
                <c:pt idx="7">
                  <c:v>4.97</c:v>
                </c:pt>
                <c:pt idx="8">
                  <c:v>#N/A</c:v>
                </c:pt>
                <c:pt idx="9">
                  <c:v>6.68</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50485248"/>
        <c:axId val="150491136"/>
      </c:barChart>
      <c:catAx>
        <c:axId val="150485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491136"/>
        <c:crosses val="autoZero"/>
        <c:auto val="1"/>
        <c:lblAlgn val="ctr"/>
        <c:lblOffset val="100"/>
        <c:tickLblSkip val="1"/>
        <c:tickMarkSkip val="1"/>
        <c:noMultiLvlLbl val="0"/>
      </c:catAx>
      <c:valAx>
        <c:axId val="150491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485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642</c:v>
                </c:pt>
                <c:pt idx="5">
                  <c:v>619</c:v>
                </c:pt>
                <c:pt idx="8">
                  <c:v>661</c:v>
                </c:pt>
                <c:pt idx="11">
                  <c:v>651</c:v>
                </c:pt>
                <c:pt idx="14">
                  <c:v>605</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c:v>
                </c:pt>
                <c:pt idx="3">
                  <c:v>2</c:v>
                </c:pt>
                <c:pt idx="6">
                  <c:v>2</c:v>
                </c:pt>
                <c:pt idx="9">
                  <c:v>1</c:v>
                </c:pt>
                <c:pt idx="12">
                  <c:v>1</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134</c:v>
                </c:pt>
                <c:pt idx="3">
                  <c:v>95</c:v>
                </c:pt>
                <c:pt idx="6">
                  <c:v>88</c:v>
                </c:pt>
                <c:pt idx="9">
                  <c:v>77</c:v>
                </c:pt>
                <c:pt idx="12">
                  <c:v>45</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213</c:v>
                </c:pt>
                <c:pt idx="3">
                  <c:v>228</c:v>
                </c:pt>
                <c:pt idx="6">
                  <c:v>219</c:v>
                </c:pt>
                <c:pt idx="9">
                  <c:v>181</c:v>
                </c:pt>
                <c:pt idx="12">
                  <c:v>134</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685</c:v>
                </c:pt>
                <c:pt idx="3">
                  <c:v>683</c:v>
                </c:pt>
                <c:pt idx="6">
                  <c:v>705</c:v>
                </c:pt>
                <c:pt idx="9">
                  <c:v>690</c:v>
                </c:pt>
                <c:pt idx="12">
                  <c:v>759</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2411264"/>
        <c:axId val="142413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392</c:v>
                </c:pt>
                <c:pt idx="2">
                  <c:v>#N/A</c:v>
                </c:pt>
                <c:pt idx="3">
                  <c:v>#N/A</c:v>
                </c:pt>
                <c:pt idx="4">
                  <c:v>389</c:v>
                </c:pt>
                <c:pt idx="5">
                  <c:v>#N/A</c:v>
                </c:pt>
                <c:pt idx="6">
                  <c:v>#N/A</c:v>
                </c:pt>
                <c:pt idx="7">
                  <c:v>353</c:v>
                </c:pt>
                <c:pt idx="8">
                  <c:v>#N/A</c:v>
                </c:pt>
                <c:pt idx="9">
                  <c:v>#N/A</c:v>
                </c:pt>
                <c:pt idx="10">
                  <c:v>298</c:v>
                </c:pt>
                <c:pt idx="11">
                  <c:v>#N/A</c:v>
                </c:pt>
                <c:pt idx="12">
                  <c:v>#N/A</c:v>
                </c:pt>
                <c:pt idx="13">
                  <c:v>334</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2411264"/>
        <c:axId val="142413184"/>
      </c:lineChart>
      <c:catAx>
        <c:axId val="142411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2413184"/>
        <c:crosses val="autoZero"/>
        <c:auto val="1"/>
        <c:lblAlgn val="ctr"/>
        <c:lblOffset val="100"/>
        <c:tickLblSkip val="1"/>
        <c:tickMarkSkip val="1"/>
        <c:noMultiLvlLbl val="0"/>
      </c:catAx>
      <c:valAx>
        <c:axId val="142413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411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5892</c:v>
                </c:pt>
                <c:pt idx="5">
                  <c:v>5793</c:v>
                </c:pt>
                <c:pt idx="8">
                  <c:v>6201</c:v>
                </c:pt>
                <c:pt idx="11">
                  <c:v>5968</c:v>
                </c:pt>
                <c:pt idx="14">
                  <c:v>6736</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627</c:v>
                </c:pt>
                <c:pt idx="5">
                  <c:v>523</c:v>
                </c:pt>
                <c:pt idx="8">
                  <c:v>434</c:v>
                </c:pt>
                <c:pt idx="11">
                  <c:v>297</c:v>
                </c:pt>
                <c:pt idx="14">
                  <c:v>310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1243</c:v>
                </c:pt>
                <c:pt idx="5">
                  <c:v>1413</c:v>
                </c:pt>
                <c:pt idx="8">
                  <c:v>1476</c:v>
                </c:pt>
                <c:pt idx="11">
                  <c:v>1706</c:v>
                </c:pt>
                <c:pt idx="14">
                  <c:v>1932</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147</c:v>
                </c:pt>
                <c:pt idx="3">
                  <c:v>117</c:v>
                </c:pt>
                <c:pt idx="6">
                  <c:v>105</c:v>
                </c:pt>
                <c:pt idx="9">
                  <c:v>71</c:v>
                </c:pt>
                <c:pt idx="12">
                  <c:v>67</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909</c:v>
                </c:pt>
                <c:pt idx="3">
                  <c:v>939</c:v>
                </c:pt>
                <c:pt idx="6">
                  <c:v>881</c:v>
                </c:pt>
                <c:pt idx="9">
                  <c:v>702</c:v>
                </c:pt>
                <c:pt idx="12">
                  <c:v>643</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341</c:v>
                </c:pt>
                <c:pt idx="3">
                  <c:v>277</c:v>
                </c:pt>
                <c:pt idx="6">
                  <c:v>234</c:v>
                </c:pt>
                <c:pt idx="9">
                  <c:v>159</c:v>
                </c:pt>
                <c:pt idx="12">
                  <c:v>115</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2687</c:v>
                </c:pt>
                <c:pt idx="3">
                  <c:v>2675</c:v>
                </c:pt>
                <c:pt idx="6">
                  <c:v>2494</c:v>
                </c:pt>
                <c:pt idx="9">
                  <c:v>2393</c:v>
                </c:pt>
                <c:pt idx="12">
                  <c:v>2239</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6959</c:v>
                </c:pt>
                <c:pt idx="3">
                  <c:v>6875</c:v>
                </c:pt>
                <c:pt idx="6">
                  <c:v>7285</c:v>
                </c:pt>
                <c:pt idx="9">
                  <c:v>7449</c:v>
                </c:pt>
                <c:pt idx="12">
                  <c:v>8232</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50340352"/>
        <c:axId val="150342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3281</c:v>
                </c:pt>
                <c:pt idx="2">
                  <c:v>#N/A</c:v>
                </c:pt>
                <c:pt idx="3">
                  <c:v>#N/A</c:v>
                </c:pt>
                <c:pt idx="4">
                  <c:v>3153</c:v>
                </c:pt>
                <c:pt idx="5">
                  <c:v>#N/A</c:v>
                </c:pt>
                <c:pt idx="6">
                  <c:v>#N/A</c:v>
                </c:pt>
                <c:pt idx="7">
                  <c:v>2887</c:v>
                </c:pt>
                <c:pt idx="8">
                  <c:v>#N/A</c:v>
                </c:pt>
                <c:pt idx="9">
                  <c:v>#N/A</c:v>
                </c:pt>
                <c:pt idx="10">
                  <c:v>2804</c:v>
                </c:pt>
                <c:pt idx="11">
                  <c:v>#N/A</c:v>
                </c:pt>
                <c:pt idx="12">
                  <c:v>#N/A</c:v>
                </c:pt>
                <c:pt idx="13">
                  <c:v>2319</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50340352"/>
        <c:axId val="150342272"/>
      </c:lineChart>
      <c:catAx>
        <c:axId val="150340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0342272"/>
        <c:crosses val="autoZero"/>
        <c:auto val="1"/>
        <c:lblAlgn val="ctr"/>
        <c:lblOffset val="100"/>
        <c:tickLblSkip val="1"/>
        <c:tickMarkSkip val="1"/>
        <c:noMultiLvlLbl val="0"/>
      </c:catAx>
      <c:valAx>
        <c:axId val="150342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340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{96C93F59-86D2-47B0-AE7A-65C01047BEB3}</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{E3E7F0D2-95B7-42D3-A39D-42ED725DA035}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{01544BB8-91EC-4B9E-BDF1-592E70297D05}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{1B83EB23-8128-4A38-B729-66F16266C070}</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{770C2885-E97B-4B60-8592-A0083F8B4101}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53.5</c:v>
                </c:pt>
              </c:numCache>
            </c:numRef>
          </c:xVal>
          <c:yVal>
            <c:numRef>
              <c:f>公会計指標分析・財政指標組合せ分析表!$K$51:$O$51</c:f>
              <c:numCache>
                <c:formatCode>#,##0.0;"▲ "#,##0.0</c:formatCode>
                <c:ptCount val="5"/>
                <c:pt idx="3">
                  <c:v>99.9</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{13EBEC37-4BB4-47A4-AC1D-44568BF09875}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{0AFB2BE4-1475-45BE-8AAD-F7324D91EE99}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{01E70A06-F2D9-49F5-88F6-70F1EC6AC429}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{27296D60-4358-45F8-AC80-403AC4E8A561}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{7E09D48D-6DED-46A8-8D51-423AAA0B4D6F}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55.3</c:v>
                </c:pt>
              </c:numCache>
            </c:numRef>
          </c:xVal>
          <c:yVal>
            <c:numRef>
              <c:f>公会計指標分析・財政指標組合せ分析表!$K$55:$O$55</c:f>
              <c:numCache>
                <c:formatCode>#,##0.0;"▲ "#,##0.0</c:formatCode>
                <c:ptCount val="5"/>
                <c:pt idx="3">
                  <c:v>0</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5794432"/>
        <c:axId val="45796352"/>
      </c:scatterChart>
      <c:valAx>
        <c:axId val="45794432"/>
        <c:scaling>
          <c:orientation val="minMax"/>
          <c:max val="55.5"/>
          <c:min val="53.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796352"/>
        <c:crosses val="autoZero"/>
        <c:crossBetween val="midCat"/>
      </c:valAx>
      <c:valAx>
        <c:axId val="45796352"/>
        <c:scaling>
          <c:orientation val="minMax"/>
          <c:max val="117"/>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794432"/>
        <c:crosses val="autoZero"/>
        <c:crossBetween val="midCat"/>
        <c:majorUnit val="1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{540E426C-3EE1-411D-A4F3-8BBCA238A415}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{661B82B8-0D0F-4407-ACED-44E5A4DC0ED4}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{F68A0850-BB99-4D6B-9A90-838237652817}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{B858CFAF-C3FD-424D-8C52-C2D251D43556}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{10E0E27E-7493-4441-8009-48B4595F2E9D}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15.1</c:v>
                </c:pt>
                <c:pt idx="1">
                  <c:v>14.6</c:v>
                </c:pt>
                <c:pt idx="2">
                  <c:v>13.9</c:v>
                </c:pt>
                <c:pt idx="3">
                  <c:v>12.7</c:v>
                </c:pt>
                <c:pt idx="4">
                  <c:v>11.8</c:v>
                </c:pt>
              </c:numCache>
            </c:numRef>
          </c:xVal>
          <c:yVal>
            <c:numRef>
              <c:f>公会計指標分析・財政指標組合せ分析表!$K$73:$O$73</c:f>
              <c:numCache>
                <c:formatCode>#,##0.0;"▲ "#,##0.0</c:formatCode>
                <c:ptCount val="5"/>
                <c:pt idx="0">
                  <c:v>120.1</c:v>
                </c:pt>
                <c:pt idx="1">
                  <c:v>115.7</c:v>
                </c:pt>
                <c:pt idx="2">
                  <c:v>108.3</c:v>
                </c:pt>
                <c:pt idx="3">
                  <c:v>99.9</c:v>
                </c:pt>
                <c:pt idx="4">
                  <c:v>81.400000000000006</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{3CCBD96A-3147-4776-B478-B29EF8BC5E66}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{E85ED661-CEF7-496E-B0C5-6E5801CE12AE}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{4551CCDF-72B9-46BB-8F8F-4D64BFEB54D3}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3812560365658805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{FDBD22F9-A720-488C-8ACD-45E238A3802E}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9598364157968628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{EA5E15EC-F012-4484-986C-7622F0FAB321}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8.5</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5540480"/>
        <c:axId val="45542400"/>
      </c:scatterChart>
      <c:valAx>
        <c:axId val="45540480"/>
        <c:scaling>
          <c:orientation val="minMax"/>
          <c:max val="15.7"/>
          <c:min val="8.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542400"/>
        <c:crosses val="autoZero"/>
        <c:crossBetween val="midCat"/>
      </c:valAx>
      <c:valAx>
        <c:axId val="45542400"/>
        <c:scaling>
          <c:orientation val="minMax"/>
          <c:max val="15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540480"/>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鹿児島県知名町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実質公債費比率の分子が</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している要因は、平成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から平成</a:t>
          </a:r>
          <a:r>
            <a:rPr lang="en-US" altLang="ja-JP" sz="1100">
              <a:solidFill>
                <a:schemeClr val="dk1"/>
              </a:solidFill>
              <a:effectLst/>
              <a:latin typeface="+mn-lt"/>
              <a:ea typeface="+mn-ea"/>
              <a:cs typeface="+mn-cs"/>
            </a:rPr>
            <a:t>26</a:t>
          </a:r>
          <a:r>
            <a:rPr lang="ja-JP" altLang="en-US" sz="1100">
              <a:solidFill>
                <a:schemeClr val="dk1"/>
              </a:solidFill>
              <a:effectLst/>
              <a:latin typeface="+mn-lt"/>
              <a:ea typeface="+mn-ea"/>
              <a:cs typeface="+mn-cs"/>
            </a:rPr>
            <a:t>年度発行の地方債の元金償還開始によるもので、今後も増加傾向である。</a:t>
          </a:r>
          <a:endParaRPr lang="ja-JP" altLang="ja-JP" sz="1400">
            <a:effectLst/>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有利な地方債の活用により算入公債費等は横這いとなった</a:t>
          </a:r>
          <a:r>
            <a:rPr lang="ja-JP" altLang="en-US" sz="1100">
              <a:solidFill>
                <a:schemeClr val="dk1"/>
              </a:solidFill>
              <a:effectLst/>
              <a:latin typeface="+mn-lt"/>
              <a:ea typeface="+mn-ea"/>
              <a:cs typeface="+mn-cs"/>
            </a:rPr>
            <a:t>ことや普通交付税の増により</a:t>
          </a:r>
          <a:r>
            <a:rPr lang="ja-JP" altLang="ja-JP" sz="1100">
              <a:solidFill>
                <a:schemeClr val="dk1"/>
              </a:solidFill>
              <a:effectLst/>
              <a:latin typeface="+mn-lt"/>
              <a:ea typeface="+mn-ea"/>
              <a:cs typeface="+mn-cs"/>
            </a:rPr>
            <a:t>、実質公債費比率は対前年比△</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％の</a:t>
          </a:r>
          <a:r>
            <a:rPr lang="en-US" altLang="ja-JP" sz="1100">
              <a:solidFill>
                <a:schemeClr val="dk1"/>
              </a:solidFill>
              <a:effectLst/>
              <a:latin typeface="+mn-lt"/>
              <a:ea typeface="+mn-ea"/>
              <a:cs typeface="+mn-cs"/>
            </a:rPr>
            <a:t>11.8</a:t>
          </a:r>
          <a:r>
            <a:rPr lang="ja-JP" altLang="ja-JP" sz="1100">
              <a:solidFill>
                <a:schemeClr val="dk1"/>
              </a:solidFill>
              <a:effectLst/>
              <a:latin typeface="+mn-lt"/>
              <a:ea typeface="+mn-ea"/>
              <a:cs typeface="+mn-cs"/>
            </a:rPr>
            <a:t>％と改善した。</a:t>
          </a:r>
          <a:endParaRPr lang="ja-JP" altLang="ja-JP">
            <a:effectLst/>
          </a:endParaRPr>
        </a:p>
        <a:p>
          <a:r>
            <a:rPr lang="ja-JP" altLang="ja-JP" sz="1100">
              <a:solidFill>
                <a:schemeClr val="dk1"/>
              </a:solidFill>
              <a:effectLst/>
              <a:latin typeface="+mn-lt"/>
              <a:ea typeface="+mn-ea"/>
              <a:cs typeface="+mn-cs"/>
            </a:rPr>
            <a:t>今後も、これまで同様、交付税措置の有利な地方債の発行することで実質公債費比率の減に努める。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鹿児島県知名町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solidFill>
                <a:schemeClr val="dk1"/>
              </a:solidFill>
              <a:effectLst/>
              <a:latin typeface="ＭＳ ゴシック" pitchFamily="49" charset="-128"/>
              <a:ea typeface="ＭＳ ゴシック" pitchFamily="49" charset="-128"/>
              <a:cs typeface="+mn-cs"/>
            </a:rPr>
            <a:t> </a:t>
          </a:r>
          <a:r>
            <a:rPr lang="ja-JP" altLang="ja-JP" sz="1100">
              <a:solidFill>
                <a:schemeClr val="dk1"/>
              </a:solidFill>
              <a:effectLst/>
              <a:latin typeface="+mn-lt"/>
              <a:ea typeface="+mn-ea"/>
              <a:cs typeface="+mn-cs"/>
            </a:rPr>
            <a:t>将来負担比率の分子が年々減少している要因は、</a:t>
          </a:r>
          <a:r>
            <a:rPr lang="ja-JP" altLang="en-US" sz="1100">
              <a:solidFill>
                <a:schemeClr val="dk1"/>
              </a:solidFill>
              <a:effectLst/>
              <a:latin typeface="+mn-lt"/>
              <a:ea typeface="+mn-ea"/>
              <a:cs typeface="+mn-cs"/>
            </a:rPr>
            <a:t>有利な地方債の活用による基準財政需要額算入見込額の増、充当</a:t>
          </a:r>
          <a:r>
            <a:rPr lang="ja-JP" altLang="ja-JP" sz="1100">
              <a:solidFill>
                <a:schemeClr val="dk1"/>
              </a:solidFill>
              <a:effectLst/>
              <a:latin typeface="+mn-lt"/>
              <a:ea typeface="+mn-ea"/>
              <a:cs typeface="+mn-cs"/>
            </a:rPr>
            <a:t>可能基金が大幅に増加したこと</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によるものであるが、類似団体に比べると基金残高は低いため、今後もより一層の経費削減に努め、充当可能基金残高の増を目指すとともに、地方債の残高についても、事業の緊急性・重要性を選択し、単年度毎の地方債発行額に上限を設けるなどして適正な水準になるように努める。</a:t>
          </a:r>
          <a:endParaRPr lang="ja-JP" altLang="ja-JP" sz="1400">
            <a:effectLst/>
          </a:endParaRPr>
        </a:p>
        <a:p>
          <a:r>
            <a:rPr lang="ja-JP" altLang="ja-JP" sz="1100">
              <a:solidFill>
                <a:schemeClr val="dk1"/>
              </a:solidFill>
              <a:effectLst/>
              <a:latin typeface="+mn-lt"/>
              <a:ea typeface="+mn-ea"/>
              <a:cs typeface="+mn-cs"/>
            </a:rPr>
            <a:t>　また、</a:t>
          </a:r>
          <a:r>
            <a:rPr lang="en-US" altLang="ja-JP" sz="1100">
              <a:solidFill>
                <a:schemeClr val="dk1"/>
              </a:solidFill>
              <a:effectLst/>
              <a:latin typeface="+mn-lt"/>
              <a:ea typeface="+mn-ea"/>
              <a:cs typeface="+mn-cs"/>
            </a:rPr>
            <a:t>28</a:t>
          </a:r>
          <a:r>
            <a:rPr lang="ja-JP" altLang="en-US" sz="1100">
              <a:solidFill>
                <a:schemeClr val="dk1"/>
              </a:solidFill>
              <a:effectLst/>
              <a:latin typeface="+mn-lt"/>
              <a:ea typeface="+mn-ea"/>
              <a:cs typeface="+mn-cs"/>
            </a:rPr>
            <a:t>年度の</a:t>
          </a:r>
          <a:r>
            <a:rPr lang="ja-JP" altLang="ja-JP" sz="1100">
              <a:solidFill>
                <a:schemeClr val="dk1"/>
              </a:solidFill>
              <a:effectLst/>
              <a:latin typeface="+mn-lt"/>
              <a:ea typeface="+mn-ea"/>
              <a:cs typeface="+mn-cs"/>
            </a:rPr>
            <a:t>将来負担比率の分子が対前年度</a:t>
          </a:r>
          <a:r>
            <a:rPr lang="en-US" altLang="ja-JP" sz="1100">
              <a:solidFill>
                <a:schemeClr val="dk1"/>
              </a:solidFill>
              <a:effectLst/>
              <a:latin typeface="+mn-lt"/>
              <a:ea typeface="+mn-ea"/>
              <a:cs typeface="+mn-cs"/>
            </a:rPr>
            <a:t>485</a:t>
          </a:r>
          <a:r>
            <a:rPr lang="ja-JP" altLang="ja-JP" sz="1100">
              <a:solidFill>
                <a:schemeClr val="dk1"/>
              </a:solidFill>
              <a:effectLst/>
              <a:latin typeface="+mn-lt"/>
              <a:ea typeface="+mn-ea"/>
              <a:cs typeface="+mn-cs"/>
            </a:rPr>
            <a:t>百万円減の要因は、一般会計等以外の将来負担額が</a:t>
          </a:r>
          <a:r>
            <a:rPr lang="en-US" altLang="ja-JP" sz="1100">
              <a:solidFill>
                <a:schemeClr val="dk1"/>
              </a:solidFill>
              <a:effectLst/>
              <a:latin typeface="+mn-lt"/>
              <a:ea typeface="+mn-ea"/>
              <a:cs typeface="+mn-cs"/>
            </a:rPr>
            <a:t>261</a:t>
          </a:r>
          <a:r>
            <a:rPr lang="ja-JP" altLang="ja-JP" sz="1100">
              <a:solidFill>
                <a:schemeClr val="dk1"/>
              </a:solidFill>
              <a:effectLst/>
              <a:latin typeface="+mn-lt"/>
              <a:ea typeface="+mn-ea"/>
              <a:cs typeface="+mn-cs"/>
            </a:rPr>
            <a:t>百万円減した</a:t>
          </a:r>
          <a:r>
            <a:rPr lang="ja-JP" altLang="en-US" sz="110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鹿児島県知名町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6,221
6,157
53.30
6,476,575
6,193,608
256,536
3,419,699
8,232,193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81.4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有形固定資産減価償却率が、類似団体と比べ低くなっているが、近年、小中学校校舎屋内運動場、校舎等の新築、改修等が計画的に実施されたことによる。</a:t>
          </a:r>
          <a:endParaRPr lang="ja-JP" altLang="ja-JP">
            <a:effectLst/>
          </a:endParaRPr>
        </a:p>
        <a:p>
          <a:r>
            <a:rPr kumimoji="1" lang="ja-JP" altLang="ja-JP" sz="1100" baseline="0">
              <a:solidFill>
                <a:schemeClr val="dk1"/>
              </a:solidFill>
              <a:effectLst/>
              <a:latin typeface="+mn-lt"/>
              <a:ea typeface="+mn-ea"/>
              <a:cs typeface="+mn-cs"/>
            </a:rPr>
            <a:t>　順次、庁舎、公営住宅等の更新も予定しているため、個別施設管理計画策定後、計画に基づく適正な固定資産の管理を実施する。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31623</xdr:rowOff>
    </xdr:from>
    <xdr:to>
      <xdr:col>3</xdr:col>
      <xdr:colOff>1170940</xdr:colOff>
      <xdr:row>33</xdr:row>
      <xdr:rowOff>68580</xdr:rowOff>
    </xdr:to>
    <xdr:cxnSp macro="">
      <xdr:nvCxnSpPr>
        <xdr:cNvPr id="62" name="直線コネクタ 61"/>
        <xdr:cNvCxnSpPr/>
      </xdr:nvCxnSpPr>
      <xdr:spPr>
        <a:xfrm flipV="1">
          <a:off x="4760595" y="5270373"/>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72407</xdr:rowOff>
    </xdr:from>
    <xdr:ext cx="405111" cy="259045"/>
    <xdr:sp macro="" textlink="">
      <xdr:nvSpPr>
        <xdr:cNvPr id="63"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3</xdr:col>
      <xdr:colOff>1082675</xdr:colOff>
      <xdr:row>33</xdr:row>
      <xdr:rowOff>68580</xdr:rowOff>
    </xdr:from>
    <xdr:to>
      <xdr:col>3</xdr:col>
      <xdr:colOff>1260475</xdr:colOff>
      <xdr:row>33</xdr:row>
      <xdr:rowOff>68580</xdr:rowOff>
    </xdr:to>
    <xdr:cxnSp macro="">
      <xdr:nvCxnSpPr>
        <xdr:cNvPr id="64" name="直線コネクタ 63"/>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149750</xdr:rowOff>
    </xdr:from>
    <xdr:ext cx="405111" cy="259045"/>
    <xdr:sp macro="" textlink="">
      <xdr:nvSpPr>
        <xdr:cNvPr id="65" name="有形固定資産減価償却率最大値テキスト"/>
        <xdr:cNvSpPr txBox="1"/>
      </xdr:nvSpPr>
      <xdr:spPr>
        <a:xfrm>
          <a:off x="4813300" y="5045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3</xdr:col>
      <xdr:colOff>1082675</xdr:colOff>
      <xdr:row>26</xdr:row>
      <xdr:rowOff>31623</xdr:rowOff>
    </xdr:from>
    <xdr:to>
      <xdr:col>3</xdr:col>
      <xdr:colOff>1260475</xdr:colOff>
      <xdr:row>26</xdr:row>
      <xdr:rowOff>31623</xdr:rowOff>
    </xdr:to>
    <xdr:cxnSp macro="">
      <xdr:nvCxnSpPr>
        <xdr:cNvPr id="66" name="直線コネクタ 65"/>
        <xdr:cNvCxnSpPr/>
      </xdr:nvCxnSpPr>
      <xdr:spPr>
        <a:xfrm>
          <a:off x="4673600" y="527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64533</xdr:rowOff>
    </xdr:from>
    <xdr:ext cx="405111" cy="259045"/>
    <xdr:sp macro="" textlink="">
      <xdr:nvSpPr>
        <xdr:cNvPr id="67" name="有形固定資産減価償却率平均値テキスト"/>
        <xdr:cNvSpPr txBox="1"/>
      </xdr:nvSpPr>
      <xdr:spPr>
        <a:xfrm>
          <a:off x="4813300" y="5817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86106</xdr:rowOff>
    </xdr:from>
    <xdr:to>
      <xdr:col>3</xdr:col>
      <xdr:colOff>1222375</xdr:colOff>
      <xdr:row>30</xdr:row>
      <xdr:rowOff>16256</xdr:rowOff>
    </xdr:to>
    <xdr:sp macro="" textlink="">
      <xdr:nvSpPr>
        <xdr:cNvPr id="68" name="フローチャート : 判断 67"/>
        <xdr:cNvSpPr/>
      </xdr:nvSpPr>
      <xdr:spPr>
        <a:xfrm>
          <a:off x="47117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114173</xdr:rowOff>
    </xdr:from>
    <xdr:to>
      <xdr:col>3</xdr:col>
      <xdr:colOff>511175</xdr:colOff>
      <xdr:row>30</xdr:row>
      <xdr:rowOff>44323</xdr:rowOff>
    </xdr:to>
    <xdr:sp macro="" textlink="">
      <xdr:nvSpPr>
        <xdr:cNvPr id="69" name="フローチャート : 判断 68"/>
        <xdr:cNvSpPr/>
      </xdr:nvSpPr>
      <xdr:spPr>
        <a:xfrm>
          <a:off x="4000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153035</xdr:rowOff>
    </xdr:from>
    <xdr:to>
      <xdr:col>3</xdr:col>
      <xdr:colOff>511175</xdr:colOff>
      <xdr:row>30</xdr:row>
      <xdr:rowOff>83185</xdr:rowOff>
    </xdr:to>
    <xdr:sp macro="" textlink="">
      <xdr:nvSpPr>
        <xdr:cNvPr id="75" name="円/楕円 74"/>
        <xdr:cNvSpPr/>
      </xdr:nvSpPr>
      <xdr:spPr>
        <a:xfrm>
          <a:off x="4000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60850</xdr:rowOff>
    </xdr:from>
    <xdr:ext cx="405111" cy="259045"/>
    <xdr:sp macro="" textlink="">
      <xdr:nvSpPr>
        <xdr:cNvPr id="76" name="n_1aveValue有形固定資産減価償却率"/>
        <xdr:cNvSpPr txBox="1"/>
      </xdr:nvSpPr>
      <xdr:spPr>
        <a:xfrm>
          <a:off x="3836043" y="564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74312</xdr:rowOff>
    </xdr:from>
    <xdr:ext cx="405111" cy="259045"/>
    <xdr:sp macro="" textlink="">
      <xdr:nvSpPr>
        <xdr:cNvPr id="77" name="n_1mainValue有形固定資産減価償却率"/>
        <xdr:cNvSpPr txBox="1"/>
      </xdr:nvSpPr>
      <xdr:spPr>
        <a:xfrm>
          <a:off x="3836043"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総務省で算出式を精査中であり，平成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鹿児島県知名町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6,221
6,157
53.30
6,476,575
6,193,608
256,536
3,419,699
8,232,193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81.4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163068</xdr:rowOff>
    </xdr:from>
    <xdr:to>
      <xdr:col>6</xdr:col>
      <xdr:colOff>510540</xdr:colOff>
      <xdr:row>41</xdr:row>
      <xdr:rowOff>96774</xdr:rowOff>
    </xdr:to>
    <xdr:cxnSp macro="">
      <xdr:nvCxnSpPr>
        <xdr:cNvPr id="55" name="直線コネクタ 54"/>
        <xdr:cNvCxnSpPr/>
      </xdr:nvCxnSpPr>
      <xdr:spPr>
        <a:xfrm flipV="1">
          <a:off x="4634865" y="5992368"/>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100601</xdr:rowOff>
    </xdr:from>
    <xdr:ext cx="405111" cy="259045"/>
    <xdr:sp macro="" textlink="">
      <xdr:nvSpPr>
        <xdr:cNvPr id="56" name="【道路】&#10;有形固定資産減価償却率最小値テキスト"/>
        <xdr:cNvSpPr txBox="1"/>
      </xdr:nvSpPr>
      <xdr:spPr>
        <a:xfrm>
          <a:off x="47244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41</xdr:row>
      <xdr:rowOff>96774</xdr:rowOff>
    </xdr:from>
    <xdr:to>
      <xdr:col>6</xdr:col>
      <xdr:colOff>600075</xdr:colOff>
      <xdr:row>41</xdr:row>
      <xdr:rowOff>96774</xdr:rowOff>
    </xdr:to>
    <xdr:cxnSp macro="">
      <xdr:nvCxnSpPr>
        <xdr:cNvPr id="57" name="直線コネクタ 56"/>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109745</xdr:rowOff>
    </xdr:from>
    <xdr:ext cx="405111" cy="259045"/>
    <xdr:sp macro="" textlink="">
      <xdr:nvSpPr>
        <xdr:cNvPr id="58" name="【道路】&#10;有形固定資産減価償却率最大値テキスト"/>
        <xdr:cNvSpPr txBox="1"/>
      </xdr:nvSpPr>
      <xdr:spPr>
        <a:xfrm>
          <a:off x="4724400" y="576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6</xdr:col>
      <xdr:colOff>422275</xdr:colOff>
      <xdr:row>34</xdr:row>
      <xdr:rowOff>163068</xdr:rowOff>
    </xdr:from>
    <xdr:to>
      <xdr:col>6</xdr:col>
      <xdr:colOff>600075</xdr:colOff>
      <xdr:row>34</xdr:row>
      <xdr:rowOff>163068</xdr:rowOff>
    </xdr:to>
    <xdr:cxnSp macro="">
      <xdr:nvCxnSpPr>
        <xdr:cNvPr id="59" name="直線コネクタ 58"/>
        <xdr:cNvCxnSpPr/>
      </xdr:nvCxnSpPr>
      <xdr:spPr>
        <a:xfrm>
          <a:off x="4546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115841</xdr:rowOff>
    </xdr:from>
    <xdr:ext cx="405111" cy="259045"/>
    <xdr:sp macro="" textlink="">
      <xdr:nvSpPr>
        <xdr:cNvPr id="60" name="【道路】&#10;有形固定資産減価償却率平均値テキスト"/>
        <xdr:cNvSpPr txBox="1"/>
      </xdr:nvSpPr>
      <xdr:spPr>
        <a:xfrm>
          <a:off x="4724400" y="645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137414</xdr:rowOff>
    </xdr:from>
    <xdr:to>
      <xdr:col>6</xdr:col>
      <xdr:colOff>561975</xdr:colOff>
      <xdr:row>38</xdr:row>
      <xdr:rowOff>67564</xdr:rowOff>
    </xdr:to>
    <xdr:sp macro="" textlink="">
      <xdr:nvSpPr>
        <xdr:cNvPr id="61" name="フローチャート : 判断 60"/>
        <xdr:cNvSpPr/>
      </xdr:nvSpPr>
      <xdr:spPr>
        <a:xfrm>
          <a:off x="4584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36830</xdr:rowOff>
    </xdr:from>
    <xdr:to>
      <xdr:col>5</xdr:col>
      <xdr:colOff>409575</xdr:colOff>
      <xdr:row>37</xdr:row>
      <xdr:rowOff>138430</xdr:rowOff>
    </xdr:to>
    <xdr:sp macro="" textlink="">
      <xdr:nvSpPr>
        <xdr:cNvPr id="62" name="フローチャート : 判断 61"/>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148844</xdr:rowOff>
    </xdr:from>
    <xdr:to>
      <xdr:col>5</xdr:col>
      <xdr:colOff>409575</xdr:colOff>
      <xdr:row>37</xdr:row>
      <xdr:rowOff>78994</xdr:rowOff>
    </xdr:to>
    <xdr:sp macro="" textlink="">
      <xdr:nvSpPr>
        <xdr:cNvPr id="68" name="円/楕円 67"/>
        <xdr:cNvSpPr/>
      </xdr:nvSpPr>
      <xdr:spPr>
        <a:xfrm>
          <a:off x="3746500" y="63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129557</xdr:rowOff>
    </xdr:from>
    <xdr:ext cx="405111" cy="259045"/>
    <xdr:sp macro="" textlink="">
      <xdr:nvSpPr>
        <xdr:cNvPr id="69" name="n_1aveValue【道路】&#10;有形固定資産減価償却率"/>
        <xdr:cNvSpPr txBox="1"/>
      </xdr:nvSpPr>
      <xdr:spPr>
        <a:xfrm>
          <a:off x="3582043"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95521</xdr:rowOff>
    </xdr:from>
    <xdr:ext cx="405111" cy="259045"/>
    <xdr:sp macro="" textlink="">
      <xdr:nvSpPr>
        <xdr:cNvPr id="70" name="n_1mainValue【道路】&#10;有形固定資産減価償却率"/>
        <xdr:cNvSpPr txBox="1"/>
      </xdr:nvSpPr>
      <xdr:spPr>
        <a:xfrm>
          <a:off x="3582043" y="609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4" name="テキスト ボックス 8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6" name="テキスト ボックス 8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8" name="テキスト ボックス 8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0" name="テキスト ボックス 8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2" name="テキスト ボックス 9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61254</xdr:rowOff>
    </xdr:from>
    <xdr:to>
      <xdr:col>15</xdr:col>
      <xdr:colOff>180340</xdr:colOff>
      <xdr:row>41</xdr:row>
      <xdr:rowOff>46395</xdr:rowOff>
    </xdr:to>
    <xdr:cxnSp macro="">
      <xdr:nvCxnSpPr>
        <xdr:cNvPr id="96" name="直線コネクタ 95"/>
        <xdr:cNvCxnSpPr/>
      </xdr:nvCxnSpPr>
      <xdr:spPr>
        <a:xfrm flipV="1">
          <a:off x="10476865" y="5719104"/>
          <a:ext cx="0"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50222</xdr:rowOff>
    </xdr:from>
    <xdr:ext cx="534377" cy="259045"/>
    <xdr:sp macro="" textlink="">
      <xdr:nvSpPr>
        <xdr:cNvPr id="97" name="【道路】&#10;一人当たり延長最小値テキスト"/>
        <xdr:cNvSpPr txBox="1"/>
      </xdr:nvSpPr>
      <xdr:spPr>
        <a:xfrm>
          <a:off x="10566400" y="707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19.988</a:t>
          </a:r>
          <a:endParaRPr kumimoji="1" lang="ja-JP" altLang="en-US" sz="1000" b="1">
            <a:latin typeface="ＭＳ Ｐゴシック"/>
          </a:endParaRPr>
        </a:p>
      </xdr:txBody>
    </xdr:sp>
    <xdr:clientData/>
  </xdr:oneCellAnchor>
  <xdr:twoCellAnchor>
    <xdr:from>
      <xdr:col>15</xdr:col>
      <xdr:colOff>92075</xdr:colOff>
      <xdr:row>41</xdr:row>
      <xdr:rowOff>46395</xdr:rowOff>
    </xdr:from>
    <xdr:to>
      <xdr:col>15</xdr:col>
      <xdr:colOff>269875</xdr:colOff>
      <xdr:row>41</xdr:row>
      <xdr:rowOff>46395</xdr:rowOff>
    </xdr:to>
    <xdr:cxnSp macro="">
      <xdr:nvCxnSpPr>
        <xdr:cNvPr id="98" name="直線コネクタ 97"/>
        <xdr:cNvCxnSpPr/>
      </xdr:nvCxnSpPr>
      <xdr:spPr>
        <a:xfrm>
          <a:off x="10388600" y="707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7931</xdr:rowOff>
    </xdr:from>
    <xdr:ext cx="599010" cy="259045"/>
    <xdr:sp macro="" textlink="">
      <xdr:nvSpPr>
        <xdr:cNvPr id="99" name="【道路】&#10;一人当たり延長最大値テキスト"/>
        <xdr:cNvSpPr txBox="1"/>
      </xdr:nvSpPr>
      <xdr:spPr>
        <a:xfrm>
          <a:off x="10566400" y="549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144.623</a:t>
          </a:r>
          <a:endParaRPr kumimoji="1" lang="ja-JP" altLang="en-US" sz="1000" b="1">
            <a:latin typeface="ＭＳ Ｐゴシック"/>
          </a:endParaRPr>
        </a:p>
      </xdr:txBody>
    </xdr:sp>
    <xdr:clientData/>
  </xdr:oneCellAnchor>
  <xdr:twoCellAnchor>
    <xdr:from>
      <xdr:col>15</xdr:col>
      <xdr:colOff>92075</xdr:colOff>
      <xdr:row>33</xdr:row>
      <xdr:rowOff>61254</xdr:rowOff>
    </xdr:from>
    <xdr:to>
      <xdr:col>15</xdr:col>
      <xdr:colOff>269875</xdr:colOff>
      <xdr:row>33</xdr:row>
      <xdr:rowOff>61254</xdr:rowOff>
    </xdr:to>
    <xdr:cxnSp macro="">
      <xdr:nvCxnSpPr>
        <xdr:cNvPr id="100" name="直線コネクタ 99"/>
        <xdr:cNvCxnSpPr/>
      </xdr:nvCxnSpPr>
      <xdr:spPr>
        <a:xfrm>
          <a:off x="10388600" y="571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124179</xdr:rowOff>
    </xdr:from>
    <xdr:ext cx="534377" cy="259045"/>
    <xdr:sp macro="" textlink="">
      <xdr:nvSpPr>
        <xdr:cNvPr id="101" name="【道路】&#10;一人当たり延長平均値テキスト"/>
        <xdr:cNvSpPr txBox="1"/>
      </xdr:nvSpPr>
      <xdr:spPr>
        <a:xfrm>
          <a:off x="10566400" y="6467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69.194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145752</xdr:rowOff>
    </xdr:from>
    <xdr:to>
      <xdr:col>15</xdr:col>
      <xdr:colOff>231775</xdr:colOff>
      <xdr:row>38</xdr:row>
      <xdr:rowOff>75902</xdr:rowOff>
    </xdr:to>
    <xdr:sp macro="" textlink="">
      <xdr:nvSpPr>
        <xdr:cNvPr id="102" name="フローチャート : 判断 101"/>
        <xdr:cNvSpPr/>
      </xdr:nvSpPr>
      <xdr:spPr>
        <a:xfrm>
          <a:off x="10426700" y="648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129860</xdr:rowOff>
    </xdr:from>
    <xdr:to>
      <xdr:col>14</xdr:col>
      <xdr:colOff>79375</xdr:colOff>
      <xdr:row>39</xdr:row>
      <xdr:rowOff>60010</xdr:rowOff>
    </xdr:to>
    <xdr:sp macro="" textlink="">
      <xdr:nvSpPr>
        <xdr:cNvPr id="103" name="フローチャート : 判断 102"/>
        <xdr:cNvSpPr/>
      </xdr:nvSpPr>
      <xdr:spPr>
        <a:xfrm>
          <a:off x="9588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1495</xdr:rowOff>
    </xdr:from>
    <xdr:to>
      <xdr:col>14</xdr:col>
      <xdr:colOff>79375</xdr:colOff>
      <xdr:row>40</xdr:row>
      <xdr:rowOff>103095</xdr:rowOff>
    </xdr:to>
    <xdr:sp macro="" textlink="">
      <xdr:nvSpPr>
        <xdr:cNvPr id="109" name="円/楕円 108"/>
        <xdr:cNvSpPr/>
      </xdr:nvSpPr>
      <xdr:spPr>
        <a:xfrm>
          <a:off x="9588500" y="685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76536</xdr:rowOff>
    </xdr:from>
    <xdr:ext cx="534377" cy="259045"/>
    <xdr:sp macro="" textlink="">
      <xdr:nvSpPr>
        <xdr:cNvPr id="110" name="n_1aveValue【道路】&#10;一人当たり延長"/>
        <xdr:cNvSpPr txBox="1"/>
      </xdr:nvSpPr>
      <xdr:spPr>
        <a:xfrm>
          <a:off x="9359410"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54.904</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94222</xdr:rowOff>
    </xdr:from>
    <xdr:ext cx="534377" cy="259045"/>
    <xdr:sp macro="" textlink="">
      <xdr:nvSpPr>
        <xdr:cNvPr id="111" name="n_1mainValue【道路】&#10;一人当たり延長"/>
        <xdr:cNvSpPr txBox="1"/>
      </xdr:nvSpPr>
      <xdr:spPr>
        <a:xfrm>
          <a:off x="9359410" y="69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35.196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80010</xdr:rowOff>
    </xdr:from>
    <xdr:to>
      <xdr:col>6</xdr:col>
      <xdr:colOff>510540</xdr:colOff>
      <xdr:row>63</xdr:row>
      <xdr:rowOff>154305</xdr:rowOff>
    </xdr:to>
    <xdr:cxnSp macro="">
      <xdr:nvCxnSpPr>
        <xdr:cNvPr id="136" name="直線コネクタ 135"/>
        <xdr:cNvCxnSpPr/>
      </xdr:nvCxnSpPr>
      <xdr:spPr>
        <a:xfrm flipV="1">
          <a:off x="4634865" y="968121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158132</xdr:rowOff>
    </xdr:from>
    <xdr:ext cx="405111" cy="259045"/>
    <xdr:sp macro="" textlink="">
      <xdr:nvSpPr>
        <xdr:cNvPr id="137" name="【橋りょう・トンネル】&#10;有形固定資産減価償却率最小値テキスト"/>
        <xdr:cNvSpPr txBox="1"/>
      </xdr:nvSpPr>
      <xdr:spPr>
        <a:xfrm>
          <a:off x="4724400"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63</xdr:row>
      <xdr:rowOff>154305</xdr:rowOff>
    </xdr:from>
    <xdr:to>
      <xdr:col>6</xdr:col>
      <xdr:colOff>600075</xdr:colOff>
      <xdr:row>63</xdr:row>
      <xdr:rowOff>154305</xdr:rowOff>
    </xdr:to>
    <xdr:cxnSp macro="">
      <xdr:nvCxnSpPr>
        <xdr:cNvPr id="138" name="直線コネクタ 137"/>
        <xdr:cNvCxnSpPr/>
      </xdr:nvCxnSpPr>
      <xdr:spPr>
        <a:xfrm>
          <a:off x="4546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26687</xdr:rowOff>
    </xdr:from>
    <xdr:ext cx="405111" cy="259045"/>
    <xdr:sp macro="" textlink="">
      <xdr:nvSpPr>
        <xdr:cNvPr id="139" name="【橋りょう・トンネル】&#10;有形固定資産減価償却率最大値テキスト"/>
        <xdr:cNvSpPr txBox="1"/>
      </xdr:nvSpPr>
      <xdr:spPr>
        <a:xfrm>
          <a:off x="47244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6</xdr:col>
      <xdr:colOff>422275</xdr:colOff>
      <xdr:row>56</xdr:row>
      <xdr:rowOff>80010</xdr:rowOff>
    </xdr:from>
    <xdr:to>
      <xdr:col>6</xdr:col>
      <xdr:colOff>600075</xdr:colOff>
      <xdr:row>56</xdr:row>
      <xdr:rowOff>80010</xdr:rowOff>
    </xdr:to>
    <xdr:cxnSp macro="">
      <xdr:nvCxnSpPr>
        <xdr:cNvPr id="140" name="直線コネクタ 139"/>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76217</xdr:rowOff>
    </xdr:from>
    <xdr:ext cx="405111" cy="259045"/>
    <xdr:sp macro="" textlink="">
      <xdr:nvSpPr>
        <xdr:cNvPr id="141" name="【橋りょう・トンネル】&#10;有形固定資産減価償却率平均値テキスト"/>
        <xdr:cNvSpPr txBox="1"/>
      </xdr:nvSpPr>
      <xdr:spPr>
        <a:xfrm>
          <a:off x="47244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97790</xdr:rowOff>
    </xdr:from>
    <xdr:to>
      <xdr:col>6</xdr:col>
      <xdr:colOff>561975</xdr:colOff>
      <xdr:row>61</xdr:row>
      <xdr:rowOff>27940</xdr:rowOff>
    </xdr:to>
    <xdr:sp macro="" textlink="">
      <xdr:nvSpPr>
        <xdr:cNvPr id="142" name="フローチャート : 判断 141"/>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139700</xdr:rowOff>
    </xdr:from>
    <xdr:to>
      <xdr:col>5</xdr:col>
      <xdr:colOff>409575</xdr:colOff>
      <xdr:row>61</xdr:row>
      <xdr:rowOff>69850</xdr:rowOff>
    </xdr:to>
    <xdr:sp macro="" textlink="">
      <xdr:nvSpPr>
        <xdr:cNvPr id="143" name="フローチャート : 判断 142"/>
        <xdr:cNvSpPr/>
      </xdr:nvSpPr>
      <xdr:spPr>
        <a:xfrm>
          <a:off x="3746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95885</xdr:rowOff>
    </xdr:from>
    <xdr:to>
      <xdr:col>5</xdr:col>
      <xdr:colOff>409575</xdr:colOff>
      <xdr:row>60</xdr:row>
      <xdr:rowOff>26035</xdr:rowOff>
    </xdr:to>
    <xdr:sp macro="" textlink="">
      <xdr:nvSpPr>
        <xdr:cNvPr id="149" name="円/楕円 148"/>
        <xdr:cNvSpPr/>
      </xdr:nvSpPr>
      <xdr:spPr>
        <a:xfrm>
          <a:off x="3746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60977</xdr:rowOff>
    </xdr:from>
    <xdr:ext cx="405111" cy="259045"/>
    <xdr:sp macro="" textlink="">
      <xdr:nvSpPr>
        <xdr:cNvPr id="150" name="n_1aveValue【橋りょう・トンネル】&#10;有形固定資産減価償却率"/>
        <xdr:cNvSpPr txBox="1"/>
      </xdr:nvSpPr>
      <xdr:spPr>
        <a:xfrm>
          <a:off x="3582043"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42562</xdr:rowOff>
    </xdr:from>
    <xdr:ext cx="405111" cy="259045"/>
    <xdr:sp macro="" textlink="">
      <xdr:nvSpPr>
        <xdr:cNvPr id="151" name="n_1mainValue【橋りょう・トンネル】&#10;有形固定資産減価償却率"/>
        <xdr:cNvSpPr txBox="1"/>
      </xdr:nvSpPr>
      <xdr:spPr>
        <a:xfrm>
          <a:off x="3582043"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155,098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5" name="テキスト ボックス 16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7" name="テキスト ボックス 16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9" name="テキスト ボックス 16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86324</xdr:rowOff>
    </xdr:from>
    <xdr:to>
      <xdr:col>15</xdr:col>
      <xdr:colOff>180340</xdr:colOff>
      <xdr:row>63</xdr:row>
      <xdr:rowOff>165532</xdr:rowOff>
    </xdr:to>
    <xdr:cxnSp macro="">
      <xdr:nvCxnSpPr>
        <xdr:cNvPr id="173" name="直線コネクタ 172"/>
        <xdr:cNvCxnSpPr/>
      </xdr:nvCxnSpPr>
      <xdr:spPr>
        <a:xfrm flipV="1">
          <a:off x="10476865" y="9858974"/>
          <a:ext cx="0" cy="1107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169359</xdr:rowOff>
    </xdr:from>
    <xdr:ext cx="534377" cy="259045"/>
    <xdr:sp macro="" textlink="">
      <xdr:nvSpPr>
        <xdr:cNvPr id="174" name="【橋りょう・トンネル】&#10;一人当たり有形固定資産（償却資産）額最小値テキスト"/>
        <xdr:cNvSpPr txBox="1"/>
      </xdr:nvSpPr>
      <xdr:spPr>
        <a:xfrm>
          <a:off x="10566400" y="1097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12,944</a:t>
          </a:r>
          <a:endParaRPr kumimoji="1" lang="ja-JP" altLang="en-US" sz="1000" b="1">
            <a:latin typeface="ＭＳ Ｐゴシック"/>
          </a:endParaRPr>
        </a:p>
      </xdr:txBody>
    </xdr:sp>
    <xdr:clientData/>
  </xdr:oneCellAnchor>
  <xdr:twoCellAnchor>
    <xdr:from>
      <xdr:col>15</xdr:col>
      <xdr:colOff>92075</xdr:colOff>
      <xdr:row>63</xdr:row>
      <xdr:rowOff>165532</xdr:rowOff>
    </xdr:from>
    <xdr:to>
      <xdr:col>15</xdr:col>
      <xdr:colOff>269875</xdr:colOff>
      <xdr:row>63</xdr:row>
      <xdr:rowOff>165532</xdr:rowOff>
    </xdr:to>
    <xdr:cxnSp macro="">
      <xdr:nvCxnSpPr>
        <xdr:cNvPr id="175" name="直線コネクタ 174"/>
        <xdr:cNvCxnSpPr/>
      </xdr:nvCxnSpPr>
      <xdr:spPr>
        <a:xfrm>
          <a:off x="10388600" y="1096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33001</xdr:rowOff>
    </xdr:from>
    <xdr:ext cx="690189" cy="259045"/>
    <xdr:sp macro="" textlink="">
      <xdr:nvSpPr>
        <xdr:cNvPr id="176" name="【橋りょう・トンネル】&#10;一人当たり有形固定資産（償却資産）額最大値テキスト"/>
        <xdr:cNvSpPr txBox="1"/>
      </xdr:nvSpPr>
      <xdr:spPr>
        <a:xfrm>
          <a:off x="10566400" y="96342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2,436,190</a:t>
          </a:r>
          <a:endParaRPr kumimoji="1" lang="ja-JP" altLang="en-US" sz="1000" b="1">
            <a:latin typeface="ＭＳ Ｐゴシック"/>
          </a:endParaRPr>
        </a:p>
      </xdr:txBody>
    </xdr:sp>
    <xdr:clientData/>
  </xdr:oneCellAnchor>
  <xdr:twoCellAnchor>
    <xdr:from>
      <xdr:col>15</xdr:col>
      <xdr:colOff>92075</xdr:colOff>
      <xdr:row>57</xdr:row>
      <xdr:rowOff>86324</xdr:rowOff>
    </xdr:from>
    <xdr:to>
      <xdr:col>15</xdr:col>
      <xdr:colOff>269875</xdr:colOff>
      <xdr:row>57</xdr:row>
      <xdr:rowOff>86324</xdr:rowOff>
    </xdr:to>
    <xdr:cxnSp macro="">
      <xdr:nvCxnSpPr>
        <xdr:cNvPr id="177" name="直線コネクタ 176"/>
        <xdr:cNvCxnSpPr/>
      </xdr:nvCxnSpPr>
      <xdr:spPr>
        <a:xfrm>
          <a:off x="10388600" y="985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145095</xdr:rowOff>
    </xdr:from>
    <xdr:ext cx="690189" cy="259045"/>
    <xdr:sp macro="" textlink="">
      <xdr:nvSpPr>
        <xdr:cNvPr id="178" name="【橋りょう・トンネル】&#10;一人当たり有形固定資産（償却資産）額平均値テキスト"/>
        <xdr:cNvSpPr txBox="1"/>
      </xdr:nvSpPr>
      <xdr:spPr>
        <a:xfrm>
          <a:off x="10566400" y="1043209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1,024,348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166668</xdr:rowOff>
    </xdr:from>
    <xdr:to>
      <xdr:col>15</xdr:col>
      <xdr:colOff>231775</xdr:colOff>
      <xdr:row>61</xdr:row>
      <xdr:rowOff>96818</xdr:rowOff>
    </xdr:to>
    <xdr:sp macro="" textlink="">
      <xdr:nvSpPr>
        <xdr:cNvPr id="179" name="フローチャート : 判断 178"/>
        <xdr:cNvSpPr/>
      </xdr:nvSpPr>
      <xdr:spPr>
        <a:xfrm>
          <a:off x="10426700" y="1045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144233</xdr:rowOff>
    </xdr:from>
    <xdr:to>
      <xdr:col>14</xdr:col>
      <xdr:colOff>79375</xdr:colOff>
      <xdr:row>62</xdr:row>
      <xdr:rowOff>74383</xdr:rowOff>
    </xdr:to>
    <xdr:sp macro="" textlink="">
      <xdr:nvSpPr>
        <xdr:cNvPr id="180" name="フローチャート : 判断 179"/>
        <xdr:cNvSpPr/>
      </xdr:nvSpPr>
      <xdr:spPr>
        <a:xfrm>
          <a:off x="9588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116470</xdr:rowOff>
    </xdr:from>
    <xdr:to>
      <xdr:col>14</xdr:col>
      <xdr:colOff>79375</xdr:colOff>
      <xdr:row>64</xdr:row>
      <xdr:rowOff>46620</xdr:rowOff>
    </xdr:to>
    <xdr:sp macro="" textlink="">
      <xdr:nvSpPr>
        <xdr:cNvPr id="186" name="円/楕円 185"/>
        <xdr:cNvSpPr/>
      </xdr:nvSpPr>
      <xdr:spPr>
        <a:xfrm>
          <a:off x="9588500" y="1091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90910</xdr:rowOff>
    </xdr:from>
    <xdr:ext cx="599010" cy="259045"/>
    <xdr:sp macro="" textlink="">
      <xdr:nvSpPr>
        <xdr:cNvPr id="187" name="n_1aveValue【橋りょう・トンネル】&#10;一人当たり有形固定資産（償却資産）額"/>
        <xdr:cNvSpPr txBox="1"/>
      </xdr:nvSpPr>
      <xdr:spPr>
        <a:xfrm>
          <a:off x="9327094"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698,418</a:t>
          </a:r>
          <a:endParaRPr kumimoji="1" lang="ja-JP" altLang="en-US" sz="1000" b="1">
            <a:solidFill>
              <a:srgbClr val="000080"/>
            </a:solidFill>
            <a:latin typeface="ＭＳ Ｐゴシック"/>
          </a:endParaRPr>
        </a:p>
      </xdr:txBody>
    </xdr:sp>
    <xdr:clientData/>
  </xdr:oneCellAnchor>
  <xdr:oneCellAnchor>
    <xdr:from>
      <xdr:col>13</xdr:col>
      <xdr:colOff>466802</xdr:colOff>
      <xdr:row>64</xdr:row>
      <xdr:rowOff>37747</xdr:rowOff>
    </xdr:from>
    <xdr:ext cx="469744" cy="259045"/>
    <xdr:sp macro="" textlink="">
      <xdr:nvSpPr>
        <xdr:cNvPr id="188" name="n_1mainValue【橋りょう・トンネル】&#10;一人当たり有形固定資産（償却資産）額"/>
        <xdr:cNvSpPr txBox="1"/>
      </xdr:nvSpPr>
      <xdr:spPr>
        <a:xfrm>
          <a:off x="9391727" y="1101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0" name="直線コネクタ 19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1" name="テキスト ボックス 20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2" name="直線コネクタ 20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3" name="テキスト ボックス 20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4" name="直線コネクタ 20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5" name="テキスト ボックス 20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6" name="直線コネクタ 20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7" name="テキスト ボックス 20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8" name="直線コネクタ 20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9" name="テキスト ボックス 20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0" name="直線コネクタ 20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1" name="テキスト ボックス 210"/>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3" name="テキスト ボックス 21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47898</xdr:rowOff>
    </xdr:from>
    <xdr:to>
      <xdr:col>6</xdr:col>
      <xdr:colOff>510540</xdr:colOff>
      <xdr:row>85</xdr:row>
      <xdr:rowOff>127907</xdr:rowOff>
    </xdr:to>
    <xdr:cxnSp macro="">
      <xdr:nvCxnSpPr>
        <xdr:cNvPr id="215" name="直線コネクタ 214"/>
        <xdr:cNvCxnSpPr/>
      </xdr:nvCxnSpPr>
      <xdr:spPr>
        <a:xfrm flipV="1">
          <a:off x="4634865" y="13420998"/>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131734</xdr:rowOff>
    </xdr:from>
    <xdr:ext cx="405111" cy="259045"/>
    <xdr:sp macro="" textlink="">
      <xdr:nvSpPr>
        <xdr:cNvPr id="216" name="【公営住宅】&#10;有形固定資産減価償却率最小値テキスト"/>
        <xdr:cNvSpPr txBox="1"/>
      </xdr:nvSpPr>
      <xdr:spPr>
        <a:xfrm>
          <a:off x="47244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6</xdr:col>
      <xdr:colOff>422275</xdr:colOff>
      <xdr:row>85</xdr:row>
      <xdr:rowOff>127907</xdr:rowOff>
    </xdr:from>
    <xdr:to>
      <xdr:col>6</xdr:col>
      <xdr:colOff>600075</xdr:colOff>
      <xdr:row>85</xdr:row>
      <xdr:rowOff>127907</xdr:rowOff>
    </xdr:to>
    <xdr:cxnSp macro="">
      <xdr:nvCxnSpPr>
        <xdr:cNvPr id="217" name="直線コネクタ 216"/>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166025</xdr:rowOff>
    </xdr:from>
    <xdr:ext cx="405111" cy="259045"/>
    <xdr:sp macro="" textlink="">
      <xdr:nvSpPr>
        <xdr:cNvPr id="218" name="【公営住宅】&#10;有形固定資産減価償却率最大値テキスト"/>
        <xdr:cNvSpPr txBox="1"/>
      </xdr:nvSpPr>
      <xdr:spPr>
        <a:xfrm>
          <a:off x="4724400" y="13196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6</xdr:col>
      <xdr:colOff>422275</xdr:colOff>
      <xdr:row>78</xdr:row>
      <xdr:rowOff>47898</xdr:rowOff>
    </xdr:from>
    <xdr:to>
      <xdr:col>6</xdr:col>
      <xdr:colOff>600075</xdr:colOff>
      <xdr:row>78</xdr:row>
      <xdr:rowOff>47898</xdr:rowOff>
    </xdr:to>
    <xdr:cxnSp macro="">
      <xdr:nvCxnSpPr>
        <xdr:cNvPr id="219" name="直線コネクタ 218"/>
        <xdr:cNvCxnSpPr/>
      </xdr:nvCxnSpPr>
      <xdr:spPr>
        <a:xfrm>
          <a:off x="4546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60433</xdr:rowOff>
    </xdr:from>
    <xdr:ext cx="405111" cy="259045"/>
    <xdr:sp macro="" textlink="">
      <xdr:nvSpPr>
        <xdr:cNvPr id="220" name="【公営住宅】&#10;有形固定資産減価償却率平均値テキスト"/>
        <xdr:cNvSpPr txBox="1"/>
      </xdr:nvSpPr>
      <xdr:spPr>
        <a:xfrm>
          <a:off x="4724400" y="14119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82006</xdr:rowOff>
    </xdr:from>
    <xdr:to>
      <xdr:col>6</xdr:col>
      <xdr:colOff>561975</xdr:colOff>
      <xdr:row>83</xdr:row>
      <xdr:rowOff>12156</xdr:rowOff>
    </xdr:to>
    <xdr:sp macro="" textlink="">
      <xdr:nvSpPr>
        <xdr:cNvPr id="221" name="フローチャート : 判断 220"/>
        <xdr:cNvSpPr/>
      </xdr:nvSpPr>
      <xdr:spPr>
        <a:xfrm>
          <a:off x="45847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134257</xdr:rowOff>
    </xdr:from>
    <xdr:to>
      <xdr:col>5</xdr:col>
      <xdr:colOff>409575</xdr:colOff>
      <xdr:row>83</xdr:row>
      <xdr:rowOff>64407</xdr:rowOff>
    </xdr:to>
    <xdr:sp macro="" textlink="">
      <xdr:nvSpPr>
        <xdr:cNvPr id="222" name="フローチャート : 判断 221"/>
        <xdr:cNvSpPr/>
      </xdr:nvSpPr>
      <xdr:spPr>
        <a:xfrm>
          <a:off x="3746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1995</xdr:rowOff>
    </xdr:from>
    <xdr:to>
      <xdr:col>5</xdr:col>
      <xdr:colOff>409575</xdr:colOff>
      <xdr:row>83</xdr:row>
      <xdr:rowOff>103595</xdr:rowOff>
    </xdr:to>
    <xdr:sp macro="" textlink="">
      <xdr:nvSpPr>
        <xdr:cNvPr id="228" name="円/楕円 227"/>
        <xdr:cNvSpPr/>
      </xdr:nvSpPr>
      <xdr:spPr>
        <a:xfrm>
          <a:off x="3746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80934</xdr:rowOff>
    </xdr:from>
    <xdr:ext cx="405111" cy="259045"/>
    <xdr:sp macro="" textlink="">
      <xdr:nvSpPr>
        <xdr:cNvPr id="229" name="n_1aveValue【公営住宅】&#10;有形固定資産減価償却率"/>
        <xdr:cNvSpPr txBox="1"/>
      </xdr:nvSpPr>
      <xdr:spPr>
        <a:xfrm>
          <a:off x="3582043"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94722</xdr:rowOff>
    </xdr:from>
    <xdr:ext cx="405111" cy="259045"/>
    <xdr:sp macro="" textlink="">
      <xdr:nvSpPr>
        <xdr:cNvPr id="230" name="n_1mainValue【公営住宅】&#10;有形固定資産減価償却率"/>
        <xdr:cNvSpPr txBox="1"/>
      </xdr:nvSpPr>
      <xdr:spPr>
        <a:xfrm>
          <a:off x="3582043"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9" name="テキスト ボックス 23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0" name="直線コネクタ 23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41" name="直線コネクタ 240"/>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42" name="テキスト ボックス 241"/>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3" name="直線コネクタ 24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4" name="テキスト ボックス 24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5" name="直線コネクタ 244"/>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6" name="テキスト ボックス 245"/>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7" name="直線コネクタ 24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8" name="テキスト ボックス 24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9" name="直線コネクタ 248"/>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50" name="テキスト ボックス 249"/>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1" name="直線コネクタ 25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52" name="テキスト ボックス 25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3" name="直線コネクタ 252"/>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54" name="テキスト ボックス 253"/>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13525</xdr:rowOff>
    </xdr:from>
    <xdr:to>
      <xdr:col>15</xdr:col>
      <xdr:colOff>180340</xdr:colOff>
      <xdr:row>86</xdr:row>
      <xdr:rowOff>35528</xdr:rowOff>
    </xdr:to>
    <xdr:cxnSp macro="">
      <xdr:nvCxnSpPr>
        <xdr:cNvPr id="258" name="直線コネクタ 257"/>
        <xdr:cNvCxnSpPr/>
      </xdr:nvCxnSpPr>
      <xdr:spPr>
        <a:xfrm flipV="1">
          <a:off x="10476865" y="13386625"/>
          <a:ext cx="0" cy="139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39355</xdr:rowOff>
    </xdr:from>
    <xdr:ext cx="469744" cy="259045"/>
    <xdr:sp macro="" textlink="">
      <xdr:nvSpPr>
        <xdr:cNvPr id="259" name="【公営住宅】&#10;一人当たり面積最小値テキスト"/>
        <xdr:cNvSpPr txBox="1"/>
      </xdr:nvSpPr>
      <xdr:spPr>
        <a:xfrm>
          <a:off x="10566400" y="1478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86</xdr:row>
      <xdr:rowOff>35528</xdr:rowOff>
    </xdr:from>
    <xdr:to>
      <xdr:col>15</xdr:col>
      <xdr:colOff>269875</xdr:colOff>
      <xdr:row>86</xdr:row>
      <xdr:rowOff>35528</xdr:rowOff>
    </xdr:to>
    <xdr:cxnSp macro="">
      <xdr:nvCxnSpPr>
        <xdr:cNvPr id="260" name="直線コネクタ 259"/>
        <xdr:cNvCxnSpPr/>
      </xdr:nvCxnSpPr>
      <xdr:spPr>
        <a:xfrm>
          <a:off x="10388600" y="1478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131652</xdr:rowOff>
    </xdr:from>
    <xdr:ext cx="469744" cy="259045"/>
    <xdr:sp macro="" textlink="">
      <xdr:nvSpPr>
        <xdr:cNvPr id="261" name="【公営住宅】&#10;一人当たり面積最大値テキスト"/>
        <xdr:cNvSpPr txBox="1"/>
      </xdr:nvSpPr>
      <xdr:spPr>
        <a:xfrm>
          <a:off x="10566400" y="131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5.486</a:t>
          </a:r>
          <a:endParaRPr kumimoji="1" lang="ja-JP" altLang="en-US" sz="1000" b="1">
            <a:latin typeface="ＭＳ Ｐゴシック"/>
          </a:endParaRPr>
        </a:p>
      </xdr:txBody>
    </xdr:sp>
    <xdr:clientData/>
  </xdr:oneCellAnchor>
  <xdr:twoCellAnchor>
    <xdr:from>
      <xdr:col>15</xdr:col>
      <xdr:colOff>92075</xdr:colOff>
      <xdr:row>78</xdr:row>
      <xdr:rowOff>13525</xdr:rowOff>
    </xdr:from>
    <xdr:to>
      <xdr:col>15</xdr:col>
      <xdr:colOff>269875</xdr:colOff>
      <xdr:row>78</xdr:row>
      <xdr:rowOff>13525</xdr:rowOff>
    </xdr:to>
    <xdr:cxnSp macro="">
      <xdr:nvCxnSpPr>
        <xdr:cNvPr id="262" name="直線コネクタ 261"/>
        <xdr:cNvCxnSpPr/>
      </xdr:nvCxnSpPr>
      <xdr:spPr>
        <a:xfrm>
          <a:off x="10388600" y="1338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11161</xdr:rowOff>
    </xdr:from>
    <xdr:ext cx="469744" cy="259045"/>
    <xdr:sp macro="" textlink="">
      <xdr:nvSpPr>
        <xdr:cNvPr id="263" name="【公営住宅】&#10;一人当たり面積平均値テキスト"/>
        <xdr:cNvSpPr txBox="1"/>
      </xdr:nvSpPr>
      <xdr:spPr>
        <a:xfrm>
          <a:off x="10566400" y="14241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2.241</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32734</xdr:rowOff>
    </xdr:from>
    <xdr:to>
      <xdr:col>15</xdr:col>
      <xdr:colOff>231775</xdr:colOff>
      <xdr:row>83</xdr:row>
      <xdr:rowOff>134334</xdr:rowOff>
    </xdr:to>
    <xdr:sp macro="" textlink="">
      <xdr:nvSpPr>
        <xdr:cNvPr id="264" name="フローチャート : 判断 263"/>
        <xdr:cNvSpPr/>
      </xdr:nvSpPr>
      <xdr:spPr>
        <a:xfrm>
          <a:off x="10426700" y="1426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99600</xdr:rowOff>
    </xdr:from>
    <xdr:to>
      <xdr:col>14</xdr:col>
      <xdr:colOff>79375</xdr:colOff>
      <xdr:row>83</xdr:row>
      <xdr:rowOff>29750</xdr:rowOff>
    </xdr:to>
    <xdr:sp macro="" textlink="">
      <xdr:nvSpPr>
        <xdr:cNvPr id="265" name="フローチャート : 判断 264"/>
        <xdr:cNvSpPr/>
      </xdr:nvSpPr>
      <xdr:spPr>
        <a:xfrm>
          <a:off x="9588500" y="1415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25876</xdr:rowOff>
    </xdr:from>
    <xdr:to>
      <xdr:col>14</xdr:col>
      <xdr:colOff>79375</xdr:colOff>
      <xdr:row>83</xdr:row>
      <xdr:rowOff>127476</xdr:rowOff>
    </xdr:to>
    <xdr:sp macro="" textlink="">
      <xdr:nvSpPr>
        <xdr:cNvPr id="271" name="円/楕円 270"/>
        <xdr:cNvSpPr/>
      </xdr:nvSpPr>
      <xdr:spPr>
        <a:xfrm>
          <a:off x="9588500" y="1425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46277</xdr:rowOff>
    </xdr:from>
    <xdr:ext cx="469744" cy="259045"/>
    <xdr:sp macro="" textlink="">
      <xdr:nvSpPr>
        <xdr:cNvPr id="272" name="n_1aveValue【公営住宅】&#10;一人当たり面積"/>
        <xdr:cNvSpPr txBox="1"/>
      </xdr:nvSpPr>
      <xdr:spPr>
        <a:xfrm>
          <a:off x="9391727" y="139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2.607</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118603</xdr:rowOff>
    </xdr:from>
    <xdr:ext cx="469744" cy="259045"/>
    <xdr:sp macro="" textlink="">
      <xdr:nvSpPr>
        <xdr:cNvPr id="273" name="n_1mainValue【公営住宅】&#10;一人当たり面積"/>
        <xdr:cNvSpPr txBox="1"/>
      </xdr:nvSpPr>
      <xdr:spPr>
        <a:xfrm>
          <a:off x="9391727" y="1434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2" name="テキスト ボックス 2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3" name="直線コネクタ 2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4" name="テキスト ボックス 28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85" name="直線コネクタ 284"/>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6" name="テキスト ボックス 285"/>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7" name="直線コネクタ 286"/>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8" name="テキスト ボックス 287"/>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9" name="直線コネクタ 288"/>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90" name="テキスト ボックス 289"/>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91" name="直線コネクタ 290"/>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292" name="テキスト ボックス 291"/>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3" name="直線コネクタ 29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4" name="テキスト ボックス 29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96774</xdr:rowOff>
    </xdr:from>
    <xdr:to>
      <xdr:col>6</xdr:col>
      <xdr:colOff>510540</xdr:colOff>
      <xdr:row>108</xdr:row>
      <xdr:rowOff>5335</xdr:rowOff>
    </xdr:to>
    <xdr:cxnSp macro="">
      <xdr:nvCxnSpPr>
        <xdr:cNvPr id="296" name="直線コネクタ 295"/>
        <xdr:cNvCxnSpPr/>
      </xdr:nvCxnSpPr>
      <xdr:spPr>
        <a:xfrm flipV="1">
          <a:off x="4634865" y="17241774"/>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9162</xdr:rowOff>
    </xdr:from>
    <xdr:ext cx="405111" cy="259045"/>
    <xdr:sp macro="" textlink="">
      <xdr:nvSpPr>
        <xdr:cNvPr id="297" name="【港湾・漁港】&#10;有形固定資産減価償却率最小値テキスト"/>
        <xdr:cNvSpPr txBox="1"/>
      </xdr:nvSpPr>
      <xdr:spPr>
        <a:xfrm>
          <a:off x="4724400" y="18525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a:t>
          </a:r>
          <a:endParaRPr kumimoji="1" lang="ja-JP" altLang="en-US" sz="1000" b="1">
            <a:latin typeface="ＭＳ Ｐゴシック"/>
          </a:endParaRPr>
        </a:p>
      </xdr:txBody>
    </xdr:sp>
    <xdr:clientData/>
  </xdr:oneCellAnchor>
  <xdr:twoCellAnchor>
    <xdr:from>
      <xdr:col>6</xdr:col>
      <xdr:colOff>422275</xdr:colOff>
      <xdr:row>108</xdr:row>
      <xdr:rowOff>5335</xdr:rowOff>
    </xdr:from>
    <xdr:to>
      <xdr:col>6</xdr:col>
      <xdr:colOff>600075</xdr:colOff>
      <xdr:row>108</xdr:row>
      <xdr:rowOff>5335</xdr:rowOff>
    </xdr:to>
    <xdr:cxnSp macro="">
      <xdr:nvCxnSpPr>
        <xdr:cNvPr id="298" name="直線コネクタ 297"/>
        <xdr:cNvCxnSpPr/>
      </xdr:nvCxnSpPr>
      <xdr:spPr>
        <a:xfrm>
          <a:off x="4546600" y="18521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43451</xdr:rowOff>
    </xdr:from>
    <xdr:ext cx="405111" cy="259045"/>
    <xdr:sp macro="" textlink="">
      <xdr:nvSpPr>
        <xdr:cNvPr id="299" name="【港湾・漁港】&#10;有形固定資産減価償却率最大値テキスト"/>
        <xdr:cNvSpPr txBox="1"/>
      </xdr:nvSpPr>
      <xdr:spPr>
        <a:xfrm>
          <a:off x="4724400" y="1701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100</xdr:row>
      <xdr:rowOff>96774</xdr:rowOff>
    </xdr:from>
    <xdr:to>
      <xdr:col>6</xdr:col>
      <xdr:colOff>600075</xdr:colOff>
      <xdr:row>100</xdr:row>
      <xdr:rowOff>96774</xdr:rowOff>
    </xdr:to>
    <xdr:cxnSp macro="">
      <xdr:nvCxnSpPr>
        <xdr:cNvPr id="300" name="直線コネクタ 299"/>
        <xdr:cNvCxnSpPr/>
      </xdr:nvCxnSpPr>
      <xdr:spPr>
        <a:xfrm>
          <a:off x="4546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51833</xdr:rowOff>
    </xdr:from>
    <xdr:ext cx="405111" cy="259045"/>
    <xdr:sp macro="" textlink="">
      <xdr:nvSpPr>
        <xdr:cNvPr id="301" name="【港湾・漁港】&#10;有形固定資産減価償却率平均値テキスト"/>
        <xdr:cNvSpPr txBox="1"/>
      </xdr:nvSpPr>
      <xdr:spPr>
        <a:xfrm>
          <a:off x="4724400" y="173682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73406</xdr:rowOff>
    </xdr:from>
    <xdr:to>
      <xdr:col>6</xdr:col>
      <xdr:colOff>561975</xdr:colOff>
      <xdr:row>102</xdr:row>
      <xdr:rowOff>3556</xdr:rowOff>
    </xdr:to>
    <xdr:sp macro="" textlink="">
      <xdr:nvSpPr>
        <xdr:cNvPr id="302" name="フローチャート : 判断 301"/>
        <xdr:cNvSpPr/>
      </xdr:nvSpPr>
      <xdr:spPr>
        <a:xfrm>
          <a:off x="4584700" y="1738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135128</xdr:rowOff>
    </xdr:from>
    <xdr:to>
      <xdr:col>5</xdr:col>
      <xdr:colOff>409575</xdr:colOff>
      <xdr:row>109</xdr:row>
      <xdr:rowOff>65278</xdr:rowOff>
    </xdr:to>
    <xdr:sp macro="" textlink="">
      <xdr:nvSpPr>
        <xdr:cNvPr id="303" name="フローチャート : 判断 302"/>
        <xdr:cNvSpPr/>
      </xdr:nvSpPr>
      <xdr:spPr>
        <a:xfrm>
          <a:off x="3746500" y="1865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4" name="テキスト ボックス 3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5" name="テキスト ボックス 3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6" name="テキスト ボックス 3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7" name="テキスト ボックス 3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8" name="テキスト ボックス 3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151130</xdr:rowOff>
    </xdr:from>
    <xdr:to>
      <xdr:col>5</xdr:col>
      <xdr:colOff>409575</xdr:colOff>
      <xdr:row>108</xdr:row>
      <xdr:rowOff>81280</xdr:rowOff>
    </xdr:to>
    <xdr:sp macro="" textlink="">
      <xdr:nvSpPr>
        <xdr:cNvPr id="309" name="円/楕円 308"/>
        <xdr:cNvSpPr/>
      </xdr:nvSpPr>
      <xdr:spPr>
        <a:xfrm>
          <a:off x="3746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56405</xdr:rowOff>
    </xdr:from>
    <xdr:ext cx="405111" cy="259045"/>
    <xdr:sp macro="" textlink="">
      <xdr:nvSpPr>
        <xdr:cNvPr id="310" name="n_1aveValue【港湾・漁港】&#10;有形固定資産減価償却率"/>
        <xdr:cNvSpPr txBox="1"/>
      </xdr:nvSpPr>
      <xdr:spPr>
        <a:xfrm>
          <a:off x="3582043" y="18744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oneCellAnchor>
    <xdr:from>
      <xdr:col>5</xdr:col>
      <xdr:colOff>143518</xdr:colOff>
      <xdr:row>106</xdr:row>
      <xdr:rowOff>97807</xdr:rowOff>
    </xdr:from>
    <xdr:ext cx="405111" cy="259045"/>
    <xdr:sp macro="" textlink="">
      <xdr:nvSpPr>
        <xdr:cNvPr id="311" name="n_1mainValue【港湾・漁港】&#10;有形固定資産減価償却率"/>
        <xdr:cNvSpPr txBox="1"/>
      </xdr:nvSpPr>
      <xdr:spPr>
        <a:xfrm>
          <a:off x="3582043" y="18271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2" name="正方形/長方形 3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3" name="正方形/長方形 3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4" name="正方形/長方形 3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5" name="正方形/長方形 3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6" name="正方形/長方形 3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7" name="正方形/長方形 3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8" name="正方形/長方形 3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9" name="正方形/長方形 31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0" name="テキスト ボックス 31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1" name="直線コネクタ 32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2" name="直線コネクタ 32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23" name="テキスト ボックス 32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4" name="直線コネクタ 32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104</xdr:row>
      <xdr:rowOff>162577</xdr:rowOff>
    </xdr:from>
    <xdr:ext cx="685572" cy="259045"/>
    <xdr:sp macro="" textlink="">
      <xdr:nvSpPr>
        <xdr:cNvPr id="325" name="テキスト ボックス 324"/>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6" name="直線コネクタ 32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102</xdr:row>
      <xdr:rowOff>48277</xdr:rowOff>
    </xdr:from>
    <xdr:ext cx="685572" cy="259045"/>
    <xdr:sp macro="" textlink="">
      <xdr:nvSpPr>
        <xdr:cNvPr id="327" name="テキスト ボックス 326"/>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8" name="直線コネクタ 32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99</xdr:row>
      <xdr:rowOff>105427</xdr:rowOff>
    </xdr:from>
    <xdr:ext cx="685572" cy="259045"/>
    <xdr:sp macro="" textlink="">
      <xdr:nvSpPr>
        <xdr:cNvPr id="329" name="テキスト ボックス 328"/>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0" name="直線コネクタ 32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31" name="テキスト ボックス 33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26881</xdr:rowOff>
    </xdr:from>
    <xdr:to>
      <xdr:col>15</xdr:col>
      <xdr:colOff>180340</xdr:colOff>
      <xdr:row>108</xdr:row>
      <xdr:rowOff>65643</xdr:rowOff>
    </xdr:to>
    <xdr:cxnSp macro="">
      <xdr:nvCxnSpPr>
        <xdr:cNvPr id="333" name="直線コネクタ 332"/>
        <xdr:cNvCxnSpPr/>
      </xdr:nvCxnSpPr>
      <xdr:spPr>
        <a:xfrm flipV="1">
          <a:off x="10476865" y="17343331"/>
          <a:ext cx="0" cy="1238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69470</xdr:rowOff>
    </xdr:from>
    <xdr:ext cx="534377" cy="259045"/>
    <xdr:sp macro="" textlink="">
      <xdr:nvSpPr>
        <xdr:cNvPr id="334" name="【港湾・漁港】&#10;一人当たり有形固定資産（償却資産）額最小値テキスト"/>
        <xdr:cNvSpPr txBox="1"/>
      </xdr:nvSpPr>
      <xdr:spPr>
        <a:xfrm>
          <a:off x="10566400" y="1858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46,182</a:t>
          </a:r>
          <a:endParaRPr kumimoji="1" lang="ja-JP" altLang="en-US" sz="1000" b="1">
            <a:latin typeface="ＭＳ Ｐゴシック"/>
          </a:endParaRPr>
        </a:p>
      </xdr:txBody>
    </xdr:sp>
    <xdr:clientData/>
  </xdr:oneCellAnchor>
  <xdr:twoCellAnchor>
    <xdr:from>
      <xdr:col>15</xdr:col>
      <xdr:colOff>92075</xdr:colOff>
      <xdr:row>108</xdr:row>
      <xdr:rowOff>65643</xdr:rowOff>
    </xdr:from>
    <xdr:to>
      <xdr:col>15</xdr:col>
      <xdr:colOff>269875</xdr:colOff>
      <xdr:row>108</xdr:row>
      <xdr:rowOff>65643</xdr:rowOff>
    </xdr:to>
    <xdr:cxnSp macro="">
      <xdr:nvCxnSpPr>
        <xdr:cNvPr id="335" name="直線コネクタ 334"/>
        <xdr:cNvCxnSpPr/>
      </xdr:nvCxnSpPr>
      <xdr:spPr>
        <a:xfrm>
          <a:off x="10388600" y="1858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145008</xdr:rowOff>
    </xdr:from>
    <xdr:ext cx="690189" cy="259045"/>
    <xdr:sp macro="" textlink="">
      <xdr:nvSpPr>
        <xdr:cNvPr id="336" name="【港湾・漁港】&#10;一人当たり有形固定資産（償却資産）額最大値テキスト"/>
        <xdr:cNvSpPr txBox="1"/>
      </xdr:nvSpPr>
      <xdr:spPr>
        <a:xfrm>
          <a:off x="10566400" y="171185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5,465,744</a:t>
          </a:r>
          <a:endParaRPr kumimoji="1" lang="ja-JP" altLang="en-US" sz="1000" b="1">
            <a:latin typeface="ＭＳ Ｐゴシック"/>
          </a:endParaRPr>
        </a:p>
      </xdr:txBody>
    </xdr:sp>
    <xdr:clientData/>
  </xdr:oneCellAnchor>
  <xdr:twoCellAnchor>
    <xdr:from>
      <xdr:col>15</xdr:col>
      <xdr:colOff>92075</xdr:colOff>
      <xdr:row>101</xdr:row>
      <xdr:rowOff>26881</xdr:rowOff>
    </xdr:from>
    <xdr:to>
      <xdr:col>15</xdr:col>
      <xdr:colOff>269875</xdr:colOff>
      <xdr:row>101</xdr:row>
      <xdr:rowOff>26881</xdr:rowOff>
    </xdr:to>
    <xdr:cxnSp macro="">
      <xdr:nvCxnSpPr>
        <xdr:cNvPr id="337" name="直線コネクタ 336"/>
        <xdr:cNvCxnSpPr/>
      </xdr:nvCxnSpPr>
      <xdr:spPr>
        <a:xfrm>
          <a:off x="10388600" y="1734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53432</xdr:rowOff>
    </xdr:from>
    <xdr:ext cx="690189" cy="259045"/>
    <xdr:sp macro="" textlink="">
      <xdr:nvSpPr>
        <xdr:cNvPr id="338" name="【港湾・漁港】&#10;一人当たり有形固定資産（償却資産）額平均値テキスト"/>
        <xdr:cNvSpPr txBox="1"/>
      </xdr:nvSpPr>
      <xdr:spPr>
        <a:xfrm>
          <a:off x="10566400" y="182271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1,283,006</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75005</xdr:rowOff>
    </xdr:from>
    <xdr:to>
      <xdr:col>15</xdr:col>
      <xdr:colOff>231775</xdr:colOff>
      <xdr:row>107</xdr:row>
      <xdr:rowOff>5155</xdr:rowOff>
    </xdr:to>
    <xdr:sp macro="" textlink="">
      <xdr:nvSpPr>
        <xdr:cNvPr id="339" name="フローチャート : 判断 338"/>
        <xdr:cNvSpPr/>
      </xdr:nvSpPr>
      <xdr:spPr>
        <a:xfrm>
          <a:off x="10426700" y="182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74968</xdr:rowOff>
    </xdr:from>
    <xdr:to>
      <xdr:col>14</xdr:col>
      <xdr:colOff>79375</xdr:colOff>
      <xdr:row>107</xdr:row>
      <xdr:rowOff>5118</xdr:rowOff>
    </xdr:to>
    <xdr:sp macro="" textlink="">
      <xdr:nvSpPr>
        <xdr:cNvPr id="340" name="フローチャート : 判断 339"/>
        <xdr:cNvSpPr/>
      </xdr:nvSpPr>
      <xdr:spPr>
        <a:xfrm>
          <a:off x="9588500" y="1824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1" name="テキスト ボックス 34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2" name="テキスト ボックス 34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3" name="テキスト ボックス 34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4" name="テキスト ボックス 34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5" name="テキスト ボックス 34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63976</xdr:rowOff>
    </xdr:from>
    <xdr:to>
      <xdr:col>14</xdr:col>
      <xdr:colOff>79375</xdr:colOff>
      <xdr:row>106</xdr:row>
      <xdr:rowOff>165576</xdr:rowOff>
    </xdr:to>
    <xdr:sp macro="" textlink="">
      <xdr:nvSpPr>
        <xdr:cNvPr id="346" name="円/楕円 345"/>
        <xdr:cNvSpPr/>
      </xdr:nvSpPr>
      <xdr:spPr>
        <a:xfrm>
          <a:off x="9588500" y="1823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356579</xdr:colOff>
      <xdr:row>106</xdr:row>
      <xdr:rowOff>167695</xdr:rowOff>
    </xdr:from>
    <xdr:ext cx="690189" cy="259045"/>
    <xdr:sp macro="" textlink="">
      <xdr:nvSpPr>
        <xdr:cNvPr id="347" name="n_1aveValue【港湾・漁港】&#10;一人当たり有形固定資産（償却資産）額"/>
        <xdr:cNvSpPr txBox="1"/>
      </xdr:nvSpPr>
      <xdr:spPr>
        <a:xfrm>
          <a:off x="9281504" y="183413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1,283,170</a:t>
          </a:r>
          <a:endParaRPr kumimoji="1" lang="ja-JP" altLang="en-US" sz="1000" b="1">
            <a:solidFill>
              <a:srgbClr val="000080"/>
            </a:solidFill>
            <a:latin typeface="ＭＳ Ｐゴシック"/>
          </a:endParaRPr>
        </a:p>
      </xdr:txBody>
    </xdr:sp>
    <xdr:clientData/>
  </xdr:oneCellAnchor>
  <xdr:oneCellAnchor>
    <xdr:from>
      <xdr:col>13</xdr:col>
      <xdr:colOff>356579</xdr:colOff>
      <xdr:row>105</xdr:row>
      <xdr:rowOff>10653</xdr:rowOff>
    </xdr:from>
    <xdr:ext cx="690189" cy="259045"/>
    <xdr:sp macro="" textlink="">
      <xdr:nvSpPr>
        <xdr:cNvPr id="348" name="n_1mainValue【港湾・漁港】&#10;一人当たり有形固定資産（償却資産）額"/>
        <xdr:cNvSpPr txBox="1"/>
      </xdr:nvSpPr>
      <xdr:spPr>
        <a:xfrm>
          <a:off x="9281504" y="180129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1,331,253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9" name="正方形/長方形 3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0" name="正方形/長方形 3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1" name="正方形/長方形 3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2" name="正方形/長方形 3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3" name="正方形/長方形 3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4" name="正方形/長方形 3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5" name="正方形/長方形 3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6" name="正方形/長方形 3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7" name="テキスト ボックス 3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8" name="直線コネクタ 3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9" name="テキスト ボックス 35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0" name="直線コネクタ 35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1" name="テキスト ボックス 36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2" name="直線コネクタ 36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3" name="テキスト ボックス 36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4" name="直線コネクタ 36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5" name="テキスト ボックス 36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6" name="直線コネクタ 36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67" name="テキスト ボックス 36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68" name="直線コネクタ 36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69" name="テキスト ボックス 36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0" name="直線コネクタ 3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1" name="テキスト ボックス 37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42</xdr:row>
      <xdr:rowOff>55245</xdr:rowOff>
    </xdr:to>
    <xdr:cxnSp macro="">
      <xdr:nvCxnSpPr>
        <xdr:cNvPr id="373" name="直線コネクタ 372"/>
        <xdr:cNvCxnSpPr/>
      </xdr:nvCxnSpPr>
      <xdr:spPr>
        <a:xfrm flipV="1">
          <a:off x="16318864" y="587692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59072</xdr:rowOff>
    </xdr:from>
    <xdr:ext cx="405111" cy="259045"/>
    <xdr:sp macro="" textlink="">
      <xdr:nvSpPr>
        <xdr:cNvPr id="374" name="【認定こども園・幼稚園・保育所】&#10;有形固定資産減価償却率最小値テキスト"/>
        <xdr:cNvSpPr txBox="1"/>
      </xdr:nvSpPr>
      <xdr:spPr>
        <a:xfrm>
          <a:off x="16408400" y="725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428625</xdr:colOff>
      <xdr:row>42</xdr:row>
      <xdr:rowOff>55245</xdr:rowOff>
    </xdr:from>
    <xdr:to>
      <xdr:col>23</xdr:col>
      <xdr:colOff>606425</xdr:colOff>
      <xdr:row>42</xdr:row>
      <xdr:rowOff>55245</xdr:rowOff>
    </xdr:to>
    <xdr:cxnSp macro="">
      <xdr:nvCxnSpPr>
        <xdr:cNvPr id="375" name="直線コネクタ 374"/>
        <xdr:cNvCxnSpPr/>
      </xdr:nvCxnSpPr>
      <xdr:spPr>
        <a:xfrm>
          <a:off x="16230600" y="725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76"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77" name="直線コネクタ 376"/>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59072</xdr:rowOff>
    </xdr:from>
    <xdr:ext cx="405111" cy="259045"/>
    <xdr:sp macro="" textlink="">
      <xdr:nvSpPr>
        <xdr:cNvPr id="378" name="【認定こども園・幼稚園・保育所】&#10;有形固定資産減価償却率平均値テキスト"/>
        <xdr:cNvSpPr txBox="1"/>
      </xdr:nvSpPr>
      <xdr:spPr>
        <a:xfrm>
          <a:off x="164084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80645</xdr:rowOff>
    </xdr:from>
    <xdr:to>
      <xdr:col>23</xdr:col>
      <xdr:colOff>568325</xdr:colOff>
      <xdr:row>38</xdr:row>
      <xdr:rowOff>10795</xdr:rowOff>
    </xdr:to>
    <xdr:sp macro="" textlink="">
      <xdr:nvSpPr>
        <xdr:cNvPr id="379" name="フローチャート : 判断 378"/>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4445</xdr:rowOff>
    </xdr:from>
    <xdr:to>
      <xdr:col>22</xdr:col>
      <xdr:colOff>415925</xdr:colOff>
      <xdr:row>39</xdr:row>
      <xdr:rowOff>106045</xdr:rowOff>
    </xdr:to>
    <xdr:sp macro="" textlink="">
      <xdr:nvSpPr>
        <xdr:cNvPr id="380" name="フローチャート : 判断 379"/>
        <xdr:cNvSpPr/>
      </xdr:nvSpPr>
      <xdr:spPr>
        <a:xfrm>
          <a:off x="15430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120650</xdr:rowOff>
    </xdr:from>
    <xdr:to>
      <xdr:col>22</xdr:col>
      <xdr:colOff>415925</xdr:colOff>
      <xdr:row>37</xdr:row>
      <xdr:rowOff>50800</xdr:rowOff>
    </xdr:to>
    <xdr:sp macro="" textlink="">
      <xdr:nvSpPr>
        <xdr:cNvPr id="386" name="円/楕円 385"/>
        <xdr:cNvSpPr/>
      </xdr:nvSpPr>
      <xdr:spPr>
        <a:xfrm>
          <a:off x="15430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97172</xdr:rowOff>
    </xdr:from>
    <xdr:ext cx="405111" cy="259045"/>
    <xdr:sp macro="" textlink="">
      <xdr:nvSpPr>
        <xdr:cNvPr id="387" name="n_1aveValue【認定こども園・幼稚園・保育所】&#10;有形固定資産減価償却率"/>
        <xdr:cNvSpPr txBox="1"/>
      </xdr:nvSpPr>
      <xdr:spPr>
        <a:xfrm>
          <a:off x="15266043"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67327</xdr:rowOff>
    </xdr:from>
    <xdr:ext cx="405111" cy="259045"/>
    <xdr:sp macro="" textlink="">
      <xdr:nvSpPr>
        <xdr:cNvPr id="388" name="n_1mainValue【認定こども園・幼稚園・保育所】&#10;有形固定資産減価償却率"/>
        <xdr:cNvSpPr txBox="1"/>
      </xdr:nvSpPr>
      <xdr:spPr>
        <a:xfrm>
          <a:off x="15266043"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9" name="正方形/長方形 38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0" name="正方形/長方形 38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1" name="正方形/長方形 39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2" name="正方形/長方形 39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3" name="正方形/長方形 39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4" name="正方形/長方形 39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5" name="正方形/長方形 39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6" name="正方形/長方形 39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7" name="テキスト ボックス 39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8" name="直線コネクタ 39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99" name="直線コネクタ 39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400" name="テキスト ボックス 39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401" name="直線コネクタ 40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402" name="テキスト ボックス 40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03" name="直線コネクタ 40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404" name="テキスト ボックス 40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05" name="直線コネクタ 40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406" name="テキスト ボックス 40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07" name="直線コネクタ 40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408" name="テキスト ボックス 40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09" name="直線コネクタ 40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410" name="テキスト ボックス 40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1" name="直線コネクタ 41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12" name="テキスト ボックス 41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159476</xdr:rowOff>
    </xdr:from>
    <xdr:to>
      <xdr:col>32</xdr:col>
      <xdr:colOff>186689</xdr:colOff>
      <xdr:row>42</xdr:row>
      <xdr:rowOff>20683</xdr:rowOff>
    </xdr:to>
    <xdr:cxnSp macro="">
      <xdr:nvCxnSpPr>
        <xdr:cNvPr id="414" name="直線コネクタ 413"/>
        <xdr:cNvCxnSpPr/>
      </xdr:nvCxnSpPr>
      <xdr:spPr>
        <a:xfrm flipV="1">
          <a:off x="22160864" y="581732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24510</xdr:rowOff>
    </xdr:from>
    <xdr:ext cx="469744" cy="259045"/>
    <xdr:sp macro="" textlink="">
      <xdr:nvSpPr>
        <xdr:cNvPr id="415" name="【認定こども園・幼稚園・保育所】&#10;一人当たり面積最小値テキスト"/>
        <xdr:cNvSpPr txBox="1"/>
      </xdr:nvSpPr>
      <xdr:spPr>
        <a:xfrm>
          <a:off x="22250400" y="722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42</xdr:row>
      <xdr:rowOff>20683</xdr:rowOff>
    </xdr:from>
    <xdr:to>
      <xdr:col>32</xdr:col>
      <xdr:colOff>276225</xdr:colOff>
      <xdr:row>42</xdr:row>
      <xdr:rowOff>20683</xdr:rowOff>
    </xdr:to>
    <xdr:cxnSp macro="">
      <xdr:nvCxnSpPr>
        <xdr:cNvPr id="416" name="直線コネクタ 415"/>
        <xdr:cNvCxnSpPr/>
      </xdr:nvCxnSpPr>
      <xdr:spPr>
        <a:xfrm>
          <a:off x="22072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106153</xdr:rowOff>
    </xdr:from>
    <xdr:ext cx="469744" cy="259045"/>
    <xdr:sp macro="" textlink="">
      <xdr:nvSpPr>
        <xdr:cNvPr id="417" name="【認定こども園・幼稚園・保育所】&#10;一人当たり面積最大値テキスト"/>
        <xdr:cNvSpPr txBox="1"/>
      </xdr:nvSpPr>
      <xdr:spPr>
        <a:xfrm>
          <a:off x="22250400" y="559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0.452</a:t>
          </a:r>
          <a:endParaRPr kumimoji="1" lang="ja-JP" altLang="en-US" sz="1000" b="1">
            <a:latin typeface="ＭＳ Ｐゴシック"/>
          </a:endParaRPr>
        </a:p>
      </xdr:txBody>
    </xdr:sp>
    <xdr:clientData/>
  </xdr:oneCellAnchor>
  <xdr:twoCellAnchor>
    <xdr:from>
      <xdr:col>32</xdr:col>
      <xdr:colOff>98425</xdr:colOff>
      <xdr:row>33</xdr:row>
      <xdr:rowOff>159476</xdr:rowOff>
    </xdr:from>
    <xdr:to>
      <xdr:col>32</xdr:col>
      <xdr:colOff>276225</xdr:colOff>
      <xdr:row>33</xdr:row>
      <xdr:rowOff>159476</xdr:rowOff>
    </xdr:to>
    <xdr:cxnSp macro="">
      <xdr:nvCxnSpPr>
        <xdr:cNvPr id="418" name="直線コネクタ 417"/>
        <xdr:cNvCxnSpPr/>
      </xdr:nvCxnSpPr>
      <xdr:spPr>
        <a:xfrm>
          <a:off x="22072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152417</xdr:rowOff>
    </xdr:from>
    <xdr:ext cx="469744" cy="259045"/>
    <xdr:sp macro="" textlink="">
      <xdr:nvSpPr>
        <xdr:cNvPr id="419" name="【認定こども園・幼稚園・保育所】&#10;一人当たり面積平均値テキスト"/>
        <xdr:cNvSpPr txBox="1"/>
      </xdr:nvSpPr>
      <xdr:spPr>
        <a:xfrm>
          <a:off x="22250400" y="615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2540</xdr:rowOff>
    </xdr:from>
    <xdr:to>
      <xdr:col>32</xdr:col>
      <xdr:colOff>238125</xdr:colOff>
      <xdr:row>36</xdr:row>
      <xdr:rowOff>104140</xdr:rowOff>
    </xdr:to>
    <xdr:sp macro="" textlink="">
      <xdr:nvSpPr>
        <xdr:cNvPr id="420" name="フローチャート : 判断 419"/>
        <xdr:cNvSpPr/>
      </xdr:nvSpPr>
      <xdr:spPr>
        <a:xfrm>
          <a:off x="22110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134801</xdr:rowOff>
    </xdr:from>
    <xdr:to>
      <xdr:col>31</xdr:col>
      <xdr:colOff>85725</xdr:colOff>
      <xdr:row>36</xdr:row>
      <xdr:rowOff>64951</xdr:rowOff>
    </xdr:to>
    <xdr:sp macro="" textlink="">
      <xdr:nvSpPr>
        <xdr:cNvPr id="421" name="フローチャート : 判断 420"/>
        <xdr:cNvSpPr/>
      </xdr:nvSpPr>
      <xdr:spPr>
        <a:xfrm>
          <a:off x="21272500" y="613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22" name="テキスト ボックス 42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3" name="テキスト ボックス 42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4" name="テキスト ボックス 42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5" name="テキスト ボックス 42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6" name="テキスト ボックス 42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34</xdr:row>
      <xdr:rowOff>48260</xdr:rowOff>
    </xdr:from>
    <xdr:to>
      <xdr:col>31</xdr:col>
      <xdr:colOff>85725</xdr:colOff>
      <xdr:row>34</xdr:row>
      <xdr:rowOff>149860</xdr:rowOff>
    </xdr:to>
    <xdr:sp macro="" textlink="">
      <xdr:nvSpPr>
        <xdr:cNvPr id="427" name="円/楕円 426"/>
        <xdr:cNvSpPr/>
      </xdr:nvSpPr>
      <xdr:spPr>
        <a:xfrm>
          <a:off x="21272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56078</xdr:rowOff>
    </xdr:from>
    <xdr:ext cx="469744" cy="259045"/>
    <xdr:sp macro="" textlink="">
      <xdr:nvSpPr>
        <xdr:cNvPr id="428" name="n_1aveValue【認定こども園・幼稚園・保育所】&#10;一人当たり面積"/>
        <xdr:cNvSpPr txBox="1"/>
      </xdr:nvSpPr>
      <xdr:spPr>
        <a:xfrm>
          <a:off x="21075727" y="622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oneCellAnchor>
    <xdr:from>
      <xdr:col>30</xdr:col>
      <xdr:colOff>473152</xdr:colOff>
      <xdr:row>32</xdr:row>
      <xdr:rowOff>166387</xdr:rowOff>
    </xdr:from>
    <xdr:ext cx="469744" cy="259045"/>
    <xdr:sp macro="" textlink="">
      <xdr:nvSpPr>
        <xdr:cNvPr id="429" name="n_1mainValue【認定こども園・幼稚園・保育所】&#10;一人当たり面積"/>
        <xdr:cNvSpPr txBox="1"/>
      </xdr:nvSpPr>
      <xdr:spPr>
        <a:xfrm>
          <a:off x="21075727" y="565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0.418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40" name="直線コネクタ 43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41" name="テキスト ボックス 440"/>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2" name="直線コネクタ 44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43" name="テキスト ボックス 44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4" name="直線コネクタ 44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5" name="テキスト ボックス 44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6" name="直線コネクタ 44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7" name="テキスト ボックス 44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8" name="直線コネクタ 44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9" name="テキスト ボックス 44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0" name="直線コネクタ 4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51" name="テキスト ボックス 45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55245</xdr:rowOff>
    </xdr:from>
    <xdr:to>
      <xdr:col>23</xdr:col>
      <xdr:colOff>516889</xdr:colOff>
      <xdr:row>63</xdr:row>
      <xdr:rowOff>163830</xdr:rowOff>
    </xdr:to>
    <xdr:cxnSp macro="">
      <xdr:nvCxnSpPr>
        <xdr:cNvPr id="453" name="直線コネクタ 452"/>
        <xdr:cNvCxnSpPr/>
      </xdr:nvCxnSpPr>
      <xdr:spPr>
        <a:xfrm flipV="1">
          <a:off x="16318864" y="948499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167657</xdr:rowOff>
    </xdr:from>
    <xdr:ext cx="340478" cy="259045"/>
    <xdr:sp macro="" textlink="">
      <xdr:nvSpPr>
        <xdr:cNvPr id="454" name="【学校施設】&#10;有形固定資産減価償却率最小値テキスト"/>
        <xdr:cNvSpPr txBox="1"/>
      </xdr:nvSpPr>
      <xdr:spPr>
        <a:xfrm>
          <a:off x="16408400" y="10969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63</xdr:row>
      <xdr:rowOff>163830</xdr:rowOff>
    </xdr:from>
    <xdr:to>
      <xdr:col>23</xdr:col>
      <xdr:colOff>606425</xdr:colOff>
      <xdr:row>63</xdr:row>
      <xdr:rowOff>163830</xdr:rowOff>
    </xdr:to>
    <xdr:cxnSp macro="">
      <xdr:nvCxnSpPr>
        <xdr:cNvPr id="455" name="直線コネクタ 454"/>
        <xdr:cNvCxnSpPr/>
      </xdr:nvCxnSpPr>
      <xdr:spPr>
        <a:xfrm>
          <a:off x="16230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1922</xdr:rowOff>
    </xdr:from>
    <xdr:ext cx="405111" cy="259045"/>
    <xdr:sp macro="" textlink="">
      <xdr:nvSpPr>
        <xdr:cNvPr id="456" name="【学校施設】&#10;有形固定資産減価償却率最大値テキスト"/>
        <xdr:cNvSpPr txBox="1"/>
      </xdr:nvSpPr>
      <xdr:spPr>
        <a:xfrm>
          <a:off x="164084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55</xdr:row>
      <xdr:rowOff>55245</xdr:rowOff>
    </xdr:from>
    <xdr:to>
      <xdr:col>23</xdr:col>
      <xdr:colOff>606425</xdr:colOff>
      <xdr:row>55</xdr:row>
      <xdr:rowOff>55245</xdr:rowOff>
    </xdr:to>
    <xdr:cxnSp macro="">
      <xdr:nvCxnSpPr>
        <xdr:cNvPr id="457" name="直線コネクタ 456"/>
        <xdr:cNvCxnSpPr/>
      </xdr:nvCxnSpPr>
      <xdr:spPr>
        <a:xfrm>
          <a:off x="16230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152417</xdr:rowOff>
    </xdr:from>
    <xdr:ext cx="405111" cy="259045"/>
    <xdr:sp macro="" textlink="">
      <xdr:nvSpPr>
        <xdr:cNvPr id="458" name="【学校施設】&#10;有形固定資産減価償却率平均値テキスト"/>
        <xdr:cNvSpPr txBox="1"/>
      </xdr:nvSpPr>
      <xdr:spPr>
        <a:xfrm>
          <a:off x="16408400" y="9925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xdr:rowOff>
    </xdr:from>
    <xdr:to>
      <xdr:col>23</xdr:col>
      <xdr:colOff>568325</xdr:colOff>
      <xdr:row>58</xdr:row>
      <xdr:rowOff>104140</xdr:rowOff>
    </xdr:to>
    <xdr:sp macro="" textlink="">
      <xdr:nvSpPr>
        <xdr:cNvPr id="459" name="フローチャート : 判断 458"/>
        <xdr:cNvSpPr/>
      </xdr:nvSpPr>
      <xdr:spPr>
        <a:xfrm>
          <a:off x="162687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160655</xdr:rowOff>
    </xdr:from>
    <xdr:to>
      <xdr:col>22</xdr:col>
      <xdr:colOff>415925</xdr:colOff>
      <xdr:row>58</xdr:row>
      <xdr:rowOff>90805</xdr:rowOff>
    </xdr:to>
    <xdr:sp macro="" textlink="">
      <xdr:nvSpPr>
        <xdr:cNvPr id="460" name="フローチャート : 判断 459"/>
        <xdr:cNvSpPr/>
      </xdr:nvSpPr>
      <xdr:spPr>
        <a:xfrm>
          <a:off x="15430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154940</xdr:rowOff>
    </xdr:from>
    <xdr:to>
      <xdr:col>22</xdr:col>
      <xdr:colOff>415925</xdr:colOff>
      <xdr:row>60</xdr:row>
      <xdr:rowOff>85090</xdr:rowOff>
    </xdr:to>
    <xdr:sp macro="" textlink="">
      <xdr:nvSpPr>
        <xdr:cNvPr id="466" name="円/楕円 465"/>
        <xdr:cNvSpPr/>
      </xdr:nvSpPr>
      <xdr:spPr>
        <a:xfrm>
          <a:off x="15430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107332</xdr:rowOff>
    </xdr:from>
    <xdr:ext cx="405111" cy="259045"/>
    <xdr:sp macro="" textlink="">
      <xdr:nvSpPr>
        <xdr:cNvPr id="467" name="n_1aveValue【学校施設】&#10;有形固定資産減価償却率"/>
        <xdr:cNvSpPr txBox="1"/>
      </xdr:nvSpPr>
      <xdr:spPr>
        <a:xfrm>
          <a:off x="15266043"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76217</xdr:rowOff>
    </xdr:from>
    <xdr:ext cx="405111" cy="259045"/>
    <xdr:sp macro="" textlink="">
      <xdr:nvSpPr>
        <xdr:cNvPr id="468" name="n_1mainValue【学校施設】&#10;有形固定資産減価償却率"/>
        <xdr:cNvSpPr txBox="1"/>
      </xdr:nvSpPr>
      <xdr:spPr>
        <a:xfrm>
          <a:off x="15266043"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79" name="テキスト ボックス 47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80" name="直線コネクタ 47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81" name="テキスト ボックス 48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82" name="直線コネクタ 48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83" name="テキスト ボックス 48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84" name="直線コネクタ 48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85" name="テキスト ボックス 48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86" name="直線コネクタ 48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87" name="テキスト ボックス 48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8" name="直線コネクタ 4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9" name="テキスト ボックス 4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132131</xdr:rowOff>
    </xdr:from>
    <xdr:to>
      <xdr:col>32</xdr:col>
      <xdr:colOff>186689</xdr:colOff>
      <xdr:row>64</xdr:row>
      <xdr:rowOff>42063</xdr:rowOff>
    </xdr:to>
    <xdr:cxnSp macro="">
      <xdr:nvCxnSpPr>
        <xdr:cNvPr id="491" name="直線コネクタ 490"/>
        <xdr:cNvCxnSpPr/>
      </xdr:nvCxnSpPr>
      <xdr:spPr>
        <a:xfrm flipV="1">
          <a:off x="22160864" y="9733331"/>
          <a:ext cx="0" cy="1281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45890</xdr:rowOff>
    </xdr:from>
    <xdr:ext cx="469744" cy="259045"/>
    <xdr:sp macro="" textlink="">
      <xdr:nvSpPr>
        <xdr:cNvPr id="492" name="【学校施設】&#10;一人当たり面積最小値テキスト"/>
        <xdr:cNvSpPr txBox="1"/>
      </xdr:nvSpPr>
      <xdr:spPr>
        <a:xfrm>
          <a:off x="22250400" y="1101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0.908</a:t>
          </a:r>
          <a:endParaRPr kumimoji="1" lang="ja-JP" altLang="en-US" sz="1000" b="1">
            <a:latin typeface="ＭＳ Ｐゴシック"/>
          </a:endParaRPr>
        </a:p>
      </xdr:txBody>
    </xdr:sp>
    <xdr:clientData/>
  </xdr:oneCellAnchor>
  <xdr:twoCellAnchor>
    <xdr:from>
      <xdr:col>32</xdr:col>
      <xdr:colOff>98425</xdr:colOff>
      <xdr:row>64</xdr:row>
      <xdr:rowOff>42063</xdr:rowOff>
    </xdr:from>
    <xdr:to>
      <xdr:col>32</xdr:col>
      <xdr:colOff>276225</xdr:colOff>
      <xdr:row>64</xdr:row>
      <xdr:rowOff>42063</xdr:rowOff>
    </xdr:to>
    <xdr:cxnSp macro="">
      <xdr:nvCxnSpPr>
        <xdr:cNvPr id="493" name="直線コネクタ 492"/>
        <xdr:cNvCxnSpPr/>
      </xdr:nvCxnSpPr>
      <xdr:spPr>
        <a:xfrm>
          <a:off x="22072600" y="1101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78808</xdr:rowOff>
    </xdr:from>
    <xdr:ext cx="469744" cy="259045"/>
    <xdr:sp macro="" textlink="">
      <xdr:nvSpPr>
        <xdr:cNvPr id="494" name="【学校施設】&#10;一人当たり面積最大値テキスト"/>
        <xdr:cNvSpPr txBox="1"/>
      </xdr:nvSpPr>
      <xdr:spPr>
        <a:xfrm>
          <a:off x="22250400" y="950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3.711</a:t>
          </a:r>
          <a:endParaRPr kumimoji="1" lang="ja-JP" altLang="en-US" sz="1000" b="1">
            <a:latin typeface="ＭＳ Ｐゴシック"/>
          </a:endParaRPr>
        </a:p>
      </xdr:txBody>
    </xdr:sp>
    <xdr:clientData/>
  </xdr:oneCellAnchor>
  <xdr:twoCellAnchor>
    <xdr:from>
      <xdr:col>32</xdr:col>
      <xdr:colOff>98425</xdr:colOff>
      <xdr:row>56</xdr:row>
      <xdr:rowOff>132131</xdr:rowOff>
    </xdr:from>
    <xdr:to>
      <xdr:col>32</xdr:col>
      <xdr:colOff>276225</xdr:colOff>
      <xdr:row>56</xdr:row>
      <xdr:rowOff>132131</xdr:rowOff>
    </xdr:to>
    <xdr:cxnSp macro="">
      <xdr:nvCxnSpPr>
        <xdr:cNvPr id="495" name="直線コネクタ 494"/>
        <xdr:cNvCxnSpPr/>
      </xdr:nvCxnSpPr>
      <xdr:spPr>
        <a:xfrm>
          <a:off x="22072600" y="973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121023</xdr:rowOff>
    </xdr:from>
    <xdr:ext cx="469744" cy="259045"/>
    <xdr:sp macro="" textlink="">
      <xdr:nvSpPr>
        <xdr:cNvPr id="496" name="【学校施設】&#10;一人当たり面積平均値テキスト"/>
        <xdr:cNvSpPr txBox="1"/>
      </xdr:nvSpPr>
      <xdr:spPr>
        <a:xfrm>
          <a:off x="22250400" y="10065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142596</xdr:rowOff>
    </xdr:from>
    <xdr:to>
      <xdr:col>32</xdr:col>
      <xdr:colOff>238125</xdr:colOff>
      <xdr:row>59</xdr:row>
      <xdr:rowOff>72746</xdr:rowOff>
    </xdr:to>
    <xdr:sp macro="" textlink="">
      <xdr:nvSpPr>
        <xdr:cNvPr id="497" name="フローチャート : 判断 496"/>
        <xdr:cNvSpPr/>
      </xdr:nvSpPr>
      <xdr:spPr>
        <a:xfrm>
          <a:off x="22110700" y="1008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864</xdr:rowOff>
    </xdr:from>
    <xdr:to>
      <xdr:col>31</xdr:col>
      <xdr:colOff>85725</xdr:colOff>
      <xdr:row>58</xdr:row>
      <xdr:rowOff>102464</xdr:rowOff>
    </xdr:to>
    <xdr:sp macro="" textlink="">
      <xdr:nvSpPr>
        <xdr:cNvPr id="498" name="フローチャート : 判断 497"/>
        <xdr:cNvSpPr/>
      </xdr:nvSpPr>
      <xdr:spPr>
        <a:xfrm>
          <a:off x="21272500" y="99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99" name="テキスト ボックス 4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0" name="テキスト ボックス 4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1" name="テキスト ボックス 5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2" name="テキスト ボックス 5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3" name="テキスト ボックス 5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77216</xdr:rowOff>
    </xdr:from>
    <xdr:to>
      <xdr:col>31</xdr:col>
      <xdr:colOff>85725</xdr:colOff>
      <xdr:row>56</xdr:row>
      <xdr:rowOff>7366</xdr:rowOff>
    </xdr:to>
    <xdr:sp macro="" textlink="">
      <xdr:nvSpPr>
        <xdr:cNvPr id="504" name="円/楕円 503"/>
        <xdr:cNvSpPr/>
      </xdr:nvSpPr>
      <xdr:spPr>
        <a:xfrm>
          <a:off x="21272500" y="950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93591</xdr:rowOff>
    </xdr:from>
    <xdr:ext cx="469744" cy="259045"/>
    <xdr:sp macro="" textlink="">
      <xdr:nvSpPr>
        <xdr:cNvPr id="505" name="n_1aveValue【学校施設】&#10;一人当たり面積"/>
        <xdr:cNvSpPr txBox="1"/>
      </xdr:nvSpPr>
      <xdr:spPr>
        <a:xfrm>
          <a:off x="21075727" y="1003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3.137</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23893</xdr:rowOff>
    </xdr:from>
    <xdr:ext cx="469744" cy="259045"/>
    <xdr:sp macro="" textlink="">
      <xdr:nvSpPr>
        <xdr:cNvPr id="506" name="n_1mainValue【学校施設】&#10;一人当たり面積"/>
        <xdr:cNvSpPr txBox="1"/>
      </xdr:nvSpPr>
      <xdr:spPr>
        <a:xfrm>
          <a:off x="21075727" y="928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7" name="正方形/長方形 50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8" name="正方形/長方形 50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9" name="正方形/長方形 50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0" name="正方形/長方形 50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1" name="正方形/長方形 51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2" name="正方形/長方形 51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3" name="正方形/長方形 51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4" name="正方形/長方形 51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15" name="正方形/長方形 5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6" name="正方形/長方形 5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7" name="正方形/長方形 5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8" name="正方形/長方形 5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9" name="正方形/長方形 5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0" name="正方形/長方形 5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1" name="正方形/長方形 5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2" name="正方形/長方形 52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23" name="正方形/長方形 5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4" name="正方形/長方形 5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5" name="正方形/長方形 5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6" name="正方形/長方形 5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7" name="正方形/長方形 5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8" name="正方形/長方形 5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9" name="正方形/長方形 5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0" name="正方形/長方形 5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1" name="テキスト ボックス 5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2" name="直線コネクタ 5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3" name="テキスト ボックス 53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34" name="直線コネクタ 53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35" name="テキスト ボックス 534"/>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6" name="直線コネクタ 53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7" name="テキスト ボックス 53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8" name="直線コネクタ 53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9" name="テキスト ボックス 53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40" name="直線コネクタ 53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1" name="テキスト ボックス 54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2" name="直線コネクタ 54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3" name="テキスト ボックス 54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4" name="直線コネクタ 54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45" name="テキスト ボックス 544"/>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6" name="直線コネクタ 5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7" name="テキスト ボックス 54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10886</xdr:rowOff>
    </xdr:from>
    <xdr:to>
      <xdr:col>23</xdr:col>
      <xdr:colOff>516889</xdr:colOff>
      <xdr:row>108</xdr:row>
      <xdr:rowOff>66402</xdr:rowOff>
    </xdr:to>
    <xdr:cxnSp macro="">
      <xdr:nvCxnSpPr>
        <xdr:cNvPr id="549" name="直線コネクタ 548"/>
        <xdr:cNvCxnSpPr/>
      </xdr:nvCxnSpPr>
      <xdr:spPr>
        <a:xfrm flipV="1">
          <a:off x="16318864" y="17155886"/>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70229</xdr:rowOff>
    </xdr:from>
    <xdr:ext cx="405111" cy="259045"/>
    <xdr:sp macro="" textlink="">
      <xdr:nvSpPr>
        <xdr:cNvPr id="550" name="【公民館】&#10;有形固定資産減価償却率最小値テキスト"/>
        <xdr:cNvSpPr txBox="1"/>
      </xdr:nvSpPr>
      <xdr:spPr>
        <a:xfrm>
          <a:off x="16408400" y="1858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23</xdr:col>
      <xdr:colOff>428625</xdr:colOff>
      <xdr:row>108</xdr:row>
      <xdr:rowOff>66402</xdr:rowOff>
    </xdr:from>
    <xdr:to>
      <xdr:col>23</xdr:col>
      <xdr:colOff>606425</xdr:colOff>
      <xdr:row>108</xdr:row>
      <xdr:rowOff>66402</xdr:rowOff>
    </xdr:to>
    <xdr:cxnSp macro="">
      <xdr:nvCxnSpPr>
        <xdr:cNvPr id="551" name="直線コネクタ 550"/>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129013</xdr:rowOff>
    </xdr:from>
    <xdr:ext cx="405111" cy="259045"/>
    <xdr:sp macro="" textlink="">
      <xdr:nvSpPr>
        <xdr:cNvPr id="552" name="【公民館】&#10;有形固定資産減価償却率最大値テキスト"/>
        <xdr:cNvSpPr txBox="1"/>
      </xdr:nvSpPr>
      <xdr:spPr>
        <a:xfrm>
          <a:off x="164084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100</xdr:row>
      <xdr:rowOff>10886</xdr:rowOff>
    </xdr:from>
    <xdr:to>
      <xdr:col>23</xdr:col>
      <xdr:colOff>606425</xdr:colOff>
      <xdr:row>100</xdr:row>
      <xdr:rowOff>10886</xdr:rowOff>
    </xdr:to>
    <xdr:cxnSp macro="">
      <xdr:nvCxnSpPr>
        <xdr:cNvPr id="553" name="直線コネクタ 552"/>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111596</xdr:rowOff>
    </xdr:from>
    <xdr:ext cx="405111" cy="259045"/>
    <xdr:sp macro="" textlink="">
      <xdr:nvSpPr>
        <xdr:cNvPr id="554" name="【公民館】&#10;有形固定資産減価償却率平均値テキスト"/>
        <xdr:cNvSpPr txBox="1"/>
      </xdr:nvSpPr>
      <xdr:spPr>
        <a:xfrm>
          <a:off x="16408400" y="1794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133169</xdr:rowOff>
    </xdr:from>
    <xdr:to>
      <xdr:col>23</xdr:col>
      <xdr:colOff>568325</xdr:colOff>
      <xdr:row>105</xdr:row>
      <xdr:rowOff>63319</xdr:rowOff>
    </xdr:to>
    <xdr:sp macro="" textlink="">
      <xdr:nvSpPr>
        <xdr:cNvPr id="555" name="フローチャート : 判断 554"/>
        <xdr:cNvSpPr/>
      </xdr:nvSpPr>
      <xdr:spPr>
        <a:xfrm>
          <a:off x="162687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35198</xdr:rowOff>
    </xdr:from>
    <xdr:to>
      <xdr:col>22</xdr:col>
      <xdr:colOff>415925</xdr:colOff>
      <xdr:row>104</xdr:row>
      <xdr:rowOff>136798</xdr:rowOff>
    </xdr:to>
    <xdr:sp macro="" textlink="">
      <xdr:nvSpPr>
        <xdr:cNvPr id="556" name="フローチャート : 判断 555"/>
        <xdr:cNvSpPr/>
      </xdr:nvSpPr>
      <xdr:spPr>
        <a:xfrm>
          <a:off x="15430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7" name="テキスト ボックス 5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8" name="テキスト ボックス 5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9" name="テキスト ボックス 5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0" name="テキスト ボックス 5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1" name="テキスト ボックス 5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28666</xdr:rowOff>
    </xdr:from>
    <xdr:to>
      <xdr:col>22</xdr:col>
      <xdr:colOff>415925</xdr:colOff>
      <xdr:row>100</xdr:row>
      <xdr:rowOff>130266</xdr:rowOff>
    </xdr:to>
    <xdr:sp macro="" textlink="">
      <xdr:nvSpPr>
        <xdr:cNvPr id="562" name="円/楕円 561"/>
        <xdr:cNvSpPr/>
      </xdr:nvSpPr>
      <xdr:spPr>
        <a:xfrm>
          <a:off x="15430500" y="1717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127925</xdr:rowOff>
    </xdr:from>
    <xdr:ext cx="405111" cy="259045"/>
    <xdr:sp macro="" textlink="">
      <xdr:nvSpPr>
        <xdr:cNvPr id="563" name="n_1aveValue【公民館】&#10;有形固定資産減価償却率"/>
        <xdr:cNvSpPr txBox="1"/>
      </xdr:nvSpPr>
      <xdr:spPr>
        <a:xfrm>
          <a:off x="15266043"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22</xdr:col>
      <xdr:colOff>149868</xdr:colOff>
      <xdr:row>98</xdr:row>
      <xdr:rowOff>146793</xdr:rowOff>
    </xdr:from>
    <xdr:ext cx="405111" cy="259045"/>
    <xdr:sp macro="" textlink="">
      <xdr:nvSpPr>
        <xdr:cNvPr id="564" name="n_1mainValue【公民館】&#10;有形固定資産減価償却率"/>
        <xdr:cNvSpPr txBox="1"/>
      </xdr:nvSpPr>
      <xdr:spPr>
        <a:xfrm>
          <a:off x="15266043" y="1694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5" name="正方形/長方形 5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6" name="正方形/長方形 5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7" name="正方形/長方形 5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8" name="正方形/長方形 5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9" name="正方形/長方形 5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0" name="正方形/長方形 5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1" name="正方形/長方形 5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2" name="正方形/長方形 5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3" name="テキスト ボックス 5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4" name="直線コネクタ 5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75" name="直線コネクタ 57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6" name="テキスト ボックス 57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7" name="直線コネクタ 57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8" name="テキスト ボックス 57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9" name="直線コネクタ 57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0" name="テキスト ボックス 57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1" name="直線コネクタ 58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2" name="テキスト ボックス 58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3" name="直線コネクタ 58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4" name="テキスト ボックス 58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5" name="直線コネクタ 5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6" name="テキスト ボックス 58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105411</xdr:rowOff>
    </xdr:from>
    <xdr:to>
      <xdr:col>32</xdr:col>
      <xdr:colOff>186689</xdr:colOff>
      <xdr:row>108</xdr:row>
      <xdr:rowOff>91439</xdr:rowOff>
    </xdr:to>
    <xdr:cxnSp macro="">
      <xdr:nvCxnSpPr>
        <xdr:cNvPr id="588" name="直線コネクタ 587"/>
        <xdr:cNvCxnSpPr/>
      </xdr:nvCxnSpPr>
      <xdr:spPr>
        <a:xfrm flipV="1">
          <a:off x="22160864" y="17250411"/>
          <a:ext cx="0" cy="1357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589" name="【公民館】&#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590" name="直線コネクタ 589"/>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52088</xdr:rowOff>
    </xdr:from>
    <xdr:ext cx="469744" cy="259045"/>
    <xdr:sp macro="" textlink="">
      <xdr:nvSpPr>
        <xdr:cNvPr id="591" name="【公民館】&#10;一人当たり面積最大値テキスト"/>
        <xdr:cNvSpPr txBox="1"/>
      </xdr:nvSpPr>
      <xdr:spPr>
        <a:xfrm>
          <a:off x="22250400" y="1702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a:t>
          </a:r>
          <a:endParaRPr kumimoji="1" lang="ja-JP" altLang="en-US" sz="1000" b="1">
            <a:latin typeface="ＭＳ Ｐゴシック"/>
          </a:endParaRPr>
        </a:p>
      </xdr:txBody>
    </xdr:sp>
    <xdr:clientData/>
  </xdr:oneCellAnchor>
  <xdr:twoCellAnchor>
    <xdr:from>
      <xdr:col>32</xdr:col>
      <xdr:colOff>98425</xdr:colOff>
      <xdr:row>100</xdr:row>
      <xdr:rowOff>105411</xdr:rowOff>
    </xdr:from>
    <xdr:to>
      <xdr:col>32</xdr:col>
      <xdr:colOff>276225</xdr:colOff>
      <xdr:row>100</xdr:row>
      <xdr:rowOff>105411</xdr:rowOff>
    </xdr:to>
    <xdr:cxnSp macro="">
      <xdr:nvCxnSpPr>
        <xdr:cNvPr id="592" name="直線コネクタ 591"/>
        <xdr:cNvCxnSpPr/>
      </xdr:nvCxnSpPr>
      <xdr:spPr>
        <a:xfrm>
          <a:off x="22072600" y="1725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121938</xdr:rowOff>
    </xdr:from>
    <xdr:ext cx="469744" cy="259045"/>
    <xdr:sp macro="" textlink="">
      <xdr:nvSpPr>
        <xdr:cNvPr id="593" name="【公民館】&#10;一人当たり面積平均値テキスト"/>
        <xdr:cNvSpPr txBox="1"/>
      </xdr:nvSpPr>
      <xdr:spPr>
        <a:xfrm>
          <a:off x="22250400" y="1795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143511</xdr:rowOff>
    </xdr:from>
    <xdr:to>
      <xdr:col>32</xdr:col>
      <xdr:colOff>238125</xdr:colOff>
      <xdr:row>105</xdr:row>
      <xdr:rowOff>73661</xdr:rowOff>
    </xdr:to>
    <xdr:sp macro="" textlink="">
      <xdr:nvSpPr>
        <xdr:cNvPr id="594" name="フローチャート : 判断 593"/>
        <xdr:cNvSpPr/>
      </xdr:nvSpPr>
      <xdr:spPr>
        <a:xfrm>
          <a:off x="22110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124461</xdr:rowOff>
    </xdr:from>
    <xdr:to>
      <xdr:col>31</xdr:col>
      <xdr:colOff>85725</xdr:colOff>
      <xdr:row>105</xdr:row>
      <xdr:rowOff>54611</xdr:rowOff>
    </xdr:to>
    <xdr:sp macro="" textlink="">
      <xdr:nvSpPr>
        <xdr:cNvPr id="595" name="フローチャート : 判断 594"/>
        <xdr:cNvSpPr/>
      </xdr:nvSpPr>
      <xdr:spPr>
        <a:xfrm>
          <a:off x="2127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6" name="テキスト ボックス 5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7" name="テキスト ボックス 5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8" name="テキスト ボックス 5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9" name="テキスト ボックス 5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0" name="テキスト ボックス 5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88900</xdr:rowOff>
    </xdr:from>
    <xdr:to>
      <xdr:col>31</xdr:col>
      <xdr:colOff>85725</xdr:colOff>
      <xdr:row>108</xdr:row>
      <xdr:rowOff>19050</xdr:rowOff>
    </xdr:to>
    <xdr:sp macro="" textlink="">
      <xdr:nvSpPr>
        <xdr:cNvPr id="601" name="円/楕円 600"/>
        <xdr:cNvSpPr/>
      </xdr:nvSpPr>
      <xdr:spPr>
        <a:xfrm>
          <a:off x="21272500" y="184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71138</xdr:rowOff>
    </xdr:from>
    <xdr:ext cx="469744" cy="259045"/>
    <xdr:sp macro="" textlink="">
      <xdr:nvSpPr>
        <xdr:cNvPr id="602" name="n_1aveValue【公民館】&#10;一人当たり面積"/>
        <xdr:cNvSpPr txBox="1"/>
      </xdr:nvSpPr>
      <xdr:spPr>
        <a:xfrm>
          <a:off x="210757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10177</xdr:rowOff>
    </xdr:from>
    <xdr:ext cx="469744" cy="259045"/>
    <xdr:sp macro="" textlink="">
      <xdr:nvSpPr>
        <xdr:cNvPr id="603" name="n_1mainValue【公民館】&#10;一人当たり面積"/>
        <xdr:cNvSpPr txBox="1"/>
      </xdr:nvSpPr>
      <xdr:spPr>
        <a:xfrm>
          <a:off x="21075727" y="1852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4" name="正方形/長方形 6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5" name="正方形/長方形 6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6" name="テキスト ボックス 6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「認定こども園・幼稚園・保育所」の有形固定資産</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価償却率、一人当たり面積ともに類似団体と比べ高くなっている。これは幼保一元型認定こども園の新築による統合が図られたものの、旧保育所園舎等の除却等処分が実施されていないことによる。</a:t>
          </a:r>
          <a:endParaRPr lang="ja-JP" altLang="ja-JP" sz="1400">
            <a:effectLst/>
          </a:endParaRPr>
        </a:p>
        <a:p>
          <a:r>
            <a:rPr kumimoji="1" lang="ja-JP" altLang="ja-JP" sz="1100">
              <a:solidFill>
                <a:schemeClr val="dk1"/>
              </a:solidFill>
              <a:effectLst/>
              <a:latin typeface="+mn-lt"/>
              <a:ea typeface="+mn-ea"/>
              <a:cs typeface="+mn-cs"/>
            </a:rPr>
            <a:t>　また、公民館の有形固定資産</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価償却率も他団体と比べ高くなっているが、平成２８年度から各公民館の改修（全地区　新築の２地区を除く）や新築（２地区）を実施しており、公民館の有形固定資産</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価償却率は低下してくると想定している。</a:t>
          </a:r>
          <a:endParaRPr lang="ja-JP" altLang="ja-JP" sz="1400">
            <a:effectLst/>
          </a:endParaRPr>
        </a:p>
        <a:p>
          <a:r>
            <a:rPr kumimoji="1" lang="ja-JP" altLang="ja-JP" sz="1100">
              <a:solidFill>
                <a:schemeClr val="dk1"/>
              </a:solidFill>
              <a:effectLst/>
              <a:latin typeface="+mn-lt"/>
              <a:ea typeface="+mn-ea"/>
              <a:cs typeface="+mn-cs"/>
            </a:rPr>
            <a:t>　今後は、建替や統廃合に伴い使用しなくなった旧公民館、旧保育園等老朽化した施設の利活用、除却等を順次進めていく必要がある。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鹿児島県知名町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6,221
6,157
53.30
6,476,575
6,193,608
256,536
3,419,699
8,232,193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81.4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40</xdr:row>
      <xdr:rowOff>152400</xdr:rowOff>
    </xdr:to>
    <xdr:cxnSp macro="">
      <xdr:nvCxnSpPr>
        <xdr:cNvPr id="57" name="直線コネクタ 56"/>
        <xdr:cNvCxnSpPr/>
      </xdr:nvCxnSpPr>
      <xdr:spPr>
        <a:xfrm flipV="1">
          <a:off x="4634865" y="5715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156227</xdr:rowOff>
    </xdr:from>
    <xdr:ext cx="405111" cy="259045"/>
    <xdr:sp macro="" textlink="">
      <xdr:nvSpPr>
        <xdr:cNvPr id="58" name="【図書館】&#10;有形固定資産減価償却率最小値テキスト"/>
        <xdr:cNvSpPr txBox="1"/>
      </xdr:nvSpPr>
      <xdr:spPr>
        <a:xfrm>
          <a:off x="47244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a:t>
          </a:r>
          <a:endParaRPr kumimoji="1" lang="ja-JP" altLang="en-US" sz="1000" b="1">
            <a:latin typeface="ＭＳ Ｐゴシック"/>
          </a:endParaRPr>
        </a:p>
      </xdr:txBody>
    </xdr:sp>
    <xdr:clientData/>
  </xdr:oneCellAnchor>
  <xdr:twoCellAnchor>
    <xdr:from>
      <xdr:col>6</xdr:col>
      <xdr:colOff>422275</xdr:colOff>
      <xdr:row>40</xdr:row>
      <xdr:rowOff>152400</xdr:rowOff>
    </xdr:from>
    <xdr:to>
      <xdr:col>6</xdr:col>
      <xdr:colOff>600075</xdr:colOff>
      <xdr:row>40</xdr:row>
      <xdr:rowOff>152400</xdr:rowOff>
    </xdr:to>
    <xdr:cxnSp macro="">
      <xdr:nvCxnSpPr>
        <xdr:cNvPr id="59" name="直線コネクタ 58"/>
        <xdr:cNvCxnSpPr/>
      </xdr:nvCxnSpPr>
      <xdr:spPr>
        <a:xfrm>
          <a:off x="4546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図書館】&#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102887</xdr:rowOff>
    </xdr:from>
    <xdr:ext cx="405111" cy="259045"/>
    <xdr:sp macro="" textlink="">
      <xdr:nvSpPr>
        <xdr:cNvPr id="62" name="【図書館】&#10;有形固定資産減価償却率平均値テキスト"/>
        <xdr:cNvSpPr txBox="1"/>
      </xdr:nvSpPr>
      <xdr:spPr>
        <a:xfrm>
          <a:off x="4724400" y="627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124460</xdr:rowOff>
    </xdr:from>
    <xdr:to>
      <xdr:col>6</xdr:col>
      <xdr:colOff>561975</xdr:colOff>
      <xdr:row>37</xdr:row>
      <xdr:rowOff>54610</xdr:rowOff>
    </xdr:to>
    <xdr:sp macro="" textlink="">
      <xdr:nvSpPr>
        <xdr:cNvPr id="63" name="フローチャート : 判断 62"/>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6350</xdr:rowOff>
    </xdr:from>
    <xdr:to>
      <xdr:col>5</xdr:col>
      <xdr:colOff>409575</xdr:colOff>
      <xdr:row>38</xdr:row>
      <xdr:rowOff>107950</xdr:rowOff>
    </xdr:to>
    <xdr:sp macro="" textlink="">
      <xdr:nvSpPr>
        <xdr:cNvPr id="64" name="フローチャート : 判断 63"/>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124477</xdr:rowOff>
    </xdr:from>
    <xdr:ext cx="405111" cy="259045"/>
    <xdr:sp macro="" textlink="">
      <xdr:nvSpPr>
        <xdr:cNvPr id="65" name="n_1aveValue【図書館】&#10;有形固定資産減価償却率"/>
        <xdr:cNvSpPr txBox="1"/>
      </xdr:nvSpPr>
      <xdr:spPr>
        <a:xfrm>
          <a:off x="3582043"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101600</xdr:rowOff>
    </xdr:from>
    <xdr:to>
      <xdr:col>5</xdr:col>
      <xdr:colOff>409575</xdr:colOff>
      <xdr:row>39</xdr:row>
      <xdr:rowOff>31750</xdr:rowOff>
    </xdr:to>
    <xdr:sp macro="" textlink="">
      <xdr:nvSpPr>
        <xdr:cNvPr id="71" name="円/楕円 70"/>
        <xdr:cNvSpPr/>
      </xdr:nvSpPr>
      <xdr:spPr>
        <a:xfrm>
          <a:off x="3746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22877</xdr:rowOff>
    </xdr:from>
    <xdr:ext cx="405111" cy="259045"/>
    <xdr:sp macro="" textlink="">
      <xdr:nvSpPr>
        <xdr:cNvPr id="72" name="n_1mainValue【図書館】&#10;有形固定資産減価償却率"/>
        <xdr:cNvSpPr txBox="1"/>
      </xdr:nvSpPr>
      <xdr:spPr>
        <a:xfrm>
          <a:off x="3582043"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6" name="テキスト ボックス 8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8" name="テキスト ボックス 8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0" name="テキスト ボックス 8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126492</xdr:rowOff>
    </xdr:from>
    <xdr:to>
      <xdr:col>15</xdr:col>
      <xdr:colOff>180340</xdr:colOff>
      <xdr:row>40</xdr:row>
      <xdr:rowOff>71628</xdr:rowOff>
    </xdr:to>
    <xdr:cxnSp macro="">
      <xdr:nvCxnSpPr>
        <xdr:cNvPr id="94" name="直線コネクタ 93"/>
        <xdr:cNvCxnSpPr/>
      </xdr:nvCxnSpPr>
      <xdr:spPr>
        <a:xfrm flipV="1">
          <a:off x="10476865" y="5955792"/>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75455</xdr:rowOff>
    </xdr:from>
    <xdr:ext cx="469744" cy="259045"/>
    <xdr:sp macro="" textlink="">
      <xdr:nvSpPr>
        <xdr:cNvPr id="95" name="【図書館】&#10;一人当たり面積最小値テキスト"/>
        <xdr:cNvSpPr txBox="1"/>
      </xdr:nvSpPr>
      <xdr:spPr>
        <a:xfrm>
          <a:off x="10566400" y="693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15</xdr:col>
      <xdr:colOff>92075</xdr:colOff>
      <xdr:row>40</xdr:row>
      <xdr:rowOff>71628</xdr:rowOff>
    </xdr:from>
    <xdr:to>
      <xdr:col>15</xdr:col>
      <xdr:colOff>269875</xdr:colOff>
      <xdr:row>40</xdr:row>
      <xdr:rowOff>71628</xdr:rowOff>
    </xdr:to>
    <xdr:cxnSp macro="">
      <xdr:nvCxnSpPr>
        <xdr:cNvPr id="96" name="直線コネクタ 95"/>
        <xdr:cNvCxnSpPr/>
      </xdr:nvCxnSpPr>
      <xdr:spPr>
        <a:xfrm>
          <a:off x="10388600" y="692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73169</xdr:rowOff>
    </xdr:from>
    <xdr:ext cx="469744" cy="259045"/>
    <xdr:sp macro="" textlink="">
      <xdr:nvSpPr>
        <xdr:cNvPr id="97" name="【図書館】&#10;一人当たり面積最大値テキスト"/>
        <xdr:cNvSpPr txBox="1"/>
      </xdr:nvSpPr>
      <xdr:spPr>
        <a:xfrm>
          <a:off x="105664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0.264</a:t>
          </a:r>
          <a:endParaRPr kumimoji="1" lang="ja-JP" altLang="en-US" sz="1000" b="1">
            <a:latin typeface="ＭＳ Ｐゴシック"/>
          </a:endParaRPr>
        </a:p>
      </xdr:txBody>
    </xdr:sp>
    <xdr:clientData/>
  </xdr:oneCellAnchor>
  <xdr:twoCellAnchor>
    <xdr:from>
      <xdr:col>15</xdr:col>
      <xdr:colOff>92075</xdr:colOff>
      <xdr:row>34</xdr:row>
      <xdr:rowOff>126492</xdr:rowOff>
    </xdr:from>
    <xdr:to>
      <xdr:col>15</xdr:col>
      <xdr:colOff>269875</xdr:colOff>
      <xdr:row>34</xdr:row>
      <xdr:rowOff>126492</xdr:rowOff>
    </xdr:to>
    <xdr:cxnSp macro="">
      <xdr:nvCxnSpPr>
        <xdr:cNvPr id="98" name="直線コネクタ 97"/>
        <xdr:cNvCxnSpPr/>
      </xdr:nvCxnSpPr>
      <xdr:spPr>
        <a:xfrm>
          <a:off x="10388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67835</xdr:rowOff>
    </xdr:from>
    <xdr:ext cx="469744" cy="259045"/>
    <xdr:sp macro="" textlink="">
      <xdr:nvSpPr>
        <xdr:cNvPr id="99" name="【図書館】&#10;一人当たり面積平均値テキスト"/>
        <xdr:cNvSpPr txBox="1"/>
      </xdr:nvSpPr>
      <xdr:spPr>
        <a:xfrm>
          <a:off x="10566400" y="6582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89408</xdr:rowOff>
    </xdr:from>
    <xdr:to>
      <xdr:col>15</xdr:col>
      <xdr:colOff>231775</xdr:colOff>
      <xdr:row>39</xdr:row>
      <xdr:rowOff>19558</xdr:rowOff>
    </xdr:to>
    <xdr:sp macro="" textlink="">
      <xdr:nvSpPr>
        <xdr:cNvPr id="100" name="フローチャート : 判断 99"/>
        <xdr:cNvSpPr/>
      </xdr:nvSpPr>
      <xdr:spPr>
        <a:xfrm>
          <a:off x="104267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50546</xdr:rowOff>
    </xdr:from>
    <xdr:to>
      <xdr:col>14</xdr:col>
      <xdr:colOff>79375</xdr:colOff>
      <xdr:row>37</xdr:row>
      <xdr:rowOff>152146</xdr:rowOff>
    </xdr:to>
    <xdr:sp macro="" textlink="">
      <xdr:nvSpPr>
        <xdr:cNvPr id="101" name="フローチャート : 判断 100"/>
        <xdr:cNvSpPr/>
      </xdr:nvSpPr>
      <xdr:spPr>
        <a:xfrm>
          <a:off x="9588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168673</xdr:rowOff>
    </xdr:from>
    <xdr:ext cx="469744" cy="259045"/>
    <xdr:sp macro="" textlink="">
      <xdr:nvSpPr>
        <xdr:cNvPr id="102" name="n_1aveValue【図書館】&#10;一人当たり面積"/>
        <xdr:cNvSpPr txBox="1"/>
      </xdr:nvSpPr>
      <xdr:spPr>
        <a:xfrm>
          <a:off x="93917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41402</xdr:rowOff>
    </xdr:from>
    <xdr:to>
      <xdr:col>14</xdr:col>
      <xdr:colOff>79375</xdr:colOff>
      <xdr:row>39</xdr:row>
      <xdr:rowOff>143002</xdr:rowOff>
    </xdr:to>
    <xdr:sp macro="" textlink="">
      <xdr:nvSpPr>
        <xdr:cNvPr id="108" name="円/楕円 107"/>
        <xdr:cNvSpPr/>
      </xdr:nvSpPr>
      <xdr:spPr>
        <a:xfrm>
          <a:off x="9588500" y="67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134129</xdr:rowOff>
    </xdr:from>
    <xdr:ext cx="469744" cy="259045"/>
    <xdr:sp macro="" textlink="">
      <xdr:nvSpPr>
        <xdr:cNvPr id="109" name="n_1mainValue【図書館】&#10;一人当たり面積"/>
        <xdr:cNvSpPr txBox="1"/>
      </xdr:nvSpPr>
      <xdr:spPr>
        <a:xfrm>
          <a:off x="9391727"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0" name="テキスト ボックス 12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95250</xdr:rowOff>
    </xdr:from>
    <xdr:to>
      <xdr:col>6</xdr:col>
      <xdr:colOff>510540</xdr:colOff>
      <xdr:row>63</xdr:row>
      <xdr:rowOff>163830</xdr:rowOff>
    </xdr:to>
    <xdr:cxnSp macro="">
      <xdr:nvCxnSpPr>
        <xdr:cNvPr id="134" name="直線コネクタ 133"/>
        <xdr:cNvCxnSpPr/>
      </xdr:nvCxnSpPr>
      <xdr:spPr>
        <a:xfrm flipV="1">
          <a:off x="4634865" y="95250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167657</xdr:rowOff>
    </xdr:from>
    <xdr:ext cx="405111" cy="259045"/>
    <xdr:sp macro="" textlink="">
      <xdr:nvSpPr>
        <xdr:cNvPr id="135" name="【体育館・プール】&#10;有形固定資産減価償却率最小値テキスト"/>
        <xdr:cNvSpPr txBox="1"/>
      </xdr:nvSpPr>
      <xdr:spPr>
        <a:xfrm>
          <a:off x="47244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6</xdr:col>
      <xdr:colOff>422275</xdr:colOff>
      <xdr:row>63</xdr:row>
      <xdr:rowOff>163830</xdr:rowOff>
    </xdr:from>
    <xdr:to>
      <xdr:col>6</xdr:col>
      <xdr:colOff>600075</xdr:colOff>
      <xdr:row>63</xdr:row>
      <xdr:rowOff>163830</xdr:rowOff>
    </xdr:to>
    <xdr:cxnSp macro="">
      <xdr:nvCxnSpPr>
        <xdr:cNvPr id="136" name="直線コネクタ 135"/>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41927</xdr:rowOff>
    </xdr:from>
    <xdr:ext cx="469744" cy="259045"/>
    <xdr:sp macro="" textlink="">
      <xdr:nvSpPr>
        <xdr:cNvPr id="137" name="【体育館・プール】&#10;有形固定資産減価償却率最大値テキスト"/>
        <xdr:cNvSpPr txBox="1"/>
      </xdr:nvSpPr>
      <xdr:spPr>
        <a:xfrm>
          <a:off x="47244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95250</xdr:rowOff>
    </xdr:from>
    <xdr:to>
      <xdr:col>6</xdr:col>
      <xdr:colOff>600075</xdr:colOff>
      <xdr:row>55</xdr:row>
      <xdr:rowOff>95250</xdr:rowOff>
    </xdr:to>
    <xdr:cxnSp macro="">
      <xdr:nvCxnSpPr>
        <xdr:cNvPr id="138" name="直線コネクタ 137"/>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34307</xdr:rowOff>
    </xdr:from>
    <xdr:ext cx="405111" cy="259045"/>
    <xdr:sp macro="" textlink="">
      <xdr:nvSpPr>
        <xdr:cNvPr id="139" name="【体育館・プール】&#10;有形固定資産減価償却率平均値テキスト"/>
        <xdr:cNvSpPr txBox="1"/>
      </xdr:nvSpPr>
      <xdr:spPr>
        <a:xfrm>
          <a:off x="47244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55880</xdr:rowOff>
    </xdr:from>
    <xdr:to>
      <xdr:col>6</xdr:col>
      <xdr:colOff>561975</xdr:colOff>
      <xdr:row>61</xdr:row>
      <xdr:rowOff>157480</xdr:rowOff>
    </xdr:to>
    <xdr:sp macro="" textlink="">
      <xdr:nvSpPr>
        <xdr:cNvPr id="140" name="フローチャート : 判断 139"/>
        <xdr:cNvSpPr/>
      </xdr:nvSpPr>
      <xdr:spPr>
        <a:xfrm>
          <a:off x="4584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90170</xdr:rowOff>
    </xdr:from>
    <xdr:to>
      <xdr:col>5</xdr:col>
      <xdr:colOff>409575</xdr:colOff>
      <xdr:row>63</xdr:row>
      <xdr:rowOff>20320</xdr:rowOff>
    </xdr:to>
    <xdr:sp macro="" textlink="">
      <xdr:nvSpPr>
        <xdr:cNvPr id="141" name="フローチャート : 判断 140"/>
        <xdr:cNvSpPr/>
      </xdr:nvSpPr>
      <xdr:spPr>
        <a:xfrm>
          <a:off x="3746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36847</xdr:rowOff>
    </xdr:from>
    <xdr:ext cx="405111" cy="259045"/>
    <xdr:sp macro="" textlink="">
      <xdr:nvSpPr>
        <xdr:cNvPr id="142" name="n_1aveValue【体育館・プール】&#10;有形固定資産減価償却率"/>
        <xdr:cNvSpPr txBox="1"/>
      </xdr:nvSpPr>
      <xdr:spPr>
        <a:xfrm>
          <a:off x="3582043" y="10495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52070</xdr:rowOff>
    </xdr:from>
    <xdr:to>
      <xdr:col>5</xdr:col>
      <xdr:colOff>409575</xdr:colOff>
      <xdr:row>63</xdr:row>
      <xdr:rowOff>153670</xdr:rowOff>
    </xdr:to>
    <xdr:sp macro="" textlink="">
      <xdr:nvSpPr>
        <xdr:cNvPr id="148" name="円/楕円 147"/>
        <xdr:cNvSpPr/>
      </xdr:nvSpPr>
      <xdr:spPr>
        <a:xfrm>
          <a:off x="3746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144797</xdr:rowOff>
    </xdr:from>
    <xdr:ext cx="405111" cy="259045"/>
    <xdr:sp macro="" textlink="">
      <xdr:nvSpPr>
        <xdr:cNvPr id="149" name="n_1mainValue【体育館・プール】&#10;有形固定資産減価償却率"/>
        <xdr:cNvSpPr txBox="1"/>
      </xdr:nvSpPr>
      <xdr:spPr>
        <a:xfrm>
          <a:off x="3582043" y="1094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1" name="テキスト ボックス 16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3" name="テキスト ボックス 16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5" name="テキスト ボックス 16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7" name="テキスト ボックス 16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9" name="テキスト ボックス 16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1" name="テキスト ボックス 17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33020</xdr:rowOff>
    </xdr:from>
    <xdr:to>
      <xdr:col>15</xdr:col>
      <xdr:colOff>180340</xdr:colOff>
      <xdr:row>62</xdr:row>
      <xdr:rowOff>166370</xdr:rowOff>
    </xdr:to>
    <xdr:cxnSp macro="">
      <xdr:nvCxnSpPr>
        <xdr:cNvPr id="173" name="直線コネクタ 172"/>
        <xdr:cNvCxnSpPr/>
      </xdr:nvCxnSpPr>
      <xdr:spPr>
        <a:xfrm flipV="1">
          <a:off x="10476865" y="946277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170197</xdr:rowOff>
    </xdr:from>
    <xdr:ext cx="469744" cy="259045"/>
    <xdr:sp macro="" textlink="">
      <xdr:nvSpPr>
        <xdr:cNvPr id="174" name="【体育館・プール】&#10;一人当たり面積最小値テキスト"/>
        <xdr:cNvSpPr txBox="1"/>
      </xdr:nvSpPr>
      <xdr:spPr>
        <a:xfrm>
          <a:off x="10566400" y="1080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0.199</a:t>
          </a:r>
          <a:endParaRPr kumimoji="1" lang="ja-JP" altLang="en-US" sz="1000" b="1">
            <a:latin typeface="ＭＳ Ｐゴシック"/>
          </a:endParaRPr>
        </a:p>
      </xdr:txBody>
    </xdr:sp>
    <xdr:clientData/>
  </xdr:oneCellAnchor>
  <xdr:twoCellAnchor>
    <xdr:from>
      <xdr:col>15</xdr:col>
      <xdr:colOff>92075</xdr:colOff>
      <xdr:row>62</xdr:row>
      <xdr:rowOff>166370</xdr:rowOff>
    </xdr:from>
    <xdr:to>
      <xdr:col>15</xdr:col>
      <xdr:colOff>269875</xdr:colOff>
      <xdr:row>62</xdr:row>
      <xdr:rowOff>166370</xdr:rowOff>
    </xdr:to>
    <xdr:cxnSp macro="">
      <xdr:nvCxnSpPr>
        <xdr:cNvPr id="175" name="直線コネクタ 174"/>
        <xdr:cNvCxnSpPr/>
      </xdr:nvCxnSpPr>
      <xdr:spPr>
        <a:xfrm>
          <a:off x="10388600" y="1079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151147</xdr:rowOff>
    </xdr:from>
    <xdr:ext cx="469744" cy="259045"/>
    <xdr:sp macro="" textlink="">
      <xdr:nvSpPr>
        <xdr:cNvPr id="176" name="【体育館・プール】&#10;一人当たり面積最大値テキスト"/>
        <xdr:cNvSpPr txBox="1"/>
      </xdr:nvSpPr>
      <xdr:spPr>
        <a:xfrm>
          <a:off x="10566400" y="923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a:t>
          </a:r>
          <a:endParaRPr kumimoji="1" lang="ja-JP" altLang="en-US" sz="1000" b="1">
            <a:latin typeface="ＭＳ Ｐゴシック"/>
          </a:endParaRPr>
        </a:p>
      </xdr:txBody>
    </xdr:sp>
    <xdr:clientData/>
  </xdr:oneCellAnchor>
  <xdr:twoCellAnchor>
    <xdr:from>
      <xdr:col>15</xdr:col>
      <xdr:colOff>92075</xdr:colOff>
      <xdr:row>55</xdr:row>
      <xdr:rowOff>33020</xdr:rowOff>
    </xdr:from>
    <xdr:to>
      <xdr:col>15</xdr:col>
      <xdr:colOff>269875</xdr:colOff>
      <xdr:row>55</xdr:row>
      <xdr:rowOff>33020</xdr:rowOff>
    </xdr:to>
    <xdr:cxnSp macro="">
      <xdr:nvCxnSpPr>
        <xdr:cNvPr id="177" name="直線コネクタ 176"/>
        <xdr:cNvCxnSpPr/>
      </xdr:nvCxnSpPr>
      <xdr:spPr>
        <a:xfrm>
          <a:off x="10388600" y="946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124477</xdr:rowOff>
    </xdr:from>
    <xdr:ext cx="469744" cy="259045"/>
    <xdr:sp macro="" textlink="">
      <xdr:nvSpPr>
        <xdr:cNvPr id="178" name="【体育館・プール】&#10;一人当たり面積平均値テキスト"/>
        <xdr:cNvSpPr txBox="1"/>
      </xdr:nvSpPr>
      <xdr:spPr>
        <a:xfrm>
          <a:off x="105664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146050</xdr:rowOff>
    </xdr:from>
    <xdr:to>
      <xdr:col>15</xdr:col>
      <xdr:colOff>231775</xdr:colOff>
      <xdr:row>60</xdr:row>
      <xdr:rowOff>76200</xdr:rowOff>
    </xdr:to>
    <xdr:sp macro="" textlink="">
      <xdr:nvSpPr>
        <xdr:cNvPr id="179" name="フローチャート : 判断 178"/>
        <xdr:cNvSpPr/>
      </xdr:nvSpPr>
      <xdr:spPr>
        <a:xfrm>
          <a:off x="104267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53340</xdr:rowOff>
    </xdr:from>
    <xdr:to>
      <xdr:col>14</xdr:col>
      <xdr:colOff>79375</xdr:colOff>
      <xdr:row>59</xdr:row>
      <xdr:rowOff>154940</xdr:rowOff>
    </xdr:to>
    <xdr:sp macro="" textlink="">
      <xdr:nvSpPr>
        <xdr:cNvPr id="180" name="フローチャート : 判断 179"/>
        <xdr:cNvSpPr/>
      </xdr:nvSpPr>
      <xdr:spPr>
        <a:xfrm>
          <a:off x="9588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146067</xdr:rowOff>
    </xdr:from>
    <xdr:ext cx="469744" cy="259045"/>
    <xdr:sp macro="" textlink="">
      <xdr:nvSpPr>
        <xdr:cNvPr id="181" name="n_1aveValue【体育館・プール】&#10;一人当たり面積"/>
        <xdr:cNvSpPr txBox="1"/>
      </xdr:nvSpPr>
      <xdr:spPr>
        <a:xfrm>
          <a:off x="9391727" y="1026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58</xdr:row>
      <xdr:rowOff>129540</xdr:rowOff>
    </xdr:from>
    <xdr:to>
      <xdr:col>14</xdr:col>
      <xdr:colOff>79375</xdr:colOff>
      <xdr:row>59</xdr:row>
      <xdr:rowOff>59690</xdr:rowOff>
    </xdr:to>
    <xdr:sp macro="" textlink="">
      <xdr:nvSpPr>
        <xdr:cNvPr id="187" name="円/楕円 186"/>
        <xdr:cNvSpPr/>
      </xdr:nvSpPr>
      <xdr:spPr>
        <a:xfrm>
          <a:off x="95885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76217</xdr:rowOff>
    </xdr:from>
    <xdr:ext cx="469744" cy="259045"/>
    <xdr:sp macro="" textlink="">
      <xdr:nvSpPr>
        <xdr:cNvPr id="188" name="n_1mainValue【体育館・プール】&#10;一人当たり面積"/>
        <xdr:cNvSpPr txBox="1"/>
      </xdr:nvSpPr>
      <xdr:spPr>
        <a:xfrm>
          <a:off x="9391727" y="9848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0.728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1" name="テキスト ボックス 20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9" name="テキスト ボックス 20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66675</xdr:rowOff>
    </xdr:to>
    <xdr:cxnSp macro="">
      <xdr:nvCxnSpPr>
        <xdr:cNvPr id="213" name="直線コネクタ 212"/>
        <xdr:cNvCxnSpPr/>
      </xdr:nvCxnSpPr>
      <xdr:spPr>
        <a:xfrm flipV="1">
          <a:off x="4634865" y="1333500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70502</xdr:rowOff>
    </xdr:from>
    <xdr:ext cx="405111" cy="259045"/>
    <xdr:sp macro="" textlink="">
      <xdr:nvSpPr>
        <xdr:cNvPr id="214" name="【福祉施設】&#10;有形固定資産減価償却率最小値テキスト"/>
        <xdr:cNvSpPr txBox="1"/>
      </xdr:nvSpPr>
      <xdr:spPr>
        <a:xfrm>
          <a:off x="4724400" y="1464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422275</xdr:colOff>
      <xdr:row>85</xdr:row>
      <xdr:rowOff>66675</xdr:rowOff>
    </xdr:from>
    <xdr:to>
      <xdr:col>6</xdr:col>
      <xdr:colOff>600075</xdr:colOff>
      <xdr:row>85</xdr:row>
      <xdr:rowOff>66675</xdr:rowOff>
    </xdr:to>
    <xdr:cxnSp macro="">
      <xdr:nvCxnSpPr>
        <xdr:cNvPr id="215" name="直線コネクタ 214"/>
        <xdr:cNvCxnSpPr/>
      </xdr:nvCxnSpPr>
      <xdr:spPr>
        <a:xfrm>
          <a:off x="4546600" y="1463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6"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7" name="直線コネクタ 21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57166</xdr:rowOff>
    </xdr:from>
    <xdr:ext cx="405111" cy="259045"/>
    <xdr:sp macro="" textlink="">
      <xdr:nvSpPr>
        <xdr:cNvPr id="218" name="【福祉施設】&#10;有形固定資産減価償却率平均値テキスト"/>
        <xdr:cNvSpPr txBox="1"/>
      </xdr:nvSpPr>
      <xdr:spPr>
        <a:xfrm>
          <a:off x="47244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78739</xdr:rowOff>
    </xdr:from>
    <xdr:to>
      <xdr:col>6</xdr:col>
      <xdr:colOff>561975</xdr:colOff>
      <xdr:row>83</xdr:row>
      <xdr:rowOff>8889</xdr:rowOff>
    </xdr:to>
    <xdr:sp macro="" textlink="">
      <xdr:nvSpPr>
        <xdr:cNvPr id="219" name="フローチャート : 判断 218"/>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128270</xdr:rowOff>
    </xdr:from>
    <xdr:to>
      <xdr:col>5</xdr:col>
      <xdr:colOff>409575</xdr:colOff>
      <xdr:row>83</xdr:row>
      <xdr:rowOff>58420</xdr:rowOff>
    </xdr:to>
    <xdr:sp macro="" textlink="">
      <xdr:nvSpPr>
        <xdr:cNvPr id="220" name="フローチャート : 判断 219"/>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49547</xdr:rowOff>
    </xdr:from>
    <xdr:ext cx="405111" cy="259045"/>
    <xdr:sp macro="" textlink="">
      <xdr:nvSpPr>
        <xdr:cNvPr id="221" name="n_1aveValue【福祉施設】&#10;有形固定資産減価償却率"/>
        <xdr:cNvSpPr txBox="1"/>
      </xdr:nvSpPr>
      <xdr:spPr>
        <a:xfrm>
          <a:off x="3582043"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31114</xdr:rowOff>
    </xdr:from>
    <xdr:to>
      <xdr:col>5</xdr:col>
      <xdr:colOff>409575</xdr:colOff>
      <xdr:row>79</xdr:row>
      <xdr:rowOff>132714</xdr:rowOff>
    </xdr:to>
    <xdr:sp macro="" textlink="">
      <xdr:nvSpPr>
        <xdr:cNvPr id="227" name="円/楕円 226"/>
        <xdr:cNvSpPr/>
      </xdr:nvSpPr>
      <xdr:spPr>
        <a:xfrm>
          <a:off x="3746500" y="1357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77</xdr:row>
      <xdr:rowOff>149241</xdr:rowOff>
    </xdr:from>
    <xdr:ext cx="405111" cy="259045"/>
    <xdr:sp macro="" textlink="">
      <xdr:nvSpPr>
        <xdr:cNvPr id="228" name="n_1mainValue【福祉施設】&#10;有形固定資産減価償却率"/>
        <xdr:cNvSpPr txBox="1"/>
      </xdr:nvSpPr>
      <xdr:spPr>
        <a:xfrm>
          <a:off x="3582043" y="1335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9" name="直線コネクタ 23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0" name="テキスト ボックス 23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1" name="直線コネクタ 24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2" name="テキスト ボックス 24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3" name="直線コネクタ 24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4" name="テキスト ボックス 24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5" name="直線コネクタ 24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6" name="テキスト ボックス 24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136398</xdr:rowOff>
    </xdr:from>
    <xdr:to>
      <xdr:col>15</xdr:col>
      <xdr:colOff>180340</xdr:colOff>
      <xdr:row>86</xdr:row>
      <xdr:rowOff>18898</xdr:rowOff>
    </xdr:to>
    <xdr:cxnSp macro="">
      <xdr:nvCxnSpPr>
        <xdr:cNvPr id="250" name="直線コネクタ 249"/>
        <xdr:cNvCxnSpPr/>
      </xdr:nvCxnSpPr>
      <xdr:spPr>
        <a:xfrm flipV="1">
          <a:off x="10476865" y="13338048"/>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22725</xdr:rowOff>
    </xdr:from>
    <xdr:ext cx="469744" cy="259045"/>
    <xdr:sp macro="" textlink="">
      <xdr:nvSpPr>
        <xdr:cNvPr id="251" name="【福祉施設】&#10;一人当たり面積最小値テキスト"/>
        <xdr:cNvSpPr txBox="1"/>
      </xdr:nvSpPr>
      <xdr:spPr>
        <a:xfrm>
          <a:off x="10566400" y="1476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0.021</a:t>
          </a:r>
          <a:endParaRPr kumimoji="1" lang="ja-JP" altLang="en-US" sz="1000" b="1">
            <a:latin typeface="ＭＳ Ｐゴシック"/>
          </a:endParaRPr>
        </a:p>
      </xdr:txBody>
    </xdr:sp>
    <xdr:clientData/>
  </xdr:oneCellAnchor>
  <xdr:twoCellAnchor>
    <xdr:from>
      <xdr:col>15</xdr:col>
      <xdr:colOff>92075</xdr:colOff>
      <xdr:row>86</xdr:row>
      <xdr:rowOff>18898</xdr:rowOff>
    </xdr:from>
    <xdr:to>
      <xdr:col>15</xdr:col>
      <xdr:colOff>269875</xdr:colOff>
      <xdr:row>86</xdr:row>
      <xdr:rowOff>18898</xdr:rowOff>
    </xdr:to>
    <xdr:cxnSp macro="">
      <xdr:nvCxnSpPr>
        <xdr:cNvPr id="252" name="直線コネクタ 251"/>
        <xdr:cNvCxnSpPr/>
      </xdr:nvCxnSpPr>
      <xdr:spPr>
        <a:xfrm>
          <a:off x="10388600" y="1476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83075</xdr:rowOff>
    </xdr:from>
    <xdr:ext cx="469744" cy="259045"/>
    <xdr:sp macro="" textlink="">
      <xdr:nvSpPr>
        <xdr:cNvPr id="253" name="【福祉施設】&#10;一人当たり面積最大値テキスト"/>
        <xdr:cNvSpPr txBox="1"/>
      </xdr:nvSpPr>
      <xdr:spPr>
        <a:xfrm>
          <a:off x="105664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1.580</a:t>
          </a:r>
          <a:endParaRPr kumimoji="1" lang="ja-JP" altLang="en-US" sz="1000" b="1">
            <a:latin typeface="ＭＳ Ｐゴシック"/>
          </a:endParaRPr>
        </a:p>
      </xdr:txBody>
    </xdr:sp>
    <xdr:clientData/>
  </xdr:oneCellAnchor>
  <xdr:twoCellAnchor>
    <xdr:from>
      <xdr:col>15</xdr:col>
      <xdr:colOff>92075</xdr:colOff>
      <xdr:row>77</xdr:row>
      <xdr:rowOff>136398</xdr:rowOff>
    </xdr:from>
    <xdr:to>
      <xdr:col>15</xdr:col>
      <xdr:colOff>269875</xdr:colOff>
      <xdr:row>77</xdr:row>
      <xdr:rowOff>136398</xdr:rowOff>
    </xdr:to>
    <xdr:cxnSp macro="">
      <xdr:nvCxnSpPr>
        <xdr:cNvPr id="254" name="直線コネクタ 253"/>
        <xdr:cNvCxnSpPr/>
      </xdr:nvCxnSpPr>
      <xdr:spPr>
        <a:xfrm>
          <a:off x="10388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107917</xdr:rowOff>
    </xdr:from>
    <xdr:ext cx="469744" cy="259045"/>
    <xdr:sp macro="" textlink="">
      <xdr:nvSpPr>
        <xdr:cNvPr id="255" name="【福祉施設】&#10;一人当たり面積平均値テキスト"/>
        <xdr:cNvSpPr txBox="1"/>
      </xdr:nvSpPr>
      <xdr:spPr>
        <a:xfrm>
          <a:off x="10566400" y="14338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129490</xdr:rowOff>
    </xdr:from>
    <xdr:to>
      <xdr:col>15</xdr:col>
      <xdr:colOff>231775</xdr:colOff>
      <xdr:row>84</xdr:row>
      <xdr:rowOff>59640</xdr:rowOff>
    </xdr:to>
    <xdr:sp macro="" textlink="">
      <xdr:nvSpPr>
        <xdr:cNvPr id="256" name="フローチャート : 判断 255"/>
        <xdr:cNvSpPr/>
      </xdr:nvSpPr>
      <xdr:spPr>
        <a:xfrm>
          <a:off x="10426700" y="1435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152349</xdr:rowOff>
    </xdr:from>
    <xdr:to>
      <xdr:col>14</xdr:col>
      <xdr:colOff>79375</xdr:colOff>
      <xdr:row>84</xdr:row>
      <xdr:rowOff>82499</xdr:rowOff>
    </xdr:to>
    <xdr:sp macro="" textlink="">
      <xdr:nvSpPr>
        <xdr:cNvPr id="257" name="フローチャート : 判断 256"/>
        <xdr:cNvSpPr/>
      </xdr:nvSpPr>
      <xdr:spPr>
        <a:xfrm>
          <a:off x="9588500" y="14382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99026</xdr:rowOff>
    </xdr:from>
    <xdr:ext cx="469744" cy="259045"/>
    <xdr:sp macro="" textlink="">
      <xdr:nvSpPr>
        <xdr:cNvPr id="258" name="n_1aveValue【福祉施設】&#10;一人当たり面積"/>
        <xdr:cNvSpPr txBox="1"/>
      </xdr:nvSpPr>
      <xdr:spPr>
        <a:xfrm>
          <a:off x="9391727" y="1415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0.382</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57708</xdr:rowOff>
    </xdr:from>
    <xdr:to>
      <xdr:col>14</xdr:col>
      <xdr:colOff>79375</xdr:colOff>
      <xdr:row>84</xdr:row>
      <xdr:rowOff>159308</xdr:rowOff>
    </xdr:to>
    <xdr:sp macro="" textlink="">
      <xdr:nvSpPr>
        <xdr:cNvPr id="264" name="円/楕円 263"/>
        <xdr:cNvSpPr/>
      </xdr:nvSpPr>
      <xdr:spPr>
        <a:xfrm>
          <a:off x="9588500" y="1445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150435</xdr:rowOff>
    </xdr:from>
    <xdr:ext cx="469744" cy="259045"/>
    <xdr:sp macro="" textlink="">
      <xdr:nvSpPr>
        <xdr:cNvPr id="265" name="n_1mainValue【福祉施設】&#10;一人当たり面積"/>
        <xdr:cNvSpPr txBox="1"/>
      </xdr:nvSpPr>
      <xdr:spPr>
        <a:xfrm>
          <a:off x="9391727" y="14552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4" name="テキスト ボックス 27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5" name="直線コネクタ 27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6" name="テキスト ボックス 27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7" name="直線コネクタ 27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8" name="テキスト ボックス 27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9" name="直線コネクタ 27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0" name="テキスト ボックス 27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1" name="直線コネクタ 28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2" name="テキスト ボックス 28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3" name="直線コネクタ 28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4" name="テキスト ボックス 28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5" name="直線コネクタ 28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6" name="テキスト ボックス 28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7" name="直線コネクタ 28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8" name="テキスト ボックス 28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49530</xdr:rowOff>
    </xdr:from>
    <xdr:to>
      <xdr:col>6</xdr:col>
      <xdr:colOff>510540</xdr:colOff>
      <xdr:row>105</xdr:row>
      <xdr:rowOff>83820</xdr:rowOff>
    </xdr:to>
    <xdr:cxnSp macro="">
      <xdr:nvCxnSpPr>
        <xdr:cNvPr id="290" name="直線コネクタ 289"/>
        <xdr:cNvCxnSpPr/>
      </xdr:nvCxnSpPr>
      <xdr:spPr>
        <a:xfrm flipV="1">
          <a:off x="4634865" y="17365980"/>
          <a:ext cx="0" cy="720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87647</xdr:rowOff>
    </xdr:from>
    <xdr:ext cx="405111" cy="259045"/>
    <xdr:sp macro="" textlink="">
      <xdr:nvSpPr>
        <xdr:cNvPr id="291" name="【市民会館】&#10;有形固定資産減価償却率最小値テキスト"/>
        <xdr:cNvSpPr txBox="1"/>
      </xdr:nvSpPr>
      <xdr:spPr>
        <a:xfrm>
          <a:off x="4724400"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6</xdr:col>
      <xdr:colOff>422275</xdr:colOff>
      <xdr:row>105</xdr:row>
      <xdr:rowOff>83820</xdr:rowOff>
    </xdr:from>
    <xdr:to>
      <xdr:col>6</xdr:col>
      <xdr:colOff>600075</xdr:colOff>
      <xdr:row>105</xdr:row>
      <xdr:rowOff>83820</xdr:rowOff>
    </xdr:to>
    <xdr:cxnSp macro="">
      <xdr:nvCxnSpPr>
        <xdr:cNvPr id="292" name="直線コネクタ 291"/>
        <xdr:cNvCxnSpPr/>
      </xdr:nvCxnSpPr>
      <xdr:spPr>
        <a:xfrm>
          <a:off x="4546600" y="18086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167657</xdr:rowOff>
    </xdr:from>
    <xdr:ext cx="405111" cy="259045"/>
    <xdr:sp macro="" textlink="">
      <xdr:nvSpPr>
        <xdr:cNvPr id="293" name="【市民会館】&#10;有形固定資産減価償却率最大値テキスト"/>
        <xdr:cNvSpPr txBox="1"/>
      </xdr:nvSpPr>
      <xdr:spPr>
        <a:xfrm>
          <a:off x="4724400" y="1714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6</xdr:col>
      <xdr:colOff>422275</xdr:colOff>
      <xdr:row>101</xdr:row>
      <xdr:rowOff>49530</xdr:rowOff>
    </xdr:from>
    <xdr:to>
      <xdr:col>6</xdr:col>
      <xdr:colOff>600075</xdr:colOff>
      <xdr:row>101</xdr:row>
      <xdr:rowOff>49530</xdr:rowOff>
    </xdr:to>
    <xdr:cxnSp macro="">
      <xdr:nvCxnSpPr>
        <xdr:cNvPr id="294" name="直線コネクタ 293"/>
        <xdr:cNvCxnSpPr/>
      </xdr:nvCxnSpPr>
      <xdr:spPr>
        <a:xfrm>
          <a:off x="4546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120032</xdr:rowOff>
    </xdr:from>
    <xdr:ext cx="405111" cy="259045"/>
    <xdr:sp macro="" textlink="">
      <xdr:nvSpPr>
        <xdr:cNvPr id="295" name="【市民会館】&#10;有形固定資産減価償却率平均値テキスト"/>
        <xdr:cNvSpPr txBox="1"/>
      </xdr:nvSpPr>
      <xdr:spPr>
        <a:xfrm>
          <a:off x="4724400" y="17607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a:t>
          </a:r>
          <a:endParaRPr kumimoji="1" lang="ja-JP" altLang="en-US" sz="1000" b="1">
            <a:solidFill>
              <a:srgbClr val="000080"/>
            </a:solidFill>
            <a:latin typeface="ＭＳ Ｐゴシック"/>
          </a:endParaRPr>
        </a:p>
      </xdr:txBody>
    </xdr:sp>
    <xdr:clientData/>
  </xdr:oneCellAnchor>
  <xdr:twoCellAnchor>
    <xdr:from>
      <xdr:col>6</xdr:col>
      <xdr:colOff>460375</xdr:colOff>
      <xdr:row>102</xdr:row>
      <xdr:rowOff>141605</xdr:rowOff>
    </xdr:from>
    <xdr:to>
      <xdr:col>6</xdr:col>
      <xdr:colOff>561975</xdr:colOff>
      <xdr:row>103</xdr:row>
      <xdr:rowOff>71755</xdr:rowOff>
    </xdr:to>
    <xdr:sp macro="" textlink="">
      <xdr:nvSpPr>
        <xdr:cNvPr id="296" name="フローチャート : 判断 295"/>
        <xdr:cNvSpPr/>
      </xdr:nvSpPr>
      <xdr:spPr>
        <a:xfrm>
          <a:off x="4584700" y="1762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52070</xdr:rowOff>
    </xdr:from>
    <xdr:to>
      <xdr:col>5</xdr:col>
      <xdr:colOff>409575</xdr:colOff>
      <xdr:row>105</xdr:row>
      <xdr:rowOff>153670</xdr:rowOff>
    </xdr:to>
    <xdr:sp macro="" textlink="">
      <xdr:nvSpPr>
        <xdr:cNvPr id="297" name="フローチャート : 判断 296"/>
        <xdr:cNvSpPr/>
      </xdr:nvSpPr>
      <xdr:spPr>
        <a:xfrm>
          <a:off x="3746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170197</xdr:rowOff>
    </xdr:from>
    <xdr:ext cx="405111" cy="259045"/>
    <xdr:sp macro="" textlink="">
      <xdr:nvSpPr>
        <xdr:cNvPr id="298" name="n_1aveValue【市民会館】&#10;有形固定資産減価償却率"/>
        <xdr:cNvSpPr txBox="1"/>
      </xdr:nvSpPr>
      <xdr:spPr>
        <a:xfrm>
          <a:off x="3582043" y="1782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9" name="テキスト ボックス 2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0" name="テキスト ボックス 2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1" name="テキスト ボックス 3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2" name="テキスト ボックス 3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3" name="テキスト ボックス 3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25400</xdr:rowOff>
    </xdr:from>
    <xdr:to>
      <xdr:col>5</xdr:col>
      <xdr:colOff>409575</xdr:colOff>
      <xdr:row>107</xdr:row>
      <xdr:rowOff>127000</xdr:rowOff>
    </xdr:to>
    <xdr:sp macro="" textlink="">
      <xdr:nvSpPr>
        <xdr:cNvPr id="304" name="円/楕円 303"/>
        <xdr:cNvSpPr/>
      </xdr:nvSpPr>
      <xdr:spPr>
        <a:xfrm>
          <a:off x="3746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118127</xdr:rowOff>
    </xdr:from>
    <xdr:ext cx="405111" cy="259045"/>
    <xdr:sp macro="" textlink="">
      <xdr:nvSpPr>
        <xdr:cNvPr id="305" name="n_1mainValue【市民会館】&#10;有形固定資産減価償却率"/>
        <xdr:cNvSpPr txBox="1"/>
      </xdr:nvSpPr>
      <xdr:spPr>
        <a:xfrm>
          <a:off x="3582043"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3" name="正方形/長方形 31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4" name="テキスト ボックス 31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5" name="直線コネクタ 31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35379</xdr:rowOff>
    </xdr:from>
    <xdr:to>
      <xdr:col>16</xdr:col>
      <xdr:colOff>307975</xdr:colOff>
      <xdr:row>109</xdr:row>
      <xdr:rowOff>35379</xdr:rowOff>
    </xdr:to>
    <xdr:cxnSp macro="">
      <xdr:nvCxnSpPr>
        <xdr:cNvPr id="316" name="直線コネクタ 31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317" name="テキスト ボックス 31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18" name="直線コネクタ 31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319" name="テキスト ボックス 31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20" name="直線コネクタ 31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321" name="テキスト ボックス 32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22" name="直線コネクタ 32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323" name="テキスト ボックス 32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24" name="直線コネクタ 32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325" name="テキスト ボックス 32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26" name="直線コネクタ 32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327" name="テキスト ボックス 32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8" name="直線コネクタ 32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9" name="テキスト ボックス 32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85998</xdr:rowOff>
    </xdr:from>
    <xdr:to>
      <xdr:col>15</xdr:col>
      <xdr:colOff>180340</xdr:colOff>
      <xdr:row>108</xdr:row>
      <xdr:rowOff>61505</xdr:rowOff>
    </xdr:to>
    <xdr:cxnSp macro="">
      <xdr:nvCxnSpPr>
        <xdr:cNvPr id="331" name="直線コネクタ 330"/>
        <xdr:cNvCxnSpPr/>
      </xdr:nvCxnSpPr>
      <xdr:spPr>
        <a:xfrm flipV="1">
          <a:off x="10476865" y="17059548"/>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65332</xdr:rowOff>
    </xdr:from>
    <xdr:ext cx="469744" cy="259045"/>
    <xdr:sp macro="" textlink="">
      <xdr:nvSpPr>
        <xdr:cNvPr id="332" name="【市民会館】&#10;一人当たり面積最小値テキスト"/>
        <xdr:cNvSpPr txBox="1"/>
      </xdr:nvSpPr>
      <xdr:spPr>
        <a:xfrm>
          <a:off x="10566400" y="185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15</xdr:col>
      <xdr:colOff>92075</xdr:colOff>
      <xdr:row>108</xdr:row>
      <xdr:rowOff>61505</xdr:rowOff>
    </xdr:from>
    <xdr:to>
      <xdr:col>15</xdr:col>
      <xdr:colOff>269875</xdr:colOff>
      <xdr:row>108</xdr:row>
      <xdr:rowOff>61505</xdr:rowOff>
    </xdr:to>
    <xdr:cxnSp macro="">
      <xdr:nvCxnSpPr>
        <xdr:cNvPr id="333" name="直線コネクタ 332"/>
        <xdr:cNvCxnSpPr/>
      </xdr:nvCxnSpPr>
      <xdr:spPr>
        <a:xfrm>
          <a:off x="10388600" y="18578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32675</xdr:rowOff>
    </xdr:from>
    <xdr:ext cx="469744" cy="259045"/>
    <xdr:sp macro="" textlink="">
      <xdr:nvSpPr>
        <xdr:cNvPr id="334" name="【市民会館】&#10;一人当たり面積最大値テキスト"/>
        <xdr:cNvSpPr txBox="1"/>
      </xdr:nvSpPr>
      <xdr:spPr>
        <a:xfrm>
          <a:off x="10566400" y="1683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15</xdr:col>
      <xdr:colOff>92075</xdr:colOff>
      <xdr:row>99</xdr:row>
      <xdr:rowOff>85998</xdr:rowOff>
    </xdr:from>
    <xdr:to>
      <xdr:col>15</xdr:col>
      <xdr:colOff>269875</xdr:colOff>
      <xdr:row>99</xdr:row>
      <xdr:rowOff>85998</xdr:rowOff>
    </xdr:to>
    <xdr:cxnSp macro="">
      <xdr:nvCxnSpPr>
        <xdr:cNvPr id="335" name="直線コネクタ 334"/>
        <xdr:cNvCxnSpPr/>
      </xdr:nvCxnSpPr>
      <xdr:spPr>
        <a:xfrm>
          <a:off x="10388600" y="1705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52813</xdr:rowOff>
    </xdr:from>
    <xdr:ext cx="469744" cy="259045"/>
    <xdr:sp macro="" textlink="">
      <xdr:nvSpPr>
        <xdr:cNvPr id="336" name="【市民会館】&#10;一人当たり面積平均値テキスト"/>
        <xdr:cNvSpPr txBox="1"/>
      </xdr:nvSpPr>
      <xdr:spPr>
        <a:xfrm>
          <a:off x="10566400" y="17883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0.470</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74386</xdr:rowOff>
    </xdr:from>
    <xdr:to>
      <xdr:col>15</xdr:col>
      <xdr:colOff>231775</xdr:colOff>
      <xdr:row>105</xdr:row>
      <xdr:rowOff>4536</xdr:rowOff>
    </xdr:to>
    <xdr:sp macro="" textlink="">
      <xdr:nvSpPr>
        <xdr:cNvPr id="337" name="フローチャート : 判断 336"/>
        <xdr:cNvSpPr/>
      </xdr:nvSpPr>
      <xdr:spPr>
        <a:xfrm>
          <a:off x="10426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40095</xdr:rowOff>
    </xdr:from>
    <xdr:to>
      <xdr:col>14</xdr:col>
      <xdr:colOff>79375</xdr:colOff>
      <xdr:row>104</xdr:row>
      <xdr:rowOff>141695</xdr:rowOff>
    </xdr:to>
    <xdr:sp macro="" textlink="">
      <xdr:nvSpPr>
        <xdr:cNvPr id="338" name="フローチャート : 判断 337"/>
        <xdr:cNvSpPr/>
      </xdr:nvSpPr>
      <xdr:spPr>
        <a:xfrm>
          <a:off x="9588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158222</xdr:rowOff>
    </xdr:from>
    <xdr:ext cx="469744" cy="259045"/>
    <xdr:sp macro="" textlink="">
      <xdr:nvSpPr>
        <xdr:cNvPr id="339" name="n_1aveValue【市民会館】&#10;一人当たり面積"/>
        <xdr:cNvSpPr txBox="1"/>
      </xdr:nvSpPr>
      <xdr:spPr>
        <a:xfrm>
          <a:off x="9391727" y="176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0.491</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0" name="テキスト ボックス 3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1" name="テキスト ボックス 3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2" name="テキスト ボックス 3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3" name="テキスト ボックス 3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4" name="テキスト ボックス 3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104</xdr:row>
      <xdr:rowOff>134801</xdr:rowOff>
    </xdr:from>
    <xdr:to>
      <xdr:col>14</xdr:col>
      <xdr:colOff>79375</xdr:colOff>
      <xdr:row>105</xdr:row>
      <xdr:rowOff>64951</xdr:rowOff>
    </xdr:to>
    <xdr:sp macro="" textlink="">
      <xdr:nvSpPr>
        <xdr:cNvPr id="345" name="円/楕円 344"/>
        <xdr:cNvSpPr/>
      </xdr:nvSpPr>
      <xdr:spPr>
        <a:xfrm>
          <a:off x="9588500" y="179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56078</xdr:rowOff>
    </xdr:from>
    <xdr:ext cx="469744" cy="259045"/>
    <xdr:sp macro="" textlink="">
      <xdr:nvSpPr>
        <xdr:cNvPr id="346" name="n_1mainValue【市民会館】&#10;一人当たり面積"/>
        <xdr:cNvSpPr txBox="1"/>
      </xdr:nvSpPr>
      <xdr:spPr>
        <a:xfrm>
          <a:off x="9391727" y="1805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0.433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4" name="正方形/長方形 3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5" name="テキスト ボックス 3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6" name="直線コネクタ 3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7" name="テキスト ボックス 35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58" name="直線コネクタ 35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59" name="テキスト ボックス 35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0" name="直線コネクタ 35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1" name="テキスト ボックス 36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2" name="直線コネクタ 36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3" name="テキスト ボックス 36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4" name="直線コネクタ 36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65" name="テキスト ボックス 36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66" name="直線コネクタ 36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67" name="テキスト ボックス 36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8" name="直線コネクタ 36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69" name="テキスト ボックス 368"/>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19050</xdr:rowOff>
    </xdr:from>
    <xdr:to>
      <xdr:col>23</xdr:col>
      <xdr:colOff>516889</xdr:colOff>
      <xdr:row>39</xdr:row>
      <xdr:rowOff>110490</xdr:rowOff>
    </xdr:to>
    <xdr:cxnSp macro="">
      <xdr:nvCxnSpPr>
        <xdr:cNvPr id="371" name="直線コネクタ 370"/>
        <xdr:cNvCxnSpPr/>
      </xdr:nvCxnSpPr>
      <xdr:spPr>
        <a:xfrm flipV="1">
          <a:off x="16318864" y="5848350"/>
          <a:ext cx="0" cy="948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114317</xdr:rowOff>
    </xdr:from>
    <xdr:ext cx="405111" cy="259045"/>
    <xdr:sp macro="" textlink="">
      <xdr:nvSpPr>
        <xdr:cNvPr id="372" name="【一般廃棄物処理施設】&#10;有形固定資産減価償却率最小値テキスト"/>
        <xdr:cNvSpPr txBox="1"/>
      </xdr:nvSpPr>
      <xdr:spPr>
        <a:xfrm>
          <a:off x="16408400" y="680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a:t>
          </a:r>
          <a:endParaRPr kumimoji="1" lang="ja-JP" altLang="en-US" sz="1000" b="1">
            <a:latin typeface="ＭＳ Ｐゴシック"/>
          </a:endParaRPr>
        </a:p>
      </xdr:txBody>
    </xdr:sp>
    <xdr:clientData/>
  </xdr:oneCellAnchor>
  <xdr:twoCellAnchor>
    <xdr:from>
      <xdr:col>23</xdr:col>
      <xdr:colOff>428625</xdr:colOff>
      <xdr:row>39</xdr:row>
      <xdr:rowOff>110490</xdr:rowOff>
    </xdr:from>
    <xdr:to>
      <xdr:col>23</xdr:col>
      <xdr:colOff>606425</xdr:colOff>
      <xdr:row>39</xdr:row>
      <xdr:rowOff>110490</xdr:rowOff>
    </xdr:to>
    <xdr:cxnSp macro="">
      <xdr:nvCxnSpPr>
        <xdr:cNvPr id="373" name="直線コネクタ 372"/>
        <xdr:cNvCxnSpPr/>
      </xdr:nvCxnSpPr>
      <xdr:spPr>
        <a:xfrm>
          <a:off x="16230600" y="679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137177</xdr:rowOff>
    </xdr:from>
    <xdr:ext cx="405111" cy="259045"/>
    <xdr:sp macro="" textlink="">
      <xdr:nvSpPr>
        <xdr:cNvPr id="374" name="【一般廃棄物処理施設】&#10;有形固定資産減価償却率最大値テキスト"/>
        <xdr:cNvSpPr txBox="1"/>
      </xdr:nvSpPr>
      <xdr:spPr>
        <a:xfrm>
          <a:off x="16408400"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23</xdr:col>
      <xdr:colOff>428625</xdr:colOff>
      <xdr:row>34</xdr:row>
      <xdr:rowOff>19050</xdr:rowOff>
    </xdr:from>
    <xdr:to>
      <xdr:col>23</xdr:col>
      <xdr:colOff>606425</xdr:colOff>
      <xdr:row>34</xdr:row>
      <xdr:rowOff>19050</xdr:rowOff>
    </xdr:to>
    <xdr:cxnSp macro="">
      <xdr:nvCxnSpPr>
        <xdr:cNvPr id="375" name="直線コネクタ 374"/>
        <xdr:cNvCxnSpPr/>
      </xdr:nvCxnSpPr>
      <xdr:spPr>
        <a:xfrm>
          <a:off x="16230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38117</xdr:rowOff>
    </xdr:from>
    <xdr:ext cx="405111" cy="259045"/>
    <xdr:sp macro="" textlink="">
      <xdr:nvSpPr>
        <xdr:cNvPr id="376" name="【一般廃棄物処理施設】&#10;有形固定資産減価償却率平均値テキスト"/>
        <xdr:cNvSpPr txBox="1"/>
      </xdr:nvSpPr>
      <xdr:spPr>
        <a:xfrm>
          <a:off x="16408400" y="621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59690</xdr:rowOff>
    </xdr:from>
    <xdr:to>
      <xdr:col>23</xdr:col>
      <xdr:colOff>568325</xdr:colOff>
      <xdr:row>36</xdr:row>
      <xdr:rowOff>161290</xdr:rowOff>
    </xdr:to>
    <xdr:sp macro="" textlink="">
      <xdr:nvSpPr>
        <xdr:cNvPr id="377" name="フローチャート : 判断 376"/>
        <xdr:cNvSpPr/>
      </xdr:nvSpPr>
      <xdr:spPr>
        <a:xfrm>
          <a:off x="162687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74930</xdr:rowOff>
    </xdr:from>
    <xdr:to>
      <xdr:col>22</xdr:col>
      <xdr:colOff>415925</xdr:colOff>
      <xdr:row>39</xdr:row>
      <xdr:rowOff>5080</xdr:rowOff>
    </xdr:to>
    <xdr:sp macro="" textlink="">
      <xdr:nvSpPr>
        <xdr:cNvPr id="378" name="フローチャート : 判断 377"/>
        <xdr:cNvSpPr/>
      </xdr:nvSpPr>
      <xdr:spPr>
        <a:xfrm>
          <a:off x="15430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21607</xdr:rowOff>
    </xdr:from>
    <xdr:ext cx="405111" cy="259045"/>
    <xdr:sp macro="" textlink="">
      <xdr:nvSpPr>
        <xdr:cNvPr id="379" name="n_1aveValue【一般廃棄物処理施設】&#10;有形固定資産減価償却率"/>
        <xdr:cNvSpPr txBox="1"/>
      </xdr:nvSpPr>
      <xdr:spPr>
        <a:xfrm>
          <a:off x="15266043" y="636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0" name="テキスト ボックス 3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1" name="テキスト ボックス 3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2" name="テキスト ボックス 3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3" name="テキスト ボックス 3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4" name="テキスト ボックス 3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116840</xdr:rowOff>
    </xdr:from>
    <xdr:to>
      <xdr:col>22</xdr:col>
      <xdr:colOff>415925</xdr:colOff>
      <xdr:row>41</xdr:row>
      <xdr:rowOff>46990</xdr:rowOff>
    </xdr:to>
    <xdr:sp macro="" textlink="">
      <xdr:nvSpPr>
        <xdr:cNvPr id="385" name="円/楕円 384"/>
        <xdr:cNvSpPr/>
      </xdr:nvSpPr>
      <xdr:spPr>
        <a:xfrm>
          <a:off x="15430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38117</xdr:rowOff>
    </xdr:from>
    <xdr:ext cx="405111" cy="259045"/>
    <xdr:sp macro="" textlink="">
      <xdr:nvSpPr>
        <xdr:cNvPr id="386" name="n_1mainValue【一般廃棄物処理施設】&#10;有形固定資産減価償却率"/>
        <xdr:cNvSpPr txBox="1"/>
      </xdr:nvSpPr>
      <xdr:spPr>
        <a:xfrm>
          <a:off x="15266043"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7" name="正方形/長方形 38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8" name="正方形/長方形 38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9" name="正方形/長方形 38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0" name="正方形/長方形 38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1" name="正方形/長方形 39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2" name="正方形/長方形 39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3" name="正方形/長方形 39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72,311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4" name="正方形/長方形 39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5" name="テキスト ボックス 39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6" name="直線コネクタ 39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97" name="直線コネクタ 39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121755</xdr:rowOff>
    </xdr:from>
    <xdr:ext cx="248786" cy="259045"/>
    <xdr:sp macro="" textlink="">
      <xdr:nvSpPr>
        <xdr:cNvPr id="398" name="テキスト ボックス 39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99" name="直線コネクタ 39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39</xdr:row>
      <xdr:rowOff>138084</xdr:rowOff>
    </xdr:from>
    <xdr:ext cx="595419" cy="259045"/>
    <xdr:sp macro="" textlink="">
      <xdr:nvSpPr>
        <xdr:cNvPr id="400" name="テキスト ボックス 39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01" name="直線コネクタ 40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37</xdr:row>
      <xdr:rowOff>154412</xdr:rowOff>
    </xdr:from>
    <xdr:ext cx="595419" cy="259045"/>
    <xdr:sp macro="" textlink="">
      <xdr:nvSpPr>
        <xdr:cNvPr id="402" name="テキスト ボックス 40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03" name="直線コネクタ 40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170741</xdr:rowOff>
    </xdr:from>
    <xdr:ext cx="595419" cy="259045"/>
    <xdr:sp macro="" textlink="">
      <xdr:nvSpPr>
        <xdr:cNvPr id="404" name="テキスト ボックス 40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05" name="直線コネクタ 40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15620</xdr:rowOff>
    </xdr:from>
    <xdr:ext cx="595419" cy="259045"/>
    <xdr:sp macro="" textlink="">
      <xdr:nvSpPr>
        <xdr:cNvPr id="406" name="テキスト ボックス 40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07" name="直線コネクタ 40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31949</xdr:rowOff>
    </xdr:from>
    <xdr:ext cx="595419" cy="259045"/>
    <xdr:sp macro="" textlink="">
      <xdr:nvSpPr>
        <xdr:cNvPr id="408" name="テキスト ボックス 40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9" name="直線コネクタ 40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0" name="テキスト ボックス 40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37</xdr:row>
      <xdr:rowOff>163094</xdr:rowOff>
    </xdr:from>
    <xdr:to>
      <xdr:col>32</xdr:col>
      <xdr:colOff>186689</xdr:colOff>
      <xdr:row>42</xdr:row>
      <xdr:rowOff>9054</xdr:rowOff>
    </xdr:to>
    <xdr:cxnSp macro="">
      <xdr:nvCxnSpPr>
        <xdr:cNvPr id="412" name="直線コネクタ 411"/>
        <xdr:cNvCxnSpPr/>
      </xdr:nvCxnSpPr>
      <xdr:spPr>
        <a:xfrm flipV="1">
          <a:off x="22160864" y="6506744"/>
          <a:ext cx="0" cy="703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12881</xdr:rowOff>
    </xdr:from>
    <xdr:ext cx="534377" cy="259045"/>
    <xdr:sp macro="" textlink="">
      <xdr:nvSpPr>
        <xdr:cNvPr id="413" name="【一般廃棄物処理施設】&#10;一人当たり有形固定資産（償却資産）額最小値テキスト"/>
        <xdr:cNvSpPr txBox="1"/>
      </xdr:nvSpPr>
      <xdr:spPr>
        <a:xfrm>
          <a:off x="22250400" y="721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25,561</a:t>
          </a:r>
          <a:endParaRPr kumimoji="1" lang="ja-JP" altLang="en-US" sz="1000" b="1">
            <a:latin typeface="ＭＳ Ｐゴシック"/>
          </a:endParaRPr>
        </a:p>
      </xdr:txBody>
    </xdr:sp>
    <xdr:clientData/>
  </xdr:oneCellAnchor>
  <xdr:twoCellAnchor>
    <xdr:from>
      <xdr:col>32</xdr:col>
      <xdr:colOff>98425</xdr:colOff>
      <xdr:row>42</xdr:row>
      <xdr:rowOff>9054</xdr:rowOff>
    </xdr:from>
    <xdr:to>
      <xdr:col>32</xdr:col>
      <xdr:colOff>276225</xdr:colOff>
      <xdr:row>42</xdr:row>
      <xdr:rowOff>9054</xdr:rowOff>
    </xdr:to>
    <xdr:cxnSp macro="">
      <xdr:nvCxnSpPr>
        <xdr:cNvPr id="414" name="直線コネクタ 413"/>
        <xdr:cNvCxnSpPr/>
      </xdr:nvCxnSpPr>
      <xdr:spPr>
        <a:xfrm>
          <a:off x="22072600" y="7209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109771</xdr:rowOff>
    </xdr:from>
    <xdr:ext cx="599010" cy="259045"/>
    <xdr:sp macro="" textlink="">
      <xdr:nvSpPr>
        <xdr:cNvPr id="415" name="【一般廃棄物処理施設】&#10;一人当たり有形固定資産（償却資産）額最大値テキスト"/>
        <xdr:cNvSpPr txBox="1"/>
      </xdr:nvSpPr>
      <xdr:spPr>
        <a:xfrm>
          <a:off x="22250400" y="628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240,892</a:t>
          </a:r>
          <a:endParaRPr kumimoji="1" lang="ja-JP" altLang="en-US" sz="1000" b="1">
            <a:latin typeface="ＭＳ Ｐゴシック"/>
          </a:endParaRPr>
        </a:p>
      </xdr:txBody>
    </xdr:sp>
    <xdr:clientData/>
  </xdr:oneCellAnchor>
  <xdr:twoCellAnchor>
    <xdr:from>
      <xdr:col>32</xdr:col>
      <xdr:colOff>98425</xdr:colOff>
      <xdr:row>37</xdr:row>
      <xdr:rowOff>163094</xdr:rowOff>
    </xdr:from>
    <xdr:to>
      <xdr:col>32</xdr:col>
      <xdr:colOff>276225</xdr:colOff>
      <xdr:row>37</xdr:row>
      <xdr:rowOff>163094</xdr:rowOff>
    </xdr:to>
    <xdr:cxnSp macro="">
      <xdr:nvCxnSpPr>
        <xdr:cNvPr id="416" name="直線コネクタ 415"/>
        <xdr:cNvCxnSpPr/>
      </xdr:nvCxnSpPr>
      <xdr:spPr>
        <a:xfrm>
          <a:off x="22072600" y="6506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126406</xdr:rowOff>
    </xdr:from>
    <xdr:ext cx="599010" cy="259045"/>
    <xdr:sp macro="" textlink="">
      <xdr:nvSpPr>
        <xdr:cNvPr id="417" name="【一般廃棄物処理施設】&#10;一人当たり有形固定資産（償却資産）額平均値テキスト"/>
        <xdr:cNvSpPr txBox="1"/>
      </xdr:nvSpPr>
      <xdr:spPr>
        <a:xfrm>
          <a:off x="22250400" y="68129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124,965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147979</xdr:rowOff>
    </xdr:from>
    <xdr:to>
      <xdr:col>32</xdr:col>
      <xdr:colOff>238125</xdr:colOff>
      <xdr:row>40</xdr:row>
      <xdr:rowOff>78129</xdr:rowOff>
    </xdr:to>
    <xdr:sp macro="" textlink="">
      <xdr:nvSpPr>
        <xdr:cNvPr id="418" name="フローチャート : 判断 417"/>
        <xdr:cNvSpPr/>
      </xdr:nvSpPr>
      <xdr:spPr>
        <a:xfrm>
          <a:off x="22110700" y="683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131526</xdr:rowOff>
    </xdr:from>
    <xdr:to>
      <xdr:col>31</xdr:col>
      <xdr:colOff>85725</xdr:colOff>
      <xdr:row>40</xdr:row>
      <xdr:rowOff>61676</xdr:rowOff>
    </xdr:to>
    <xdr:sp macro="" textlink="">
      <xdr:nvSpPr>
        <xdr:cNvPr id="419" name="フローチャート : 判断 418"/>
        <xdr:cNvSpPr/>
      </xdr:nvSpPr>
      <xdr:spPr>
        <a:xfrm>
          <a:off x="21272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40</xdr:row>
      <xdr:rowOff>52803</xdr:rowOff>
    </xdr:from>
    <xdr:ext cx="599010" cy="259045"/>
    <xdr:sp macro="" textlink="">
      <xdr:nvSpPr>
        <xdr:cNvPr id="420" name="n_1aveValue【一般廃棄物処理施設】&#10;一人当たり有形固定資産（償却資産）額"/>
        <xdr:cNvSpPr txBox="1"/>
      </xdr:nvSpPr>
      <xdr:spPr>
        <a:xfrm>
          <a:off x="21011094" y="6910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130,003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1" name="テキスト ボックス 42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2" name="テキスト ボックス 42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3" name="テキスト ボックス 42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4" name="テキスト ボックス 42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5" name="テキスト ボックス 42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78197</xdr:rowOff>
    </xdr:from>
    <xdr:to>
      <xdr:col>31</xdr:col>
      <xdr:colOff>85725</xdr:colOff>
      <xdr:row>34</xdr:row>
      <xdr:rowOff>8347</xdr:rowOff>
    </xdr:to>
    <xdr:sp macro="" textlink="">
      <xdr:nvSpPr>
        <xdr:cNvPr id="426" name="円/楕円 425"/>
        <xdr:cNvSpPr/>
      </xdr:nvSpPr>
      <xdr:spPr>
        <a:xfrm>
          <a:off x="21272500" y="573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32</xdr:row>
      <xdr:rowOff>24874</xdr:rowOff>
    </xdr:from>
    <xdr:ext cx="599010" cy="259045"/>
    <xdr:sp macro="" textlink="">
      <xdr:nvSpPr>
        <xdr:cNvPr id="427" name="n_1mainValue【一般廃棄物処理施設】&#10;一人当たり有形固定資産（償却資産）額"/>
        <xdr:cNvSpPr txBox="1"/>
      </xdr:nvSpPr>
      <xdr:spPr>
        <a:xfrm>
          <a:off x="21011094" y="5511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461,333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8" name="正方形/長方形 4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9" name="正方形/長方形 4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0" name="正方形/長方形 4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1" name="正方形/長方形 4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2" name="正方形/長方形 4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3" name="正方形/長方形 4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4" name="正方形/長方形 4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5" name="正方形/長方形 4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6" name="テキスト ボックス 4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7" name="直線コネクタ 4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38" name="テキスト ボックス 43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39" name="直線コネクタ 43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40" name="テキスト ボックス 43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41" name="直線コネクタ 44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42" name="テキスト ボックス 44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43" name="直線コネクタ 44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44" name="テキスト ボックス 44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45" name="直線コネクタ 44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46" name="テキスト ボックス 44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7" name="直線コネクタ 4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48" name="テキスト ボックス 44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61722</xdr:rowOff>
    </xdr:from>
    <xdr:to>
      <xdr:col>23</xdr:col>
      <xdr:colOff>516889</xdr:colOff>
      <xdr:row>64</xdr:row>
      <xdr:rowOff>0</xdr:rowOff>
    </xdr:to>
    <xdr:cxnSp macro="">
      <xdr:nvCxnSpPr>
        <xdr:cNvPr id="450" name="直線コネクタ 449"/>
        <xdr:cNvCxnSpPr/>
      </xdr:nvCxnSpPr>
      <xdr:spPr>
        <a:xfrm flipV="1">
          <a:off x="16318864" y="9834372"/>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3827</xdr:rowOff>
    </xdr:from>
    <xdr:ext cx="405111" cy="259045"/>
    <xdr:sp macro="" textlink="">
      <xdr:nvSpPr>
        <xdr:cNvPr id="451" name="【保健センター・保健所】&#10;有形固定資産減価償却率最小値テキスト"/>
        <xdr:cNvSpPr txBox="1"/>
      </xdr:nvSpPr>
      <xdr:spPr>
        <a:xfrm>
          <a:off x="16408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606425</xdr:colOff>
      <xdr:row>64</xdr:row>
      <xdr:rowOff>0</xdr:rowOff>
    </xdr:to>
    <xdr:cxnSp macro="">
      <xdr:nvCxnSpPr>
        <xdr:cNvPr id="452" name="直線コネクタ 451"/>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8399</xdr:rowOff>
    </xdr:from>
    <xdr:ext cx="405111" cy="259045"/>
    <xdr:sp macro="" textlink="">
      <xdr:nvSpPr>
        <xdr:cNvPr id="453" name="【保健センター・保健所】&#10;有形固定資産減価償却率最大値テキスト"/>
        <xdr:cNvSpPr txBox="1"/>
      </xdr:nvSpPr>
      <xdr:spPr>
        <a:xfrm>
          <a:off x="16408400" y="960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64.9</a:t>
          </a:r>
          <a:endParaRPr kumimoji="1" lang="ja-JP" altLang="en-US" sz="1000" b="1">
            <a:latin typeface="ＭＳ Ｐゴシック"/>
          </a:endParaRPr>
        </a:p>
      </xdr:txBody>
    </xdr:sp>
    <xdr:clientData/>
  </xdr:oneCellAnchor>
  <xdr:twoCellAnchor>
    <xdr:from>
      <xdr:col>23</xdr:col>
      <xdr:colOff>428625</xdr:colOff>
      <xdr:row>57</xdr:row>
      <xdr:rowOff>61722</xdr:rowOff>
    </xdr:from>
    <xdr:to>
      <xdr:col>23</xdr:col>
      <xdr:colOff>606425</xdr:colOff>
      <xdr:row>57</xdr:row>
      <xdr:rowOff>61722</xdr:rowOff>
    </xdr:to>
    <xdr:cxnSp macro="">
      <xdr:nvCxnSpPr>
        <xdr:cNvPr id="454" name="直線コネクタ 453"/>
        <xdr:cNvCxnSpPr/>
      </xdr:nvCxnSpPr>
      <xdr:spPr>
        <a:xfrm>
          <a:off x="16230600" y="983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112793</xdr:rowOff>
    </xdr:from>
    <xdr:ext cx="405111" cy="259045"/>
    <xdr:sp macro="" textlink="">
      <xdr:nvSpPr>
        <xdr:cNvPr id="455" name="【保健センター・保健所】&#10;有形固定資産減価償却率平均値テキスト"/>
        <xdr:cNvSpPr txBox="1"/>
      </xdr:nvSpPr>
      <xdr:spPr>
        <a:xfrm>
          <a:off x="164084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134366</xdr:rowOff>
    </xdr:from>
    <xdr:to>
      <xdr:col>23</xdr:col>
      <xdr:colOff>568325</xdr:colOff>
      <xdr:row>60</xdr:row>
      <xdr:rowOff>64516</xdr:rowOff>
    </xdr:to>
    <xdr:sp macro="" textlink="">
      <xdr:nvSpPr>
        <xdr:cNvPr id="456" name="フローチャート : 判断 455"/>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49784</xdr:rowOff>
    </xdr:from>
    <xdr:to>
      <xdr:col>22</xdr:col>
      <xdr:colOff>415925</xdr:colOff>
      <xdr:row>62</xdr:row>
      <xdr:rowOff>151384</xdr:rowOff>
    </xdr:to>
    <xdr:sp macro="" textlink="">
      <xdr:nvSpPr>
        <xdr:cNvPr id="457" name="フローチャート : 判断 456"/>
        <xdr:cNvSpPr/>
      </xdr:nvSpPr>
      <xdr:spPr>
        <a:xfrm>
          <a:off x="1543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142511</xdr:rowOff>
    </xdr:from>
    <xdr:ext cx="405111" cy="259045"/>
    <xdr:sp macro="" textlink="">
      <xdr:nvSpPr>
        <xdr:cNvPr id="458" name="n_1aveValue【保健センター・保健所】&#10;有形固定資産減価償却率"/>
        <xdr:cNvSpPr txBox="1"/>
      </xdr:nvSpPr>
      <xdr:spPr>
        <a:xfrm>
          <a:off x="15266043" y="1077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9" name="テキスト ボックス 4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0" name="テキスト ボックス 4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1" name="テキスト ボックス 4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2" name="テキスト ボックス 4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3" name="テキスト ボックス 4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29210</xdr:rowOff>
    </xdr:from>
    <xdr:to>
      <xdr:col>22</xdr:col>
      <xdr:colOff>415925</xdr:colOff>
      <xdr:row>55</xdr:row>
      <xdr:rowOff>130810</xdr:rowOff>
    </xdr:to>
    <xdr:sp macro="" textlink="">
      <xdr:nvSpPr>
        <xdr:cNvPr id="464" name="円/楕円 463"/>
        <xdr:cNvSpPr/>
      </xdr:nvSpPr>
      <xdr:spPr>
        <a:xfrm>
          <a:off x="15430500" y="94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53</xdr:row>
      <xdr:rowOff>147337</xdr:rowOff>
    </xdr:from>
    <xdr:ext cx="405111" cy="259045"/>
    <xdr:sp macro="" textlink="">
      <xdr:nvSpPr>
        <xdr:cNvPr id="465" name="n_1mainValue【保健センター・保健所】&#10;有形固定資産減価償却率"/>
        <xdr:cNvSpPr txBox="1"/>
      </xdr:nvSpPr>
      <xdr:spPr>
        <a:xfrm>
          <a:off x="15266043" y="923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6" name="正方形/長方形 4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7" name="正方形/長方形 4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8" name="正方形/長方形 4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9" name="正方形/長方形 4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0" name="正方形/長方形 4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1" name="正方形/長方形 4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2" name="正方形/長方形 4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3" name="正方形/長方形 4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4" name="テキスト ボックス 4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5" name="直線コネクタ 4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76" name="直線コネクタ 47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77" name="テキスト ボックス 47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78" name="直線コネクタ 47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79" name="テキスト ボックス 47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80" name="直線コネクタ 47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81" name="テキスト ボックス 48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82" name="直線コネクタ 48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83" name="テキスト ボックス 48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84" name="直線コネクタ 48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85" name="テキスト ボックス 48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86" name="直線コネクタ 48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87" name="テキスト ボックス 48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8" name="直線コネクタ 4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9" name="テキスト ボックス 4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3266</xdr:rowOff>
    </xdr:from>
    <xdr:to>
      <xdr:col>32</xdr:col>
      <xdr:colOff>186689</xdr:colOff>
      <xdr:row>63</xdr:row>
      <xdr:rowOff>70213</xdr:rowOff>
    </xdr:to>
    <xdr:cxnSp macro="">
      <xdr:nvCxnSpPr>
        <xdr:cNvPr id="491" name="直線コネクタ 490"/>
        <xdr:cNvCxnSpPr/>
      </xdr:nvCxnSpPr>
      <xdr:spPr>
        <a:xfrm flipV="1">
          <a:off x="22160864" y="9604466"/>
          <a:ext cx="0" cy="1267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74040</xdr:rowOff>
    </xdr:from>
    <xdr:ext cx="469744" cy="259045"/>
    <xdr:sp macro="" textlink="">
      <xdr:nvSpPr>
        <xdr:cNvPr id="492" name="【保健センター・保健所】&#10;一人当たり面積最小値テキスト"/>
        <xdr:cNvSpPr txBox="1"/>
      </xdr:nvSpPr>
      <xdr:spPr>
        <a:xfrm>
          <a:off x="222504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63</xdr:row>
      <xdr:rowOff>70213</xdr:rowOff>
    </xdr:from>
    <xdr:to>
      <xdr:col>32</xdr:col>
      <xdr:colOff>276225</xdr:colOff>
      <xdr:row>63</xdr:row>
      <xdr:rowOff>70213</xdr:rowOff>
    </xdr:to>
    <xdr:cxnSp macro="">
      <xdr:nvCxnSpPr>
        <xdr:cNvPr id="493" name="直線コネクタ 492"/>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121393</xdr:rowOff>
    </xdr:from>
    <xdr:ext cx="469744" cy="259045"/>
    <xdr:sp macro="" textlink="">
      <xdr:nvSpPr>
        <xdr:cNvPr id="494" name="【保健センター・保健所】&#10;一人当たり面積最大値テキスト"/>
        <xdr:cNvSpPr txBox="1"/>
      </xdr:nvSpPr>
      <xdr:spPr>
        <a:xfrm>
          <a:off x="22250400" y="937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0.459</a:t>
          </a:r>
          <a:endParaRPr kumimoji="1" lang="ja-JP" altLang="en-US" sz="1000" b="1">
            <a:latin typeface="ＭＳ Ｐゴシック"/>
          </a:endParaRPr>
        </a:p>
      </xdr:txBody>
    </xdr:sp>
    <xdr:clientData/>
  </xdr:oneCellAnchor>
  <xdr:twoCellAnchor>
    <xdr:from>
      <xdr:col>32</xdr:col>
      <xdr:colOff>98425</xdr:colOff>
      <xdr:row>56</xdr:row>
      <xdr:rowOff>3266</xdr:rowOff>
    </xdr:from>
    <xdr:to>
      <xdr:col>32</xdr:col>
      <xdr:colOff>276225</xdr:colOff>
      <xdr:row>56</xdr:row>
      <xdr:rowOff>3266</xdr:rowOff>
    </xdr:to>
    <xdr:cxnSp macro="">
      <xdr:nvCxnSpPr>
        <xdr:cNvPr id="495" name="直線コネクタ 494"/>
        <xdr:cNvCxnSpPr/>
      </xdr:nvCxnSpPr>
      <xdr:spPr>
        <a:xfrm>
          <a:off x="22072600" y="960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46826</xdr:rowOff>
    </xdr:from>
    <xdr:ext cx="469744" cy="259045"/>
    <xdr:sp macro="" textlink="">
      <xdr:nvSpPr>
        <xdr:cNvPr id="496" name="【保健センター・保健所】&#10;一人当たり面積平均値テキスト"/>
        <xdr:cNvSpPr txBox="1"/>
      </xdr:nvSpPr>
      <xdr:spPr>
        <a:xfrm>
          <a:off x="22250400" y="1016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0.266</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68399</xdr:rowOff>
    </xdr:from>
    <xdr:to>
      <xdr:col>32</xdr:col>
      <xdr:colOff>238125</xdr:colOff>
      <xdr:row>59</xdr:row>
      <xdr:rowOff>169999</xdr:rowOff>
    </xdr:to>
    <xdr:sp macro="" textlink="">
      <xdr:nvSpPr>
        <xdr:cNvPr id="497" name="フローチャート : 判断 496"/>
        <xdr:cNvSpPr/>
      </xdr:nvSpPr>
      <xdr:spPr>
        <a:xfrm>
          <a:off x="221107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148409</xdr:rowOff>
    </xdr:from>
    <xdr:to>
      <xdr:col>31</xdr:col>
      <xdr:colOff>85725</xdr:colOff>
      <xdr:row>61</xdr:row>
      <xdr:rowOff>78559</xdr:rowOff>
    </xdr:to>
    <xdr:sp macro="" textlink="">
      <xdr:nvSpPr>
        <xdr:cNvPr id="498" name="フローチャート : 判断 497"/>
        <xdr:cNvSpPr/>
      </xdr:nvSpPr>
      <xdr:spPr>
        <a:xfrm>
          <a:off x="212725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95086</xdr:rowOff>
    </xdr:from>
    <xdr:ext cx="469744" cy="259045"/>
    <xdr:sp macro="" textlink="">
      <xdr:nvSpPr>
        <xdr:cNvPr id="499" name="n_1aveValue【保健センター・保健所】&#10;一人当たり面積"/>
        <xdr:cNvSpPr txBox="1"/>
      </xdr:nvSpPr>
      <xdr:spPr>
        <a:xfrm>
          <a:off x="21075727" y="1021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00" name="テキスト ボックス 4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1" name="テキスト ボックス 5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2" name="テキスト ボックス 5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3" name="テキスト ボックス 5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4" name="テキスト ボックス 5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115751</xdr:rowOff>
    </xdr:from>
    <xdr:to>
      <xdr:col>31</xdr:col>
      <xdr:colOff>85725</xdr:colOff>
      <xdr:row>63</xdr:row>
      <xdr:rowOff>45901</xdr:rowOff>
    </xdr:to>
    <xdr:sp macro="" textlink="">
      <xdr:nvSpPr>
        <xdr:cNvPr id="505" name="円/楕円 504"/>
        <xdr:cNvSpPr/>
      </xdr:nvSpPr>
      <xdr:spPr>
        <a:xfrm>
          <a:off x="212725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37028</xdr:rowOff>
    </xdr:from>
    <xdr:ext cx="469744" cy="259045"/>
    <xdr:sp macro="" textlink="">
      <xdr:nvSpPr>
        <xdr:cNvPr id="506" name="n_1mainValue【保健センター・保健所】&#10;一人当たり面積"/>
        <xdr:cNvSpPr txBox="1"/>
      </xdr:nvSpPr>
      <xdr:spPr>
        <a:xfrm>
          <a:off x="21075727" y="1083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7" name="正方形/長方形 50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8" name="正方形/長方形 50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9" name="正方形/長方形 50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0" name="正方形/長方形 50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1" name="正方形/長方形 51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2" name="正方形/長方形 51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3" name="正方形/長方形 51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4" name="正方形/長方形 51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5" name="テキスト ボックス 51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6" name="直線コネクタ 51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17" name="テキスト ボックス 51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18" name="直線コネクタ 51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19" name="テキスト ボックス 518"/>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20" name="直線コネクタ 51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21" name="テキスト ボックス 52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22" name="直線コネクタ 52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23" name="テキスト ボックス 52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24" name="直線コネクタ 52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25" name="テキスト ボックス 52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6" name="直線コネクタ 52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7" name="テキスト ボックス 52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86</xdr:row>
      <xdr:rowOff>140970</xdr:rowOff>
    </xdr:to>
    <xdr:cxnSp macro="">
      <xdr:nvCxnSpPr>
        <xdr:cNvPr id="529" name="直線コネクタ 528"/>
        <xdr:cNvCxnSpPr/>
      </xdr:nvCxnSpPr>
      <xdr:spPr>
        <a:xfrm flipV="1">
          <a:off x="16318864" y="1339977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144797</xdr:rowOff>
    </xdr:from>
    <xdr:ext cx="405111" cy="259045"/>
    <xdr:sp macro="" textlink="">
      <xdr:nvSpPr>
        <xdr:cNvPr id="530" name="【消防施設】&#10;有形固定資産減価償却率最小値テキスト"/>
        <xdr:cNvSpPr txBox="1"/>
      </xdr:nvSpPr>
      <xdr:spPr>
        <a:xfrm>
          <a:off x="16408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23</xdr:col>
      <xdr:colOff>428625</xdr:colOff>
      <xdr:row>86</xdr:row>
      <xdr:rowOff>140970</xdr:rowOff>
    </xdr:from>
    <xdr:to>
      <xdr:col>23</xdr:col>
      <xdr:colOff>606425</xdr:colOff>
      <xdr:row>86</xdr:row>
      <xdr:rowOff>140970</xdr:rowOff>
    </xdr:to>
    <xdr:cxnSp macro="">
      <xdr:nvCxnSpPr>
        <xdr:cNvPr id="531" name="直線コネクタ 530"/>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532"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533" name="直線コネクタ 532"/>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45738</xdr:rowOff>
    </xdr:from>
    <xdr:ext cx="405111" cy="259045"/>
    <xdr:sp macro="" textlink="">
      <xdr:nvSpPr>
        <xdr:cNvPr id="534" name="【消防施設】&#10;有形固定資産減価償却率平均値テキスト"/>
        <xdr:cNvSpPr txBox="1"/>
      </xdr:nvSpPr>
      <xdr:spPr>
        <a:xfrm>
          <a:off x="16408400" y="1427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67311</xdr:rowOff>
    </xdr:from>
    <xdr:to>
      <xdr:col>23</xdr:col>
      <xdr:colOff>568325</xdr:colOff>
      <xdr:row>83</xdr:row>
      <xdr:rowOff>168911</xdr:rowOff>
    </xdr:to>
    <xdr:sp macro="" textlink="">
      <xdr:nvSpPr>
        <xdr:cNvPr id="535" name="フローチャート : 判断 534"/>
        <xdr:cNvSpPr/>
      </xdr:nvSpPr>
      <xdr:spPr>
        <a:xfrm>
          <a:off x="16268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119887</xdr:rowOff>
    </xdr:from>
    <xdr:to>
      <xdr:col>22</xdr:col>
      <xdr:colOff>415925</xdr:colOff>
      <xdr:row>81</xdr:row>
      <xdr:rowOff>50037</xdr:rowOff>
    </xdr:to>
    <xdr:sp macro="" textlink="">
      <xdr:nvSpPr>
        <xdr:cNvPr id="536" name="フローチャート : 判断 535"/>
        <xdr:cNvSpPr/>
      </xdr:nvSpPr>
      <xdr:spPr>
        <a:xfrm>
          <a:off x="15430500" y="1383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66564</xdr:rowOff>
    </xdr:from>
    <xdr:ext cx="405111" cy="259045"/>
    <xdr:sp macro="" textlink="">
      <xdr:nvSpPr>
        <xdr:cNvPr id="537" name="n_1aveValue【消防施設】&#10;有形固定資産減価償却率"/>
        <xdr:cNvSpPr txBox="1"/>
      </xdr:nvSpPr>
      <xdr:spPr>
        <a:xfrm>
          <a:off x="15266043" y="1361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38" name="テキスト ボックス 53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9" name="テキスト ボックス 53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0" name="テキスト ボックス 53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1" name="テキスト ボックス 54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2" name="テキスト ボックス 54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23876</xdr:rowOff>
    </xdr:from>
    <xdr:to>
      <xdr:col>22</xdr:col>
      <xdr:colOff>415925</xdr:colOff>
      <xdr:row>82</xdr:row>
      <xdr:rowOff>125476</xdr:rowOff>
    </xdr:to>
    <xdr:sp macro="" textlink="">
      <xdr:nvSpPr>
        <xdr:cNvPr id="543" name="円/楕円 542"/>
        <xdr:cNvSpPr/>
      </xdr:nvSpPr>
      <xdr:spPr>
        <a:xfrm>
          <a:off x="15430500" y="1408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116603</xdr:rowOff>
    </xdr:from>
    <xdr:ext cx="405111" cy="259045"/>
    <xdr:sp macro="" textlink="">
      <xdr:nvSpPr>
        <xdr:cNvPr id="544" name="n_1mainValue【消防施設】&#10;有形固定資産減価償却率"/>
        <xdr:cNvSpPr txBox="1"/>
      </xdr:nvSpPr>
      <xdr:spPr>
        <a:xfrm>
          <a:off x="15266043" y="1417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5" name="正方形/長方形 5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6" name="正方形/長方形 5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7" name="正方形/長方形 5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8" name="正方形/長方形 5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9" name="正方形/長方形 5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0" name="正方形/長方形 5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1" name="正方形/長方形 5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2" name="正方形/長方形 5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3" name="テキスト ボックス 5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4" name="直線コネクタ 5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55" name="直線コネクタ 55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56" name="テキスト ボックス 55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57" name="直線コネクタ 55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58" name="テキスト ボックス 55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59" name="直線コネクタ 55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60" name="テキスト ボックス 55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61" name="直線コネクタ 56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62" name="テキスト ボックス 56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63" name="直線コネクタ 56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64" name="テキスト ボックス 56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65" name="直線コネクタ 56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66" name="テキスト ボックス 56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7" name="直線コネクタ 5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8" name="テキスト ボックス 5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38100</xdr:rowOff>
    </xdr:to>
    <xdr:cxnSp macro="">
      <xdr:nvCxnSpPr>
        <xdr:cNvPr id="570" name="直線コネクタ 569"/>
        <xdr:cNvCxnSpPr/>
      </xdr:nvCxnSpPr>
      <xdr:spPr>
        <a:xfrm flipV="1">
          <a:off x="22160864" y="133785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571" name="【消防施設】&#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572" name="直線コネクタ 571"/>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573"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0.470</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574" name="直線コネクタ 573"/>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124114</xdr:rowOff>
    </xdr:from>
    <xdr:ext cx="469744" cy="259045"/>
    <xdr:sp macro="" textlink="">
      <xdr:nvSpPr>
        <xdr:cNvPr id="575" name="【消防施設】&#10;一人当たり面積平均値テキスト"/>
        <xdr:cNvSpPr txBox="1"/>
      </xdr:nvSpPr>
      <xdr:spPr>
        <a:xfrm>
          <a:off x="22250400" y="1435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145687</xdr:rowOff>
    </xdr:from>
    <xdr:to>
      <xdr:col>32</xdr:col>
      <xdr:colOff>238125</xdr:colOff>
      <xdr:row>84</xdr:row>
      <xdr:rowOff>75837</xdr:rowOff>
    </xdr:to>
    <xdr:sp macro="" textlink="">
      <xdr:nvSpPr>
        <xdr:cNvPr id="576" name="フローチャート : 判断 575"/>
        <xdr:cNvSpPr/>
      </xdr:nvSpPr>
      <xdr:spPr>
        <a:xfrm>
          <a:off x="22110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1995</xdr:rowOff>
    </xdr:from>
    <xdr:to>
      <xdr:col>31</xdr:col>
      <xdr:colOff>85725</xdr:colOff>
      <xdr:row>83</xdr:row>
      <xdr:rowOff>103595</xdr:rowOff>
    </xdr:to>
    <xdr:sp macro="" textlink="">
      <xdr:nvSpPr>
        <xdr:cNvPr id="577" name="フローチャート : 判断 576"/>
        <xdr:cNvSpPr/>
      </xdr:nvSpPr>
      <xdr:spPr>
        <a:xfrm>
          <a:off x="21272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120122</xdr:rowOff>
    </xdr:from>
    <xdr:ext cx="469744" cy="259045"/>
    <xdr:sp macro="" textlink="">
      <xdr:nvSpPr>
        <xdr:cNvPr id="578" name="n_1aveValue【消防施設】&#10;一人当たり面積"/>
        <xdr:cNvSpPr txBox="1"/>
      </xdr:nvSpPr>
      <xdr:spPr>
        <a:xfrm>
          <a:off x="21075727" y="1400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0.193</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79" name="テキスト ボックス 5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0" name="テキスト ボックス 5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1" name="テキスト ボックス 5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2" name="テキスト ボックス 5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3" name="テキスト ボックス 5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29755</xdr:rowOff>
    </xdr:from>
    <xdr:to>
      <xdr:col>31</xdr:col>
      <xdr:colOff>85725</xdr:colOff>
      <xdr:row>84</xdr:row>
      <xdr:rowOff>131355</xdr:rowOff>
    </xdr:to>
    <xdr:sp macro="" textlink="">
      <xdr:nvSpPr>
        <xdr:cNvPr id="584" name="円/楕円 583"/>
        <xdr:cNvSpPr/>
      </xdr:nvSpPr>
      <xdr:spPr>
        <a:xfrm>
          <a:off x="21272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122482</xdr:rowOff>
    </xdr:from>
    <xdr:ext cx="469744" cy="259045"/>
    <xdr:sp macro="" textlink="">
      <xdr:nvSpPr>
        <xdr:cNvPr id="585" name="n_1mainValue【消防施設】&#10;一人当たり面積"/>
        <xdr:cNvSpPr txBox="1"/>
      </xdr:nvSpPr>
      <xdr:spPr>
        <a:xfrm>
          <a:off x="21075727" y="1452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6" name="正方形/長方形 58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7" name="正方形/長方形 58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8" name="正方形/長方形 58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9" name="正方形/長方形 58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0" name="正方形/長方形 58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1" name="正方形/長方形 59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2" name="正方形/長方形 59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3" name="正方形/長方形 59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4" name="テキスト ボックス 59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5" name="直線コネクタ 59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96" name="テキスト ボックス 59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97" name="直線コネクタ 59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98" name="テキスト ボックス 59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99" name="直線コネクタ 59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00" name="テキスト ボックス 59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01" name="直線コネクタ 60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02" name="テキスト ボックス 60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03" name="直線コネクタ 60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04" name="テキスト ボックス 60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05" name="直線コネクタ 60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06" name="テキスト ボックス 60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7" name="直線コネクタ 6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8" name="テキスト ボックス 60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53339</xdr:rowOff>
    </xdr:from>
    <xdr:to>
      <xdr:col>23</xdr:col>
      <xdr:colOff>516889</xdr:colOff>
      <xdr:row>109</xdr:row>
      <xdr:rowOff>3811</xdr:rowOff>
    </xdr:to>
    <xdr:cxnSp macro="">
      <xdr:nvCxnSpPr>
        <xdr:cNvPr id="610" name="直線コネクタ 609"/>
        <xdr:cNvCxnSpPr/>
      </xdr:nvCxnSpPr>
      <xdr:spPr>
        <a:xfrm flipV="1">
          <a:off x="16318864" y="171983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7638</xdr:rowOff>
    </xdr:from>
    <xdr:ext cx="405111" cy="259045"/>
    <xdr:sp macro="" textlink="">
      <xdr:nvSpPr>
        <xdr:cNvPr id="611" name="【庁舎】&#10;有形固定資産減価償却率最小値テキスト"/>
        <xdr:cNvSpPr txBox="1"/>
      </xdr:nvSpPr>
      <xdr:spPr>
        <a:xfrm>
          <a:off x="16408400" y="186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109</xdr:row>
      <xdr:rowOff>3811</xdr:rowOff>
    </xdr:from>
    <xdr:to>
      <xdr:col>23</xdr:col>
      <xdr:colOff>606425</xdr:colOff>
      <xdr:row>109</xdr:row>
      <xdr:rowOff>3811</xdr:rowOff>
    </xdr:to>
    <xdr:cxnSp macro="">
      <xdr:nvCxnSpPr>
        <xdr:cNvPr id="612" name="直線コネクタ 611"/>
        <xdr:cNvCxnSpPr/>
      </xdr:nvCxnSpPr>
      <xdr:spPr>
        <a:xfrm>
          <a:off x="16230600" y="1869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16</xdr:rowOff>
    </xdr:from>
    <xdr:ext cx="405111" cy="259045"/>
    <xdr:sp macro="" textlink="">
      <xdr:nvSpPr>
        <xdr:cNvPr id="613" name="【庁舎】&#10;有形固定資産減価償却率最大値テキスト"/>
        <xdr:cNvSpPr txBox="1"/>
      </xdr:nvSpPr>
      <xdr:spPr>
        <a:xfrm>
          <a:off x="164084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428625</xdr:colOff>
      <xdr:row>100</xdr:row>
      <xdr:rowOff>53339</xdr:rowOff>
    </xdr:from>
    <xdr:to>
      <xdr:col>23</xdr:col>
      <xdr:colOff>606425</xdr:colOff>
      <xdr:row>100</xdr:row>
      <xdr:rowOff>53339</xdr:rowOff>
    </xdr:to>
    <xdr:cxnSp macro="">
      <xdr:nvCxnSpPr>
        <xdr:cNvPr id="614" name="直線コネクタ 613"/>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76216</xdr:rowOff>
    </xdr:from>
    <xdr:ext cx="405111" cy="259045"/>
    <xdr:sp macro="" textlink="">
      <xdr:nvSpPr>
        <xdr:cNvPr id="615" name="【庁舎】&#10;有形固定資産減価償却率平均値テキスト"/>
        <xdr:cNvSpPr txBox="1"/>
      </xdr:nvSpPr>
      <xdr:spPr>
        <a:xfrm>
          <a:off x="164084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97789</xdr:rowOff>
    </xdr:from>
    <xdr:to>
      <xdr:col>23</xdr:col>
      <xdr:colOff>568325</xdr:colOff>
      <xdr:row>105</xdr:row>
      <xdr:rowOff>27939</xdr:rowOff>
    </xdr:to>
    <xdr:sp macro="" textlink="">
      <xdr:nvSpPr>
        <xdr:cNvPr id="616" name="フローチャート : 判断 615"/>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67311</xdr:rowOff>
    </xdr:from>
    <xdr:to>
      <xdr:col>22</xdr:col>
      <xdr:colOff>415925</xdr:colOff>
      <xdr:row>104</xdr:row>
      <xdr:rowOff>168911</xdr:rowOff>
    </xdr:to>
    <xdr:sp macro="" textlink="">
      <xdr:nvSpPr>
        <xdr:cNvPr id="617" name="フローチャート : 判断 616"/>
        <xdr:cNvSpPr/>
      </xdr:nvSpPr>
      <xdr:spPr>
        <a:xfrm>
          <a:off x="15430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160038</xdr:rowOff>
    </xdr:from>
    <xdr:ext cx="405111" cy="259045"/>
    <xdr:sp macro="" textlink="">
      <xdr:nvSpPr>
        <xdr:cNvPr id="618" name="n_1aveValue【庁舎】&#10;有形固定資産減価償却率"/>
        <xdr:cNvSpPr txBox="1"/>
      </xdr:nvSpPr>
      <xdr:spPr>
        <a:xfrm>
          <a:off x="15266043"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19" name="テキスト ボックス 6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0" name="テキスト ボックス 6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1" name="テキスト ボックス 6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2" name="テキスト ボックス 6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3" name="テキスト ボックス 6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10161</xdr:rowOff>
    </xdr:from>
    <xdr:to>
      <xdr:col>22</xdr:col>
      <xdr:colOff>415925</xdr:colOff>
      <xdr:row>100</xdr:row>
      <xdr:rowOff>111761</xdr:rowOff>
    </xdr:to>
    <xdr:sp macro="" textlink="">
      <xdr:nvSpPr>
        <xdr:cNvPr id="624" name="円/楕円 623"/>
        <xdr:cNvSpPr/>
      </xdr:nvSpPr>
      <xdr:spPr>
        <a:xfrm>
          <a:off x="15430500" y="1715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98</xdr:row>
      <xdr:rowOff>128288</xdr:rowOff>
    </xdr:from>
    <xdr:ext cx="405111" cy="259045"/>
    <xdr:sp macro="" textlink="">
      <xdr:nvSpPr>
        <xdr:cNvPr id="625" name="n_1mainValue【庁舎】&#10;有形固定資産減価償却率"/>
        <xdr:cNvSpPr txBox="1"/>
      </xdr:nvSpPr>
      <xdr:spPr>
        <a:xfrm>
          <a:off x="15266043" y="1693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6" name="正方形/長方形 62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7" name="正方形/長方形 62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8" name="正方形/長方形 62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9" name="正方形/長方形 62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0" name="正方形/長方形 62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1" name="正方形/長方形 63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2" name="正方形/長方形 63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3" name="正方形/長方形 63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4" name="テキスト ボックス 63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5" name="直線コネクタ 63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36" name="テキスト ボックス 63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37" name="直線コネクタ 63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38" name="テキスト ボックス 63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39" name="直線コネクタ 63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40" name="テキスト ボックス 63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41" name="直線コネクタ 64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42" name="テキスト ボックス 64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43" name="直線コネクタ 64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44" name="テキスト ボックス 64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45" name="直線コネクタ 64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46" name="テキスト ボックス 64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47" name="直線コネクタ 64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48" name="テキスト ボックス 64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9" name="直線コネクタ 6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0" name="テキスト ボックス 6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4355</xdr:rowOff>
    </xdr:from>
    <xdr:to>
      <xdr:col>32</xdr:col>
      <xdr:colOff>186689</xdr:colOff>
      <xdr:row>109</xdr:row>
      <xdr:rowOff>48442</xdr:rowOff>
    </xdr:to>
    <xdr:cxnSp macro="">
      <xdr:nvCxnSpPr>
        <xdr:cNvPr id="652" name="直線コネクタ 651"/>
        <xdr:cNvCxnSpPr/>
      </xdr:nvCxnSpPr>
      <xdr:spPr>
        <a:xfrm flipV="1">
          <a:off x="22160864" y="1714935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52269</xdr:rowOff>
    </xdr:from>
    <xdr:ext cx="469744" cy="259045"/>
    <xdr:sp macro="" textlink="">
      <xdr:nvSpPr>
        <xdr:cNvPr id="653" name="【庁舎】&#10;一人当たり面積最小値テキスト"/>
        <xdr:cNvSpPr txBox="1"/>
      </xdr:nvSpPr>
      <xdr:spPr>
        <a:xfrm>
          <a:off x="22250400" y="187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0.192</a:t>
          </a:r>
          <a:endParaRPr kumimoji="1" lang="ja-JP" altLang="en-US" sz="1000" b="1">
            <a:latin typeface="ＭＳ Ｐゴシック"/>
          </a:endParaRPr>
        </a:p>
      </xdr:txBody>
    </xdr:sp>
    <xdr:clientData/>
  </xdr:oneCellAnchor>
  <xdr:twoCellAnchor>
    <xdr:from>
      <xdr:col>32</xdr:col>
      <xdr:colOff>98425</xdr:colOff>
      <xdr:row>109</xdr:row>
      <xdr:rowOff>48442</xdr:rowOff>
    </xdr:from>
    <xdr:to>
      <xdr:col>32</xdr:col>
      <xdr:colOff>276225</xdr:colOff>
      <xdr:row>109</xdr:row>
      <xdr:rowOff>48442</xdr:rowOff>
    </xdr:to>
    <xdr:cxnSp macro="">
      <xdr:nvCxnSpPr>
        <xdr:cNvPr id="654" name="直線コネクタ 653"/>
        <xdr:cNvCxnSpPr/>
      </xdr:nvCxnSpPr>
      <xdr:spPr>
        <a:xfrm>
          <a:off x="22072600" y="1873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122482</xdr:rowOff>
    </xdr:from>
    <xdr:ext cx="469744" cy="259045"/>
    <xdr:sp macro="" textlink="">
      <xdr:nvSpPr>
        <xdr:cNvPr id="655" name="【庁舎】&#10;一人当たり面積最大値テキスト"/>
        <xdr:cNvSpPr txBox="1"/>
      </xdr:nvSpPr>
      <xdr:spPr>
        <a:xfrm>
          <a:off x="22250400" y="1692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1.164</a:t>
          </a:r>
          <a:endParaRPr kumimoji="1" lang="ja-JP" altLang="en-US" sz="1000" b="1">
            <a:latin typeface="ＭＳ Ｐゴシック"/>
          </a:endParaRPr>
        </a:p>
      </xdr:txBody>
    </xdr:sp>
    <xdr:clientData/>
  </xdr:oneCellAnchor>
  <xdr:twoCellAnchor>
    <xdr:from>
      <xdr:col>32</xdr:col>
      <xdr:colOff>98425</xdr:colOff>
      <xdr:row>100</xdr:row>
      <xdr:rowOff>4355</xdr:rowOff>
    </xdr:from>
    <xdr:to>
      <xdr:col>32</xdr:col>
      <xdr:colOff>276225</xdr:colOff>
      <xdr:row>100</xdr:row>
      <xdr:rowOff>4355</xdr:rowOff>
    </xdr:to>
    <xdr:cxnSp macro="">
      <xdr:nvCxnSpPr>
        <xdr:cNvPr id="656" name="直線コネクタ 655"/>
        <xdr:cNvCxnSpPr/>
      </xdr:nvCxnSpPr>
      <xdr:spPr>
        <a:xfrm>
          <a:off x="22072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134456</xdr:rowOff>
    </xdr:from>
    <xdr:ext cx="469744" cy="259045"/>
    <xdr:sp macro="" textlink="">
      <xdr:nvSpPr>
        <xdr:cNvPr id="657" name="【庁舎】&#10;一人当たり面積平均値テキスト"/>
        <xdr:cNvSpPr txBox="1"/>
      </xdr:nvSpPr>
      <xdr:spPr>
        <a:xfrm>
          <a:off x="22250400" y="1796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0.620</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156029</xdr:rowOff>
    </xdr:from>
    <xdr:to>
      <xdr:col>32</xdr:col>
      <xdr:colOff>238125</xdr:colOff>
      <xdr:row>105</xdr:row>
      <xdr:rowOff>86179</xdr:rowOff>
    </xdr:to>
    <xdr:sp macro="" textlink="">
      <xdr:nvSpPr>
        <xdr:cNvPr id="658" name="フローチャート : 判断 657"/>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659" name="フローチャート : 判断 658"/>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63516</xdr:rowOff>
    </xdr:from>
    <xdr:ext cx="469744" cy="259045"/>
    <xdr:sp macro="" textlink="">
      <xdr:nvSpPr>
        <xdr:cNvPr id="660" name="n_1aveValue【庁舎】&#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61" name="テキスト ボックス 6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2" name="テキスト ボックス 6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3" name="テキスト ボックス 6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4" name="テキスト ボックス 6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5" name="テキスト ボックス 6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48261</xdr:rowOff>
    </xdr:from>
    <xdr:to>
      <xdr:col>31</xdr:col>
      <xdr:colOff>85725</xdr:colOff>
      <xdr:row>108</xdr:row>
      <xdr:rowOff>149861</xdr:rowOff>
    </xdr:to>
    <xdr:sp macro="" textlink="">
      <xdr:nvSpPr>
        <xdr:cNvPr id="666" name="円/楕円 665"/>
        <xdr:cNvSpPr/>
      </xdr:nvSpPr>
      <xdr:spPr>
        <a:xfrm>
          <a:off x="21272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140988</xdr:rowOff>
    </xdr:from>
    <xdr:ext cx="469744" cy="259045"/>
    <xdr:sp macro="" textlink="">
      <xdr:nvSpPr>
        <xdr:cNvPr id="667" name="n_1mainValue【庁舎】&#10;一人当たり面積"/>
        <xdr:cNvSpPr txBox="1"/>
      </xdr:nvSpPr>
      <xdr:spPr>
        <a:xfrm>
          <a:off x="210757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8" name="正方形/長方形 6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9" name="正方形/長方形 6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0" name="テキスト ボックス 6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福祉施設、庁舎の有形固定資産減価償却率が類似団体と比べ高くなっているが、福祉施設は、老人ホーム（昭和</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年建築）の他、各施設も老朽化が進んでおり、庁舎（昭和</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年建築）の老朽化も著しい。</a:t>
          </a:r>
          <a:endParaRPr lang="ja-JP" altLang="ja-JP" sz="1400">
            <a:effectLst/>
          </a:endParaRPr>
        </a:p>
        <a:p>
          <a:r>
            <a:rPr kumimoji="1" lang="ja-JP" altLang="ja-JP" sz="1100">
              <a:solidFill>
                <a:schemeClr val="dk1"/>
              </a:solidFill>
              <a:effectLst/>
              <a:latin typeface="+mn-lt"/>
              <a:ea typeface="+mn-ea"/>
              <a:cs typeface="+mn-cs"/>
            </a:rPr>
            <a:t>そのため、支出の抑制に努めるとともに</a:t>
          </a:r>
          <a:r>
            <a:rPr kumimoji="1" lang="ja-JP" altLang="en-US" sz="1100">
              <a:solidFill>
                <a:sysClr val="windowText" lastClr="000000"/>
              </a:solidFill>
              <a:effectLst/>
              <a:latin typeface="+mn-lt"/>
              <a:ea typeface="+mn-ea"/>
              <a:cs typeface="+mn-cs"/>
            </a:rPr>
            <a:t>適切</a:t>
          </a:r>
          <a:r>
            <a:rPr kumimoji="1" lang="ja-JP" altLang="ja-JP" sz="1100">
              <a:solidFill>
                <a:schemeClr val="dk1"/>
              </a:solidFill>
              <a:effectLst/>
              <a:latin typeface="+mn-lt"/>
              <a:ea typeface="+mn-ea"/>
              <a:cs typeface="+mn-cs"/>
            </a:rPr>
            <a:t>な基金、地方債の運用を図り、各施設の更新、利活用、除却等を計画的に実施していく。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鹿児島県知名町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6,221
6,157
53.30
6,476,575
6,193,608
256,536
3,419,699
8,232,193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81.4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本町は、農業が主要産業であるが、市場価格や天候に左右されるため安定した収入が確保できないこと、人口の減少等により、徴収体制強化に努めている中ではあるが、税収の伸びが期待でき</a:t>
          </a:r>
          <a:r>
            <a:rPr lang="ja-JP" altLang="en-US" sz="1100">
              <a:solidFill>
                <a:schemeClr val="dk1"/>
              </a:solidFill>
              <a:effectLst/>
              <a:latin typeface="+mn-lt"/>
              <a:ea typeface="+mn-ea"/>
              <a:cs typeface="+mn-cs"/>
            </a:rPr>
            <a:t>ない。</a:t>
          </a:r>
          <a:r>
            <a:rPr lang="ja-JP" altLang="ja-JP" sz="1100">
              <a:solidFill>
                <a:schemeClr val="dk1"/>
              </a:solidFill>
              <a:effectLst/>
              <a:latin typeface="+mn-lt"/>
              <a:ea typeface="+mn-ea"/>
              <a:cs typeface="+mn-cs"/>
            </a:rPr>
            <a:t>立地条件</a:t>
          </a:r>
          <a:r>
            <a:rPr lang="ja-JP" altLang="en-US" sz="1100">
              <a:solidFill>
                <a:schemeClr val="dk1"/>
              </a:solidFill>
              <a:effectLst/>
              <a:latin typeface="+mn-lt"/>
              <a:ea typeface="+mn-ea"/>
              <a:cs typeface="+mn-cs"/>
            </a:rPr>
            <a:t>により</a:t>
          </a:r>
          <a:r>
            <a:rPr lang="ja-JP" altLang="ja-JP" sz="1100">
              <a:solidFill>
                <a:schemeClr val="dk1"/>
              </a:solidFill>
              <a:effectLst/>
              <a:latin typeface="+mn-lt"/>
              <a:ea typeface="+mn-ea"/>
              <a:cs typeface="+mn-cs"/>
            </a:rPr>
            <a:t>製造業等の企業誘致等についても</a:t>
          </a:r>
          <a:r>
            <a:rPr lang="ja-JP" altLang="en-US" sz="1100">
              <a:solidFill>
                <a:schemeClr val="dk1"/>
              </a:solidFill>
              <a:effectLst/>
              <a:latin typeface="+mn-lt"/>
              <a:ea typeface="+mn-ea"/>
              <a:cs typeface="+mn-cs"/>
            </a:rPr>
            <a:t>厳しい</a:t>
          </a:r>
          <a:r>
            <a:rPr lang="ja-JP" altLang="ja-JP" sz="1100">
              <a:solidFill>
                <a:schemeClr val="dk1"/>
              </a:solidFill>
              <a:effectLst/>
              <a:latin typeface="+mn-lt"/>
              <a:ea typeface="+mn-ea"/>
              <a:cs typeface="+mn-cs"/>
            </a:rPr>
            <a:t>状況にある。</a:t>
          </a:r>
          <a:endParaRPr lang="ja-JP" altLang="ja-JP" sz="1400">
            <a:effectLst/>
          </a:endParaRPr>
        </a:p>
        <a:p>
          <a:r>
            <a:rPr lang="ja-JP" altLang="ja-JP" sz="1100">
              <a:solidFill>
                <a:schemeClr val="dk1"/>
              </a:solidFill>
              <a:effectLst/>
              <a:latin typeface="+mn-lt"/>
              <a:ea typeface="+mn-ea"/>
              <a:cs typeface="+mn-cs"/>
            </a:rPr>
            <a:t>　歳出面は、離島ゆえ完結型行政サービスのため行政コストが高く、財政力指数が</a:t>
          </a:r>
          <a:r>
            <a:rPr lang="en-US" altLang="ja-JP" sz="1100">
              <a:solidFill>
                <a:schemeClr val="dk1"/>
              </a:solidFill>
              <a:effectLst/>
              <a:latin typeface="+mn-lt"/>
              <a:ea typeface="+mn-ea"/>
              <a:cs typeface="+mn-cs"/>
            </a:rPr>
            <a:t>0.17</a:t>
          </a:r>
          <a:r>
            <a:rPr lang="ja-JP" altLang="ja-JP" sz="1100">
              <a:solidFill>
                <a:schemeClr val="dk1"/>
              </a:solidFill>
              <a:effectLst/>
              <a:latin typeface="+mn-lt"/>
              <a:ea typeface="+mn-ea"/>
              <a:cs typeface="+mn-cs"/>
            </a:rPr>
            <a:t>と鹿児島県平均より低い状況である。</a:t>
          </a:r>
          <a:endParaRPr lang="ja-JP" altLang="ja-JP" sz="1400">
            <a:effectLst/>
          </a:endParaRPr>
        </a:p>
        <a:p>
          <a:r>
            <a:rPr lang="ja-JP" altLang="ja-JP" sz="1100">
              <a:solidFill>
                <a:schemeClr val="dk1"/>
              </a:solidFill>
              <a:effectLst/>
              <a:latin typeface="+mn-lt"/>
              <a:ea typeface="+mn-ea"/>
              <a:cs typeface="+mn-cs"/>
            </a:rPr>
            <a:t>　今後の対策として、歳入面では主要産業である農業を支援すること等により税収増を図り、歳出面では、公共施設の統廃合等の検討で将来的な経常経費の削減を図り、財政基盤の強化に努める。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9978</xdr:rowOff>
    </xdr:from>
    <xdr:to>
      <xdr:col>7</xdr:col>
      <xdr:colOff>152400</xdr:colOff>
      <xdr:row>44</xdr:row>
      <xdr:rowOff>9978</xdr:rowOff>
    </xdr:to>
    <xdr:cxnSp macro="">
      <xdr:nvCxnSpPr>
        <xdr:cNvPr id="69" name="直線コネクタ 68"/>
        <xdr:cNvCxnSpPr/>
      </xdr:nvCxnSpPr>
      <xdr:spPr>
        <a:xfrm>
          <a:off x="4114800" y="75537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9978</xdr:rowOff>
    </xdr:from>
    <xdr:to>
      <xdr:col>6</xdr:col>
      <xdr:colOff>0</xdr:colOff>
      <xdr:row>44</xdr:row>
      <xdr:rowOff>9978</xdr:rowOff>
    </xdr:to>
    <xdr:cxnSp macro="">
      <xdr:nvCxnSpPr>
        <xdr:cNvPr id="72" name="直線コネクタ 71"/>
        <xdr:cNvCxnSpPr/>
      </xdr:nvCxnSpPr>
      <xdr:spPr>
        <a:xfrm>
          <a:off x="3225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4" name="テキスト ボックス 73"/>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9978</xdr:rowOff>
    </xdr:from>
    <xdr:to>
      <xdr:col>4</xdr:col>
      <xdr:colOff>482600</xdr:colOff>
      <xdr:row>44</xdr:row>
      <xdr:rowOff>9978</xdr:rowOff>
    </xdr:to>
    <xdr:cxnSp macro="">
      <xdr:nvCxnSpPr>
        <xdr:cNvPr id="75" name="直線コネクタ 74"/>
        <xdr:cNvCxnSpPr/>
      </xdr:nvCxnSpPr>
      <xdr:spPr>
        <a:xfrm>
          <a:off x="2336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6" name="フローチャート : 判断 75"/>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138992</xdr:rowOff>
    </xdr:from>
    <xdr:ext cx="762000" cy="259045"/>
    <xdr:sp macro="" textlink="">
      <xdr:nvSpPr>
        <xdr:cNvPr id="77" name="テキスト ボックス 76"/>
        <xdr:cNvSpPr txBox="1"/>
      </xdr:nvSpPr>
      <xdr:spPr>
        <a:xfrm>
          <a:off x="2844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9978</xdr:rowOff>
    </xdr:from>
    <xdr:to>
      <xdr:col>3</xdr:col>
      <xdr:colOff>279400</xdr:colOff>
      <xdr:row>44</xdr:row>
      <xdr:rowOff>27215</xdr:rowOff>
    </xdr:to>
    <xdr:cxnSp macro="">
      <xdr:nvCxnSpPr>
        <xdr:cNvPr id="78" name="直線コネクタ 77"/>
        <xdr:cNvCxnSpPr/>
      </xdr:nvCxnSpPr>
      <xdr:spPr>
        <a:xfrm flipV="1">
          <a:off x="1447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82" name="テキスト ボックス 81"/>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88" name="円/楕円 87"/>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26505</xdr:rowOff>
    </xdr:from>
    <xdr:ext cx="762000" cy="259045"/>
    <xdr:sp macro="" textlink="">
      <xdr:nvSpPr>
        <xdr:cNvPr id="89" name="財政力該当値テキスト"/>
        <xdr:cNvSpPr txBox="1"/>
      </xdr:nvSpPr>
      <xdr:spPr>
        <a:xfrm>
          <a:off x="5041900" y="739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130628</xdr:rowOff>
    </xdr:from>
    <xdr:to>
      <xdr:col>6</xdr:col>
      <xdr:colOff>50800</xdr:colOff>
      <xdr:row>44</xdr:row>
      <xdr:rowOff>60778</xdr:rowOff>
    </xdr:to>
    <xdr:sp macro="" textlink="">
      <xdr:nvSpPr>
        <xdr:cNvPr id="90" name="円/楕円 89"/>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45555</xdr:rowOff>
    </xdr:from>
    <xdr:ext cx="736600" cy="259045"/>
    <xdr:sp macro="" textlink="">
      <xdr:nvSpPr>
        <xdr:cNvPr id="91" name="テキスト ボックス 90"/>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130628</xdr:rowOff>
    </xdr:from>
    <xdr:to>
      <xdr:col>4</xdr:col>
      <xdr:colOff>533400</xdr:colOff>
      <xdr:row>44</xdr:row>
      <xdr:rowOff>60778</xdr:rowOff>
    </xdr:to>
    <xdr:sp macro="" textlink="">
      <xdr:nvSpPr>
        <xdr:cNvPr id="92" name="円/楕円 91"/>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93" name="テキスト ボックス 92"/>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130628</xdr:rowOff>
    </xdr:from>
    <xdr:to>
      <xdr:col>3</xdr:col>
      <xdr:colOff>330200</xdr:colOff>
      <xdr:row>44</xdr:row>
      <xdr:rowOff>60778</xdr:rowOff>
    </xdr:to>
    <xdr:sp macro="" textlink="">
      <xdr:nvSpPr>
        <xdr:cNvPr id="94" name="円/楕円 93"/>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95" name="テキスト ボックス 94"/>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6" name="円/楕円 95"/>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7" name="テキスト ボックス 96"/>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a:ea typeface="+mn-ea"/>
              <a:cs typeface="+mn-cs"/>
            </a:rPr>
            <a:t> </a:t>
          </a:r>
          <a:r>
            <a:rPr kumimoji="1" lang="ja-JP" altLang="en-US" sz="1300" baseline="0">
              <a:solidFill>
                <a:sysClr val="windowText" lastClr="000000"/>
              </a:solidFill>
              <a:effectLst/>
              <a:latin typeface="ＭＳ Ｐゴシック"/>
              <a:ea typeface="+mn-ea"/>
              <a:cs typeface="+mn-cs"/>
            </a:rPr>
            <a:t>　</a:t>
          </a:r>
          <a:r>
            <a:rPr lang="ja-JP" altLang="ja-JP" sz="1100">
              <a:solidFill>
                <a:sysClr val="windowText" lastClr="000000"/>
              </a:solidFill>
              <a:effectLst/>
              <a:latin typeface="+mn-lt"/>
              <a:ea typeface="+mn-ea"/>
              <a:cs typeface="+mn-cs"/>
            </a:rPr>
            <a:t>ピークである平成</a:t>
          </a:r>
          <a:r>
            <a:rPr lang="en-US" altLang="ja-JP" sz="1100">
              <a:solidFill>
                <a:sysClr val="windowText" lastClr="000000"/>
              </a:solidFill>
              <a:effectLst/>
              <a:latin typeface="+mn-lt"/>
              <a:ea typeface="+mn-ea"/>
              <a:cs typeface="+mn-cs"/>
            </a:rPr>
            <a:t>18</a:t>
          </a:r>
          <a:r>
            <a:rPr lang="ja-JP" altLang="ja-JP" sz="1100">
              <a:solidFill>
                <a:sysClr val="windowText" lastClr="000000"/>
              </a:solidFill>
              <a:effectLst/>
              <a:latin typeface="+mn-lt"/>
              <a:ea typeface="+mn-ea"/>
              <a:cs typeface="+mn-cs"/>
            </a:rPr>
            <a:t>年の</a:t>
          </a:r>
          <a:r>
            <a:rPr lang="en-US" altLang="ja-JP" sz="1100">
              <a:solidFill>
                <a:sysClr val="windowText" lastClr="000000"/>
              </a:solidFill>
              <a:effectLst/>
              <a:latin typeface="+mn-lt"/>
              <a:ea typeface="+mn-ea"/>
              <a:cs typeface="+mn-cs"/>
            </a:rPr>
            <a:t>99</a:t>
          </a:r>
          <a:r>
            <a:rPr lang="ja-JP" altLang="ja-JP"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3%</a:t>
          </a:r>
          <a:r>
            <a:rPr lang="ja-JP" altLang="ja-JP" sz="1100">
              <a:solidFill>
                <a:sysClr val="windowText" lastClr="000000"/>
              </a:solidFill>
              <a:effectLst/>
              <a:latin typeface="+mn-lt"/>
              <a:ea typeface="+mn-ea"/>
              <a:cs typeface="+mn-cs"/>
            </a:rPr>
            <a:t>から「知名町集中改革プラン」の成果が出てきており、平成</a:t>
          </a:r>
          <a:r>
            <a:rPr lang="en-US" altLang="ja-JP" sz="1100">
              <a:solidFill>
                <a:sysClr val="windowText" lastClr="000000"/>
              </a:solidFill>
              <a:effectLst/>
              <a:latin typeface="+mn-lt"/>
              <a:ea typeface="+mn-ea"/>
              <a:cs typeface="+mn-cs"/>
            </a:rPr>
            <a:t>28</a:t>
          </a:r>
          <a:r>
            <a:rPr lang="ja-JP" altLang="ja-JP" sz="1100">
              <a:solidFill>
                <a:sysClr val="windowText" lastClr="000000"/>
              </a:solidFill>
              <a:effectLst/>
              <a:latin typeface="+mn-lt"/>
              <a:ea typeface="+mn-ea"/>
              <a:cs typeface="+mn-cs"/>
            </a:rPr>
            <a:t>年度は歳入における経常一般財源（町税・交付税等）</a:t>
          </a:r>
          <a:r>
            <a:rPr lang="en-US" altLang="ja-JP" sz="1100">
              <a:solidFill>
                <a:sysClr val="windowText" lastClr="000000"/>
              </a:solidFill>
              <a:effectLst/>
              <a:latin typeface="+mn-lt"/>
              <a:ea typeface="+mn-ea"/>
              <a:cs typeface="+mn-cs"/>
            </a:rPr>
            <a:t>14</a:t>
          </a:r>
          <a:r>
            <a:rPr lang="ja-JP" altLang="ja-JP" sz="1100">
              <a:solidFill>
                <a:sysClr val="windowText" lastClr="000000"/>
              </a:solidFill>
              <a:effectLst/>
              <a:latin typeface="+mn-lt"/>
              <a:ea typeface="+mn-ea"/>
              <a:cs typeface="+mn-cs"/>
            </a:rPr>
            <a:t>百万円増、歳出における義務的経費（特に</a:t>
          </a:r>
          <a:r>
            <a:rPr lang="ja-JP" altLang="en-US" sz="1100">
              <a:solidFill>
                <a:sysClr val="windowText" lastClr="000000"/>
              </a:solidFill>
              <a:effectLst/>
              <a:latin typeface="+mn-lt"/>
              <a:ea typeface="+mn-ea"/>
              <a:cs typeface="+mn-cs"/>
            </a:rPr>
            <a:t>物件</a:t>
          </a:r>
          <a:r>
            <a:rPr lang="ja-JP" altLang="ja-JP" sz="1100">
              <a:solidFill>
                <a:sysClr val="windowText" lastClr="000000"/>
              </a:solidFill>
              <a:effectLst/>
              <a:latin typeface="+mn-lt"/>
              <a:ea typeface="+mn-ea"/>
              <a:cs typeface="+mn-cs"/>
            </a:rPr>
            <a:t>費）の減等により</a:t>
          </a:r>
          <a:r>
            <a:rPr lang="en-US" altLang="ja-JP" sz="1100">
              <a:solidFill>
                <a:sysClr val="windowText" lastClr="000000"/>
              </a:solidFill>
              <a:effectLst/>
              <a:latin typeface="+mn-lt"/>
              <a:ea typeface="+mn-ea"/>
              <a:cs typeface="+mn-cs"/>
            </a:rPr>
            <a:t>90.3%</a:t>
          </a:r>
          <a:r>
            <a:rPr lang="ja-JP" altLang="ja-JP" sz="1100">
              <a:solidFill>
                <a:sysClr val="windowText" lastClr="000000"/>
              </a:solidFill>
              <a:effectLst/>
              <a:latin typeface="+mn-lt"/>
              <a:ea typeface="+mn-ea"/>
              <a:cs typeface="+mn-cs"/>
            </a:rPr>
            <a:t>（対前年△</a:t>
          </a:r>
          <a:r>
            <a:rPr lang="en-US" altLang="ja-JP" sz="1100">
              <a:solidFill>
                <a:sysClr val="windowText" lastClr="000000"/>
              </a:solidFill>
              <a:effectLst/>
              <a:latin typeface="+mn-lt"/>
              <a:ea typeface="+mn-ea"/>
              <a:cs typeface="+mn-cs"/>
            </a:rPr>
            <a:t>0.0%</a:t>
          </a:r>
          <a:r>
            <a:rPr lang="ja-JP" altLang="ja-JP" sz="1100">
              <a:solidFill>
                <a:sysClr val="windowText" lastClr="000000"/>
              </a:solidFill>
              <a:effectLst/>
              <a:latin typeface="+mn-lt"/>
              <a:ea typeface="+mn-ea"/>
              <a:cs typeface="+mn-cs"/>
            </a:rPr>
            <a:t>）と</a:t>
          </a:r>
          <a:r>
            <a:rPr lang="ja-JP" altLang="en-US" sz="1100">
              <a:solidFill>
                <a:sysClr val="windowText" lastClr="000000"/>
              </a:solidFill>
              <a:effectLst/>
              <a:latin typeface="+mn-lt"/>
              <a:ea typeface="+mn-ea"/>
              <a:cs typeface="+mn-cs"/>
            </a:rPr>
            <a:t>なっている。</a:t>
          </a:r>
          <a:r>
            <a:rPr lang="ja-JP" altLang="ja-JP" sz="1100">
              <a:solidFill>
                <a:sysClr val="windowText" lastClr="000000"/>
              </a:solidFill>
              <a:effectLst/>
              <a:latin typeface="+mn-lt"/>
              <a:ea typeface="+mn-ea"/>
              <a:cs typeface="+mn-cs"/>
            </a:rPr>
            <a:t>鹿児島県平均より高いため、今後は公共施設の統廃合等の検討</a:t>
          </a:r>
          <a:r>
            <a:rPr lang="ja-JP" altLang="en-US" sz="1100">
              <a:solidFill>
                <a:sysClr val="windowText" lastClr="000000"/>
              </a:solidFill>
              <a:effectLst/>
              <a:latin typeface="+mn-lt"/>
              <a:ea typeface="+mn-ea"/>
              <a:cs typeface="+mn-cs"/>
            </a:rPr>
            <a:t>で</a:t>
          </a:r>
          <a:r>
            <a:rPr lang="ja-JP" altLang="ja-JP" sz="1100">
              <a:solidFill>
                <a:sysClr val="windowText" lastClr="000000"/>
              </a:solidFill>
              <a:effectLst/>
              <a:latin typeface="+mn-lt"/>
              <a:ea typeface="+mn-ea"/>
              <a:cs typeface="+mn-cs"/>
            </a:rPr>
            <a:t>経常経費の削減を図る。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77978</xdr:rowOff>
    </xdr:from>
    <xdr:to>
      <xdr:col>7</xdr:col>
      <xdr:colOff>152400</xdr:colOff>
      <xdr:row>64</xdr:row>
      <xdr:rowOff>77978</xdr:rowOff>
    </xdr:to>
    <xdr:cxnSp macro="">
      <xdr:nvCxnSpPr>
        <xdr:cNvPr id="130" name="直線コネクタ 129"/>
        <xdr:cNvCxnSpPr/>
      </xdr:nvCxnSpPr>
      <xdr:spPr>
        <a:xfrm>
          <a:off x="4114800" y="110507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1"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77978</xdr:rowOff>
    </xdr:from>
    <xdr:to>
      <xdr:col>6</xdr:col>
      <xdr:colOff>0</xdr:colOff>
      <xdr:row>65</xdr:row>
      <xdr:rowOff>128524</xdr:rowOff>
    </xdr:to>
    <xdr:cxnSp macro="">
      <xdr:nvCxnSpPr>
        <xdr:cNvPr id="133" name="直線コネクタ 132"/>
        <xdr:cNvCxnSpPr/>
      </xdr:nvCxnSpPr>
      <xdr:spPr>
        <a:xfrm flipV="1">
          <a:off x="3225800" y="11050778"/>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95775</xdr:rowOff>
    </xdr:from>
    <xdr:ext cx="736600" cy="259045"/>
    <xdr:sp macro="" textlink="">
      <xdr:nvSpPr>
        <xdr:cNvPr id="135" name="テキスト ボックス 134"/>
        <xdr:cNvSpPr txBox="1"/>
      </xdr:nvSpPr>
      <xdr:spPr>
        <a:xfrm>
          <a:off x="3733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85090</xdr:rowOff>
    </xdr:from>
    <xdr:to>
      <xdr:col>4</xdr:col>
      <xdr:colOff>482600</xdr:colOff>
      <xdr:row>65</xdr:row>
      <xdr:rowOff>128524</xdr:rowOff>
    </xdr:to>
    <xdr:cxnSp macro="">
      <xdr:nvCxnSpPr>
        <xdr:cNvPr id="136" name="直線コネクタ 135"/>
        <xdr:cNvCxnSpPr/>
      </xdr:nvCxnSpPr>
      <xdr:spPr>
        <a:xfrm>
          <a:off x="2336800" y="1122934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158513</xdr:rowOff>
    </xdr:from>
    <xdr:ext cx="762000" cy="259045"/>
    <xdr:sp macro="" textlink="">
      <xdr:nvSpPr>
        <xdr:cNvPr id="138" name="テキスト ボックス 137"/>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121412</xdr:rowOff>
    </xdr:from>
    <xdr:to>
      <xdr:col>3</xdr:col>
      <xdr:colOff>279400</xdr:colOff>
      <xdr:row>65</xdr:row>
      <xdr:rowOff>85090</xdr:rowOff>
    </xdr:to>
    <xdr:cxnSp macro="">
      <xdr:nvCxnSpPr>
        <xdr:cNvPr id="139" name="直線コネクタ 138"/>
        <xdr:cNvCxnSpPr/>
      </xdr:nvCxnSpPr>
      <xdr:spPr>
        <a:xfrm>
          <a:off x="1447800" y="1109421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41" name="テキスト ボックス 140"/>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27178</xdr:rowOff>
    </xdr:from>
    <xdr:to>
      <xdr:col>7</xdr:col>
      <xdr:colOff>203200</xdr:colOff>
      <xdr:row>64</xdr:row>
      <xdr:rowOff>128778</xdr:rowOff>
    </xdr:to>
    <xdr:sp macro="" textlink="">
      <xdr:nvSpPr>
        <xdr:cNvPr id="149" name="円/楕円 148"/>
        <xdr:cNvSpPr/>
      </xdr:nvSpPr>
      <xdr:spPr>
        <a:xfrm>
          <a:off x="49022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170705</xdr:rowOff>
    </xdr:from>
    <xdr:ext cx="762000" cy="259045"/>
    <xdr:sp macro="" textlink="">
      <xdr:nvSpPr>
        <xdr:cNvPr id="150" name="財政構造の弾力性該当値テキスト"/>
        <xdr:cNvSpPr txBox="1"/>
      </xdr:nvSpPr>
      <xdr:spPr>
        <a:xfrm>
          <a:off x="5041900" y="1097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27178</xdr:rowOff>
    </xdr:from>
    <xdr:to>
      <xdr:col>6</xdr:col>
      <xdr:colOff>50800</xdr:colOff>
      <xdr:row>64</xdr:row>
      <xdr:rowOff>128778</xdr:rowOff>
    </xdr:to>
    <xdr:sp macro="" textlink="">
      <xdr:nvSpPr>
        <xdr:cNvPr id="151" name="円/楕円 150"/>
        <xdr:cNvSpPr/>
      </xdr:nvSpPr>
      <xdr:spPr>
        <a:xfrm>
          <a:off x="4064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113555</xdr:rowOff>
    </xdr:from>
    <xdr:ext cx="736600" cy="259045"/>
    <xdr:sp macro="" textlink="">
      <xdr:nvSpPr>
        <xdr:cNvPr id="152" name="テキスト ボックス 151"/>
        <xdr:cNvSpPr txBox="1"/>
      </xdr:nvSpPr>
      <xdr:spPr>
        <a:xfrm>
          <a:off x="3733800" y="11086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77724</xdr:rowOff>
    </xdr:from>
    <xdr:to>
      <xdr:col>4</xdr:col>
      <xdr:colOff>533400</xdr:colOff>
      <xdr:row>66</xdr:row>
      <xdr:rowOff>7874</xdr:rowOff>
    </xdr:to>
    <xdr:sp macro="" textlink="">
      <xdr:nvSpPr>
        <xdr:cNvPr id="153" name="円/楕円 152"/>
        <xdr:cNvSpPr/>
      </xdr:nvSpPr>
      <xdr:spPr>
        <a:xfrm>
          <a:off x="3175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164101</xdr:rowOff>
    </xdr:from>
    <xdr:ext cx="762000" cy="259045"/>
    <xdr:sp macro="" textlink="">
      <xdr:nvSpPr>
        <xdr:cNvPr id="154" name="テキスト ボックス 153"/>
        <xdr:cNvSpPr txBox="1"/>
      </xdr:nvSpPr>
      <xdr:spPr>
        <a:xfrm>
          <a:off x="2844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34290</xdr:rowOff>
    </xdr:from>
    <xdr:to>
      <xdr:col>3</xdr:col>
      <xdr:colOff>330200</xdr:colOff>
      <xdr:row>65</xdr:row>
      <xdr:rowOff>135890</xdr:rowOff>
    </xdr:to>
    <xdr:sp macro="" textlink="">
      <xdr:nvSpPr>
        <xdr:cNvPr id="155" name="円/楕円 154"/>
        <xdr:cNvSpPr/>
      </xdr:nvSpPr>
      <xdr:spPr>
        <a:xfrm>
          <a:off x="2286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120667</xdr:rowOff>
    </xdr:from>
    <xdr:ext cx="762000" cy="259045"/>
    <xdr:sp macro="" textlink="">
      <xdr:nvSpPr>
        <xdr:cNvPr id="156" name="テキスト ボックス 155"/>
        <xdr:cNvSpPr txBox="1"/>
      </xdr:nvSpPr>
      <xdr:spPr>
        <a:xfrm>
          <a:off x="1955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70612</xdr:rowOff>
    </xdr:from>
    <xdr:to>
      <xdr:col>2</xdr:col>
      <xdr:colOff>127000</xdr:colOff>
      <xdr:row>65</xdr:row>
      <xdr:rowOff>762</xdr:rowOff>
    </xdr:to>
    <xdr:sp macro="" textlink="">
      <xdr:nvSpPr>
        <xdr:cNvPr id="157" name="円/楕円 156"/>
        <xdr:cNvSpPr/>
      </xdr:nvSpPr>
      <xdr:spPr>
        <a:xfrm>
          <a:off x="1397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156989</xdr:rowOff>
    </xdr:from>
    <xdr:ext cx="762000" cy="259045"/>
    <xdr:sp macro="" textlink="">
      <xdr:nvSpPr>
        <xdr:cNvPr id="158" name="テキスト ボックス 157"/>
        <xdr:cNvSpPr txBox="1"/>
      </xdr:nvSpPr>
      <xdr:spPr>
        <a:xfrm>
          <a:off x="1066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[259,637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人件費については、離島等の地域特性のため、保育所や老人ホーム等への民間企業が参入しづらい状況のため、類似団体の平均よりも高い状況である。</a:t>
          </a:r>
          <a:endParaRPr lang="ja-JP" altLang="ja-JP" sz="1400">
            <a:effectLst/>
          </a:endParaRPr>
        </a:p>
        <a:p>
          <a:r>
            <a:rPr lang="ja-JP" altLang="ja-JP" sz="1100">
              <a:solidFill>
                <a:schemeClr val="dk1"/>
              </a:solidFill>
              <a:effectLst/>
              <a:latin typeface="+mn-lt"/>
              <a:ea typeface="+mn-ea"/>
              <a:cs typeface="+mn-cs"/>
            </a:rPr>
            <a:t>　今年度、対前年</a:t>
          </a:r>
          <a:r>
            <a:rPr lang="en-US" altLang="ja-JP" sz="1100">
              <a:solidFill>
                <a:schemeClr val="dk1"/>
              </a:solidFill>
              <a:effectLst/>
              <a:latin typeface="+mn-lt"/>
              <a:ea typeface="+mn-ea"/>
              <a:cs typeface="+mn-cs"/>
            </a:rPr>
            <a:t>3,798</a:t>
          </a:r>
          <a:r>
            <a:rPr lang="ja-JP" altLang="ja-JP" sz="1100">
              <a:solidFill>
                <a:schemeClr val="dk1"/>
              </a:solidFill>
              <a:effectLst/>
              <a:latin typeface="+mn-lt"/>
              <a:ea typeface="+mn-ea"/>
              <a:cs typeface="+mn-cs"/>
            </a:rPr>
            <a:t>円増となったのは、人口</a:t>
          </a:r>
          <a:r>
            <a:rPr lang="en-US" altLang="ja-JP" sz="1100">
              <a:solidFill>
                <a:schemeClr val="dk1"/>
              </a:solidFill>
              <a:effectLst/>
              <a:latin typeface="+mn-lt"/>
              <a:ea typeface="+mn-ea"/>
              <a:cs typeface="+mn-cs"/>
            </a:rPr>
            <a:t>100</a:t>
          </a:r>
          <a:r>
            <a:rPr lang="ja-JP" altLang="ja-JP" sz="1100">
              <a:solidFill>
                <a:schemeClr val="dk1"/>
              </a:solidFill>
              <a:effectLst/>
              <a:latin typeface="+mn-lt"/>
              <a:ea typeface="+mn-ea"/>
              <a:cs typeface="+mn-cs"/>
            </a:rPr>
            <a:t>人の減が主な原因である。</a:t>
          </a:r>
          <a:endParaRPr lang="ja-JP" altLang="ja-JP" sz="1400">
            <a:effectLst/>
          </a:endParaRPr>
        </a:p>
        <a:p>
          <a:r>
            <a:rPr lang="ja-JP" altLang="ja-JP" sz="1100">
              <a:solidFill>
                <a:schemeClr val="dk1"/>
              </a:solidFill>
              <a:effectLst/>
              <a:latin typeface="+mn-lt"/>
              <a:ea typeface="+mn-ea"/>
              <a:cs typeface="+mn-cs"/>
            </a:rPr>
            <a:t>　今後も更なる組織改革に努め人件費・物件費の抑制に努める。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25598</xdr:rowOff>
    </xdr:from>
    <xdr:to>
      <xdr:col>7</xdr:col>
      <xdr:colOff>152400</xdr:colOff>
      <xdr:row>84</xdr:row>
      <xdr:rowOff>40873</xdr:rowOff>
    </xdr:to>
    <xdr:cxnSp macro="">
      <xdr:nvCxnSpPr>
        <xdr:cNvPr id="193" name="直線コネクタ 192"/>
        <xdr:cNvCxnSpPr/>
      </xdr:nvCxnSpPr>
      <xdr:spPr>
        <a:xfrm>
          <a:off x="4114800" y="14427398"/>
          <a:ext cx="838200" cy="1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1760</xdr:rowOff>
    </xdr:from>
    <xdr:ext cx="762000" cy="259045"/>
    <xdr:sp macro="" textlink="">
      <xdr:nvSpPr>
        <xdr:cNvPr id="194" name="人件費・物件費等の状況平均値テキスト"/>
        <xdr:cNvSpPr txBox="1"/>
      </xdr:nvSpPr>
      <xdr:spPr>
        <a:xfrm>
          <a:off x="5041900" y="14403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9480</xdr:rowOff>
    </xdr:from>
    <xdr:to>
      <xdr:col>6</xdr:col>
      <xdr:colOff>0</xdr:colOff>
      <xdr:row>84</xdr:row>
      <xdr:rowOff>25598</xdr:rowOff>
    </xdr:to>
    <xdr:cxnSp macro="">
      <xdr:nvCxnSpPr>
        <xdr:cNvPr id="196" name="直線コネクタ 195"/>
        <xdr:cNvCxnSpPr/>
      </xdr:nvCxnSpPr>
      <xdr:spPr>
        <a:xfrm>
          <a:off x="3225800" y="14411280"/>
          <a:ext cx="889000" cy="1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78953</xdr:rowOff>
    </xdr:from>
    <xdr:ext cx="736600" cy="259045"/>
    <xdr:sp macro="" textlink="">
      <xdr:nvSpPr>
        <xdr:cNvPr id="198" name="テキスト ボックス 197"/>
        <xdr:cNvSpPr txBox="1"/>
      </xdr:nvSpPr>
      <xdr:spPr>
        <a:xfrm>
          <a:off x="3733800" y="14480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143295</xdr:rowOff>
    </xdr:from>
    <xdr:to>
      <xdr:col>4</xdr:col>
      <xdr:colOff>482600</xdr:colOff>
      <xdr:row>84</xdr:row>
      <xdr:rowOff>9480</xdr:rowOff>
    </xdr:to>
    <xdr:cxnSp macro="">
      <xdr:nvCxnSpPr>
        <xdr:cNvPr id="199" name="直線コネクタ 198"/>
        <xdr:cNvCxnSpPr/>
      </xdr:nvCxnSpPr>
      <xdr:spPr>
        <a:xfrm>
          <a:off x="2336800" y="14373645"/>
          <a:ext cx="889000" cy="3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0" name="フローチャート : 判断 199"/>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95031</xdr:rowOff>
    </xdr:from>
    <xdr:ext cx="762000" cy="259045"/>
    <xdr:sp macro="" textlink="">
      <xdr:nvSpPr>
        <xdr:cNvPr id="201" name="テキスト ボックス 200"/>
        <xdr:cNvSpPr txBox="1"/>
      </xdr:nvSpPr>
      <xdr:spPr>
        <a:xfrm>
          <a:off x="2844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110624</xdr:rowOff>
    </xdr:from>
    <xdr:to>
      <xdr:col>3</xdr:col>
      <xdr:colOff>279400</xdr:colOff>
      <xdr:row>83</xdr:row>
      <xdr:rowOff>143295</xdr:rowOff>
    </xdr:to>
    <xdr:cxnSp macro="">
      <xdr:nvCxnSpPr>
        <xdr:cNvPr id="202" name="直線コネクタ 201"/>
        <xdr:cNvCxnSpPr/>
      </xdr:nvCxnSpPr>
      <xdr:spPr>
        <a:xfrm>
          <a:off x="1447800" y="14340974"/>
          <a:ext cx="889000" cy="3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3" name="フローチャート : 判断 202"/>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29421</xdr:rowOff>
    </xdr:from>
    <xdr:ext cx="762000" cy="259045"/>
    <xdr:sp macro="" textlink="">
      <xdr:nvSpPr>
        <xdr:cNvPr id="204" name="テキスト ボックス 203"/>
        <xdr:cNvSpPr txBox="1"/>
      </xdr:nvSpPr>
      <xdr:spPr>
        <a:xfrm>
          <a:off x="1955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5" name="フローチャート : 判断 204"/>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646</xdr:rowOff>
    </xdr:from>
    <xdr:ext cx="762000" cy="259045"/>
    <xdr:sp macro="" textlink="">
      <xdr:nvSpPr>
        <xdr:cNvPr id="206" name="テキスト ボックス 205"/>
        <xdr:cNvSpPr txBox="1"/>
      </xdr:nvSpPr>
      <xdr:spPr>
        <a:xfrm>
          <a:off x="1066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161523</xdr:rowOff>
    </xdr:from>
    <xdr:to>
      <xdr:col>7</xdr:col>
      <xdr:colOff>203200</xdr:colOff>
      <xdr:row>84</xdr:row>
      <xdr:rowOff>91673</xdr:rowOff>
    </xdr:to>
    <xdr:sp macro="" textlink="">
      <xdr:nvSpPr>
        <xdr:cNvPr id="212" name="円/楕円 211"/>
        <xdr:cNvSpPr/>
      </xdr:nvSpPr>
      <xdr:spPr>
        <a:xfrm>
          <a:off x="4902200" y="1439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6600</xdr:rowOff>
    </xdr:from>
    <xdr:ext cx="762000" cy="259045"/>
    <xdr:sp macro="" textlink="">
      <xdr:nvSpPr>
        <xdr:cNvPr id="213" name="人件費・物件費等の状況該当値テキスト"/>
        <xdr:cNvSpPr txBox="1"/>
      </xdr:nvSpPr>
      <xdr:spPr>
        <a:xfrm>
          <a:off x="5041900" y="1423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259,637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146248</xdr:rowOff>
    </xdr:from>
    <xdr:to>
      <xdr:col>6</xdr:col>
      <xdr:colOff>50800</xdr:colOff>
      <xdr:row>84</xdr:row>
      <xdr:rowOff>76398</xdr:rowOff>
    </xdr:to>
    <xdr:sp macro="" textlink="">
      <xdr:nvSpPr>
        <xdr:cNvPr id="214" name="円/楕円 213"/>
        <xdr:cNvSpPr/>
      </xdr:nvSpPr>
      <xdr:spPr>
        <a:xfrm>
          <a:off x="4064000" y="1437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86575</xdr:rowOff>
    </xdr:from>
    <xdr:ext cx="736600" cy="259045"/>
    <xdr:sp macro="" textlink="">
      <xdr:nvSpPr>
        <xdr:cNvPr id="215" name="テキスト ボックス 214"/>
        <xdr:cNvSpPr txBox="1"/>
      </xdr:nvSpPr>
      <xdr:spPr>
        <a:xfrm>
          <a:off x="3733800" y="14145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255,839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130130</xdr:rowOff>
    </xdr:from>
    <xdr:to>
      <xdr:col>4</xdr:col>
      <xdr:colOff>533400</xdr:colOff>
      <xdr:row>84</xdr:row>
      <xdr:rowOff>60280</xdr:rowOff>
    </xdr:to>
    <xdr:sp macro="" textlink="">
      <xdr:nvSpPr>
        <xdr:cNvPr id="216" name="円/楕円 215"/>
        <xdr:cNvSpPr/>
      </xdr:nvSpPr>
      <xdr:spPr>
        <a:xfrm>
          <a:off x="3175000" y="1436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70457</xdr:rowOff>
    </xdr:from>
    <xdr:ext cx="762000" cy="259045"/>
    <xdr:sp macro="" textlink="">
      <xdr:nvSpPr>
        <xdr:cNvPr id="217" name="テキスト ボックス 216"/>
        <xdr:cNvSpPr txBox="1"/>
      </xdr:nvSpPr>
      <xdr:spPr>
        <a:xfrm>
          <a:off x="2844800" y="1412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251,831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92495</xdr:rowOff>
    </xdr:from>
    <xdr:to>
      <xdr:col>3</xdr:col>
      <xdr:colOff>330200</xdr:colOff>
      <xdr:row>84</xdr:row>
      <xdr:rowOff>22645</xdr:rowOff>
    </xdr:to>
    <xdr:sp macro="" textlink="">
      <xdr:nvSpPr>
        <xdr:cNvPr id="218" name="円/楕円 217"/>
        <xdr:cNvSpPr/>
      </xdr:nvSpPr>
      <xdr:spPr>
        <a:xfrm>
          <a:off x="2286000" y="1432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32822</xdr:rowOff>
    </xdr:from>
    <xdr:ext cx="762000" cy="259045"/>
    <xdr:sp macro="" textlink="">
      <xdr:nvSpPr>
        <xdr:cNvPr id="219" name="テキスト ボックス 218"/>
        <xdr:cNvSpPr txBox="1"/>
      </xdr:nvSpPr>
      <xdr:spPr>
        <a:xfrm>
          <a:off x="1955800" y="1409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242,473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59824</xdr:rowOff>
    </xdr:from>
    <xdr:to>
      <xdr:col>2</xdr:col>
      <xdr:colOff>127000</xdr:colOff>
      <xdr:row>83</xdr:row>
      <xdr:rowOff>161424</xdr:rowOff>
    </xdr:to>
    <xdr:sp macro="" textlink="">
      <xdr:nvSpPr>
        <xdr:cNvPr id="220" name="円/楕円 219"/>
        <xdr:cNvSpPr/>
      </xdr:nvSpPr>
      <xdr:spPr>
        <a:xfrm>
          <a:off x="1397000" y="1429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151</xdr:rowOff>
    </xdr:from>
    <xdr:ext cx="762000" cy="259045"/>
    <xdr:sp macro="" textlink="">
      <xdr:nvSpPr>
        <xdr:cNvPr id="221" name="テキスト ボックス 220"/>
        <xdr:cNvSpPr txBox="1"/>
      </xdr:nvSpPr>
      <xdr:spPr>
        <a:xfrm>
          <a:off x="1066800" y="14059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234,349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a:ea typeface="+mn-ea"/>
              <a:cs typeface="+mn-cs"/>
            </a:rPr>
            <a:t> </a:t>
          </a:r>
          <a:r>
            <a:rPr lang="ja-JP" altLang="ja-JP" sz="1100">
              <a:solidFill>
                <a:schemeClr val="dk1"/>
              </a:solidFill>
              <a:effectLst/>
              <a:latin typeface="+mn-lt"/>
              <a:ea typeface="+mn-ea"/>
              <a:cs typeface="+mn-cs"/>
            </a:rPr>
            <a:t>厳しい財政運営の中、臨時的な措置として特別職の報酬カット、管理職手当を</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％から</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支給及び特殊勤務手当を定率制から定額制、区長報酬の改訂を実施し、全国町村平均より低い状況にある。</a:t>
          </a:r>
          <a:endParaRPr lang="ja-JP" altLang="ja-JP" sz="1400">
            <a:effectLst/>
          </a:endParaRPr>
        </a:p>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年度は対</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年比</a:t>
          </a:r>
          <a:r>
            <a:rPr lang="en-US" altLang="ja-JP" sz="1100">
              <a:solidFill>
                <a:schemeClr val="dk1"/>
              </a:solidFill>
              <a:effectLst/>
              <a:latin typeface="+mn-lt"/>
              <a:ea typeface="+mn-ea"/>
              <a:cs typeface="+mn-cs"/>
            </a:rPr>
            <a:t>8</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と大幅な増となっている。これは国家公務員の時限的な給与改定特例措置による影響であり、措置がない場合は平成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a:t>
          </a:r>
          <a:r>
            <a:rPr lang="en-US" altLang="ja-JP" sz="1100">
              <a:solidFill>
                <a:schemeClr val="dk1"/>
              </a:solidFill>
              <a:effectLst/>
              <a:latin typeface="+mn-lt"/>
              <a:ea typeface="+mn-ea"/>
              <a:cs typeface="+mn-cs"/>
            </a:rPr>
            <a:t>92.8</a:t>
          </a:r>
          <a:r>
            <a:rPr lang="ja-JP" altLang="ja-JP" sz="1100">
              <a:solidFill>
                <a:schemeClr val="dk1"/>
              </a:solidFill>
              <a:effectLst/>
              <a:latin typeface="+mn-lt"/>
              <a:ea typeface="+mn-ea"/>
              <a:cs typeface="+mn-cs"/>
            </a:rPr>
            <a:t>となり例年並みであった。</a:t>
          </a:r>
          <a:endParaRPr lang="ja-JP" altLang="ja-JP" sz="1400">
            <a:effectLst/>
          </a:endParaRPr>
        </a:p>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年度対前年</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となったのは、</a:t>
          </a:r>
          <a:r>
            <a:rPr lang="ja-JP" altLang="en-US" sz="1100">
              <a:solidFill>
                <a:schemeClr val="dk1"/>
              </a:solidFill>
              <a:effectLst/>
              <a:latin typeface="+mn-lt"/>
              <a:ea typeface="+mn-ea"/>
              <a:cs typeface="+mn-cs"/>
            </a:rPr>
            <a:t>退職者と新規採用者との給料月額の差及び経験年数層に変動があったことによる。</a:t>
          </a:r>
          <a:endParaRPr lang="ja-JP" altLang="ja-JP" sz="1400">
            <a:effectLst/>
          </a:endParaRPr>
        </a:p>
        <a:p>
          <a:r>
            <a:rPr lang="ja-JP" altLang="ja-JP" sz="1100">
              <a:solidFill>
                <a:schemeClr val="dk1"/>
              </a:solidFill>
              <a:effectLst/>
              <a:latin typeface="+mn-lt"/>
              <a:ea typeface="+mn-ea"/>
              <a:cs typeface="+mn-cs"/>
            </a:rPr>
            <a:t>　今後も平均年齢の減によりラスパイレス指数は減少すると思われる。引き続き適切な人件費管理に努める。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89</xdr:row>
      <xdr:rowOff>29634</xdr:rowOff>
    </xdr:to>
    <xdr:cxnSp macro="">
      <xdr:nvCxnSpPr>
        <xdr:cNvPr id="250" name="直線コネクタ 249"/>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29634</xdr:rowOff>
    </xdr:from>
    <xdr:to>
      <xdr:col>24</xdr:col>
      <xdr:colOff>647700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3"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4" name="直線コネクタ 253"/>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18204</xdr:rowOff>
    </xdr:from>
    <xdr:to>
      <xdr:col>24</xdr:col>
      <xdr:colOff>558800</xdr:colOff>
      <xdr:row>84</xdr:row>
      <xdr:rowOff>98637</xdr:rowOff>
    </xdr:to>
    <xdr:cxnSp macro="">
      <xdr:nvCxnSpPr>
        <xdr:cNvPr id="255" name="直線コネクタ 254"/>
        <xdr:cNvCxnSpPr/>
      </xdr:nvCxnSpPr>
      <xdr:spPr>
        <a:xfrm>
          <a:off x="16179800" y="14420004"/>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6"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18204</xdr:rowOff>
    </xdr:from>
    <xdr:to>
      <xdr:col>23</xdr:col>
      <xdr:colOff>406400</xdr:colOff>
      <xdr:row>84</xdr:row>
      <xdr:rowOff>34289</xdr:rowOff>
    </xdr:to>
    <xdr:cxnSp macro="">
      <xdr:nvCxnSpPr>
        <xdr:cNvPr id="258" name="直線コネクタ 257"/>
        <xdr:cNvCxnSpPr/>
      </xdr:nvCxnSpPr>
      <xdr:spPr>
        <a:xfrm flipV="1">
          <a:off x="15290800" y="14420004"/>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69427</xdr:rowOff>
    </xdr:from>
    <xdr:to>
      <xdr:col>23</xdr:col>
      <xdr:colOff>457200</xdr:colOff>
      <xdr:row>85</xdr:row>
      <xdr:rowOff>171027</xdr:rowOff>
    </xdr:to>
    <xdr:sp macro="" textlink="">
      <xdr:nvSpPr>
        <xdr:cNvPr id="259" name="フローチャート : 判断 258"/>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155804</xdr:rowOff>
    </xdr:from>
    <xdr:ext cx="736600" cy="259045"/>
    <xdr:sp macro="" textlink="">
      <xdr:nvSpPr>
        <xdr:cNvPr id="260" name="テキスト ボックス 259"/>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85089</xdr:rowOff>
    </xdr:from>
    <xdr:to>
      <xdr:col>22</xdr:col>
      <xdr:colOff>203200</xdr:colOff>
      <xdr:row>84</xdr:row>
      <xdr:rowOff>34289</xdr:rowOff>
    </xdr:to>
    <xdr:cxnSp macro="">
      <xdr:nvCxnSpPr>
        <xdr:cNvPr id="261" name="直線コネクタ 260"/>
        <xdr:cNvCxnSpPr/>
      </xdr:nvCxnSpPr>
      <xdr:spPr>
        <a:xfrm>
          <a:off x="14401800" y="1431543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45296</xdr:rowOff>
    </xdr:from>
    <xdr:to>
      <xdr:col>22</xdr:col>
      <xdr:colOff>254000</xdr:colOff>
      <xdr:row>85</xdr:row>
      <xdr:rowOff>146896</xdr:rowOff>
    </xdr:to>
    <xdr:sp macro="" textlink="">
      <xdr:nvSpPr>
        <xdr:cNvPr id="262" name="フローチャート : 判断 261"/>
        <xdr:cNvSpPr/>
      </xdr:nvSpPr>
      <xdr:spPr>
        <a:xfrm>
          <a:off x="15240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131673</xdr:rowOff>
    </xdr:from>
    <xdr:ext cx="762000" cy="259045"/>
    <xdr:sp macro="" textlink="">
      <xdr:nvSpPr>
        <xdr:cNvPr id="263" name="テキスト ボックス 262"/>
        <xdr:cNvSpPr txBox="1"/>
      </xdr:nvSpPr>
      <xdr:spPr>
        <a:xfrm>
          <a:off x="14909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85089</xdr:rowOff>
    </xdr:from>
    <xdr:to>
      <xdr:col>21</xdr:col>
      <xdr:colOff>0</xdr:colOff>
      <xdr:row>87</xdr:row>
      <xdr:rowOff>123189</xdr:rowOff>
    </xdr:to>
    <xdr:cxnSp macro="">
      <xdr:nvCxnSpPr>
        <xdr:cNvPr id="264" name="直線コネクタ 263"/>
        <xdr:cNvCxnSpPr/>
      </xdr:nvCxnSpPr>
      <xdr:spPr>
        <a:xfrm flipV="1">
          <a:off x="13512800" y="14315439"/>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37254</xdr:rowOff>
    </xdr:from>
    <xdr:to>
      <xdr:col>21</xdr:col>
      <xdr:colOff>50800</xdr:colOff>
      <xdr:row>85</xdr:row>
      <xdr:rowOff>138854</xdr:rowOff>
    </xdr:to>
    <xdr:sp macro="" textlink="">
      <xdr:nvSpPr>
        <xdr:cNvPr id="265" name="フローチャート : 判断 264"/>
        <xdr:cNvSpPr/>
      </xdr:nvSpPr>
      <xdr:spPr>
        <a:xfrm>
          <a:off x="14351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123631</xdr:rowOff>
    </xdr:from>
    <xdr:ext cx="762000" cy="259045"/>
    <xdr:sp macro="" textlink="">
      <xdr:nvSpPr>
        <xdr:cNvPr id="266" name="テキスト ボックス 265"/>
        <xdr:cNvSpPr txBox="1"/>
      </xdr:nvSpPr>
      <xdr:spPr>
        <a:xfrm>
          <a:off x="14020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67" name="フローチャート : 判断 266"/>
        <xdr:cNvSpPr/>
      </xdr:nvSpPr>
      <xdr:spPr>
        <a:xfrm>
          <a:off x="13462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49123</xdr:rowOff>
    </xdr:from>
    <xdr:ext cx="762000" cy="259045"/>
    <xdr:sp macro="" textlink="">
      <xdr:nvSpPr>
        <xdr:cNvPr id="268" name="テキスト ボックス 267"/>
        <xdr:cNvSpPr txBox="1"/>
      </xdr:nvSpPr>
      <xdr:spPr>
        <a:xfrm>
          <a:off x="13131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74" name="円/楕円 273"/>
        <xdr:cNvSpPr/>
      </xdr:nvSpPr>
      <xdr:spPr>
        <a:xfrm>
          <a:off x="169672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64364</xdr:rowOff>
    </xdr:from>
    <xdr:ext cx="762000" cy="259045"/>
    <xdr:sp macro="" textlink="">
      <xdr:nvSpPr>
        <xdr:cNvPr id="275" name="給与水準   （国との比較）該当値テキスト"/>
        <xdr:cNvSpPr txBox="1"/>
      </xdr:nvSpPr>
      <xdr:spPr>
        <a:xfrm>
          <a:off x="17106900" y="1429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138854</xdr:rowOff>
    </xdr:from>
    <xdr:to>
      <xdr:col>23</xdr:col>
      <xdr:colOff>457200</xdr:colOff>
      <xdr:row>84</xdr:row>
      <xdr:rowOff>69004</xdr:rowOff>
    </xdr:to>
    <xdr:sp macro="" textlink="">
      <xdr:nvSpPr>
        <xdr:cNvPr id="276" name="円/楕円 275"/>
        <xdr:cNvSpPr/>
      </xdr:nvSpPr>
      <xdr:spPr>
        <a:xfrm>
          <a:off x="161290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79181</xdr:rowOff>
    </xdr:from>
    <xdr:ext cx="736600" cy="259045"/>
    <xdr:sp macro="" textlink="">
      <xdr:nvSpPr>
        <xdr:cNvPr id="277" name="テキスト ボックス 276"/>
        <xdr:cNvSpPr txBox="1"/>
      </xdr:nvSpPr>
      <xdr:spPr>
        <a:xfrm>
          <a:off x="15798800" y="1413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154939</xdr:rowOff>
    </xdr:from>
    <xdr:to>
      <xdr:col>22</xdr:col>
      <xdr:colOff>254000</xdr:colOff>
      <xdr:row>84</xdr:row>
      <xdr:rowOff>85089</xdr:rowOff>
    </xdr:to>
    <xdr:sp macro="" textlink="">
      <xdr:nvSpPr>
        <xdr:cNvPr id="278" name="円/楕円 277"/>
        <xdr:cNvSpPr/>
      </xdr:nvSpPr>
      <xdr:spPr>
        <a:xfrm>
          <a:off x="152400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95266</xdr:rowOff>
    </xdr:from>
    <xdr:ext cx="762000" cy="259045"/>
    <xdr:sp macro="" textlink="">
      <xdr:nvSpPr>
        <xdr:cNvPr id="279" name="テキスト ボックス 278"/>
        <xdr:cNvSpPr txBox="1"/>
      </xdr:nvSpPr>
      <xdr:spPr>
        <a:xfrm>
          <a:off x="14909800" y="14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34289</xdr:rowOff>
    </xdr:from>
    <xdr:to>
      <xdr:col>21</xdr:col>
      <xdr:colOff>50800</xdr:colOff>
      <xdr:row>83</xdr:row>
      <xdr:rowOff>135889</xdr:rowOff>
    </xdr:to>
    <xdr:sp macro="" textlink="">
      <xdr:nvSpPr>
        <xdr:cNvPr id="280" name="円/楕円 279"/>
        <xdr:cNvSpPr/>
      </xdr:nvSpPr>
      <xdr:spPr>
        <a:xfrm>
          <a:off x="143510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146066</xdr:rowOff>
    </xdr:from>
    <xdr:ext cx="762000" cy="259045"/>
    <xdr:sp macro="" textlink="">
      <xdr:nvSpPr>
        <xdr:cNvPr id="281" name="テキスト ボックス 280"/>
        <xdr:cNvSpPr txBox="1"/>
      </xdr:nvSpPr>
      <xdr:spPr>
        <a:xfrm>
          <a:off x="14020800" y="140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72389</xdr:rowOff>
    </xdr:from>
    <xdr:to>
      <xdr:col>19</xdr:col>
      <xdr:colOff>533400</xdr:colOff>
      <xdr:row>88</xdr:row>
      <xdr:rowOff>2539</xdr:rowOff>
    </xdr:to>
    <xdr:sp macro="" textlink="">
      <xdr:nvSpPr>
        <xdr:cNvPr id="282" name="円/楕円 281"/>
        <xdr:cNvSpPr/>
      </xdr:nvSpPr>
      <xdr:spPr>
        <a:xfrm>
          <a:off x="13462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12716</xdr:rowOff>
    </xdr:from>
    <xdr:ext cx="762000" cy="259045"/>
    <xdr:sp macro="" textlink="">
      <xdr:nvSpPr>
        <xdr:cNvPr id="283" name="テキスト ボックス 282"/>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[21.22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離島等の地域特性のため、保育所や老人ホーム、下水道事業等への民間企業が参入しづらい状況のため、鹿児島県平均よりも高い状況である。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年度からは人口千人あたりの職員数は増加したが、人口が平成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年度で</a:t>
          </a:r>
          <a:r>
            <a:rPr lang="en-US" altLang="ja-JP" sz="1100">
              <a:solidFill>
                <a:schemeClr val="dk1"/>
              </a:solidFill>
              <a:effectLst/>
              <a:latin typeface="+mn-lt"/>
              <a:ea typeface="+mn-ea"/>
              <a:cs typeface="+mn-cs"/>
            </a:rPr>
            <a:t>81</a:t>
          </a:r>
          <a:r>
            <a:rPr lang="ja-JP" altLang="ja-JP" sz="1100">
              <a:solidFill>
                <a:schemeClr val="dk1"/>
              </a:solidFill>
              <a:effectLst/>
              <a:latin typeface="+mn-lt"/>
              <a:ea typeface="+mn-ea"/>
              <a:cs typeface="+mn-cs"/>
            </a:rPr>
            <a:t>人減、平成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年度が</a:t>
          </a:r>
          <a:r>
            <a:rPr lang="en-US" altLang="ja-JP" sz="1100">
              <a:solidFill>
                <a:schemeClr val="dk1"/>
              </a:solidFill>
              <a:effectLst/>
              <a:latin typeface="+mn-lt"/>
              <a:ea typeface="+mn-ea"/>
              <a:cs typeface="+mn-cs"/>
            </a:rPr>
            <a:t>125</a:t>
          </a:r>
          <a:r>
            <a:rPr lang="ja-JP" altLang="ja-JP" sz="1100">
              <a:solidFill>
                <a:schemeClr val="dk1"/>
              </a:solidFill>
              <a:effectLst/>
              <a:latin typeface="+mn-lt"/>
              <a:ea typeface="+mn-ea"/>
              <a:cs typeface="+mn-cs"/>
            </a:rPr>
            <a:t>人</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en-US" sz="1100">
              <a:solidFill>
                <a:schemeClr val="dk1"/>
              </a:solidFill>
              <a:effectLst/>
              <a:latin typeface="+mn-lt"/>
              <a:ea typeface="+mn-ea"/>
              <a:cs typeface="+mn-cs"/>
            </a:rPr>
            <a:t>年度が</a:t>
          </a:r>
          <a:r>
            <a:rPr lang="en-US" altLang="ja-JP" sz="1100">
              <a:solidFill>
                <a:schemeClr val="dk1"/>
              </a:solidFill>
              <a:effectLst/>
              <a:latin typeface="+mn-lt"/>
              <a:ea typeface="+mn-ea"/>
              <a:cs typeface="+mn-cs"/>
            </a:rPr>
            <a:t>100</a:t>
          </a:r>
          <a:r>
            <a:rPr lang="ja-JP" altLang="en-US" sz="1100">
              <a:solidFill>
                <a:schemeClr val="dk1"/>
              </a:solidFill>
              <a:effectLst/>
              <a:latin typeface="+mn-lt"/>
              <a:ea typeface="+mn-ea"/>
              <a:cs typeface="+mn-cs"/>
            </a:rPr>
            <a:t>人</a:t>
          </a:r>
          <a:r>
            <a:rPr lang="ja-JP" altLang="ja-JP" sz="1100">
              <a:solidFill>
                <a:schemeClr val="dk1"/>
              </a:solidFill>
              <a:effectLst/>
              <a:latin typeface="+mn-lt"/>
              <a:ea typeface="+mn-ea"/>
              <a:cs typeface="+mn-cs"/>
            </a:rPr>
            <a:t>減となっていることが主な原因である。</a:t>
          </a:r>
          <a:endParaRPr lang="ja-JP" altLang="ja-JP" sz="1400">
            <a:effectLst/>
          </a:endParaRPr>
        </a:p>
        <a:p>
          <a:r>
            <a:rPr lang="ja-JP" altLang="ja-JP" sz="1100">
              <a:solidFill>
                <a:schemeClr val="dk1"/>
              </a:solidFill>
              <a:effectLst/>
              <a:latin typeface="+mn-lt"/>
              <a:ea typeface="+mn-ea"/>
              <a:cs typeface="+mn-cs"/>
            </a:rPr>
            <a:t>　社会情勢の変化で住民ニーズが多様化しているが、組織機構の再編を図り、職員数の適正化に努める。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4" name="直線コネクタ 303"/>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5" name="テキスト ボックス 304"/>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9" name="直線コネクタ 308"/>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10"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11" name="直線コネクタ 310"/>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2"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3" name="直線コネクタ 312"/>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46736</xdr:rowOff>
    </xdr:from>
    <xdr:to>
      <xdr:col>24</xdr:col>
      <xdr:colOff>558800</xdr:colOff>
      <xdr:row>63</xdr:row>
      <xdr:rowOff>67246</xdr:rowOff>
    </xdr:to>
    <xdr:cxnSp macro="">
      <xdr:nvCxnSpPr>
        <xdr:cNvPr id="314" name="直線コネクタ 313"/>
        <xdr:cNvCxnSpPr/>
      </xdr:nvCxnSpPr>
      <xdr:spPr>
        <a:xfrm>
          <a:off x="16179800" y="10848086"/>
          <a:ext cx="8382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21765</xdr:rowOff>
    </xdr:from>
    <xdr:ext cx="762000" cy="259045"/>
    <xdr:sp macro="" textlink="">
      <xdr:nvSpPr>
        <xdr:cNvPr id="315" name="定員管理の状況平均値テキスト"/>
        <xdr:cNvSpPr txBox="1"/>
      </xdr:nvSpPr>
      <xdr:spPr>
        <a:xfrm>
          <a:off x="17106900" y="1030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6" name="フローチャート : 判断 315"/>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128301</xdr:rowOff>
    </xdr:from>
    <xdr:to>
      <xdr:col>23</xdr:col>
      <xdr:colOff>406400</xdr:colOff>
      <xdr:row>63</xdr:row>
      <xdr:rowOff>46736</xdr:rowOff>
    </xdr:to>
    <xdr:cxnSp macro="">
      <xdr:nvCxnSpPr>
        <xdr:cNvPr id="317" name="直線コネクタ 316"/>
        <xdr:cNvCxnSpPr/>
      </xdr:nvCxnSpPr>
      <xdr:spPr>
        <a:xfrm>
          <a:off x="15290800" y="10758201"/>
          <a:ext cx="889000" cy="8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8" name="フローチャート : 判断 317"/>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102538</xdr:rowOff>
    </xdr:from>
    <xdr:ext cx="736600" cy="259045"/>
    <xdr:sp macro="" textlink="">
      <xdr:nvSpPr>
        <xdr:cNvPr id="319" name="テキスト ボックス 318"/>
        <xdr:cNvSpPr txBox="1"/>
      </xdr:nvSpPr>
      <xdr:spPr>
        <a:xfrm>
          <a:off x="15798800" y="10218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86075</xdr:rowOff>
    </xdr:from>
    <xdr:to>
      <xdr:col>22</xdr:col>
      <xdr:colOff>203200</xdr:colOff>
      <xdr:row>62</xdr:row>
      <xdr:rowOff>128301</xdr:rowOff>
    </xdr:to>
    <xdr:cxnSp macro="">
      <xdr:nvCxnSpPr>
        <xdr:cNvPr id="320" name="直線コネクタ 319"/>
        <xdr:cNvCxnSpPr/>
      </xdr:nvCxnSpPr>
      <xdr:spPr>
        <a:xfrm>
          <a:off x="14401800" y="10715975"/>
          <a:ext cx="889000" cy="4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15494</xdr:rowOff>
    </xdr:from>
    <xdr:to>
      <xdr:col>22</xdr:col>
      <xdr:colOff>254000</xdr:colOff>
      <xdr:row>61</xdr:row>
      <xdr:rowOff>117094</xdr:rowOff>
    </xdr:to>
    <xdr:sp macro="" textlink="">
      <xdr:nvSpPr>
        <xdr:cNvPr id="321" name="フローチャート : 判断 320"/>
        <xdr:cNvSpPr/>
      </xdr:nvSpPr>
      <xdr:spPr>
        <a:xfrm>
          <a:off x="15240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127271</xdr:rowOff>
    </xdr:from>
    <xdr:ext cx="762000" cy="259045"/>
    <xdr:sp macro="" textlink="">
      <xdr:nvSpPr>
        <xdr:cNvPr id="322" name="テキスト ボックス 321"/>
        <xdr:cNvSpPr txBox="1"/>
      </xdr:nvSpPr>
      <xdr:spPr>
        <a:xfrm>
          <a:off x="14909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86075</xdr:rowOff>
    </xdr:from>
    <xdr:to>
      <xdr:col>21</xdr:col>
      <xdr:colOff>0</xdr:colOff>
      <xdr:row>62</xdr:row>
      <xdr:rowOff>102362</xdr:rowOff>
    </xdr:to>
    <xdr:cxnSp macro="">
      <xdr:nvCxnSpPr>
        <xdr:cNvPr id="323" name="直線コネクタ 322"/>
        <xdr:cNvCxnSpPr/>
      </xdr:nvCxnSpPr>
      <xdr:spPr>
        <a:xfrm flipV="1">
          <a:off x="13512800" y="10715975"/>
          <a:ext cx="88900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158591</xdr:rowOff>
    </xdr:from>
    <xdr:to>
      <xdr:col>21</xdr:col>
      <xdr:colOff>50800</xdr:colOff>
      <xdr:row>61</xdr:row>
      <xdr:rowOff>88741</xdr:rowOff>
    </xdr:to>
    <xdr:sp macro="" textlink="">
      <xdr:nvSpPr>
        <xdr:cNvPr id="324" name="フローチャート : 判断 323"/>
        <xdr:cNvSpPr/>
      </xdr:nvSpPr>
      <xdr:spPr>
        <a:xfrm>
          <a:off x="14351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98918</xdr:rowOff>
    </xdr:from>
    <xdr:ext cx="762000" cy="259045"/>
    <xdr:sp macro="" textlink="">
      <xdr:nvSpPr>
        <xdr:cNvPr id="325" name="テキスト ボックス 324"/>
        <xdr:cNvSpPr txBox="1"/>
      </xdr:nvSpPr>
      <xdr:spPr>
        <a:xfrm>
          <a:off x="14020800" y="1021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150749</xdr:rowOff>
    </xdr:from>
    <xdr:to>
      <xdr:col>19</xdr:col>
      <xdr:colOff>533400</xdr:colOff>
      <xdr:row>61</xdr:row>
      <xdr:rowOff>80899</xdr:rowOff>
    </xdr:to>
    <xdr:sp macro="" textlink="">
      <xdr:nvSpPr>
        <xdr:cNvPr id="326" name="フローチャート : 判断 325"/>
        <xdr:cNvSpPr/>
      </xdr:nvSpPr>
      <xdr:spPr>
        <a:xfrm>
          <a:off x="13462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91076</xdr:rowOff>
    </xdr:from>
    <xdr:ext cx="762000" cy="259045"/>
    <xdr:sp macro="" textlink="">
      <xdr:nvSpPr>
        <xdr:cNvPr id="327" name="テキスト ボックス 326"/>
        <xdr:cNvSpPr txBox="1"/>
      </xdr:nvSpPr>
      <xdr:spPr>
        <a:xfrm>
          <a:off x="13131800" y="1020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16446</xdr:rowOff>
    </xdr:from>
    <xdr:to>
      <xdr:col>24</xdr:col>
      <xdr:colOff>609600</xdr:colOff>
      <xdr:row>63</xdr:row>
      <xdr:rowOff>118046</xdr:rowOff>
    </xdr:to>
    <xdr:sp macro="" textlink="">
      <xdr:nvSpPr>
        <xdr:cNvPr id="333" name="円/楕円 332"/>
        <xdr:cNvSpPr/>
      </xdr:nvSpPr>
      <xdr:spPr>
        <a:xfrm>
          <a:off x="16967200" y="1081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159973</xdr:rowOff>
    </xdr:from>
    <xdr:ext cx="762000" cy="259045"/>
    <xdr:sp macro="" textlink="">
      <xdr:nvSpPr>
        <xdr:cNvPr id="334" name="定員管理の状況該当値テキスト"/>
        <xdr:cNvSpPr txBox="1"/>
      </xdr:nvSpPr>
      <xdr:spPr>
        <a:xfrm>
          <a:off x="17106900" y="1078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167386</xdr:rowOff>
    </xdr:from>
    <xdr:to>
      <xdr:col>23</xdr:col>
      <xdr:colOff>457200</xdr:colOff>
      <xdr:row>63</xdr:row>
      <xdr:rowOff>97536</xdr:rowOff>
    </xdr:to>
    <xdr:sp macro="" textlink="">
      <xdr:nvSpPr>
        <xdr:cNvPr id="335" name="円/楕円 334"/>
        <xdr:cNvSpPr/>
      </xdr:nvSpPr>
      <xdr:spPr>
        <a:xfrm>
          <a:off x="16129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82313</xdr:rowOff>
    </xdr:from>
    <xdr:ext cx="736600" cy="259045"/>
    <xdr:sp macro="" textlink="">
      <xdr:nvSpPr>
        <xdr:cNvPr id="336" name="テキスト ボックス 335"/>
        <xdr:cNvSpPr txBox="1"/>
      </xdr:nvSpPr>
      <xdr:spPr>
        <a:xfrm>
          <a:off x="15798800" y="10883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77501</xdr:rowOff>
    </xdr:from>
    <xdr:to>
      <xdr:col>22</xdr:col>
      <xdr:colOff>254000</xdr:colOff>
      <xdr:row>63</xdr:row>
      <xdr:rowOff>7651</xdr:rowOff>
    </xdr:to>
    <xdr:sp macro="" textlink="">
      <xdr:nvSpPr>
        <xdr:cNvPr id="337" name="円/楕円 336"/>
        <xdr:cNvSpPr/>
      </xdr:nvSpPr>
      <xdr:spPr>
        <a:xfrm>
          <a:off x="15240000" y="1070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163878</xdr:rowOff>
    </xdr:from>
    <xdr:ext cx="762000" cy="259045"/>
    <xdr:sp macro="" textlink="">
      <xdr:nvSpPr>
        <xdr:cNvPr id="338" name="テキスト ボックス 337"/>
        <xdr:cNvSpPr txBox="1"/>
      </xdr:nvSpPr>
      <xdr:spPr>
        <a:xfrm>
          <a:off x="14909800" y="10793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35275</xdr:rowOff>
    </xdr:from>
    <xdr:to>
      <xdr:col>21</xdr:col>
      <xdr:colOff>50800</xdr:colOff>
      <xdr:row>62</xdr:row>
      <xdr:rowOff>136875</xdr:rowOff>
    </xdr:to>
    <xdr:sp macro="" textlink="">
      <xdr:nvSpPr>
        <xdr:cNvPr id="339" name="円/楕円 338"/>
        <xdr:cNvSpPr/>
      </xdr:nvSpPr>
      <xdr:spPr>
        <a:xfrm>
          <a:off x="14351000" y="1066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121652</xdr:rowOff>
    </xdr:from>
    <xdr:ext cx="762000" cy="259045"/>
    <xdr:sp macro="" textlink="">
      <xdr:nvSpPr>
        <xdr:cNvPr id="340" name="テキスト ボックス 339"/>
        <xdr:cNvSpPr txBox="1"/>
      </xdr:nvSpPr>
      <xdr:spPr>
        <a:xfrm>
          <a:off x="14020800" y="1075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51562</xdr:rowOff>
    </xdr:from>
    <xdr:to>
      <xdr:col>19</xdr:col>
      <xdr:colOff>533400</xdr:colOff>
      <xdr:row>62</xdr:row>
      <xdr:rowOff>153162</xdr:rowOff>
    </xdr:to>
    <xdr:sp macro="" textlink="">
      <xdr:nvSpPr>
        <xdr:cNvPr id="341" name="円/楕円 340"/>
        <xdr:cNvSpPr/>
      </xdr:nvSpPr>
      <xdr:spPr>
        <a:xfrm>
          <a:off x="13462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137939</xdr:rowOff>
    </xdr:from>
    <xdr:ext cx="762000" cy="259045"/>
    <xdr:sp macro="" textlink="">
      <xdr:nvSpPr>
        <xdr:cNvPr id="342" name="テキスト ボックス 341"/>
        <xdr:cNvSpPr txBox="1"/>
      </xdr:nvSpPr>
      <xdr:spPr>
        <a:xfrm>
          <a:off x="13131800" y="1076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年度～平成</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年度まで実施した若者定住対策事業が短期集中型の事業であったため、この期間の地方債の借入が多く、普通会計に大きな負担となっている。また一部事務組合で実施したごみ処理施設整備事業の償還について、構成自治体が２町のため，１町あたりの負担金が多額になっており、対前年△</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と改善されたものの実質公債費比率が</a:t>
          </a:r>
          <a:r>
            <a:rPr lang="en-US" altLang="ja-JP" sz="1100">
              <a:solidFill>
                <a:schemeClr val="dk1"/>
              </a:solidFill>
              <a:effectLst/>
              <a:latin typeface="+mn-lt"/>
              <a:ea typeface="+mn-ea"/>
              <a:cs typeface="+mn-cs"/>
            </a:rPr>
            <a:t>11.8</a:t>
          </a:r>
          <a:r>
            <a:rPr lang="ja-JP" altLang="ja-JP" sz="1100">
              <a:solidFill>
                <a:schemeClr val="dk1"/>
              </a:solidFill>
              <a:effectLst/>
              <a:latin typeface="+mn-lt"/>
              <a:ea typeface="+mn-ea"/>
              <a:cs typeface="+mn-cs"/>
            </a:rPr>
            <a:t>％と鹿児島県平均より高い状況となっている。</a:t>
          </a:r>
          <a:endParaRPr lang="ja-JP" altLang="ja-JP" sz="1400">
            <a:effectLst/>
          </a:endParaRPr>
        </a:p>
        <a:p>
          <a:r>
            <a:rPr lang="ja-JP" altLang="ja-JP" sz="1100">
              <a:solidFill>
                <a:schemeClr val="dk1"/>
              </a:solidFill>
              <a:effectLst/>
              <a:latin typeface="+mn-lt"/>
              <a:ea typeface="+mn-ea"/>
              <a:cs typeface="+mn-cs"/>
            </a:rPr>
            <a:t>　しかし、公債費負担適正化計画及び、地方債の借り換えや繰上償還を実施するなどして公債費の圧縮に努めており、平成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には地方債協議制度で地方債の発行に際し許可が必要となる基準まで改善し、地方債発行の際は協議団体となっている。今後は、公共施設の有効活用等で施設の統廃合を検討し、地方債の発行額減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8" name="直線コネクタ 367"/>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9"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0" name="直線コネクタ 369"/>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71"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2" name="直線コネクタ 371"/>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112268</xdr:rowOff>
    </xdr:from>
    <xdr:to>
      <xdr:col>24</xdr:col>
      <xdr:colOff>558800</xdr:colOff>
      <xdr:row>42</xdr:row>
      <xdr:rowOff>155702</xdr:rowOff>
    </xdr:to>
    <xdr:cxnSp macro="">
      <xdr:nvCxnSpPr>
        <xdr:cNvPr id="373" name="直線コネクタ 372"/>
        <xdr:cNvCxnSpPr/>
      </xdr:nvCxnSpPr>
      <xdr:spPr>
        <a:xfrm flipV="1">
          <a:off x="16179800" y="731316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90187</xdr:rowOff>
    </xdr:from>
    <xdr:ext cx="762000" cy="259045"/>
    <xdr:sp macro="" textlink="">
      <xdr:nvSpPr>
        <xdr:cNvPr id="374"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5" name="フローチャート : 判断 37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155702</xdr:rowOff>
    </xdr:from>
    <xdr:to>
      <xdr:col>23</xdr:col>
      <xdr:colOff>406400</xdr:colOff>
      <xdr:row>43</xdr:row>
      <xdr:rowOff>42164</xdr:rowOff>
    </xdr:to>
    <xdr:cxnSp macro="">
      <xdr:nvCxnSpPr>
        <xdr:cNvPr id="376" name="直線コネクタ 375"/>
        <xdr:cNvCxnSpPr/>
      </xdr:nvCxnSpPr>
      <xdr:spPr>
        <a:xfrm flipV="1">
          <a:off x="15290800" y="735660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7" name="フローチャート : 判断 376"/>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18813</xdr:rowOff>
    </xdr:from>
    <xdr:ext cx="736600" cy="259045"/>
    <xdr:sp macro="" textlink="">
      <xdr:nvSpPr>
        <xdr:cNvPr id="378" name="テキスト ボックス 377"/>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42164</xdr:rowOff>
    </xdr:from>
    <xdr:to>
      <xdr:col>22</xdr:col>
      <xdr:colOff>203200</xdr:colOff>
      <xdr:row>43</xdr:row>
      <xdr:rowOff>75946</xdr:rowOff>
    </xdr:to>
    <xdr:cxnSp macro="">
      <xdr:nvCxnSpPr>
        <xdr:cNvPr id="379" name="直線コネクタ 378"/>
        <xdr:cNvCxnSpPr/>
      </xdr:nvCxnSpPr>
      <xdr:spPr>
        <a:xfrm flipV="1">
          <a:off x="14401800" y="741451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80" name="フローチャート : 判断 379"/>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42943</xdr:rowOff>
    </xdr:from>
    <xdr:ext cx="762000" cy="259045"/>
    <xdr:sp macro="" textlink="">
      <xdr:nvSpPr>
        <xdr:cNvPr id="381" name="テキスト ボックス 380"/>
        <xdr:cNvSpPr txBox="1"/>
      </xdr:nvSpPr>
      <xdr:spPr>
        <a:xfrm>
          <a:off x="14909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75946</xdr:rowOff>
    </xdr:from>
    <xdr:to>
      <xdr:col>21</xdr:col>
      <xdr:colOff>0</xdr:colOff>
      <xdr:row>43</xdr:row>
      <xdr:rowOff>100076</xdr:rowOff>
    </xdr:to>
    <xdr:cxnSp macro="">
      <xdr:nvCxnSpPr>
        <xdr:cNvPr id="382" name="直線コネクタ 381"/>
        <xdr:cNvCxnSpPr/>
      </xdr:nvCxnSpPr>
      <xdr:spPr>
        <a:xfrm flipV="1">
          <a:off x="13512800" y="744829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3" name="フローチャート : 判断 382"/>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76725</xdr:rowOff>
    </xdr:from>
    <xdr:ext cx="762000" cy="259045"/>
    <xdr:sp macro="" textlink="">
      <xdr:nvSpPr>
        <xdr:cNvPr id="384" name="テキスト ボックス 383"/>
        <xdr:cNvSpPr txBox="1"/>
      </xdr:nvSpPr>
      <xdr:spPr>
        <a:xfrm>
          <a:off x="14020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5" name="フローチャート : 判断 384"/>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124985</xdr:rowOff>
    </xdr:from>
    <xdr:ext cx="762000" cy="259045"/>
    <xdr:sp macro="" textlink="">
      <xdr:nvSpPr>
        <xdr:cNvPr id="386" name="テキスト ボックス 385"/>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61468</xdr:rowOff>
    </xdr:from>
    <xdr:to>
      <xdr:col>24</xdr:col>
      <xdr:colOff>609600</xdr:colOff>
      <xdr:row>42</xdr:row>
      <xdr:rowOff>163068</xdr:rowOff>
    </xdr:to>
    <xdr:sp macro="" textlink="">
      <xdr:nvSpPr>
        <xdr:cNvPr id="392" name="円/楕円 391"/>
        <xdr:cNvSpPr/>
      </xdr:nvSpPr>
      <xdr:spPr>
        <a:xfrm>
          <a:off x="169672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33545</xdr:rowOff>
    </xdr:from>
    <xdr:ext cx="762000" cy="259045"/>
    <xdr:sp macro="" textlink="">
      <xdr:nvSpPr>
        <xdr:cNvPr id="393" name="公債費負担の状況該当値テキスト"/>
        <xdr:cNvSpPr txBox="1"/>
      </xdr:nvSpPr>
      <xdr:spPr>
        <a:xfrm>
          <a:off x="17106900" y="723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104902</xdr:rowOff>
    </xdr:from>
    <xdr:to>
      <xdr:col>23</xdr:col>
      <xdr:colOff>457200</xdr:colOff>
      <xdr:row>43</xdr:row>
      <xdr:rowOff>35052</xdr:rowOff>
    </xdr:to>
    <xdr:sp macro="" textlink="">
      <xdr:nvSpPr>
        <xdr:cNvPr id="394" name="円/楕円 393"/>
        <xdr:cNvSpPr/>
      </xdr:nvSpPr>
      <xdr:spPr>
        <a:xfrm>
          <a:off x="16129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19829</xdr:rowOff>
    </xdr:from>
    <xdr:ext cx="736600" cy="259045"/>
    <xdr:sp macro="" textlink="">
      <xdr:nvSpPr>
        <xdr:cNvPr id="395" name="テキスト ボックス 394"/>
        <xdr:cNvSpPr txBox="1"/>
      </xdr:nvSpPr>
      <xdr:spPr>
        <a:xfrm>
          <a:off x="15798800" y="739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162814</xdr:rowOff>
    </xdr:from>
    <xdr:to>
      <xdr:col>22</xdr:col>
      <xdr:colOff>254000</xdr:colOff>
      <xdr:row>43</xdr:row>
      <xdr:rowOff>92964</xdr:rowOff>
    </xdr:to>
    <xdr:sp macro="" textlink="">
      <xdr:nvSpPr>
        <xdr:cNvPr id="396" name="円/楕円 395"/>
        <xdr:cNvSpPr/>
      </xdr:nvSpPr>
      <xdr:spPr>
        <a:xfrm>
          <a:off x="15240000" y="736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77741</xdr:rowOff>
    </xdr:from>
    <xdr:ext cx="762000" cy="259045"/>
    <xdr:sp macro="" textlink="">
      <xdr:nvSpPr>
        <xdr:cNvPr id="397" name="テキスト ボックス 396"/>
        <xdr:cNvSpPr txBox="1"/>
      </xdr:nvSpPr>
      <xdr:spPr>
        <a:xfrm>
          <a:off x="14909800" y="745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25146</xdr:rowOff>
    </xdr:from>
    <xdr:to>
      <xdr:col>21</xdr:col>
      <xdr:colOff>50800</xdr:colOff>
      <xdr:row>43</xdr:row>
      <xdr:rowOff>126746</xdr:rowOff>
    </xdr:to>
    <xdr:sp macro="" textlink="">
      <xdr:nvSpPr>
        <xdr:cNvPr id="398" name="円/楕円 397"/>
        <xdr:cNvSpPr/>
      </xdr:nvSpPr>
      <xdr:spPr>
        <a:xfrm>
          <a:off x="14351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111523</xdr:rowOff>
    </xdr:from>
    <xdr:ext cx="762000" cy="259045"/>
    <xdr:sp macro="" textlink="">
      <xdr:nvSpPr>
        <xdr:cNvPr id="399" name="テキスト ボックス 398"/>
        <xdr:cNvSpPr txBox="1"/>
      </xdr:nvSpPr>
      <xdr:spPr>
        <a:xfrm>
          <a:off x="14020800" y="748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49276</xdr:rowOff>
    </xdr:from>
    <xdr:to>
      <xdr:col>19</xdr:col>
      <xdr:colOff>533400</xdr:colOff>
      <xdr:row>43</xdr:row>
      <xdr:rowOff>150876</xdr:rowOff>
    </xdr:to>
    <xdr:sp macro="" textlink="">
      <xdr:nvSpPr>
        <xdr:cNvPr id="400" name="円/楕円 399"/>
        <xdr:cNvSpPr/>
      </xdr:nvSpPr>
      <xdr:spPr>
        <a:xfrm>
          <a:off x="13462000" y="742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135653</xdr:rowOff>
    </xdr:from>
    <xdr:ext cx="762000" cy="259045"/>
    <xdr:sp macro="" textlink="">
      <xdr:nvSpPr>
        <xdr:cNvPr id="401" name="テキスト ボックス 400"/>
        <xdr:cNvSpPr txBox="1"/>
      </xdr:nvSpPr>
      <xdr:spPr>
        <a:xfrm>
          <a:off x="13131800" y="75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ピークである</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年度の</a:t>
          </a:r>
          <a:r>
            <a:rPr lang="en-US" altLang="ja-JP" sz="1100">
              <a:solidFill>
                <a:schemeClr val="dk1"/>
              </a:solidFill>
              <a:effectLst/>
              <a:latin typeface="+mn-lt"/>
              <a:ea typeface="+mn-ea"/>
              <a:cs typeface="+mn-cs"/>
            </a:rPr>
            <a:t>163.9</a:t>
          </a:r>
          <a:r>
            <a:rPr lang="ja-JP" altLang="ja-JP" sz="1100">
              <a:solidFill>
                <a:schemeClr val="dk1"/>
              </a:solidFill>
              <a:effectLst/>
              <a:latin typeface="+mn-lt"/>
              <a:ea typeface="+mn-ea"/>
              <a:cs typeface="+mn-cs"/>
            </a:rPr>
            <a:t>％から、平成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a:t>
          </a:r>
          <a:r>
            <a:rPr lang="en-US" altLang="ja-JP" sz="1100">
              <a:solidFill>
                <a:schemeClr val="dk1"/>
              </a:solidFill>
              <a:effectLst/>
              <a:latin typeface="+mn-lt"/>
              <a:ea typeface="+mn-ea"/>
              <a:cs typeface="+mn-cs"/>
            </a:rPr>
            <a:t>81.4%</a:t>
          </a:r>
          <a:r>
            <a:rPr lang="ja-JP" altLang="ja-JP" sz="1100">
              <a:solidFill>
                <a:schemeClr val="dk1"/>
              </a:solidFill>
              <a:effectLst/>
              <a:latin typeface="+mn-lt"/>
              <a:ea typeface="+mn-ea"/>
              <a:cs typeface="+mn-cs"/>
            </a:rPr>
            <a:t>と将来負担比率は徐々に減少している。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これは他団体よりも基金残高が少ないものの、平成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年度財政調整基金</a:t>
          </a:r>
          <a:r>
            <a:rPr lang="en-US" altLang="ja-JP" sz="1100">
              <a:solidFill>
                <a:schemeClr val="dk1"/>
              </a:solidFill>
              <a:effectLst/>
              <a:latin typeface="+mn-lt"/>
              <a:ea typeface="+mn-ea"/>
              <a:cs typeface="+mn-cs"/>
            </a:rPr>
            <a:t>98</a:t>
          </a:r>
          <a:r>
            <a:rPr lang="ja-JP" altLang="ja-JP" sz="1100">
              <a:solidFill>
                <a:schemeClr val="dk1"/>
              </a:solidFill>
              <a:effectLst/>
              <a:latin typeface="+mn-lt"/>
              <a:ea typeface="+mn-ea"/>
              <a:cs typeface="+mn-cs"/>
            </a:rPr>
            <a:t>百万円、平成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a:t>
          </a:r>
          <a:r>
            <a:rPr lang="en-US" altLang="ja-JP" sz="1100">
              <a:solidFill>
                <a:schemeClr val="dk1"/>
              </a:solidFill>
              <a:effectLst/>
              <a:latin typeface="+mn-lt"/>
              <a:ea typeface="+mn-ea"/>
              <a:cs typeface="+mn-cs"/>
            </a:rPr>
            <a:t>343</a:t>
          </a:r>
          <a:r>
            <a:rPr lang="ja-JP" altLang="ja-JP" sz="1100">
              <a:solidFill>
                <a:schemeClr val="dk1"/>
              </a:solidFill>
              <a:effectLst/>
              <a:latin typeface="+mn-lt"/>
              <a:ea typeface="+mn-ea"/>
              <a:cs typeface="+mn-cs"/>
            </a:rPr>
            <a:t>百万円、平成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a:t>
          </a:r>
          <a:r>
            <a:rPr lang="en-US" altLang="ja-JP" sz="1100">
              <a:solidFill>
                <a:schemeClr val="dk1"/>
              </a:solidFill>
              <a:effectLst/>
              <a:latin typeface="+mn-lt"/>
              <a:ea typeface="+mn-ea"/>
              <a:cs typeface="+mn-cs"/>
            </a:rPr>
            <a:t>151</a:t>
          </a:r>
          <a:r>
            <a:rPr lang="ja-JP" altLang="ja-JP" sz="1100">
              <a:solidFill>
                <a:schemeClr val="dk1"/>
              </a:solidFill>
              <a:effectLst/>
              <a:latin typeface="+mn-lt"/>
              <a:ea typeface="+mn-ea"/>
              <a:cs typeface="+mn-cs"/>
            </a:rPr>
            <a:t>百万円、平成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a:t>
          </a:r>
          <a:r>
            <a:rPr lang="en-US" altLang="ja-JP" sz="1100">
              <a:solidFill>
                <a:schemeClr val="dk1"/>
              </a:solidFill>
              <a:effectLst/>
              <a:latin typeface="+mn-lt"/>
              <a:ea typeface="+mn-ea"/>
              <a:cs typeface="+mn-cs"/>
            </a:rPr>
            <a:t>140</a:t>
          </a:r>
          <a:r>
            <a:rPr lang="ja-JP" altLang="ja-JP" sz="1100">
              <a:solidFill>
                <a:schemeClr val="dk1"/>
              </a:solidFill>
              <a:effectLst/>
              <a:latin typeface="+mn-lt"/>
              <a:ea typeface="+mn-ea"/>
              <a:cs typeface="+mn-cs"/>
            </a:rPr>
            <a:t>百万円、平成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a:t>
          </a:r>
          <a:r>
            <a:rPr lang="en-US" altLang="ja-JP" sz="1100">
              <a:solidFill>
                <a:schemeClr val="dk1"/>
              </a:solidFill>
              <a:effectLst/>
              <a:latin typeface="+mn-lt"/>
              <a:ea typeface="+mn-ea"/>
              <a:cs typeface="+mn-cs"/>
            </a:rPr>
            <a:t>128</a:t>
          </a:r>
          <a:r>
            <a:rPr lang="ja-JP" altLang="ja-JP" sz="1100">
              <a:solidFill>
                <a:schemeClr val="dk1"/>
              </a:solidFill>
              <a:effectLst/>
              <a:latin typeface="+mn-lt"/>
              <a:ea typeface="+mn-ea"/>
              <a:cs typeface="+mn-cs"/>
            </a:rPr>
            <a:t>百万円等を積み立てることができ</a:t>
          </a:r>
          <a:r>
            <a:rPr lang="ja-JP" altLang="en-US" sz="1100">
              <a:solidFill>
                <a:schemeClr val="dk1"/>
              </a:solidFill>
              <a:effectLst/>
              <a:latin typeface="+mn-lt"/>
              <a:ea typeface="+mn-ea"/>
              <a:cs typeface="+mn-cs"/>
            </a:rPr>
            <a:t>、充当可能基金が増加した</a:t>
          </a:r>
          <a:r>
            <a:rPr lang="ja-JP" altLang="ja-JP" sz="1100">
              <a:solidFill>
                <a:schemeClr val="dk1"/>
              </a:solidFill>
              <a:effectLst/>
              <a:latin typeface="+mn-lt"/>
              <a:ea typeface="+mn-ea"/>
              <a:cs typeface="+mn-cs"/>
            </a:rPr>
            <a:t>ことや、平成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年度については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標準</a:t>
          </a:r>
          <a:r>
            <a:rPr lang="ja-JP" altLang="en-US" sz="1100">
              <a:solidFill>
                <a:schemeClr val="dk1"/>
              </a:solidFill>
              <a:effectLst/>
              <a:latin typeface="+mn-lt"/>
              <a:ea typeface="+mn-ea"/>
              <a:cs typeface="+mn-cs"/>
            </a:rPr>
            <a:t>税収額等</a:t>
          </a:r>
          <a:r>
            <a:rPr lang="en-US" altLang="ja-JP" sz="1100">
              <a:solidFill>
                <a:schemeClr val="dk1"/>
              </a:solidFill>
              <a:effectLst/>
              <a:latin typeface="+mn-lt"/>
              <a:ea typeface="+mn-ea"/>
              <a:cs typeface="+mn-cs"/>
            </a:rPr>
            <a:t>39,233</a:t>
          </a:r>
          <a:r>
            <a:rPr lang="ja-JP" altLang="ja-JP" sz="1100">
              <a:solidFill>
                <a:schemeClr val="dk1"/>
              </a:solidFill>
              <a:effectLst/>
              <a:latin typeface="+mn-lt"/>
              <a:ea typeface="+mn-ea"/>
              <a:cs typeface="+mn-cs"/>
            </a:rPr>
            <a:t>千円増</a:t>
          </a:r>
          <a:r>
            <a:rPr lang="ja-JP" altLang="en-US" sz="1100">
              <a:solidFill>
                <a:schemeClr val="dk1"/>
              </a:solidFill>
              <a:effectLst/>
              <a:latin typeface="+mn-lt"/>
              <a:ea typeface="+mn-ea"/>
              <a:cs typeface="+mn-cs"/>
            </a:rPr>
            <a:t>及び普通交付税</a:t>
          </a:r>
          <a:r>
            <a:rPr lang="en-US" altLang="ja-JP" sz="1100">
              <a:solidFill>
                <a:schemeClr val="dk1"/>
              </a:solidFill>
              <a:effectLst/>
              <a:latin typeface="+mn-lt"/>
              <a:ea typeface="+mn-ea"/>
              <a:cs typeface="+mn-cs"/>
            </a:rPr>
            <a:t>48,619</a:t>
          </a:r>
          <a:r>
            <a:rPr lang="ja-JP" altLang="en-US" sz="1100">
              <a:solidFill>
                <a:schemeClr val="dk1"/>
              </a:solidFill>
              <a:effectLst/>
              <a:latin typeface="+mn-lt"/>
              <a:ea typeface="+mn-ea"/>
              <a:cs typeface="+mn-cs"/>
            </a:rPr>
            <a:t>千円の増に</a:t>
          </a:r>
          <a:r>
            <a:rPr lang="ja-JP" altLang="ja-JP" sz="1100">
              <a:solidFill>
                <a:schemeClr val="dk1"/>
              </a:solidFill>
              <a:effectLst/>
              <a:latin typeface="+mn-lt"/>
              <a:ea typeface="+mn-ea"/>
              <a:cs typeface="+mn-cs"/>
            </a:rPr>
            <a:t>よるものである。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今後とも事業の緊急性・重要性を選択し、単年度毎の地方債発行額の上限を設けるなどして適正な水準になるように努める。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30" name="直線コネクタ 429"/>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31"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2" name="直線コネクタ 431"/>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110744</xdr:rowOff>
    </xdr:from>
    <xdr:to>
      <xdr:col>24</xdr:col>
      <xdr:colOff>558800</xdr:colOff>
      <xdr:row>18</xdr:row>
      <xdr:rowOff>88096</xdr:rowOff>
    </xdr:to>
    <xdr:cxnSp macro="">
      <xdr:nvCxnSpPr>
        <xdr:cNvPr id="435" name="直線コネクタ 434"/>
        <xdr:cNvCxnSpPr/>
      </xdr:nvCxnSpPr>
      <xdr:spPr>
        <a:xfrm flipV="1">
          <a:off x="16179800" y="3025394"/>
          <a:ext cx="8382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88096</xdr:rowOff>
    </xdr:from>
    <xdr:to>
      <xdr:col>23</xdr:col>
      <xdr:colOff>406400</xdr:colOff>
      <xdr:row>18</xdr:row>
      <xdr:rowOff>155660</xdr:rowOff>
    </xdr:to>
    <xdr:cxnSp macro="">
      <xdr:nvCxnSpPr>
        <xdr:cNvPr id="438" name="直線コネクタ 437"/>
        <xdr:cNvCxnSpPr/>
      </xdr:nvCxnSpPr>
      <xdr:spPr>
        <a:xfrm flipV="1">
          <a:off x="15290800" y="317419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155660</xdr:rowOff>
    </xdr:from>
    <xdr:to>
      <xdr:col>22</xdr:col>
      <xdr:colOff>203200</xdr:colOff>
      <xdr:row>19</xdr:row>
      <xdr:rowOff>43730</xdr:rowOff>
    </xdr:to>
    <xdr:cxnSp macro="">
      <xdr:nvCxnSpPr>
        <xdr:cNvPr id="441" name="直線コネクタ 440"/>
        <xdr:cNvCxnSpPr/>
      </xdr:nvCxnSpPr>
      <xdr:spPr>
        <a:xfrm flipV="1">
          <a:off x="14401800" y="3241760"/>
          <a:ext cx="889000" cy="5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43730</xdr:rowOff>
    </xdr:from>
    <xdr:to>
      <xdr:col>21</xdr:col>
      <xdr:colOff>0</xdr:colOff>
      <xdr:row>19</xdr:row>
      <xdr:rowOff>79121</xdr:rowOff>
    </xdr:to>
    <xdr:cxnSp macro="">
      <xdr:nvCxnSpPr>
        <xdr:cNvPr id="444" name="直線コネクタ 443"/>
        <xdr:cNvCxnSpPr/>
      </xdr:nvCxnSpPr>
      <xdr:spPr>
        <a:xfrm flipV="1">
          <a:off x="13512800" y="3301280"/>
          <a:ext cx="8890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7" name="フローチャート : 判断 446"/>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48" name="テキスト ボックス 447"/>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59944</xdr:rowOff>
    </xdr:from>
    <xdr:to>
      <xdr:col>24</xdr:col>
      <xdr:colOff>609600</xdr:colOff>
      <xdr:row>17</xdr:row>
      <xdr:rowOff>161544</xdr:rowOff>
    </xdr:to>
    <xdr:sp macro="" textlink="">
      <xdr:nvSpPr>
        <xdr:cNvPr id="454" name="円/楕円 453"/>
        <xdr:cNvSpPr/>
      </xdr:nvSpPr>
      <xdr:spPr>
        <a:xfrm>
          <a:off x="16967200" y="297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32021</xdr:rowOff>
    </xdr:from>
    <xdr:ext cx="762000" cy="259045"/>
    <xdr:sp macro="" textlink="">
      <xdr:nvSpPr>
        <xdr:cNvPr id="455" name="将来負担の状況該当値テキスト"/>
        <xdr:cNvSpPr txBox="1"/>
      </xdr:nvSpPr>
      <xdr:spPr>
        <a:xfrm>
          <a:off x="17106900" y="294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37296</xdr:rowOff>
    </xdr:from>
    <xdr:to>
      <xdr:col>23</xdr:col>
      <xdr:colOff>457200</xdr:colOff>
      <xdr:row>18</xdr:row>
      <xdr:rowOff>138896</xdr:rowOff>
    </xdr:to>
    <xdr:sp macro="" textlink="">
      <xdr:nvSpPr>
        <xdr:cNvPr id="456" name="円/楕円 455"/>
        <xdr:cNvSpPr/>
      </xdr:nvSpPr>
      <xdr:spPr>
        <a:xfrm>
          <a:off x="16129000" y="312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123673</xdr:rowOff>
    </xdr:from>
    <xdr:ext cx="736600" cy="259045"/>
    <xdr:sp macro="" textlink="">
      <xdr:nvSpPr>
        <xdr:cNvPr id="457" name="テキスト ボックス 456"/>
        <xdr:cNvSpPr txBox="1"/>
      </xdr:nvSpPr>
      <xdr:spPr>
        <a:xfrm>
          <a:off x="15798800" y="320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104860</xdr:rowOff>
    </xdr:from>
    <xdr:to>
      <xdr:col>22</xdr:col>
      <xdr:colOff>254000</xdr:colOff>
      <xdr:row>19</xdr:row>
      <xdr:rowOff>35009</xdr:rowOff>
    </xdr:to>
    <xdr:sp macro="" textlink="">
      <xdr:nvSpPr>
        <xdr:cNvPr id="458" name="円/楕円 457"/>
        <xdr:cNvSpPr/>
      </xdr:nvSpPr>
      <xdr:spPr>
        <a:xfrm>
          <a:off x="15240000" y="31909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19786</xdr:rowOff>
    </xdr:from>
    <xdr:ext cx="762000" cy="259045"/>
    <xdr:sp macro="" textlink="">
      <xdr:nvSpPr>
        <xdr:cNvPr id="459" name="テキスト ボックス 458"/>
        <xdr:cNvSpPr txBox="1"/>
      </xdr:nvSpPr>
      <xdr:spPr>
        <a:xfrm>
          <a:off x="14909800" y="3277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164380</xdr:rowOff>
    </xdr:from>
    <xdr:to>
      <xdr:col>21</xdr:col>
      <xdr:colOff>50800</xdr:colOff>
      <xdr:row>19</xdr:row>
      <xdr:rowOff>94530</xdr:rowOff>
    </xdr:to>
    <xdr:sp macro="" textlink="">
      <xdr:nvSpPr>
        <xdr:cNvPr id="460" name="円/楕円 459"/>
        <xdr:cNvSpPr/>
      </xdr:nvSpPr>
      <xdr:spPr>
        <a:xfrm>
          <a:off x="14351000" y="325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79307</xdr:rowOff>
    </xdr:from>
    <xdr:ext cx="762000" cy="259045"/>
    <xdr:sp macro="" textlink="">
      <xdr:nvSpPr>
        <xdr:cNvPr id="461" name="テキスト ボックス 460"/>
        <xdr:cNvSpPr txBox="1"/>
      </xdr:nvSpPr>
      <xdr:spPr>
        <a:xfrm>
          <a:off x="14020800" y="333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28321</xdr:rowOff>
    </xdr:from>
    <xdr:to>
      <xdr:col>19</xdr:col>
      <xdr:colOff>533400</xdr:colOff>
      <xdr:row>19</xdr:row>
      <xdr:rowOff>129921</xdr:rowOff>
    </xdr:to>
    <xdr:sp macro="" textlink="">
      <xdr:nvSpPr>
        <xdr:cNvPr id="462" name="円/楕円 461"/>
        <xdr:cNvSpPr/>
      </xdr:nvSpPr>
      <xdr:spPr>
        <a:xfrm>
          <a:off x="13462000" y="328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114698</xdr:rowOff>
    </xdr:from>
    <xdr:ext cx="762000" cy="259045"/>
    <xdr:sp macro="" textlink="">
      <xdr:nvSpPr>
        <xdr:cNvPr id="463" name="テキスト ボックス 462"/>
        <xdr:cNvSpPr txBox="1"/>
      </xdr:nvSpPr>
      <xdr:spPr>
        <a:xfrm>
          <a:off x="13131800" y="337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鹿児島県知名町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6,221
6,157
53.30
6,476,575
6,193,608
256,536
3,419,699
8,232,193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81.4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a:ea typeface="+mn-ea"/>
              <a:cs typeface="+mn-cs"/>
            </a:rPr>
            <a:t>  </a:t>
          </a:r>
          <a:r>
            <a:rPr lang="ja-JP" altLang="ja-JP" sz="1100">
              <a:solidFill>
                <a:schemeClr val="dk1"/>
              </a:solidFill>
              <a:effectLst/>
              <a:latin typeface="+mn-lt"/>
              <a:ea typeface="+mn-ea"/>
              <a:cs typeface="+mn-cs"/>
            </a:rPr>
            <a:t>人件費が類似団体を上回っているのは、離島ゆえ保育所や老人ホーム等に対して民間企業の参入が少ないこと等により、類似団体より職員数が多いことや、職員の平均年齢が高いことが主な要因である。</a:t>
          </a:r>
          <a:endParaRPr lang="ja-JP" altLang="ja-JP" sz="1400">
            <a:effectLst/>
          </a:endParaRPr>
        </a:p>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年度対前年△</a:t>
          </a:r>
          <a:r>
            <a:rPr lang="en-US" altLang="ja-JP" sz="1100">
              <a:solidFill>
                <a:schemeClr val="dk1"/>
              </a:solidFill>
              <a:effectLst/>
              <a:latin typeface="+mn-lt"/>
              <a:ea typeface="+mn-ea"/>
              <a:cs typeface="+mn-cs"/>
            </a:rPr>
            <a:t>1.3%</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年度対前年△</a:t>
          </a:r>
          <a:r>
            <a:rPr lang="en-US" altLang="ja-JP" sz="1100">
              <a:solidFill>
                <a:schemeClr val="dk1"/>
              </a:solidFill>
              <a:effectLst/>
              <a:latin typeface="+mn-lt"/>
              <a:ea typeface="+mn-ea"/>
              <a:cs typeface="+mn-cs"/>
            </a:rPr>
            <a:t>0.9</a:t>
          </a:r>
          <a:r>
            <a:rPr lang="ja-JP" altLang="ja-JP" sz="1100">
              <a:solidFill>
                <a:schemeClr val="dk1"/>
              </a:solidFill>
              <a:effectLst/>
              <a:latin typeface="+mn-lt"/>
              <a:ea typeface="+mn-ea"/>
              <a:cs typeface="+mn-cs"/>
            </a:rPr>
            <a:t>％となったのは、職員平均年齢減等による職員給の減等が要因である。</a:t>
          </a:r>
          <a:endParaRPr lang="ja-JP" altLang="ja-JP" sz="1400">
            <a:effectLst/>
          </a:endParaRPr>
        </a:p>
        <a:p>
          <a:r>
            <a:rPr lang="ja-JP" altLang="ja-JP" sz="1100">
              <a:solidFill>
                <a:schemeClr val="dk1"/>
              </a:solidFill>
              <a:effectLst/>
              <a:latin typeface="+mn-lt"/>
              <a:ea typeface="+mn-ea"/>
              <a:cs typeface="+mn-cs"/>
            </a:rPr>
            <a:t>　社会情勢の変化で住民のニーズが多様化している中ではあるが、今後も人件費関係経費全体について、抑制に努める。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30988</xdr:rowOff>
    </xdr:from>
    <xdr:to>
      <xdr:col>7</xdr:col>
      <xdr:colOff>15875</xdr:colOff>
      <xdr:row>38</xdr:row>
      <xdr:rowOff>72136</xdr:rowOff>
    </xdr:to>
    <xdr:cxnSp macro="">
      <xdr:nvCxnSpPr>
        <xdr:cNvPr id="64" name="直線コネクタ 63"/>
        <xdr:cNvCxnSpPr/>
      </xdr:nvCxnSpPr>
      <xdr:spPr>
        <a:xfrm flipV="1">
          <a:off x="3987800" y="654608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111015</xdr:rowOff>
    </xdr:from>
    <xdr:ext cx="762000" cy="259045"/>
    <xdr:sp macro="" textlink="">
      <xdr:nvSpPr>
        <xdr:cNvPr id="65" name="人件費平均値テキスト"/>
        <xdr:cNvSpPr txBox="1"/>
      </xdr:nvSpPr>
      <xdr:spPr>
        <a:xfrm>
          <a:off x="4914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72136</xdr:rowOff>
    </xdr:from>
    <xdr:to>
      <xdr:col>5</xdr:col>
      <xdr:colOff>549275</xdr:colOff>
      <xdr:row>38</xdr:row>
      <xdr:rowOff>131572</xdr:rowOff>
    </xdr:to>
    <xdr:cxnSp macro="">
      <xdr:nvCxnSpPr>
        <xdr:cNvPr id="67" name="直線コネクタ 66"/>
        <xdr:cNvCxnSpPr/>
      </xdr:nvCxnSpPr>
      <xdr:spPr>
        <a:xfrm flipV="1">
          <a:off x="3098800" y="65872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21099</xdr:rowOff>
    </xdr:from>
    <xdr:ext cx="736600" cy="259045"/>
    <xdr:sp macro="" textlink="">
      <xdr:nvSpPr>
        <xdr:cNvPr id="69" name="テキスト ボックス 68"/>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131572</xdr:rowOff>
    </xdr:from>
    <xdr:to>
      <xdr:col>4</xdr:col>
      <xdr:colOff>346075</xdr:colOff>
      <xdr:row>38</xdr:row>
      <xdr:rowOff>140716</xdr:rowOff>
    </xdr:to>
    <xdr:cxnSp macro="">
      <xdr:nvCxnSpPr>
        <xdr:cNvPr id="70" name="直線コネクタ 69"/>
        <xdr:cNvCxnSpPr/>
      </xdr:nvCxnSpPr>
      <xdr:spPr>
        <a:xfrm flipV="1">
          <a:off x="2209800" y="66466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140716</xdr:rowOff>
    </xdr:from>
    <xdr:to>
      <xdr:col>3</xdr:col>
      <xdr:colOff>142875</xdr:colOff>
      <xdr:row>38</xdr:row>
      <xdr:rowOff>154432</xdr:rowOff>
    </xdr:to>
    <xdr:cxnSp macro="">
      <xdr:nvCxnSpPr>
        <xdr:cNvPr id="73" name="直線コネクタ 72"/>
        <xdr:cNvCxnSpPr/>
      </xdr:nvCxnSpPr>
      <xdr:spPr>
        <a:xfrm flipV="1">
          <a:off x="1320800" y="66558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151638</xdr:rowOff>
    </xdr:from>
    <xdr:to>
      <xdr:col>7</xdr:col>
      <xdr:colOff>66675</xdr:colOff>
      <xdr:row>38</xdr:row>
      <xdr:rowOff>81788</xdr:rowOff>
    </xdr:to>
    <xdr:sp macro="" textlink="">
      <xdr:nvSpPr>
        <xdr:cNvPr id="83" name="円/楕円 82"/>
        <xdr:cNvSpPr/>
      </xdr:nvSpPr>
      <xdr:spPr>
        <a:xfrm>
          <a:off x="4775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123715</xdr:rowOff>
    </xdr:from>
    <xdr:ext cx="762000" cy="259045"/>
    <xdr:sp macro="" textlink="">
      <xdr:nvSpPr>
        <xdr:cNvPr id="84" name="人件費該当値テキスト"/>
        <xdr:cNvSpPr txBox="1"/>
      </xdr:nvSpPr>
      <xdr:spPr>
        <a:xfrm>
          <a:off x="4914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21336</xdr:rowOff>
    </xdr:from>
    <xdr:to>
      <xdr:col>5</xdr:col>
      <xdr:colOff>600075</xdr:colOff>
      <xdr:row>38</xdr:row>
      <xdr:rowOff>122936</xdr:rowOff>
    </xdr:to>
    <xdr:sp macro="" textlink="">
      <xdr:nvSpPr>
        <xdr:cNvPr id="85" name="円/楕円 84"/>
        <xdr:cNvSpPr/>
      </xdr:nvSpPr>
      <xdr:spPr>
        <a:xfrm>
          <a:off x="3937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107713</xdr:rowOff>
    </xdr:from>
    <xdr:ext cx="736600" cy="259045"/>
    <xdr:sp macro="" textlink="">
      <xdr:nvSpPr>
        <xdr:cNvPr id="86" name="テキスト ボックス 85"/>
        <xdr:cNvSpPr txBox="1"/>
      </xdr:nvSpPr>
      <xdr:spPr>
        <a:xfrm>
          <a:off x="3606800" y="662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80772</xdr:rowOff>
    </xdr:from>
    <xdr:to>
      <xdr:col>4</xdr:col>
      <xdr:colOff>396875</xdr:colOff>
      <xdr:row>39</xdr:row>
      <xdr:rowOff>10922</xdr:rowOff>
    </xdr:to>
    <xdr:sp macro="" textlink="">
      <xdr:nvSpPr>
        <xdr:cNvPr id="87" name="円/楕円 86"/>
        <xdr:cNvSpPr/>
      </xdr:nvSpPr>
      <xdr:spPr>
        <a:xfrm>
          <a:off x="3048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167149</xdr:rowOff>
    </xdr:from>
    <xdr:ext cx="762000" cy="259045"/>
    <xdr:sp macro="" textlink="">
      <xdr:nvSpPr>
        <xdr:cNvPr id="88" name="テキスト ボックス 87"/>
        <xdr:cNvSpPr txBox="1"/>
      </xdr:nvSpPr>
      <xdr:spPr>
        <a:xfrm>
          <a:off x="2717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89916</xdr:rowOff>
    </xdr:from>
    <xdr:to>
      <xdr:col>3</xdr:col>
      <xdr:colOff>193675</xdr:colOff>
      <xdr:row>39</xdr:row>
      <xdr:rowOff>20066</xdr:rowOff>
    </xdr:to>
    <xdr:sp macro="" textlink="">
      <xdr:nvSpPr>
        <xdr:cNvPr id="89" name="円/楕円 88"/>
        <xdr:cNvSpPr/>
      </xdr:nvSpPr>
      <xdr:spPr>
        <a:xfrm>
          <a:off x="2159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4843</xdr:rowOff>
    </xdr:from>
    <xdr:ext cx="762000" cy="259045"/>
    <xdr:sp macro="" textlink="">
      <xdr:nvSpPr>
        <xdr:cNvPr id="90" name="テキスト ボックス 89"/>
        <xdr:cNvSpPr txBox="1"/>
      </xdr:nvSpPr>
      <xdr:spPr>
        <a:xfrm>
          <a:off x="1828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103632</xdr:rowOff>
    </xdr:from>
    <xdr:to>
      <xdr:col>1</xdr:col>
      <xdr:colOff>676275</xdr:colOff>
      <xdr:row>39</xdr:row>
      <xdr:rowOff>33782</xdr:rowOff>
    </xdr:to>
    <xdr:sp macro="" textlink="">
      <xdr:nvSpPr>
        <xdr:cNvPr id="91" name="円/楕円 90"/>
        <xdr:cNvSpPr/>
      </xdr:nvSpPr>
      <xdr:spPr>
        <a:xfrm>
          <a:off x="1270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18559</xdr:rowOff>
    </xdr:from>
    <xdr:ext cx="762000" cy="259045"/>
    <xdr:sp macro="" textlink="">
      <xdr:nvSpPr>
        <xdr:cNvPr id="92" name="テキスト ボックス 91"/>
        <xdr:cNvSpPr txBox="1"/>
      </xdr:nvSpPr>
      <xdr:spPr>
        <a:xfrm>
          <a:off x="939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a:ea typeface="+mn-ea"/>
              <a:cs typeface="+mn-cs"/>
            </a:rPr>
            <a:t>  </a:t>
          </a:r>
          <a:r>
            <a:rPr lang="ja-JP" altLang="ja-JP" sz="1100">
              <a:solidFill>
                <a:schemeClr val="dk1"/>
              </a:solidFill>
              <a:effectLst/>
              <a:latin typeface="+mn-lt"/>
              <a:ea typeface="+mn-ea"/>
              <a:cs typeface="+mn-cs"/>
            </a:rPr>
            <a:t>物件費が類似団体と同水準にあるのは、職員の節減意識によるものや臨時職員の配置、リース契約等を必要最小限にとどめている等の成果である。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今後も、職員数の減の影響により賃金及び、委託料等が増えることが予想されるが、適切な臨時職員配置及び、委託内容の精査等で物件費の削減を図る。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81280</xdr:rowOff>
    </xdr:from>
    <xdr:to>
      <xdr:col>24</xdr:col>
      <xdr:colOff>31750</xdr:colOff>
      <xdr:row>16</xdr:row>
      <xdr:rowOff>88900</xdr:rowOff>
    </xdr:to>
    <xdr:cxnSp macro="">
      <xdr:nvCxnSpPr>
        <xdr:cNvPr id="125" name="直線コネクタ 124"/>
        <xdr:cNvCxnSpPr/>
      </xdr:nvCxnSpPr>
      <xdr:spPr>
        <a:xfrm flipV="1">
          <a:off x="15671800" y="2824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6"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88900</xdr:rowOff>
    </xdr:from>
    <xdr:to>
      <xdr:col>22</xdr:col>
      <xdr:colOff>565150</xdr:colOff>
      <xdr:row>16</xdr:row>
      <xdr:rowOff>111760</xdr:rowOff>
    </xdr:to>
    <xdr:cxnSp macro="">
      <xdr:nvCxnSpPr>
        <xdr:cNvPr id="128" name="直線コネクタ 127"/>
        <xdr:cNvCxnSpPr/>
      </xdr:nvCxnSpPr>
      <xdr:spPr>
        <a:xfrm flipV="1">
          <a:off x="14782800" y="2832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30" name="テキスト ボックス 129"/>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81280</xdr:rowOff>
    </xdr:from>
    <xdr:to>
      <xdr:col>21</xdr:col>
      <xdr:colOff>361950</xdr:colOff>
      <xdr:row>16</xdr:row>
      <xdr:rowOff>111760</xdr:rowOff>
    </xdr:to>
    <xdr:cxnSp macro="">
      <xdr:nvCxnSpPr>
        <xdr:cNvPr id="131" name="直線コネクタ 130"/>
        <xdr:cNvCxnSpPr/>
      </xdr:nvCxnSpPr>
      <xdr:spPr>
        <a:xfrm>
          <a:off x="13893800" y="2824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127017</xdr:rowOff>
    </xdr:from>
    <xdr:ext cx="762000" cy="259045"/>
    <xdr:sp macro="" textlink="">
      <xdr:nvSpPr>
        <xdr:cNvPr id="133" name="テキスト ボックス 132"/>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130810</xdr:rowOff>
    </xdr:from>
    <xdr:to>
      <xdr:col>20</xdr:col>
      <xdr:colOff>158750</xdr:colOff>
      <xdr:row>16</xdr:row>
      <xdr:rowOff>81280</xdr:rowOff>
    </xdr:to>
    <xdr:cxnSp macro="">
      <xdr:nvCxnSpPr>
        <xdr:cNvPr id="134" name="直線コネクタ 133"/>
        <xdr:cNvCxnSpPr/>
      </xdr:nvCxnSpPr>
      <xdr:spPr>
        <a:xfrm>
          <a:off x="13004800" y="27025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6" name="テキスト ボックス 135"/>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38" name="テキスト ボックス 137"/>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30480</xdr:rowOff>
    </xdr:from>
    <xdr:to>
      <xdr:col>24</xdr:col>
      <xdr:colOff>82550</xdr:colOff>
      <xdr:row>16</xdr:row>
      <xdr:rowOff>132080</xdr:rowOff>
    </xdr:to>
    <xdr:sp macro="" textlink="">
      <xdr:nvSpPr>
        <xdr:cNvPr id="144" name="円/楕円 143"/>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47007</xdr:rowOff>
    </xdr:from>
    <xdr:ext cx="762000" cy="259045"/>
    <xdr:sp macro="" textlink="">
      <xdr:nvSpPr>
        <xdr:cNvPr id="145" name="物件費該当値テキスト"/>
        <xdr:cNvSpPr txBox="1"/>
      </xdr:nvSpPr>
      <xdr:spPr>
        <a:xfrm>
          <a:off x="165989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38100</xdr:rowOff>
    </xdr:from>
    <xdr:to>
      <xdr:col>22</xdr:col>
      <xdr:colOff>615950</xdr:colOff>
      <xdr:row>16</xdr:row>
      <xdr:rowOff>139700</xdr:rowOff>
    </xdr:to>
    <xdr:sp macro="" textlink="">
      <xdr:nvSpPr>
        <xdr:cNvPr id="146" name="円/楕円 145"/>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47" name="テキスト ボックス 146"/>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60960</xdr:rowOff>
    </xdr:from>
    <xdr:to>
      <xdr:col>21</xdr:col>
      <xdr:colOff>412750</xdr:colOff>
      <xdr:row>16</xdr:row>
      <xdr:rowOff>162560</xdr:rowOff>
    </xdr:to>
    <xdr:sp macro="" textlink="">
      <xdr:nvSpPr>
        <xdr:cNvPr id="148" name="円/楕円 147"/>
        <xdr:cNvSpPr/>
      </xdr:nvSpPr>
      <xdr:spPr>
        <a:xfrm>
          <a:off x="14732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147337</xdr:rowOff>
    </xdr:from>
    <xdr:ext cx="762000" cy="259045"/>
    <xdr:sp macro="" textlink="">
      <xdr:nvSpPr>
        <xdr:cNvPr id="149" name="テキスト ボックス 148"/>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30480</xdr:rowOff>
    </xdr:from>
    <xdr:to>
      <xdr:col>20</xdr:col>
      <xdr:colOff>209550</xdr:colOff>
      <xdr:row>16</xdr:row>
      <xdr:rowOff>132080</xdr:rowOff>
    </xdr:to>
    <xdr:sp macro="" textlink="">
      <xdr:nvSpPr>
        <xdr:cNvPr id="150" name="円/楕円 149"/>
        <xdr:cNvSpPr/>
      </xdr:nvSpPr>
      <xdr:spPr>
        <a:xfrm>
          <a:off x="13843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51" name="テキスト ボックス 150"/>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52" name="円/楕円 151"/>
        <xdr:cNvSpPr/>
      </xdr:nvSpPr>
      <xdr:spPr>
        <a:xfrm>
          <a:off x="12954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20337</xdr:rowOff>
    </xdr:from>
    <xdr:ext cx="762000" cy="259045"/>
    <xdr:sp macro="" textlink="">
      <xdr:nvSpPr>
        <xdr:cNvPr id="153" name="テキスト ボックス 152"/>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扶助費について、対前年</a:t>
          </a:r>
          <a:r>
            <a:rPr lang="en-US" altLang="ja-JP" sz="1100">
              <a:solidFill>
                <a:schemeClr val="dk1"/>
              </a:solidFill>
              <a:effectLst/>
              <a:latin typeface="+mn-lt"/>
              <a:ea typeface="+mn-ea"/>
              <a:cs typeface="+mn-cs"/>
            </a:rPr>
            <a:t>0.4%</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となったのは</a:t>
          </a:r>
          <a:r>
            <a:rPr lang="ja-JP" altLang="en-US" sz="1100">
              <a:solidFill>
                <a:schemeClr val="dk1"/>
              </a:solidFill>
              <a:effectLst/>
              <a:latin typeface="+mn-lt"/>
              <a:ea typeface="+mn-ea"/>
              <a:cs typeface="+mn-cs"/>
            </a:rPr>
            <a:t>、主に年金生活者等支援臨時福祉給付金給付事業の増による。</a:t>
          </a:r>
          <a:endParaRPr lang="ja-JP" altLang="ja-JP" sz="1400">
            <a:effectLst/>
          </a:endParaRPr>
        </a:p>
        <a:p>
          <a:r>
            <a:rPr lang="ja-JP" altLang="ja-JP" sz="1100">
              <a:solidFill>
                <a:schemeClr val="dk1"/>
              </a:solidFill>
              <a:effectLst/>
              <a:latin typeface="+mn-lt"/>
              <a:ea typeface="+mn-ea"/>
              <a:cs typeface="+mn-cs"/>
            </a:rPr>
            <a:t>　少子高齢人口減少のさらなる進展や医療費の増により扶助費の増が見込まれるが、町民が安心して生活できるよう福祉の充実を図りながら、住民ニーズに合わせた単独扶助費の見直し等を行い、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53522</xdr:rowOff>
    </xdr:from>
    <xdr:to>
      <xdr:col>7</xdr:col>
      <xdr:colOff>15875</xdr:colOff>
      <xdr:row>57</xdr:row>
      <xdr:rowOff>118835</xdr:rowOff>
    </xdr:to>
    <xdr:cxnSp macro="">
      <xdr:nvCxnSpPr>
        <xdr:cNvPr id="187" name="直線コネクタ 186"/>
        <xdr:cNvCxnSpPr/>
      </xdr:nvCxnSpPr>
      <xdr:spPr>
        <a:xfrm>
          <a:off x="3987800" y="98261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8"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53522</xdr:rowOff>
    </xdr:from>
    <xdr:to>
      <xdr:col>5</xdr:col>
      <xdr:colOff>549275</xdr:colOff>
      <xdr:row>57</xdr:row>
      <xdr:rowOff>118835</xdr:rowOff>
    </xdr:to>
    <xdr:cxnSp macro="">
      <xdr:nvCxnSpPr>
        <xdr:cNvPr id="190" name="直線コネクタ 189"/>
        <xdr:cNvCxnSpPr/>
      </xdr:nvCxnSpPr>
      <xdr:spPr>
        <a:xfrm flipV="1">
          <a:off x="3098800" y="98261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90005</xdr:rowOff>
    </xdr:from>
    <xdr:ext cx="736600" cy="259045"/>
    <xdr:sp macro="" textlink="">
      <xdr:nvSpPr>
        <xdr:cNvPr id="192" name="テキスト ボックス 191"/>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20865</xdr:rowOff>
    </xdr:from>
    <xdr:to>
      <xdr:col>4</xdr:col>
      <xdr:colOff>346075</xdr:colOff>
      <xdr:row>57</xdr:row>
      <xdr:rowOff>118835</xdr:rowOff>
    </xdr:to>
    <xdr:cxnSp macro="">
      <xdr:nvCxnSpPr>
        <xdr:cNvPr id="193" name="直線コネクタ 192"/>
        <xdr:cNvCxnSpPr/>
      </xdr:nvCxnSpPr>
      <xdr:spPr>
        <a:xfrm>
          <a:off x="2209800" y="97935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57349</xdr:rowOff>
    </xdr:from>
    <xdr:ext cx="762000" cy="259045"/>
    <xdr:sp macro="" textlink="">
      <xdr:nvSpPr>
        <xdr:cNvPr id="195" name="テキスト ボックス 194"/>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57</xdr:row>
      <xdr:rowOff>20865</xdr:rowOff>
    </xdr:to>
    <xdr:cxnSp macro="">
      <xdr:nvCxnSpPr>
        <xdr:cNvPr id="196" name="直線コネクタ 195"/>
        <xdr:cNvCxnSpPr/>
      </xdr:nvCxnSpPr>
      <xdr:spPr>
        <a:xfrm>
          <a:off x="1320800" y="97282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41020</xdr:rowOff>
    </xdr:from>
    <xdr:ext cx="762000" cy="259045"/>
    <xdr:sp macro="" textlink="">
      <xdr:nvSpPr>
        <xdr:cNvPr id="198" name="テキスト ボックス 197"/>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200" name="テキスト ボックス 199"/>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68035</xdr:rowOff>
    </xdr:from>
    <xdr:to>
      <xdr:col>7</xdr:col>
      <xdr:colOff>66675</xdr:colOff>
      <xdr:row>57</xdr:row>
      <xdr:rowOff>169635</xdr:rowOff>
    </xdr:to>
    <xdr:sp macro="" textlink="">
      <xdr:nvSpPr>
        <xdr:cNvPr id="206" name="円/楕円 205"/>
        <xdr:cNvSpPr/>
      </xdr:nvSpPr>
      <xdr:spPr>
        <a:xfrm>
          <a:off x="47752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40112</xdr:rowOff>
    </xdr:from>
    <xdr:ext cx="762000" cy="259045"/>
    <xdr:sp macro="" textlink="">
      <xdr:nvSpPr>
        <xdr:cNvPr id="207" name="扶助費該当値テキスト"/>
        <xdr:cNvSpPr txBox="1"/>
      </xdr:nvSpPr>
      <xdr:spPr>
        <a:xfrm>
          <a:off x="49149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2722</xdr:rowOff>
    </xdr:from>
    <xdr:to>
      <xdr:col>5</xdr:col>
      <xdr:colOff>600075</xdr:colOff>
      <xdr:row>57</xdr:row>
      <xdr:rowOff>104322</xdr:rowOff>
    </xdr:to>
    <xdr:sp macro="" textlink="">
      <xdr:nvSpPr>
        <xdr:cNvPr id="208" name="円/楕円 207"/>
        <xdr:cNvSpPr/>
      </xdr:nvSpPr>
      <xdr:spPr>
        <a:xfrm>
          <a:off x="3937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89099</xdr:rowOff>
    </xdr:from>
    <xdr:ext cx="736600" cy="259045"/>
    <xdr:sp macro="" textlink="">
      <xdr:nvSpPr>
        <xdr:cNvPr id="209" name="テキスト ボックス 208"/>
        <xdr:cNvSpPr txBox="1"/>
      </xdr:nvSpPr>
      <xdr:spPr>
        <a:xfrm>
          <a:off x="3606800" y="986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68035</xdr:rowOff>
    </xdr:from>
    <xdr:to>
      <xdr:col>4</xdr:col>
      <xdr:colOff>396875</xdr:colOff>
      <xdr:row>57</xdr:row>
      <xdr:rowOff>169635</xdr:rowOff>
    </xdr:to>
    <xdr:sp macro="" textlink="">
      <xdr:nvSpPr>
        <xdr:cNvPr id="210" name="円/楕円 209"/>
        <xdr:cNvSpPr/>
      </xdr:nvSpPr>
      <xdr:spPr>
        <a:xfrm>
          <a:off x="3048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154412</xdr:rowOff>
    </xdr:from>
    <xdr:ext cx="762000" cy="259045"/>
    <xdr:sp macro="" textlink="">
      <xdr:nvSpPr>
        <xdr:cNvPr id="211" name="テキスト ボックス 210"/>
        <xdr:cNvSpPr txBox="1"/>
      </xdr:nvSpPr>
      <xdr:spPr>
        <a:xfrm>
          <a:off x="2717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141515</xdr:rowOff>
    </xdr:from>
    <xdr:to>
      <xdr:col>3</xdr:col>
      <xdr:colOff>193675</xdr:colOff>
      <xdr:row>57</xdr:row>
      <xdr:rowOff>71665</xdr:rowOff>
    </xdr:to>
    <xdr:sp macro="" textlink="">
      <xdr:nvSpPr>
        <xdr:cNvPr id="212" name="円/楕円 211"/>
        <xdr:cNvSpPr/>
      </xdr:nvSpPr>
      <xdr:spPr>
        <a:xfrm>
          <a:off x="2159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56442</xdr:rowOff>
    </xdr:from>
    <xdr:ext cx="762000" cy="259045"/>
    <xdr:sp macro="" textlink="">
      <xdr:nvSpPr>
        <xdr:cNvPr id="213" name="テキスト ボックス 212"/>
        <xdr:cNvSpPr txBox="1"/>
      </xdr:nvSpPr>
      <xdr:spPr>
        <a:xfrm>
          <a:off x="1828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14" name="円/楕円 213"/>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15" name="テキスト ボックス 214"/>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年度、対前</a:t>
          </a:r>
          <a:r>
            <a:rPr lang="ja-JP" altLang="en-US" sz="1100">
              <a:solidFill>
                <a:sysClr val="windowText" lastClr="000000"/>
              </a:solidFill>
              <a:effectLst/>
              <a:latin typeface="+mn-lt"/>
              <a:ea typeface="+mn-ea"/>
              <a:cs typeface="+mn-cs"/>
            </a:rPr>
            <a:t>年度比</a:t>
          </a:r>
          <a:r>
            <a:rPr lang="ja-JP" altLang="ja-JP"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0.0%</a:t>
          </a:r>
          <a:r>
            <a:rPr lang="ja-JP" altLang="ja-JP" sz="1100">
              <a:solidFill>
                <a:sysClr val="windowText" lastClr="000000"/>
              </a:solidFill>
              <a:effectLst/>
              <a:latin typeface="+mn-lt"/>
              <a:ea typeface="+mn-ea"/>
              <a:cs typeface="+mn-cs"/>
            </a:rPr>
            <a:t>となっ</a:t>
          </a:r>
          <a:r>
            <a:rPr lang="ja-JP" altLang="en-US" sz="1100">
              <a:solidFill>
                <a:sysClr val="windowText" lastClr="000000"/>
              </a:solidFill>
              <a:effectLst/>
              <a:latin typeface="+mn-lt"/>
              <a:ea typeface="+mn-ea"/>
              <a:cs typeface="+mn-cs"/>
            </a:rPr>
            <a:t>ており</a:t>
          </a:r>
          <a:r>
            <a:rPr lang="ja-JP" altLang="ja-JP" sz="1100">
              <a:solidFill>
                <a:sysClr val="windowText" lastClr="000000"/>
              </a:solidFill>
              <a:effectLst/>
              <a:latin typeface="+mn-lt"/>
              <a:ea typeface="+mn-ea"/>
              <a:cs typeface="+mn-cs"/>
            </a:rPr>
            <a:t>、</a:t>
          </a:r>
          <a:r>
            <a:rPr lang="ja-JP" altLang="ja-JP" sz="1100">
              <a:solidFill>
                <a:schemeClr val="dk1"/>
              </a:solidFill>
              <a:effectLst/>
              <a:latin typeface="+mn-lt"/>
              <a:ea typeface="+mn-ea"/>
              <a:cs typeface="+mn-cs"/>
            </a:rPr>
            <a:t>国民宿舎特別会計への町債償還のための繰出金対前</a:t>
          </a:r>
          <a:r>
            <a:rPr lang="ja-JP" altLang="en-US" sz="1100">
              <a:solidFill>
                <a:sysClr val="windowText" lastClr="000000"/>
              </a:solidFill>
              <a:effectLst/>
              <a:latin typeface="+mn-lt"/>
              <a:ea typeface="+mn-ea"/>
              <a:cs typeface="+mn-cs"/>
            </a:rPr>
            <a:t>年度比</a:t>
          </a:r>
          <a:r>
            <a:rPr lang="ja-JP" altLang="ja-JP"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53</a:t>
          </a:r>
          <a:r>
            <a:rPr lang="en-US" altLang="ja-JP" sz="1100" baseline="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百万円</a:t>
          </a:r>
          <a:r>
            <a:rPr lang="ja-JP" altLang="en-US" sz="1100">
              <a:solidFill>
                <a:sysClr val="windowText" lastClr="000000"/>
              </a:solidFill>
              <a:effectLst/>
              <a:latin typeface="+mn-lt"/>
              <a:ea typeface="+mn-ea"/>
              <a:cs typeface="+mn-cs"/>
            </a:rPr>
            <a:t>となっている</a:t>
          </a:r>
          <a:r>
            <a:rPr lang="ja-JP" altLang="ja-JP"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今後は公営企業・一部事務組合も含めて老朽化した施設への対応等により維持補修費・繰出金の上昇が見込まれるため、効率的な公共施設の維持管理に努め、経費の抑制を図る。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144145</xdr:rowOff>
    </xdr:from>
    <xdr:to>
      <xdr:col>24</xdr:col>
      <xdr:colOff>31750</xdr:colOff>
      <xdr:row>57</xdr:row>
      <xdr:rowOff>144145</xdr:rowOff>
    </xdr:to>
    <xdr:cxnSp macro="">
      <xdr:nvCxnSpPr>
        <xdr:cNvPr id="243" name="直線コネクタ 242"/>
        <xdr:cNvCxnSpPr/>
      </xdr:nvCxnSpPr>
      <xdr:spPr>
        <a:xfrm>
          <a:off x="15671800" y="99167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93997</xdr:rowOff>
    </xdr:from>
    <xdr:ext cx="762000" cy="259045"/>
    <xdr:sp macro="" textlink="">
      <xdr:nvSpPr>
        <xdr:cNvPr id="244" name="その他平均値テキスト"/>
        <xdr:cNvSpPr txBox="1"/>
      </xdr:nvSpPr>
      <xdr:spPr>
        <a:xfrm>
          <a:off x="16598900" y="9866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144145</xdr:rowOff>
    </xdr:from>
    <xdr:to>
      <xdr:col>22</xdr:col>
      <xdr:colOff>565150</xdr:colOff>
      <xdr:row>57</xdr:row>
      <xdr:rowOff>155575</xdr:rowOff>
    </xdr:to>
    <xdr:cxnSp macro="">
      <xdr:nvCxnSpPr>
        <xdr:cNvPr id="246" name="直線コネクタ 245"/>
        <xdr:cNvCxnSpPr/>
      </xdr:nvCxnSpPr>
      <xdr:spPr>
        <a:xfrm flipV="1">
          <a:off x="14782800" y="99167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36847</xdr:rowOff>
    </xdr:from>
    <xdr:ext cx="736600" cy="259045"/>
    <xdr:sp macro="" textlink="">
      <xdr:nvSpPr>
        <xdr:cNvPr id="248" name="テキスト ボックス 247"/>
        <xdr:cNvSpPr txBox="1"/>
      </xdr:nvSpPr>
      <xdr:spPr>
        <a:xfrm>
          <a:off x="15290800" y="998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155575</xdr:rowOff>
    </xdr:from>
    <xdr:to>
      <xdr:col>21</xdr:col>
      <xdr:colOff>361950</xdr:colOff>
      <xdr:row>58</xdr:row>
      <xdr:rowOff>6985</xdr:rowOff>
    </xdr:to>
    <xdr:cxnSp macro="">
      <xdr:nvCxnSpPr>
        <xdr:cNvPr id="249" name="直線コネクタ 248"/>
        <xdr:cNvCxnSpPr/>
      </xdr:nvCxnSpPr>
      <xdr:spPr>
        <a:xfrm flipV="1">
          <a:off x="13893800" y="99282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65422</xdr:rowOff>
    </xdr:from>
    <xdr:ext cx="762000" cy="259045"/>
    <xdr:sp macro="" textlink="">
      <xdr:nvSpPr>
        <xdr:cNvPr id="251" name="テキスト ボックス 250"/>
        <xdr:cNvSpPr txBox="1"/>
      </xdr:nvSpPr>
      <xdr:spPr>
        <a:xfrm>
          <a:off x="14401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127000</xdr:rowOff>
    </xdr:from>
    <xdr:to>
      <xdr:col>20</xdr:col>
      <xdr:colOff>158750</xdr:colOff>
      <xdr:row>58</xdr:row>
      <xdr:rowOff>6985</xdr:rowOff>
    </xdr:to>
    <xdr:cxnSp macro="">
      <xdr:nvCxnSpPr>
        <xdr:cNvPr id="252" name="直線コネクタ 251"/>
        <xdr:cNvCxnSpPr/>
      </xdr:nvCxnSpPr>
      <xdr:spPr>
        <a:xfrm>
          <a:off x="13004800" y="989965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67962</xdr:rowOff>
    </xdr:from>
    <xdr:ext cx="762000" cy="259045"/>
    <xdr:sp macro="" textlink="">
      <xdr:nvSpPr>
        <xdr:cNvPr id="254" name="テキスト ボックス 253"/>
        <xdr:cNvSpPr txBox="1"/>
      </xdr:nvSpPr>
      <xdr:spPr>
        <a:xfrm>
          <a:off x="13512800" y="966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56" name="テキスト ボックス 255"/>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93345</xdr:rowOff>
    </xdr:from>
    <xdr:to>
      <xdr:col>24</xdr:col>
      <xdr:colOff>82550</xdr:colOff>
      <xdr:row>58</xdr:row>
      <xdr:rowOff>23495</xdr:rowOff>
    </xdr:to>
    <xdr:sp macro="" textlink="">
      <xdr:nvSpPr>
        <xdr:cNvPr id="262" name="円/楕円 261"/>
        <xdr:cNvSpPr/>
      </xdr:nvSpPr>
      <xdr:spPr>
        <a:xfrm>
          <a:off x="16459200" y="98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109872</xdr:rowOff>
    </xdr:from>
    <xdr:ext cx="762000" cy="259045"/>
    <xdr:sp macro="" textlink="">
      <xdr:nvSpPr>
        <xdr:cNvPr id="263" name="その他該当値テキスト"/>
        <xdr:cNvSpPr txBox="1"/>
      </xdr:nvSpPr>
      <xdr:spPr>
        <a:xfrm>
          <a:off x="16598900" y="971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93345</xdr:rowOff>
    </xdr:from>
    <xdr:to>
      <xdr:col>22</xdr:col>
      <xdr:colOff>615950</xdr:colOff>
      <xdr:row>58</xdr:row>
      <xdr:rowOff>23495</xdr:rowOff>
    </xdr:to>
    <xdr:sp macro="" textlink="">
      <xdr:nvSpPr>
        <xdr:cNvPr id="264" name="円/楕円 263"/>
        <xdr:cNvSpPr/>
      </xdr:nvSpPr>
      <xdr:spPr>
        <a:xfrm>
          <a:off x="15621000" y="98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33672</xdr:rowOff>
    </xdr:from>
    <xdr:ext cx="736600" cy="259045"/>
    <xdr:sp macro="" textlink="">
      <xdr:nvSpPr>
        <xdr:cNvPr id="265" name="テキスト ボックス 264"/>
        <xdr:cNvSpPr txBox="1"/>
      </xdr:nvSpPr>
      <xdr:spPr>
        <a:xfrm>
          <a:off x="15290800" y="9634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104775</xdr:rowOff>
    </xdr:from>
    <xdr:to>
      <xdr:col>21</xdr:col>
      <xdr:colOff>412750</xdr:colOff>
      <xdr:row>58</xdr:row>
      <xdr:rowOff>34925</xdr:rowOff>
    </xdr:to>
    <xdr:sp macro="" textlink="">
      <xdr:nvSpPr>
        <xdr:cNvPr id="266" name="円/楕円 265"/>
        <xdr:cNvSpPr/>
      </xdr:nvSpPr>
      <xdr:spPr>
        <a:xfrm>
          <a:off x="14732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45102</xdr:rowOff>
    </xdr:from>
    <xdr:ext cx="762000" cy="259045"/>
    <xdr:sp macro="" textlink="">
      <xdr:nvSpPr>
        <xdr:cNvPr id="267" name="テキスト ボックス 266"/>
        <xdr:cNvSpPr txBox="1"/>
      </xdr:nvSpPr>
      <xdr:spPr>
        <a:xfrm>
          <a:off x="14401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127635</xdr:rowOff>
    </xdr:from>
    <xdr:to>
      <xdr:col>20</xdr:col>
      <xdr:colOff>209550</xdr:colOff>
      <xdr:row>58</xdr:row>
      <xdr:rowOff>57785</xdr:rowOff>
    </xdr:to>
    <xdr:sp macro="" textlink="">
      <xdr:nvSpPr>
        <xdr:cNvPr id="268" name="円/楕円 267"/>
        <xdr:cNvSpPr/>
      </xdr:nvSpPr>
      <xdr:spPr>
        <a:xfrm>
          <a:off x="138430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42562</xdr:rowOff>
    </xdr:from>
    <xdr:ext cx="762000" cy="259045"/>
    <xdr:sp macro="" textlink="">
      <xdr:nvSpPr>
        <xdr:cNvPr id="269" name="テキスト ボックス 268"/>
        <xdr:cNvSpPr txBox="1"/>
      </xdr:nvSpPr>
      <xdr:spPr>
        <a:xfrm>
          <a:off x="135128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76200</xdr:rowOff>
    </xdr:from>
    <xdr:to>
      <xdr:col>19</xdr:col>
      <xdr:colOff>6350</xdr:colOff>
      <xdr:row>58</xdr:row>
      <xdr:rowOff>6350</xdr:rowOff>
    </xdr:to>
    <xdr:sp macro="" textlink="">
      <xdr:nvSpPr>
        <xdr:cNvPr id="270" name="円/楕円 269"/>
        <xdr:cNvSpPr/>
      </xdr:nvSpPr>
      <xdr:spPr>
        <a:xfrm>
          <a:off x="12954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16527</xdr:rowOff>
    </xdr:from>
    <xdr:ext cx="762000" cy="259045"/>
    <xdr:sp macro="" textlink="">
      <xdr:nvSpPr>
        <xdr:cNvPr id="271" name="テキスト ボックス 270"/>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補助費等に係わる経常収支比率が類似団体の平均より</a:t>
          </a:r>
          <a:r>
            <a:rPr lang="ja-JP" altLang="en-US" sz="1100">
              <a:solidFill>
                <a:sysClr val="windowText" lastClr="000000"/>
              </a:solidFill>
              <a:effectLst/>
              <a:latin typeface="+mn-lt"/>
              <a:ea typeface="+mn-ea"/>
              <a:cs typeface="+mn-cs"/>
            </a:rPr>
            <a:t>低い</a:t>
          </a:r>
          <a:r>
            <a:rPr lang="ja-JP" altLang="ja-JP" sz="1100">
              <a:solidFill>
                <a:schemeClr val="dk1"/>
              </a:solidFill>
              <a:effectLst/>
              <a:latin typeface="+mn-lt"/>
              <a:ea typeface="+mn-ea"/>
              <a:cs typeface="+mn-cs"/>
            </a:rPr>
            <a:t>状況に</a:t>
          </a:r>
          <a:r>
            <a:rPr lang="ja-JP" altLang="en-US" sz="1100">
              <a:solidFill>
                <a:schemeClr val="dk1"/>
              </a:solidFill>
              <a:effectLst/>
              <a:latin typeface="+mn-lt"/>
              <a:ea typeface="+mn-ea"/>
              <a:cs typeface="+mn-cs"/>
            </a:rPr>
            <a:t>あった</a:t>
          </a:r>
          <a:r>
            <a:rPr lang="ja-JP" altLang="ja-JP" sz="1100">
              <a:solidFill>
                <a:schemeClr val="dk1"/>
              </a:solidFill>
              <a:effectLst/>
              <a:latin typeface="+mn-lt"/>
              <a:ea typeface="+mn-ea"/>
              <a:cs typeface="+mn-cs"/>
            </a:rPr>
            <a:t>理由は、一部事務組合で実施した建設事業への公債費償還に対する負担金等が多額</a:t>
          </a:r>
          <a:r>
            <a:rPr lang="ja-JP" altLang="en-US" sz="1100">
              <a:solidFill>
                <a:sysClr val="windowText" lastClr="000000"/>
              </a:solidFill>
              <a:effectLst/>
              <a:latin typeface="+mn-lt"/>
              <a:ea typeface="+mn-ea"/>
              <a:cs typeface="+mn-cs"/>
            </a:rPr>
            <a:t>となっている</a:t>
          </a:r>
          <a:r>
            <a:rPr lang="ja-JP" altLang="ja-JP" sz="1100">
              <a:solidFill>
                <a:sysClr val="windowText" lastClr="000000"/>
              </a:solidFill>
              <a:effectLst/>
              <a:latin typeface="+mn-lt"/>
              <a:ea typeface="+mn-ea"/>
              <a:cs typeface="+mn-cs"/>
            </a:rPr>
            <a:t>ためであ</a:t>
          </a:r>
          <a:r>
            <a:rPr lang="ja-JP" altLang="en-US" sz="1100">
              <a:solidFill>
                <a:sysClr val="windowText" lastClr="000000"/>
              </a:solidFill>
              <a:effectLst/>
              <a:latin typeface="+mn-lt"/>
              <a:ea typeface="+mn-ea"/>
              <a:cs typeface="+mn-cs"/>
            </a:rPr>
            <a:t>る</a:t>
          </a:r>
          <a:r>
            <a:rPr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pPr eaLnBrk="1" fontAlgn="auto" latinLnBrk="0" hangingPunct="1"/>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は、一部事務組合の公債費償還が終了したため、負担金の支出が減となった。</a:t>
          </a:r>
          <a:endParaRPr lang="ja-JP" altLang="ja-JP" sz="1400">
            <a:effectLst/>
          </a:endParaRPr>
        </a:p>
        <a:p>
          <a:pPr eaLnBrk="1" fontAlgn="auto" latinLnBrk="0" hangingPunct="1"/>
          <a:r>
            <a:rPr lang="ja-JP" altLang="ja-JP" sz="1100">
              <a:solidFill>
                <a:schemeClr val="dk1"/>
              </a:solidFill>
              <a:effectLst/>
              <a:latin typeface="+mn-lt"/>
              <a:ea typeface="+mn-ea"/>
              <a:cs typeface="+mn-cs"/>
            </a:rPr>
            <a:t>　今後は、スクラップ＆ビルドを念頭に、補助金交付事業については、不適当な補助金の見直しや廃止に努め、一部事務組合への負担金については、事務事業の移行等コスト対策に取り組み、経常収支比率の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108712</xdr:rowOff>
    </xdr:from>
    <xdr:to>
      <xdr:col>24</xdr:col>
      <xdr:colOff>31750</xdr:colOff>
      <xdr:row>37</xdr:row>
      <xdr:rowOff>5842</xdr:rowOff>
    </xdr:to>
    <xdr:cxnSp macro="">
      <xdr:nvCxnSpPr>
        <xdr:cNvPr id="301" name="直線コネクタ 300"/>
        <xdr:cNvCxnSpPr/>
      </xdr:nvCxnSpPr>
      <xdr:spPr>
        <a:xfrm flipV="1">
          <a:off x="15671800" y="628091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112285</xdr:rowOff>
    </xdr:from>
    <xdr:ext cx="762000" cy="259045"/>
    <xdr:sp macro="" textlink="">
      <xdr:nvSpPr>
        <xdr:cNvPr id="302"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5842</xdr:rowOff>
    </xdr:from>
    <xdr:to>
      <xdr:col>22</xdr:col>
      <xdr:colOff>565150</xdr:colOff>
      <xdr:row>37</xdr:row>
      <xdr:rowOff>51562</xdr:rowOff>
    </xdr:to>
    <xdr:cxnSp macro="">
      <xdr:nvCxnSpPr>
        <xdr:cNvPr id="304" name="直線コネクタ 303"/>
        <xdr:cNvCxnSpPr/>
      </xdr:nvCxnSpPr>
      <xdr:spPr>
        <a:xfrm flipV="1">
          <a:off x="14782800" y="63494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06" name="テキスト ボックス 305"/>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51562</xdr:rowOff>
    </xdr:from>
    <xdr:to>
      <xdr:col>21</xdr:col>
      <xdr:colOff>361950</xdr:colOff>
      <xdr:row>37</xdr:row>
      <xdr:rowOff>51562</xdr:rowOff>
    </xdr:to>
    <xdr:cxnSp macro="">
      <xdr:nvCxnSpPr>
        <xdr:cNvPr id="307" name="直線コネクタ 306"/>
        <xdr:cNvCxnSpPr/>
      </xdr:nvCxnSpPr>
      <xdr:spPr>
        <a:xfrm>
          <a:off x="13893800" y="63952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9" name="テキスト ボックス 308"/>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51562</xdr:rowOff>
    </xdr:from>
    <xdr:to>
      <xdr:col>20</xdr:col>
      <xdr:colOff>158750</xdr:colOff>
      <xdr:row>37</xdr:row>
      <xdr:rowOff>60706</xdr:rowOff>
    </xdr:to>
    <xdr:cxnSp macro="">
      <xdr:nvCxnSpPr>
        <xdr:cNvPr id="310" name="直線コネクタ 309"/>
        <xdr:cNvCxnSpPr/>
      </xdr:nvCxnSpPr>
      <xdr:spPr>
        <a:xfrm flipV="1">
          <a:off x="13004800" y="63952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2811</xdr:rowOff>
    </xdr:from>
    <xdr:ext cx="762000" cy="259045"/>
    <xdr:sp macro="" textlink="">
      <xdr:nvSpPr>
        <xdr:cNvPr id="312" name="テキスト ボックス 311"/>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14" name="テキスト ボックス 313"/>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20" name="円/楕円 319"/>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74439</xdr:rowOff>
    </xdr:from>
    <xdr:ext cx="762000" cy="259045"/>
    <xdr:sp macro="" textlink="">
      <xdr:nvSpPr>
        <xdr:cNvPr id="321" name="補助費等該当値テキスト"/>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126492</xdr:rowOff>
    </xdr:from>
    <xdr:to>
      <xdr:col>22</xdr:col>
      <xdr:colOff>615950</xdr:colOff>
      <xdr:row>37</xdr:row>
      <xdr:rowOff>56642</xdr:rowOff>
    </xdr:to>
    <xdr:sp macro="" textlink="">
      <xdr:nvSpPr>
        <xdr:cNvPr id="322" name="円/楕円 321"/>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41419</xdr:rowOff>
    </xdr:from>
    <xdr:ext cx="736600" cy="259045"/>
    <xdr:sp macro="" textlink="">
      <xdr:nvSpPr>
        <xdr:cNvPr id="323" name="テキスト ボックス 322"/>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762</xdr:rowOff>
    </xdr:from>
    <xdr:to>
      <xdr:col>21</xdr:col>
      <xdr:colOff>412750</xdr:colOff>
      <xdr:row>37</xdr:row>
      <xdr:rowOff>102362</xdr:rowOff>
    </xdr:to>
    <xdr:sp macro="" textlink="">
      <xdr:nvSpPr>
        <xdr:cNvPr id="324" name="円/楕円 323"/>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87139</xdr:rowOff>
    </xdr:from>
    <xdr:ext cx="762000" cy="259045"/>
    <xdr:sp macro="" textlink="">
      <xdr:nvSpPr>
        <xdr:cNvPr id="325" name="テキスト ボックス 324"/>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762</xdr:rowOff>
    </xdr:from>
    <xdr:to>
      <xdr:col>20</xdr:col>
      <xdr:colOff>209550</xdr:colOff>
      <xdr:row>37</xdr:row>
      <xdr:rowOff>102362</xdr:rowOff>
    </xdr:to>
    <xdr:sp macro="" textlink="">
      <xdr:nvSpPr>
        <xdr:cNvPr id="326" name="円/楕円 325"/>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87139</xdr:rowOff>
    </xdr:from>
    <xdr:ext cx="762000" cy="259045"/>
    <xdr:sp macro="" textlink="">
      <xdr:nvSpPr>
        <xdr:cNvPr id="327" name="テキスト ボックス 326"/>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9906</xdr:rowOff>
    </xdr:from>
    <xdr:to>
      <xdr:col>19</xdr:col>
      <xdr:colOff>6350</xdr:colOff>
      <xdr:row>37</xdr:row>
      <xdr:rowOff>111506</xdr:rowOff>
    </xdr:to>
    <xdr:sp macro="" textlink="">
      <xdr:nvSpPr>
        <xdr:cNvPr id="328" name="円/楕円 327"/>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96283</xdr:rowOff>
    </xdr:from>
    <xdr:ext cx="762000" cy="259045"/>
    <xdr:sp macro="" textlink="">
      <xdr:nvSpPr>
        <xdr:cNvPr id="329" name="テキスト ボックス 328"/>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対前</a:t>
          </a:r>
          <a:r>
            <a:rPr lang="ja-JP" altLang="en-US" sz="1100">
              <a:solidFill>
                <a:schemeClr val="dk1"/>
              </a:solidFill>
              <a:effectLst/>
              <a:latin typeface="+mn-lt"/>
              <a:ea typeface="+mn-ea"/>
              <a:cs typeface="+mn-cs"/>
            </a:rPr>
            <a:t>年</a:t>
          </a:r>
          <a:r>
            <a:rPr lang="ja-JP" altLang="en-US" sz="1100">
              <a:solidFill>
                <a:sysClr val="windowText" lastClr="000000"/>
              </a:solidFill>
              <a:effectLst/>
              <a:latin typeface="+mn-lt"/>
              <a:ea typeface="+mn-ea"/>
              <a:cs typeface="+mn-cs"/>
            </a:rPr>
            <a:t>度比</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a:t>
          </a:r>
          <a:r>
            <a:rPr lang="ja-JP" altLang="en-US" sz="1100">
              <a:solidFill>
                <a:sysClr val="windowText" lastClr="000000"/>
              </a:solidFill>
              <a:effectLst/>
              <a:latin typeface="+mn-lt"/>
              <a:ea typeface="+mn-ea"/>
              <a:cs typeface="+mn-cs"/>
            </a:rPr>
            <a:t>増</a:t>
          </a:r>
          <a:r>
            <a:rPr lang="ja-JP" altLang="ja-JP" sz="1100">
              <a:solidFill>
                <a:schemeClr val="dk1"/>
              </a:solidFill>
              <a:effectLst/>
              <a:latin typeface="+mn-lt"/>
              <a:ea typeface="+mn-ea"/>
              <a:cs typeface="+mn-cs"/>
            </a:rPr>
            <a:t>となった原因は、</a:t>
          </a:r>
          <a:r>
            <a:rPr lang="ja-JP" altLang="en-US" sz="1100">
              <a:solidFill>
                <a:schemeClr val="dk1"/>
              </a:solidFill>
              <a:effectLst/>
              <a:latin typeface="+mn-lt"/>
              <a:ea typeface="+mn-ea"/>
              <a:cs typeface="+mn-cs"/>
            </a:rPr>
            <a:t>公債費の</a:t>
          </a:r>
          <a:r>
            <a:rPr lang="ja-JP" altLang="en-US"/>
            <a:t>知名小学校校舎新増改築事業，</a:t>
          </a:r>
          <a:r>
            <a:rPr lang="ja-JP" altLang="ja-JP" sz="1100">
              <a:solidFill>
                <a:schemeClr val="dk1"/>
              </a:solidFill>
              <a:effectLst/>
              <a:latin typeface="+mn-lt"/>
              <a:ea typeface="+mn-ea"/>
              <a:cs typeface="+mn-cs"/>
            </a:rPr>
            <a:t>知名小学校屋内運動場新増改築事業</a:t>
          </a:r>
          <a:r>
            <a:rPr lang="ja-JP" altLang="en-US" sz="1100">
              <a:solidFill>
                <a:schemeClr val="dk1"/>
              </a:solidFill>
              <a:effectLst/>
              <a:latin typeface="+mn-lt"/>
              <a:ea typeface="+mn-ea"/>
              <a:cs typeface="+mn-cs"/>
            </a:rPr>
            <a:t>の元金償還開始による。</a:t>
          </a:r>
          <a:endParaRPr lang="ja-JP" altLang="ja-JP" sz="1400">
            <a:effectLst/>
          </a:endParaRPr>
        </a:p>
        <a:p>
          <a:r>
            <a:rPr lang="ja-JP" altLang="ja-JP" sz="1100">
              <a:solidFill>
                <a:schemeClr val="dk1"/>
              </a:solidFill>
              <a:effectLst/>
              <a:latin typeface="+mn-lt"/>
              <a:ea typeface="+mn-ea"/>
              <a:cs typeface="+mn-cs"/>
            </a:rPr>
            <a:t>　今後は老朽化した学校教育施設や公営住宅等の整備を進めるため地方債発行額が増えるのに伴い、公債費もさらに上昇する見込みである。交付税措置率の高い，財政上有利な地方債を選択し、必要不可欠な施設の更新等を図りながら、合わせて財政の健全化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67563</xdr:rowOff>
    </xdr:from>
    <xdr:to>
      <xdr:col>7</xdr:col>
      <xdr:colOff>15875</xdr:colOff>
      <xdr:row>78</xdr:row>
      <xdr:rowOff>163576</xdr:rowOff>
    </xdr:to>
    <xdr:cxnSp macro="">
      <xdr:nvCxnSpPr>
        <xdr:cNvPr id="359" name="直線コネクタ 358"/>
        <xdr:cNvCxnSpPr/>
      </xdr:nvCxnSpPr>
      <xdr:spPr>
        <a:xfrm>
          <a:off x="3987800" y="13440663"/>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15003</xdr:rowOff>
    </xdr:from>
    <xdr:ext cx="762000" cy="259045"/>
    <xdr:sp macro="" textlink="">
      <xdr:nvSpPr>
        <xdr:cNvPr id="360" name="公債費平均値テキスト"/>
        <xdr:cNvSpPr txBox="1"/>
      </xdr:nvSpPr>
      <xdr:spPr>
        <a:xfrm>
          <a:off x="4914900" y="13216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67563</xdr:rowOff>
    </xdr:from>
    <xdr:to>
      <xdr:col>5</xdr:col>
      <xdr:colOff>549275</xdr:colOff>
      <xdr:row>78</xdr:row>
      <xdr:rowOff>131572</xdr:rowOff>
    </xdr:to>
    <xdr:cxnSp macro="">
      <xdr:nvCxnSpPr>
        <xdr:cNvPr id="362" name="直線コネクタ 361"/>
        <xdr:cNvCxnSpPr/>
      </xdr:nvCxnSpPr>
      <xdr:spPr>
        <a:xfrm flipV="1">
          <a:off x="3098800" y="13440663"/>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101109</xdr:rowOff>
    </xdr:from>
    <xdr:ext cx="736600" cy="259045"/>
    <xdr:sp macro="" textlink="">
      <xdr:nvSpPr>
        <xdr:cNvPr id="364" name="テキスト ボックス 363"/>
        <xdr:cNvSpPr txBox="1"/>
      </xdr:nvSpPr>
      <xdr:spPr>
        <a:xfrm>
          <a:off x="3606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108713</xdr:rowOff>
    </xdr:from>
    <xdr:to>
      <xdr:col>4</xdr:col>
      <xdr:colOff>346075</xdr:colOff>
      <xdr:row>78</xdr:row>
      <xdr:rowOff>131572</xdr:rowOff>
    </xdr:to>
    <xdr:cxnSp macro="">
      <xdr:nvCxnSpPr>
        <xdr:cNvPr id="365" name="直線コネクタ 364"/>
        <xdr:cNvCxnSpPr/>
      </xdr:nvCxnSpPr>
      <xdr:spPr>
        <a:xfrm>
          <a:off x="2209800" y="134818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66" name="フローチャート : 判断 365"/>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137685</xdr:rowOff>
    </xdr:from>
    <xdr:ext cx="762000" cy="259045"/>
    <xdr:sp macro="" textlink="">
      <xdr:nvSpPr>
        <xdr:cNvPr id="367" name="テキスト ボックス 366"/>
        <xdr:cNvSpPr txBox="1"/>
      </xdr:nvSpPr>
      <xdr:spPr>
        <a:xfrm>
          <a:off x="2717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90424</xdr:rowOff>
    </xdr:from>
    <xdr:to>
      <xdr:col>3</xdr:col>
      <xdr:colOff>142875</xdr:colOff>
      <xdr:row>78</xdr:row>
      <xdr:rowOff>108713</xdr:rowOff>
    </xdr:to>
    <xdr:cxnSp macro="">
      <xdr:nvCxnSpPr>
        <xdr:cNvPr id="368" name="直線コネクタ 367"/>
        <xdr:cNvCxnSpPr/>
      </xdr:nvCxnSpPr>
      <xdr:spPr>
        <a:xfrm>
          <a:off x="1320800" y="134635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69" name="フローチャート : 判断 368"/>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128540</xdr:rowOff>
    </xdr:from>
    <xdr:ext cx="762000" cy="259045"/>
    <xdr:sp macro="" textlink="">
      <xdr:nvSpPr>
        <xdr:cNvPr id="370" name="テキスト ボックス 369"/>
        <xdr:cNvSpPr txBox="1"/>
      </xdr:nvSpPr>
      <xdr:spPr>
        <a:xfrm>
          <a:off x="1828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1" name="フローチャート : 判断 370"/>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146829</xdr:rowOff>
    </xdr:from>
    <xdr:ext cx="762000" cy="259045"/>
    <xdr:sp macro="" textlink="">
      <xdr:nvSpPr>
        <xdr:cNvPr id="372" name="テキスト ボックス 371"/>
        <xdr:cNvSpPr txBox="1"/>
      </xdr:nvSpPr>
      <xdr:spPr>
        <a:xfrm>
          <a:off x="939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112776</xdr:rowOff>
    </xdr:from>
    <xdr:to>
      <xdr:col>7</xdr:col>
      <xdr:colOff>66675</xdr:colOff>
      <xdr:row>79</xdr:row>
      <xdr:rowOff>42926</xdr:rowOff>
    </xdr:to>
    <xdr:sp macro="" textlink="">
      <xdr:nvSpPr>
        <xdr:cNvPr id="378" name="円/楕円 377"/>
        <xdr:cNvSpPr/>
      </xdr:nvSpPr>
      <xdr:spPr>
        <a:xfrm>
          <a:off x="47752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84853</xdr:rowOff>
    </xdr:from>
    <xdr:ext cx="762000" cy="259045"/>
    <xdr:sp macro="" textlink="">
      <xdr:nvSpPr>
        <xdr:cNvPr id="379" name="公債費該当値テキスト"/>
        <xdr:cNvSpPr txBox="1"/>
      </xdr:nvSpPr>
      <xdr:spPr>
        <a:xfrm>
          <a:off x="49149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16763</xdr:rowOff>
    </xdr:from>
    <xdr:to>
      <xdr:col>5</xdr:col>
      <xdr:colOff>600075</xdr:colOff>
      <xdr:row>78</xdr:row>
      <xdr:rowOff>118363</xdr:rowOff>
    </xdr:to>
    <xdr:sp macro="" textlink="">
      <xdr:nvSpPr>
        <xdr:cNvPr id="380" name="円/楕円 379"/>
        <xdr:cNvSpPr/>
      </xdr:nvSpPr>
      <xdr:spPr>
        <a:xfrm>
          <a:off x="3937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81" name="テキスト ボックス 380"/>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80772</xdr:rowOff>
    </xdr:from>
    <xdr:to>
      <xdr:col>4</xdr:col>
      <xdr:colOff>396875</xdr:colOff>
      <xdr:row>79</xdr:row>
      <xdr:rowOff>10922</xdr:rowOff>
    </xdr:to>
    <xdr:sp macro="" textlink="">
      <xdr:nvSpPr>
        <xdr:cNvPr id="382" name="円/楕円 381"/>
        <xdr:cNvSpPr/>
      </xdr:nvSpPr>
      <xdr:spPr>
        <a:xfrm>
          <a:off x="3048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167149</xdr:rowOff>
    </xdr:from>
    <xdr:ext cx="762000" cy="259045"/>
    <xdr:sp macro="" textlink="">
      <xdr:nvSpPr>
        <xdr:cNvPr id="383" name="テキスト ボックス 382"/>
        <xdr:cNvSpPr txBox="1"/>
      </xdr:nvSpPr>
      <xdr:spPr>
        <a:xfrm>
          <a:off x="2717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57913</xdr:rowOff>
    </xdr:from>
    <xdr:to>
      <xdr:col>3</xdr:col>
      <xdr:colOff>193675</xdr:colOff>
      <xdr:row>78</xdr:row>
      <xdr:rowOff>159513</xdr:rowOff>
    </xdr:to>
    <xdr:sp macro="" textlink="">
      <xdr:nvSpPr>
        <xdr:cNvPr id="384" name="円/楕円 383"/>
        <xdr:cNvSpPr/>
      </xdr:nvSpPr>
      <xdr:spPr>
        <a:xfrm>
          <a:off x="2159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144290</xdr:rowOff>
    </xdr:from>
    <xdr:ext cx="762000" cy="259045"/>
    <xdr:sp macro="" textlink="">
      <xdr:nvSpPr>
        <xdr:cNvPr id="385" name="テキスト ボックス 384"/>
        <xdr:cNvSpPr txBox="1"/>
      </xdr:nvSpPr>
      <xdr:spPr>
        <a:xfrm>
          <a:off x="1828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39624</xdr:rowOff>
    </xdr:from>
    <xdr:to>
      <xdr:col>1</xdr:col>
      <xdr:colOff>676275</xdr:colOff>
      <xdr:row>78</xdr:row>
      <xdr:rowOff>141224</xdr:rowOff>
    </xdr:to>
    <xdr:sp macro="" textlink="">
      <xdr:nvSpPr>
        <xdr:cNvPr id="386" name="円/楕円 385"/>
        <xdr:cNvSpPr/>
      </xdr:nvSpPr>
      <xdr:spPr>
        <a:xfrm>
          <a:off x="1270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126001</xdr:rowOff>
    </xdr:from>
    <xdr:ext cx="762000" cy="259045"/>
    <xdr:sp macro="" textlink="">
      <xdr:nvSpPr>
        <xdr:cNvPr id="387" name="テキスト ボックス 386"/>
        <xdr:cNvSpPr txBox="1"/>
      </xdr:nvSpPr>
      <xdr:spPr>
        <a:xfrm>
          <a:off x="939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公債費以外に係わる経常収支比率が類似団体の平均より高い状況にある理由は、主に離島ゆえ財政規模に対して職員数が類似団体より多いことや、一部事務組合で実施した建設事業への公債費償還に対する負担金が多額であること、少子高齢化の進展や医療費の増によるものである。</a:t>
          </a:r>
          <a:endParaRPr lang="ja-JP" altLang="ja-JP" sz="1400">
            <a:effectLst/>
          </a:endParaRPr>
        </a:p>
        <a:p>
          <a:r>
            <a:rPr lang="ja-JP" altLang="ja-JP" sz="1100">
              <a:solidFill>
                <a:schemeClr val="dk1"/>
              </a:solidFill>
              <a:effectLst/>
              <a:latin typeface="+mn-lt"/>
              <a:ea typeface="+mn-ea"/>
              <a:cs typeface="+mn-cs"/>
            </a:rPr>
            <a:t>　今後は、公共施設の統廃合等を行うことで将来的な経常経費の削減を図る。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50800</xdr:rowOff>
    </xdr:from>
    <xdr:to>
      <xdr:col>24</xdr:col>
      <xdr:colOff>31750</xdr:colOff>
      <xdr:row>77</xdr:row>
      <xdr:rowOff>130811</xdr:rowOff>
    </xdr:to>
    <xdr:cxnSp macro="">
      <xdr:nvCxnSpPr>
        <xdr:cNvPr id="420" name="直線コネクタ 419"/>
        <xdr:cNvCxnSpPr/>
      </xdr:nvCxnSpPr>
      <xdr:spPr>
        <a:xfrm flipV="1">
          <a:off x="15671800" y="13252450"/>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62247</xdr:rowOff>
    </xdr:from>
    <xdr:ext cx="762000" cy="259045"/>
    <xdr:sp macro="" textlink="">
      <xdr:nvSpPr>
        <xdr:cNvPr id="421" name="公債費以外平均値テキスト"/>
        <xdr:cNvSpPr txBox="1"/>
      </xdr:nvSpPr>
      <xdr:spPr>
        <a:xfrm>
          <a:off x="16598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130811</xdr:rowOff>
    </xdr:from>
    <xdr:to>
      <xdr:col>22</xdr:col>
      <xdr:colOff>565150</xdr:colOff>
      <xdr:row>78</xdr:row>
      <xdr:rowOff>81280</xdr:rowOff>
    </xdr:to>
    <xdr:cxnSp macro="">
      <xdr:nvCxnSpPr>
        <xdr:cNvPr id="423" name="直線コネクタ 422"/>
        <xdr:cNvCxnSpPr/>
      </xdr:nvCxnSpPr>
      <xdr:spPr>
        <a:xfrm flipV="1">
          <a:off x="14782800" y="1333246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81297</xdr:rowOff>
    </xdr:from>
    <xdr:ext cx="736600" cy="259045"/>
    <xdr:sp macro="" textlink="">
      <xdr:nvSpPr>
        <xdr:cNvPr id="425" name="テキスト ボックス 424"/>
        <xdr:cNvSpPr txBox="1"/>
      </xdr:nvSpPr>
      <xdr:spPr>
        <a:xfrm>
          <a:off x="15290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66039</xdr:rowOff>
    </xdr:from>
    <xdr:to>
      <xdr:col>21</xdr:col>
      <xdr:colOff>361950</xdr:colOff>
      <xdr:row>78</xdr:row>
      <xdr:rowOff>81280</xdr:rowOff>
    </xdr:to>
    <xdr:cxnSp macro="">
      <xdr:nvCxnSpPr>
        <xdr:cNvPr id="426" name="直線コネクタ 425"/>
        <xdr:cNvCxnSpPr/>
      </xdr:nvCxnSpPr>
      <xdr:spPr>
        <a:xfrm>
          <a:off x="13893800" y="134391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100347</xdr:rowOff>
    </xdr:from>
    <xdr:ext cx="762000" cy="259045"/>
    <xdr:sp macro="" textlink="">
      <xdr:nvSpPr>
        <xdr:cNvPr id="428" name="テキスト ボックス 427"/>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146050</xdr:rowOff>
    </xdr:from>
    <xdr:to>
      <xdr:col>20</xdr:col>
      <xdr:colOff>158750</xdr:colOff>
      <xdr:row>78</xdr:row>
      <xdr:rowOff>66039</xdr:rowOff>
    </xdr:to>
    <xdr:cxnSp macro="">
      <xdr:nvCxnSpPr>
        <xdr:cNvPr id="429" name="直線コネクタ 428"/>
        <xdr:cNvCxnSpPr/>
      </xdr:nvCxnSpPr>
      <xdr:spPr>
        <a:xfrm>
          <a:off x="13004800" y="133477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8907</xdr:rowOff>
    </xdr:from>
    <xdr:ext cx="762000" cy="259045"/>
    <xdr:sp macro="" textlink="">
      <xdr:nvSpPr>
        <xdr:cNvPr id="431" name="テキスト ボックス 430"/>
        <xdr:cNvSpPr txBox="1"/>
      </xdr:nvSpPr>
      <xdr:spPr>
        <a:xfrm>
          <a:off x="13512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161307</xdr:rowOff>
    </xdr:from>
    <xdr:ext cx="762000" cy="259045"/>
    <xdr:sp macro="" textlink="">
      <xdr:nvSpPr>
        <xdr:cNvPr id="433" name="テキスト ボックス 432"/>
        <xdr:cNvSpPr txBox="1"/>
      </xdr:nvSpPr>
      <xdr:spPr>
        <a:xfrm>
          <a:off x="12623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0</xdr:rowOff>
    </xdr:from>
    <xdr:to>
      <xdr:col>24</xdr:col>
      <xdr:colOff>82550</xdr:colOff>
      <xdr:row>77</xdr:row>
      <xdr:rowOff>101600</xdr:rowOff>
    </xdr:to>
    <xdr:sp macro="" textlink="">
      <xdr:nvSpPr>
        <xdr:cNvPr id="439" name="円/楕円 438"/>
        <xdr:cNvSpPr/>
      </xdr:nvSpPr>
      <xdr:spPr>
        <a:xfrm>
          <a:off x="164592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143527</xdr:rowOff>
    </xdr:from>
    <xdr:ext cx="762000" cy="259045"/>
    <xdr:sp macro="" textlink="">
      <xdr:nvSpPr>
        <xdr:cNvPr id="440" name="公債費以外該当値テキスト"/>
        <xdr:cNvSpPr txBox="1"/>
      </xdr:nvSpPr>
      <xdr:spPr>
        <a:xfrm>
          <a:off x="165989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80011</xdr:rowOff>
    </xdr:from>
    <xdr:to>
      <xdr:col>22</xdr:col>
      <xdr:colOff>615950</xdr:colOff>
      <xdr:row>78</xdr:row>
      <xdr:rowOff>10161</xdr:rowOff>
    </xdr:to>
    <xdr:sp macro="" textlink="">
      <xdr:nvSpPr>
        <xdr:cNvPr id="441" name="円/楕円 440"/>
        <xdr:cNvSpPr/>
      </xdr:nvSpPr>
      <xdr:spPr>
        <a:xfrm>
          <a:off x="15621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166388</xdr:rowOff>
    </xdr:from>
    <xdr:ext cx="736600" cy="259045"/>
    <xdr:sp macro="" textlink="">
      <xdr:nvSpPr>
        <xdr:cNvPr id="442" name="テキスト ボックス 441"/>
        <xdr:cNvSpPr txBox="1"/>
      </xdr:nvSpPr>
      <xdr:spPr>
        <a:xfrm>
          <a:off x="15290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30480</xdr:rowOff>
    </xdr:from>
    <xdr:to>
      <xdr:col>21</xdr:col>
      <xdr:colOff>412750</xdr:colOff>
      <xdr:row>78</xdr:row>
      <xdr:rowOff>132080</xdr:rowOff>
    </xdr:to>
    <xdr:sp macro="" textlink="">
      <xdr:nvSpPr>
        <xdr:cNvPr id="443" name="円/楕円 442"/>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116857</xdr:rowOff>
    </xdr:from>
    <xdr:ext cx="762000" cy="259045"/>
    <xdr:sp macro="" textlink="">
      <xdr:nvSpPr>
        <xdr:cNvPr id="444" name="テキスト ボックス 443"/>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15239</xdr:rowOff>
    </xdr:from>
    <xdr:to>
      <xdr:col>20</xdr:col>
      <xdr:colOff>209550</xdr:colOff>
      <xdr:row>78</xdr:row>
      <xdr:rowOff>116839</xdr:rowOff>
    </xdr:to>
    <xdr:sp macro="" textlink="">
      <xdr:nvSpPr>
        <xdr:cNvPr id="445" name="円/楕円 444"/>
        <xdr:cNvSpPr/>
      </xdr:nvSpPr>
      <xdr:spPr>
        <a:xfrm>
          <a:off x="13843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101616</xdr:rowOff>
    </xdr:from>
    <xdr:ext cx="762000" cy="259045"/>
    <xdr:sp macro="" textlink="">
      <xdr:nvSpPr>
        <xdr:cNvPr id="446" name="テキスト ボックス 445"/>
        <xdr:cNvSpPr txBox="1"/>
      </xdr:nvSpPr>
      <xdr:spPr>
        <a:xfrm>
          <a:off x="13512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95250</xdr:rowOff>
    </xdr:from>
    <xdr:to>
      <xdr:col>19</xdr:col>
      <xdr:colOff>6350</xdr:colOff>
      <xdr:row>78</xdr:row>
      <xdr:rowOff>25400</xdr:rowOff>
    </xdr:to>
    <xdr:sp macro="" textlink="">
      <xdr:nvSpPr>
        <xdr:cNvPr id="447" name="円/楕円 446"/>
        <xdr:cNvSpPr/>
      </xdr:nvSpPr>
      <xdr:spPr>
        <a:xfrm>
          <a:off x="12954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10177</xdr:rowOff>
    </xdr:from>
    <xdr:ext cx="762000" cy="259045"/>
    <xdr:sp macro="" textlink="">
      <xdr:nvSpPr>
        <xdr:cNvPr id="448" name="テキスト ボックス 447"/>
        <xdr:cNvSpPr txBox="1"/>
      </xdr:nvSpPr>
      <xdr:spPr>
        <a:xfrm>
          <a:off x="12623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鹿児島県知名町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44546</xdr:rowOff>
    </xdr:from>
    <xdr:to>
      <xdr:col>4</xdr:col>
      <xdr:colOff>1117600</xdr:colOff>
      <xdr:row>16</xdr:row>
      <xdr:rowOff>52570</xdr:rowOff>
    </xdr:to>
    <xdr:cxnSp macro="">
      <xdr:nvCxnSpPr>
        <xdr:cNvPr id="46" name="直線コネクタ 45"/>
        <xdr:cNvCxnSpPr/>
      </xdr:nvCxnSpPr>
      <xdr:spPr bwMode="auto">
        <a:xfrm>
          <a:off x="5003800" y="2835371"/>
          <a:ext cx="647700" cy="8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92119</xdr:rowOff>
    </xdr:from>
    <xdr:ext cx="762000" cy="259045"/>
    <xdr:sp macro="" textlink="">
      <xdr:nvSpPr>
        <xdr:cNvPr id="47" name="人口1人当たり決算額の推移平均値テキスト130"/>
        <xdr:cNvSpPr txBox="1"/>
      </xdr:nvSpPr>
      <xdr:spPr>
        <a:xfrm>
          <a:off x="5740400" y="2882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44546</xdr:rowOff>
    </xdr:from>
    <xdr:to>
      <xdr:col>4</xdr:col>
      <xdr:colOff>469900</xdr:colOff>
      <xdr:row>16</xdr:row>
      <xdr:rowOff>63154</xdr:rowOff>
    </xdr:to>
    <xdr:cxnSp macro="">
      <xdr:nvCxnSpPr>
        <xdr:cNvPr id="49" name="直線コネクタ 48"/>
        <xdr:cNvCxnSpPr/>
      </xdr:nvCxnSpPr>
      <xdr:spPr bwMode="auto">
        <a:xfrm flipV="1">
          <a:off x="4305300" y="2835371"/>
          <a:ext cx="698500" cy="18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51411</xdr:rowOff>
    </xdr:from>
    <xdr:ext cx="736600" cy="259045"/>
    <xdr:sp macro="" textlink="">
      <xdr:nvSpPr>
        <xdr:cNvPr id="51" name="テキスト ボックス 50"/>
        <xdr:cNvSpPr txBox="1"/>
      </xdr:nvSpPr>
      <xdr:spPr>
        <a:xfrm>
          <a:off x="4622800" y="3013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63154</xdr:rowOff>
    </xdr:from>
    <xdr:to>
      <xdr:col>3</xdr:col>
      <xdr:colOff>904875</xdr:colOff>
      <xdr:row>16</xdr:row>
      <xdr:rowOff>79504</xdr:rowOff>
    </xdr:to>
    <xdr:cxnSp macro="">
      <xdr:nvCxnSpPr>
        <xdr:cNvPr id="52" name="直線コネクタ 51"/>
        <xdr:cNvCxnSpPr/>
      </xdr:nvCxnSpPr>
      <xdr:spPr bwMode="auto">
        <a:xfrm flipV="1">
          <a:off x="3606800" y="2853979"/>
          <a:ext cx="698500" cy="16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112098</xdr:rowOff>
    </xdr:from>
    <xdr:to>
      <xdr:col>3</xdr:col>
      <xdr:colOff>955675</xdr:colOff>
      <xdr:row>17</xdr:row>
      <xdr:rowOff>42248</xdr:rowOff>
    </xdr:to>
    <xdr:sp macro="" textlink="">
      <xdr:nvSpPr>
        <xdr:cNvPr id="53" name="フローチャート : 判断 52"/>
        <xdr:cNvSpPr/>
      </xdr:nvSpPr>
      <xdr:spPr bwMode="auto">
        <a:xfrm>
          <a:off x="4254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27025</xdr:rowOff>
    </xdr:from>
    <xdr:ext cx="762000" cy="259045"/>
    <xdr:sp macro="" textlink="">
      <xdr:nvSpPr>
        <xdr:cNvPr id="54" name="テキスト ボックス 53"/>
        <xdr:cNvSpPr txBox="1"/>
      </xdr:nvSpPr>
      <xdr:spPr>
        <a:xfrm>
          <a:off x="39243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70938</xdr:rowOff>
    </xdr:from>
    <xdr:to>
      <xdr:col>3</xdr:col>
      <xdr:colOff>206375</xdr:colOff>
      <xdr:row>16</xdr:row>
      <xdr:rowOff>79504</xdr:rowOff>
    </xdr:to>
    <xdr:cxnSp macro="">
      <xdr:nvCxnSpPr>
        <xdr:cNvPr id="55" name="直線コネクタ 54"/>
        <xdr:cNvCxnSpPr/>
      </xdr:nvCxnSpPr>
      <xdr:spPr bwMode="auto">
        <a:xfrm>
          <a:off x="2908300" y="2861763"/>
          <a:ext cx="698500" cy="8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155612</xdr:rowOff>
    </xdr:from>
    <xdr:to>
      <xdr:col>3</xdr:col>
      <xdr:colOff>257175</xdr:colOff>
      <xdr:row>17</xdr:row>
      <xdr:rowOff>85762</xdr:rowOff>
    </xdr:to>
    <xdr:sp macro="" textlink="">
      <xdr:nvSpPr>
        <xdr:cNvPr id="56" name="フローチャート : 判断 55"/>
        <xdr:cNvSpPr/>
      </xdr:nvSpPr>
      <xdr:spPr bwMode="auto">
        <a:xfrm>
          <a:off x="3556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70539</xdr:rowOff>
    </xdr:from>
    <xdr:ext cx="762000" cy="259045"/>
    <xdr:sp macro="" textlink="">
      <xdr:nvSpPr>
        <xdr:cNvPr id="57" name="テキスト ボックス 56"/>
        <xdr:cNvSpPr txBox="1"/>
      </xdr:nvSpPr>
      <xdr:spPr>
        <a:xfrm>
          <a:off x="32258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144319</xdr:rowOff>
    </xdr:from>
    <xdr:to>
      <xdr:col>2</xdr:col>
      <xdr:colOff>692150</xdr:colOff>
      <xdr:row>17</xdr:row>
      <xdr:rowOff>74469</xdr:rowOff>
    </xdr:to>
    <xdr:sp macro="" textlink="">
      <xdr:nvSpPr>
        <xdr:cNvPr id="58" name="フローチャート : 判断 57"/>
        <xdr:cNvSpPr/>
      </xdr:nvSpPr>
      <xdr:spPr bwMode="auto">
        <a:xfrm>
          <a:off x="2857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59246</xdr:rowOff>
    </xdr:from>
    <xdr:ext cx="762000" cy="259045"/>
    <xdr:sp macro="" textlink="">
      <xdr:nvSpPr>
        <xdr:cNvPr id="59" name="テキスト ボックス 58"/>
        <xdr:cNvSpPr txBox="1"/>
      </xdr:nvSpPr>
      <xdr:spPr>
        <a:xfrm>
          <a:off x="25273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1770</xdr:rowOff>
    </xdr:from>
    <xdr:to>
      <xdr:col>5</xdr:col>
      <xdr:colOff>34925</xdr:colOff>
      <xdr:row>16</xdr:row>
      <xdr:rowOff>103370</xdr:rowOff>
    </xdr:to>
    <xdr:sp macro="" textlink="">
      <xdr:nvSpPr>
        <xdr:cNvPr id="65" name="円/楕円 64"/>
        <xdr:cNvSpPr/>
      </xdr:nvSpPr>
      <xdr:spPr bwMode="auto">
        <a:xfrm>
          <a:off x="5600700" y="2792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18297</xdr:rowOff>
    </xdr:from>
    <xdr:ext cx="762000" cy="259045"/>
    <xdr:sp macro="" textlink="">
      <xdr:nvSpPr>
        <xdr:cNvPr id="66" name="人口1人当たり決算額の推移該当値テキスト130"/>
        <xdr:cNvSpPr txBox="1"/>
      </xdr:nvSpPr>
      <xdr:spPr>
        <a:xfrm>
          <a:off x="5740400" y="263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191,357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165196</xdr:rowOff>
    </xdr:from>
    <xdr:to>
      <xdr:col>4</xdr:col>
      <xdr:colOff>520700</xdr:colOff>
      <xdr:row>16</xdr:row>
      <xdr:rowOff>95346</xdr:rowOff>
    </xdr:to>
    <xdr:sp macro="" textlink="">
      <xdr:nvSpPr>
        <xdr:cNvPr id="67" name="円/楕円 66"/>
        <xdr:cNvSpPr/>
      </xdr:nvSpPr>
      <xdr:spPr bwMode="auto">
        <a:xfrm>
          <a:off x="4953000" y="2784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105523</xdr:rowOff>
    </xdr:from>
    <xdr:ext cx="736600" cy="259045"/>
    <xdr:sp macro="" textlink="">
      <xdr:nvSpPr>
        <xdr:cNvPr id="68" name="テキスト ボックス 67"/>
        <xdr:cNvSpPr txBox="1"/>
      </xdr:nvSpPr>
      <xdr:spPr>
        <a:xfrm>
          <a:off x="4622800" y="2553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192,761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12354</xdr:rowOff>
    </xdr:from>
    <xdr:to>
      <xdr:col>3</xdr:col>
      <xdr:colOff>955675</xdr:colOff>
      <xdr:row>16</xdr:row>
      <xdr:rowOff>113954</xdr:rowOff>
    </xdr:to>
    <xdr:sp macro="" textlink="">
      <xdr:nvSpPr>
        <xdr:cNvPr id="69" name="円/楕円 68"/>
        <xdr:cNvSpPr/>
      </xdr:nvSpPr>
      <xdr:spPr bwMode="auto">
        <a:xfrm>
          <a:off x="4254500" y="2803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124131</xdr:rowOff>
    </xdr:from>
    <xdr:ext cx="762000" cy="259045"/>
    <xdr:sp macro="" textlink="">
      <xdr:nvSpPr>
        <xdr:cNvPr id="70" name="テキスト ボックス 69"/>
        <xdr:cNvSpPr txBox="1"/>
      </xdr:nvSpPr>
      <xdr:spPr>
        <a:xfrm>
          <a:off x="3924300" y="2572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189,505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28704</xdr:rowOff>
    </xdr:from>
    <xdr:to>
      <xdr:col>3</xdr:col>
      <xdr:colOff>257175</xdr:colOff>
      <xdr:row>16</xdr:row>
      <xdr:rowOff>130304</xdr:rowOff>
    </xdr:to>
    <xdr:sp macro="" textlink="">
      <xdr:nvSpPr>
        <xdr:cNvPr id="71" name="円/楕円 70"/>
        <xdr:cNvSpPr/>
      </xdr:nvSpPr>
      <xdr:spPr bwMode="auto">
        <a:xfrm>
          <a:off x="3556000" y="2819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140481</xdr:rowOff>
    </xdr:from>
    <xdr:ext cx="762000" cy="259045"/>
    <xdr:sp macro="" textlink="">
      <xdr:nvSpPr>
        <xdr:cNvPr id="72" name="テキスト ボックス 71"/>
        <xdr:cNvSpPr txBox="1"/>
      </xdr:nvSpPr>
      <xdr:spPr>
        <a:xfrm>
          <a:off x="3225800" y="258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186,644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20138</xdr:rowOff>
    </xdr:from>
    <xdr:to>
      <xdr:col>2</xdr:col>
      <xdr:colOff>692150</xdr:colOff>
      <xdr:row>16</xdr:row>
      <xdr:rowOff>121738</xdr:rowOff>
    </xdr:to>
    <xdr:sp macro="" textlink="">
      <xdr:nvSpPr>
        <xdr:cNvPr id="73" name="円/楕円 72"/>
        <xdr:cNvSpPr/>
      </xdr:nvSpPr>
      <xdr:spPr bwMode="auto">
        <a:xfrm>
          <a:off x="2857500" y="2810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131915</xdr:rowOff>
    </xdr:from>
    <xdr:ext cx="762000" cy="259045"/>
    <xdr:sp macro="" textlink="">
      <xdr:nvSpPr>
        <xdr:cNvPr id="74" name="テキスト ボックス 73"/>
        <xdr:cNvSpPr txBox="1"/>
      </xdr:nvSpPr>
      <xdr:spPr>
        <a:xfrm>
          <a:off x="2527300" y="25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188,143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90979</xdr:rowOff>
    </xdr:from>
    <xdr:to>
      <xdr:col>4</xdr:col>
      <xdr:colOff>1117600</xdr:colOff>
      <xdr:row>35</xdr:row>
      <xdr:rowOff>161910</xdr:rowOff>
    </xdr:to>
    <xdr:cxnSp macro="">
      <xdr:nvCxnSpPr>
        <xdr:cNvPr id="109" name="直線コネクタ 108"/>
        <xdr:cNvCxnSpPr/>
      </xdr:nvCxnSpPr>
      <xdr:spPr bwMode="auto">
        <a:xfrm flipV="1">
          <a:off x="5003800" y="6701329"/>
          <a:ext cx="647700" cy="70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194951</xdr:rowOff>
    </xdr:from>
    <xdr:ext cx="762000" cy="259045"/>
    <xdr:sp macro="" textlink="">
      <xdr:nvSpPr>
        <xdr:cNvPr id="110" name="人口1人当たり決算額の推移平均値テキスト445"/>
        <xdr:cNvSpPr txBox="1"/>
      </xdr:nvSpPr>
      <xdr:spPr>
        <a:xfrm>
          <a:off x="5740400" y="680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76490</xdr:rowOff>
    </xdr:from>
    <xdr:to>
      <xdr:col>4</xdr:col>
      <xdr:colOff>469900</xdr:colOff>
      <xdr:row>35</xdr:row>
      <xdr:rowOff>161910</xdr:rowOff>
    </xdr:to>
    <xdr:cxnSp macro="">
      <xdr:nvCxnSpPr>
        <xdr:cNvPr id="112" name="直線コネクタ 111"/>
        <xdr:cNvCxnSpPr/>
      </xdr:nvCxnSpPr>
      <xdr:spPr bwMode="auto">
        <a:xfrm>
          <a:off x="4305300" y="6686840"/>
          <a:ext cx="698500" cy="85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329302</xdr:rowOff>
    </xdr:from>
    <xdr:ext cx="736600" cy="259045"/>
    <xdr:sp macro="" textlink="">
      <xdr:nvSpPr>
        <xdr:cNvPr id="114" name="テキスト ボックス 113"/>
        <xdr:cNvSpPr txBox="1"/>
      </xdr:nvSpPr>
      <xdr:spPr>
        <a:xfrm>
          <a:off x="4622800" y="693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25447</xdr:rowOff>
    </xdr:from>
    <xdr:to>
      <xdr:col>3</xdr:col>
      <xdr:colOff>904875</xdr:colOff>
      <xdr:row>35</xdr:row>
      <xdr:rowOff>76490</xdr:rowOff>
    </xdr:to>
    <xdr:cxnSp macro="">
      <xdr:nvCxnSpPr>
        <xdr:cNvPr id="115" name="直線コネクタ 114"/>
        <xdr:cNvCxnSpPr/>
      </xdr:nvCxnSpPr>
      <xdr:spPr bwMode="auto">
        <a:xfrm>
          <a:off x="3606800" y="6635797"/>
          <a:ext cx="698500" cy="51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224627</xdr:rowOff>
    </xdr:from>
    <xdr:to>
      <xdr:col>3</xdr:col>
      <xdr:colOff>955675</xdr:colOff>
      <xdr:row>35</xdr:row>
      <xdr:rowOff>326227</xdr:rowOff>
    </xdr:to>
    <xdr:sp macro="" textlink="">
      <xdr:nvSpPr>
        <xdr:cNvPr id="116" name="フローチャート : 判断 115"/>
        <xdr:cNvSpPr/>
      </xdr:nvSpPr>
      <xdr:spPr bwMode="auto">
        <a:xfrm>
          <a:off x="42545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311004</xdr:rowOff>
    </xdr:from>
    <xdr:ext cx="762000" cy="259045"/>
    <xdr:sp macro="" textlink="">
      <xdr:nvSpPr>
        <xdr:cNvPr id="117" name="テキスト ボックス 116"/>
        <xdr:cNvSpPr txBox="1"/>
      </xdr:nvSpPr>
      <xdr:spPr>
        <a:xfrm>
          <a:off x="3924300" y="692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21006</xdr:rowOff>
    </xdr:from>
    <xdr:to>
      <xdr:col>3</xdr:col>
      <xdr:colOff>206375</xdr:colOff>
      <xdr:row>35</xdr:row>
      <xdr:rowOff>25447</xdr:rowOff>
    </xdr:to>
    <xdr:cxnSp macro="">
      <xdr:nvCxnSpPr>
        <xdr:cNvPr id="118" name="直線コネクタ 117"/>
        <xdr:cNvCxnSpPr/>
      </xdr:nvCxnSpPr>
      <xdr:spPr bwMode="auto">
        <a:xfrm>
          <a:off x="2908300" y="6631356"/>
          <a:ext cx="698500" cy="4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192895</xdr:rowOff>
    </xdr:from>
    <xdr:to>
      <xdr:col>3</xdr:col>
      <xdr:colOff>257175</xdr:colOff>
      <xdr:row>35</xdr:row>
      <xdr:rowOff>294495</xdr:rowOff>
    </xdr:to>
    <xdr:sp macro="" textlink="">
      <xdr:nvSpPr>
        <xdr:cNvPr id="119" name="フローチャート : 判断 118"/>
        <xdr:cNvSpPr/>
      </xdr:nvSpPr>
      <xdr:spPr bwMode="auto">
        <a:xfrm>
          <a:off x="3556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279272</xdr:rowOff>
    </xdr:from>
    <xdr:ext cx="762000" cy="259045"/>
    <xdr:sp macro="" textlink="">
      <xdr:nvSpPr>
        <xdr:cNvPr id="120" name="テキスト ボックス 119"/>
        <xdr:cNvSpPr txBox="1"/>
      </xdr:nvSpPr>
      <xdr:spPr>
        <a:xfrm>
          <a:off x="32258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155698</xdr:rowOff>
    </xdr:from>
    <xdr:to>
      <xdr:col>2</xdr:col>
      <xdr:colOff>692150</xdr:colOff>
      <xdr:row>35</xdr:row>
      <xdr:rowOff>257298</xdr:rowOff>
    </xdr:to>
    <xdr:sp macro="" textlink="">
      <xdr:nvSpPr>
        <xdr:cNvPr id="121" name="フローチャート : 判断 120"/>
        <xdr:cNvSpPr/>
      </xdr:nvSpPr>
      <xdr:spPr bwMode="auto">
        <a:xfrm>
          <a:off x="2857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242075</xdr:rowOff>
    </xdr:from>
    <xdr:ext cx="762000" cy="259045"/>
    <xdr:sp macro="" textlink="">
      <xdr:nvSpPr>
        <xdr:cNvPr id="122" name="テキスト ボックス 121"/>
        <xdr:cNvSpPr txBox="1"/>
      </xdr:nvSpPr>
      <xdr:spPr>
        <a:xfrm>
          <a:off x="25273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40179</xdr:rowOff>
    </xdr:from>
    <xdr:to>
      <xdr:col>5</xdr:col>
      <xdr:colOff>34925</xdr:colOff>
      <xdr:row>35</xdr:row>
      <xdr:rowOff>141779</xdr:rowOff>
    </xdr:to>
    <xdr:sp macro="" textlink="">
      <xdr:nvSpPr>
        <xdr:cNvPr id="128" name="円/楕円 127"/>
        <xdr:cNvSpPr/>
      </xdr:nvSpPr>
      <xdr:spPr bwMode="auto">
        <a:xfrm>
          <a:off x="5600700" y="6650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228156</xdr:rowOff>
    </xdr:from>
    <xdr:ext cx="762000" cy="259045"/>
    <xdr:sp macro="" textlink="">
      <xdr:nvSpPr>
        <xdr:cNvPr id="129" name="人口1人当たり決算額の推移該当値テキスト445"/>
        <xdr:cNvSpPr txBox="1"/>
      </xdr:nvSpPr>
      <xdr:spPr>
        <a:xfrm>
          <a:off x="5740400" y="6495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53,559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111110</xdr:rowOff>
    </xdr:from>
    <xdr:to>
      <xdr:col>4</xdr:col>
      <xdr:colOff>520700</xdr:colOff>
      <xdr:row>35</xdr:row>
      <xdr:rowOff>212710</xdr:rowOff>
    </xdr:to>
    <xdr:sp macro="" textlink="">
      <xdr:nvSpPr>
        <xdr:cNvPr id="130" name="円/楕円 129"/>
        <xdr:cNvSpPr/>
      </xdr:nvSpPr>
      <xdr:spPr bwMode="auto">
        <a:xfrm>
          <a:off x="4953000" y="6721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222887</xdr:rowOff>
    </xdr:from>
    <xdr:ext cx="736600" cy="259045"/>
    <xdr:sp macro="" textlink="">
      <xdr:nvSpPr>
        <xdr:cNvPr id="131" name="テキスト ボックス 130"/>
        <xdr:cNvSpPr txBox="1"/>
      </xdr:nvSpPr>
      <xdr:spPr>
        <a:xfrm>
          <a:off x="4622800" y="6490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47,043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25690</xdr:rowOff>
    </xdr:from>
    <xdr:to>
      <xdr:col>3</xdr:col>
      <xdr:colOff>955675</xdr:colOff>
      <xdr:row>35</xdr:row>
      <xdr:rowOff>127290</xdr:rowOff>
    </xdr:to>
    <xdr:sp macro="" textlink="">
      <xdr:nvSpPr>
        <xdr:cNvPr id="132" name="円/楕円 131"/>
        <xdr:cNvSpPr/>
      </xdr:nvSpPr>
      <xdr:spPr bwMode="auto">
        <a:xfrm>
          <a:off x="4254500" y="6636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137467</xdr:rowOff>
    </xdr:from>
    <xdr:ext cx="762000" cy="259045"/>
    <xdr:sp macro="" textlink="">
      <xdr:nvSpPr>
        <xdr:cNvPr id="133" name="テキスト ボックス 132"/>
        <xdr:cNvSpPr txBox="1"/>
      </xdr:nvSpPr>
      <xdr:spPr>
        <a:xfrm>
          <a:off x="3924300" y="640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54,890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317547</xdr:rowOff>
    </xdr:from>
    <xdr:to>
      <xdr:col>3</xdr:col>
      <xdr:colOff>257175</xdr:colOff>
      <xdr:row>35</xdr:row>
      <xdr:rowOff>76247</xdr:rowOff>
    </xdr:to>
    <xdr:sp macro="" textlink="">
      <xdr:nvSpPr>
        <xdr:cNvPr id="134" name="円/楕円 133"/>
        <xdr:cNvSpPr/>
      </xdr:nvSpPr>
      <xdr:spPr bwMode="auto">
        <a:xfrm>
          <a:off x="3556000" y="6584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86424</xdr:rowOff>
    </xdr:from>
    <xdr:ext cx="762000" cy="259045"/>
    <xdr:sp macro="" textlink="">
      <xdr:nvSpPr>
        <xdr:cNvPr id="135" name="テキスト ボックス 134"/>
        <xdr:cNvSpPr txBox="1"/>
      </xdr:nvSpPr>
      <xdr:spPr>
        <a:xfrm>
          <a:off x="3225800" y="63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59,579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313106</xdr:rowOff>
    </xdr:from>
    <xdr:to>
      <xdr:col>2</xdr:col>
      <xdr:colOff>692150</xdr:colOff>
      <xdr:row>35</xdr:row>
      <xdr:rowOff>71806</xdr:rowOff>
    </xdr:to>
    <xdr:sp macro="" textlink="">
      <xdr:nvSpPr>
        <xdr:cNvPr id="136" name="円/楕円 135"/>
        <xdr:cNvSpPr/>
      </xdr:nvSpPr>
      <xdr:spPr bwMode="auto">
        <a:xfrm>
          <a:off x="2857500" y="6580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81983</xdr:rowOff>
    </xdr:from>
    <xdr:ext cx="762000" cy="259045"/>
    <xdr:sp macro="" textlink="">
      <xdr:nvSpPr>
        <xdr:cNvPr id="137" name="テキスト ボックス 136"/>
        <xdr:cNvSpPr txBox="1"/>
      </xdr:nvSpPr>
      <xdr:spPr>
        <a:xfrm>
          <a:off x="2527300" y="634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59,987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鹿児島県知名町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6,221
6,157
53.30
6,476,575
6,193,608
256,536
3,419,699
8,232,193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81.4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170195</xdr:rowOff>
    </xdr:from>
    <xdr:to>
      <xdr:col>6</xdr:col>
      <xdr:colOff>511175</xdr:colOff>
      <xdr:row>34</xdr:row>
      <xdr:rowOff>14679</xdr:rowOff>
    </xdr:to>
    <xdr:cxnSp macro="">
      <xdr:nvCxnSpPr>
        <xdr:cNvPr id="61" name="直線コネクタ 60"/>
        <xdr:cNvCxnSpPr/>
      </xdr:nvCxnSpPr>
      <xdr:spPr>
        <a:xfrm>
          <a:off x="3797300" y="5828045"/>
          <a:ext cx="838200" cy="1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13218</xdr:rowOff>
    </xdr:from>
    <xdr:ext cx="599010" cy="259045"/>
    <xdr:sp macro="" textlink="">
      <xdr:nvSpPr>
        <xdr:cNvPr id="62" name="人件費平均値テキスト"/>
        <xdr:cNvSpPr txBox="1"/>
      </xdr:nvSpPr>
      <xdr:spPr>
        <a:xfrm>
          <a:off x="4686300" y="6013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170195</xdr:rowOff>
    </xdr:from>
    <xdr:to>
      <xdr:col>5</xdr:col>
      <xdr:colOff>358775</xdr:colOff>
      <xdr:row>34</xdr:row>
      <xdr:rowOff>34056</xdr:rowOff>
    </xdr:to>
    <xdr:cxnSp macro="">
      <xdr:nvCxnSpPr>
        <xdr:cNvPr id="64" name="直線コネクタ 63"/>
        <xdr:cNvCxnSpPr/>
      </xdr:nvCxnSpPr>
      <xdr:spPr>
        <a:xfrm flipV="1">
          <a:off x="2908300" y="5828045"/>
          <a:ext cx="889000" cy="3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135145</xdr:rowOff>
    </xdr:from>
    <xdr:ext cx="599010" cy="259045"/>
    <xdr:sp macro="" textlink="">
      <xdr:nvSpPr>
        <xdr:cNvPr id="66" name="テキスト ボックス 65"/>
        <xdr:cNvSpPr txBox="1"/>
      </xdr:nvSpPr>
      <xdr:spPr>
        <a:xfrm>
          <a:off x="3497794"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32875</xdr:rowOff>
    </xdr:from>
    <xdr:to>
      <xdr:col>4</xdr:col>
      <xdr:colOff>155575</xdr:colOff>
      <xdr:row>34</xdr:row>
      <xdr:rowOff>34056</xdr:rowOff>
    </xdr:to>
    <xdr:cxnSp macro="">
      <xdr:nvCxnSpPr>
        <xdr:cNvPr id="67" name="直線コネクタ 66"/>
        <xdr:cNvCxnSpPr/>
      </xdr:nvCxnSpPr>
      <xdr:spPr>
        <a:xfrm>
          <a:off x="2019300" y="5862175"/>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7496</xdr:rowOff>
    </xdr:from>
    <xdr:to>
      <xdr:col>4</xdr:col>
      <xdr:colOff>206375</xdr:colOff>
      <xdr:row>35</xdr:row>
      <xdr:rowOff>109096</xdr:rowOff>
    </xdr:to>
    <xdr:sp macro="" textlink="">
      <xdr:nvSpPr>
        <xdr:cNvPr id="68" name="フローチャート : 判断 67"/>
        <xdr:cNvSpPr/>
      </xdr:nvSpPr>
      <xdr:spPr>
        <a:xfrm>
          <a:off x="2857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100223</xdr:rowOff>
    </xdr:from>
    <xdr:ext cx="599010" cy="259045"/>
    <xdr:sp macro="" textlink="">
      <xdr:nvSpPr>
        <xdr:cNvPr id="69" name="テキスト ボックス 68"/>
        <xdr:cNvSpPr txBox="1"/>
      </xdr:nvSpPr>
      <xdr:spPr>
        <a:xfrm>
          <a:off x="2608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21323</xdr:rowOff>
    </xdr:from>
    <xdr:to>
      <xdr:col>2</xdr:col>
      <xdr:colOff>638175</xdr:colOff>
      <xdr:row>34</xdr:row>
      <xdr:rowOff>32875</xdr:rowOff>
    </xdr:to>
    <xdr:cxnSp macro="">
      <xdr:nvCxnSpPr>
        <xdr:cNvPr id="70" name="直線コネクタ 69"/>
        <xdr:cNvCxnSpPr/>
      </xdr:nvCxnSpPr>
      <xdr:spPr>
        <a:xfrm>
          <a:off x="1130300" y="5850623"/>
          <a:ext cx="889000" cy="1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47424</xdr:rowOff>
    </xdr:from>
    <xdr:to>
      <xdr:col>3</xdr:col>
      <xdr:colOff>3175</xdr:colOff>
      <xdr:row>35</xdr:row>
      <xdr:rowOff>149024</xdr:rowOff>
    </xdr:to>
    <xdr:sp macro="" textlink="">
      <xdr:nvSpPr>
        <xdr:cNvPr id="71" name="フローチャート : 判断 70"/>
        <xdr:cNvSpPr/>
      </xdr:nvSpPr>
      <xdr:spPr>
        <a:xfrm>
          <a:off x="1968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140151</xdr:rowOff>
    </xdr:from>
    <xdr:ext cx="599010" cy="259045"/>
    <xdr:sp macro="" textlink="">
      <xdr:nvSpPr>
        <xdr:cNvPr id="72" name="テキスト ボックス 71"/>
        <xdr:cNvSpPr txBox="1"/>
      </xdr:nvSpPr>
      <xdr:spPr>
        <a:xfrm>
          <a:off x="1719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39873</xdr:rowOff>
    </xdr:from>
    <xdr:to>
      <xdr:col>1</xdr:col>
      <xdr:colOff>485775</xdr:colOff>
      <xdr:row>35</xdr:row>
      <xdr:rowOff>141473</xdr:rowOff>
    </xdr:to>
    <xdr:sp macro="" textlink="">
      <xdr:nvSpPr>
        <xdr:cNvPr id="73" name="フローチャート : 判断 72"/>
        <xdr:cNvSpPr/>
      </xdr:nvSpPr>
      <xdr:spPr>
        <a:xfrm>
          <a:off x="1079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132600</xdr:rowOff>
    </xdr:from>
    <xdr:ext cx="599010" cy="259045"/>
    <xdr:sp macro="" textlink="">
      <xdr:nvSpPr>
        <xdr:cNvPr id="74" name="テキスト ボックス 73"/>
        <xdr:cNvSpPr txBox="1"/>
      </xdr:nvSpPr>
      <xdr:spPr>
        <a:xfrm>
          <a:off x="830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135329</xdr:rowOff>
    </xdr:from>
    <xdr:to>
      <xdr:col>6</xdr:col>
      <xdr:colOff>561975</xdr:colOff>
      <xdr:row>34</xdr:row>
      <xdr:rowOff>65479</xdr:rowOff>
    </xdr:to>
    <xdr:sp macro="" textlink="">
      <xdr:nvSpPr>
        <xdr:cNvPr id="80" name="円/楕円 79"/>
        <xdr:cNvSpPr/>
      </xdr:nvSpPr>
      <xdr:spPr>
        <a:xfrm>
          <a:off x="4584700" y="579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158206</xdr:rowOff>
    </xdr:from>
    <xdr:ext cx="599010" cy="259045"/>
    <xdr:sp macro="" textlink="">
      <xdr:nvSpPr>
        <xdr:cNvPr id="81" name="人件費該当値テキスト"/>
        <xdr:cNvSpPr txBox="1"/>
      </xdr:nvSpPr>
      <xdr:spPr>
        <a:xfrm>
          <a:off x="4686300" y="5644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166,407</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119395</xdr:rowOff>
    </xdr:from>
    <xdr:to>
      <xdr:col>5</xdr:col>
      <xdr:colOff>409575</xdr:colOff>
      <xdr:row>34</xdr:row>
      <xdr:rowOff>49545</xdr:rowOff>
    </xdr:to>
    <xdr:sp macro="" textlink="">
      <xdr:nvSpPr>
        <xdr:cNvPr id="82" name="円/楕円 81"/>
        <xdr:cNvSpPr/>
      </xdr:nvSpPr>
      <xdr:spPr>
        <a:xfrm>
          <a:off x="3746500" y="577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66072</xdr:rowOff>
    </xdr:from>
    <xdr:ext cx="599010" cy="259045"/>
    <xdr:sp macro="" textlink="">
      <xdr:nvSpPr>
        <xdr:cNvPr id="83" name="テキスト ボックス 82"/>
        <xdr:cNvSpPr txBox="1"/>
      </xdr:nvSpPr>
      <xdr:spPr>
        <a:xfrm>
          <a:off x="3497794" y="5552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168,498</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154706</xdr:rowOff>
    </xdr:from>
    <xdr:to>
      <xdr:col>4</xdr:col>
      <xdr:colOff>206375</xdr:colOff>
      <xdr:row>34</xdr:row>
      <xdr:rowOff>84856</xdr:rowOff>
    </xdr:to>
    <xdr:sp macro="" textlink="">
      <xdr:nvSpPr>
        <xdr:cNvPr id="84" name="円/楕円 83"/>
        <xdr:cNvSpPr/>
      </xdr:nvSpPr>
      <xdr:spPr>
        <a:xfrm>
          <a:off x="2857500" y="581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101383</xdr:rowOff>
    </xdr:from>
    <xdr:ext cx="599010" cy="259045"/>
    <xdr:sp macro="" textlink="">
      <xdr:nvSpPr>
        <xdr:cNvPr id="85" name="テキスト ボックス 84"/>
        <xdr:cNvSpPr txBox="1"/>
      </xdr:nvSpPr>
      <xdr:spPr>
        <a:xfrm>
          <a:off x="2608794" y="5587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163,864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153525</xdr:rowOff>
    </xdr:from>
    <xdr:to>
      <xdr:col>3</xdr:col>
      <xdr:colOff>3175</xdr:colOff>
      <xdr:row>34</xdr:row>
      <xdr:rowOff>83675</xdr:rowOff>
    </xdr:to>
    <xdr:sp macro="" textlink="">
      <xdr:nvSpPr>
        <xdr:cNvPr id="86" name="円/楕円 85"/>
        <xdr:cNvSpPr/>
      </xdr:nvSpPr>
      <xdr:spPr>
        <a:xfrm>
          <a:off x="1968500" y="581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100202</xdr:rowOff>
    </xdr:from>
    <xdr:ext cx="599010" cy="259045"/>
    <xdr:sp macro="" textlink="">
      <xdr:nvSpPr>
        <xdr:cNvPr id="87" name="テキスト ボックス 86"/>
        <xdr:cNvSpPr txBox="1"/>
      </xdr:nvSpPr>
      <xdr:spPr>
        <a:xfrm>
          <a:off x="1719794" y="5586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164,019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141973</xdr:rowOff>
    </xdr:from>
    <xdr:to>
      <xdr:col>1</xdr:col>
      <xdr:colOff>485775</xdr:colOff>
      <xdr:row>34</xdr:row>
      <xdr:rowOff>72123</xdr:rowOff>
    </xdr:to>
    <xdr:sp macro="" textlink="">
      <xdr:nvSpPr>
        <xdr:cNvPr id="88" name="円/楕円 87"/>
        <xdr:cNvSpPr/>
      </xdr:nvSpPr>
      <xdr:spPr>
        <a:xfrm>
          <a:off x="1079500" y="579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88650</xdr:rowOff>
    </xdr:from>
    <xdr:ext cx="599010" cy="259045"/>
    <xdr:sp macro="" textlink="">
      <xdr:nvSpPr>
        <xdr:cNvPr id="89" name="テキスト ボックス 88"/>
        <xdr:cNvSpPr txBox="1"/>
      </xdr:nvSpPr>
      <xdr:spPr>
        <a:xfrm>
          <a:off x="830794" y="5575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165,535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129001</xdr:rowOff>
    </xdr:from>
    <xdr:to>
      <xdr:col>6</xdr:col>
      <xdr:colOff>511175</xdr:colOff>
      <xdr:row>56</xdr:row>
      <xdr:rowOff>163505</xdr:rowOff>
    </xdr:to>
    <xdr:cxnSp macro="">
      <xdr:nvCxnSpPr>
        <xdr:cNvPr id="119" name="直線コネクタ 118"/>
        <xdr:cNvCxnSpPr/>
      </xdr:nvCxnSpPr>
      <xdr:spPr>
        <a:xfrm flipV="1">
          <a:off x="3797300" y="9730201"/>
          <a:ext cx="838200" cy="3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79072</xdr:rowOff>
    </xdr:from>
    <xdr:ext cx="599010" cy="259045"/>
    <xdr:sp macro="" textlink="">
      <xdr:nvSpPr>
        <xdr:cNvPr id="120" name="物件費平均値テキスト"/>
        <xdr:cNvSpPr txBox="1"/>
      </xdr:nvSpPr>
      <xdr:spPr>
        <a:xfrm>
          <a:off x="4686300" y="9337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163505</xdr:rowOff>
    </xdr:from>
    <xdr:to>
      <xdr:col>5</xdr:col>
      <xdr:colOff>358775</xdr:colOff>
      <xdr:row>57</xdr:row>
      <xdr:rowOff>15288</xdr:rowOff>
    </xdr:to>
    <xdr:cxnSp macro="">
      <xdr:nvCxnSpPr>
        <xdr:cNvPr id="122" name="直線コネクタ 121"/>
        <xdr:cNvCxnSpPr/>
      </xdr:nvCxnSpPr>
      <xdr:spPr>
        <a:xfrm flipV="1">
          <a:off x="2908300" y="9764705"/>
          <a:ext cx="889000" cy="2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64785</xdr:rowOff>
    </xdr:from>
    <xdr:ext cx="599010" cy="259045"/>
    <xdr:sp macro="" textlink="">
      <xdr:nvSpPr>
        <xdr:cNvPr id="124" name="テキスト ボックス 123"/>
        <xdr:cNvSpPr txBox="1"/>
      </xdr:nvSpPr>
      <xdr:spPr>
        <a:xfrm>
          <a:off x="3497794" y="9323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15288</xdr:rowOff>
    </xdr:from>
    <xdr:to>
      <xdr:col>4</xdr:col>
      <xdr:colOff>155575</xdr:colOff>
      <xdr:row>57</xdr:row>
      <xdr:rowOff>43162</xdr:rowOff>
    </xdr:to>
    <xdr:cxnSp macro="">
      <xdr:nvCxnSpPr>
        <xdr:cNvPr id="125" name="直線コネクタ 124"/>
        <xdr:cNvCxnSpPr/>
      </xdr:nvCxnSpPr>
      <xdr:spPr>
        <a:xfrm flipV="1">
          <a:off x="2019300" y="9787938"/>
          <a:ext cx="889000" cy="2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131900</xdr:rowOff>
    </xdr:from>
    <xdr:to>
      <xdr:col>4</xdr:col>
      <xdr:colOff>206375</xdr:colOff>
      <xdr:row>56</xdr:row>
      <xdr:rowOff>62050</xdr:rowOff>
    </xdr:to>
    <xdr:sp macro="" textlink="">
      <xdr:nvSpPr>
        <xdr:cNvPr id="126" name="フローチャート : 判断 125"/>
        <xdr:cNvSpPr/>
      </xdr:nvSpPr>
      <xdr:spPr>
        <a:xfrm>
          <a:off x="2857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78577</xdr:rowOff>
    </xdr:from>
    <xdr:ext cx="599010" cy="259045"/>
    <xdr:sp macro="" textlink="">
      <xdr:nvSpPr>
        <xdr:cNvPr id="127" name="テキスト ボックス 126"/>
        <xdr:cNvSpPr txBox="1"/>
      </xdr:nvSpPr>
      <xdr:spPr>
        <a:xfrm>
          <a:off x="2608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43162</xdr:rowOff>
    </xdr:from>
    <xdr:to>
      <xdr:col>2</xdr:col>
      <xdr:colOff>638175</xdr:colOff>
      <xdr:row>57</xdr:row>
      <xdr:rowOff>137925</xdr:rowOff>
    </xdr:to>
    <xdr:cxnSp macro="">
      <xdr:nvCxnSpPr>
        <xdr:cNvPr id="128" name="直線コネクタ 127"/>
        <xdr:cNvCxnSpPr/>
      </xdr:nvCxnSpPr>
      <xdr:spPr>
        <a:xfrm flipV="1">
          <a:off x="1130300" y="9815812"/>
          <a:ext cx="889000" cy="9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19139</xdr:rowOff>
    </xdr:from>
    <xdr:to>
      <xdr:col>3</xdr:col>
      <xdr:colOff>3175</xdr:colOff>
      <xdr:row>56</xdr:row>
      <xdr:rowOff>120739</xdr:rowOff>
    </xdr:to>
    <xdr:sp macro="" textlink="">
      <xdr:nvSpPr>
        <xdr:cNvPr id="129" name="フローチャート : 判断 128"/>
        <xdr:cNvSpPr/>
      </xdr:nvSpPr>
      <xdr:spPr>
        <a:xfrm>
          <a:off x="1968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137266</xdr:rowOff>
    </xdr:from>
    <xdr:ext cx="599010" cy="259045"/>
    <xdr:sp macro="" textlink="">
      <xdr:nvSpPr>
        <xdr:cNvPr id="130" name="テキスト ボックス 129"/>
        <xdr:cNvSpPr txBox="1"/>
      </xdr:nvSpPr>
      <xdr:spPr>
        <a:xfrm>
          <a:off x="1719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83048</xdr:rowOff>
    </xdr:from>
    <xdr:to>
      <xdr:col>1</xdr:col>
      <xdr:colOff>485775</xdr:colOff>
      <xdr:row>57</xdr:row>
      <xdr:rowOff>13198</xdr:rowOff>
    </xdr:to>
    <xdr:sp macro="" textlink="">
      <xdr:nvSpPr>
        <xdr:cNvPr id="131" name="フローチャート : 判断 130"/>
        <xdr:cNvSpPr/>
      </xdr:nvSpPr>
      <xdr:spPr>
        <a:xfrm>
          <a:off x="1079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29725</xdr:rowOff>
    </xdr:from>
    <xdr:ext cx="599010" cy="259045"/>
    <xdr:sp macro="" textlink="">
      <xdr:nvSpPr>
        <xdr:cNvPr id="132" name="テキスト ボックス 131"/>
        <xdr:cNvSpPr txBox="1"/>
      </xdr:nvSpPr>
      <xdr:spPr>
        <a:xfrm>
          <a:off x="830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78201</xdr:rowOff>
    </xdr:from>
    <xdr:to>
      <xdr:col>6</xdr:col>
      <xdr:colOff>561975</xdr:colOff>
      <xdr:row>57</xdr:row>
      <xdr:rowOff>8351</xdr:rowOff>
    </xdr:to>
    <xdr:sp macro="" textlink="">
      <xdr:nvSpPr>
        <xdr:cNvPr id="138" name="円/楕円 137"/>
        <xdr:cNvSpPr/>
      </xdr:nvSpPr>
      <xdr:spPr>
        <a:xfrm>
          <a:off x="4584700" y="967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56628</xdr:rowOff>
    </xdr:from>
    <xdr:ext cx="599010" cy="259045"/>
    <xdr:sp macro="" textlink="">
      <xdr:nvSpPr>
        <xdr:cNvPr id="139" name="物件費該当値テキスト"/>
        <xdr:cNvSpPr txBox="1"/>
      </xdr:nvSpPr>
      <xdr:spPr>
        <a:xfrm>
          <a:off x="4686300" y="965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106,404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112705</xdr:rowOff>
    </xdr:from>
    <xdr:to>
      <xdr:col>5</xdr:col>
      <xdr:colOff>409575</xdr:colOff>
      <xdr:row>57</xdr:row>
      <xdr:rowOff>42855</xdr:rowOff>
    </xdr:to>
    <xdr:sp macro="" textlink="">
      <xdr:nvSpPr>
        <xdr:cNvPr id="140" name="円/楕円 139"/>
        <xdr:cNvSpPr/>
      </xdr:nvSpPr>
      <xdr:spPr>
        <a:xfrm>
          <a:off x="3746500" y="971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33982</xdr:rowOff>
    </xdr:from>
    <xdr:ext cx="599010" cy="259045"/>
    <xdr:sp macro="" textlink="">
      <xdr:nvSpPr>
        <xdr:cNvPr id="141" name="テキスト ボックス 140"/>
        <xdr:cNvSpPr txBox="1"/>
      </xdr:nvSpPr>
      <xdr:spPr>
        <a:xfrm>
          <a:off x="3497794" y="9806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101,876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135938</xdr:rowOff>
    </xdr:from>
    <xdr:to>
      <xdr:col>4</xdr:col>
      <xdr:colOff>206375</xdr:colOff>
      <xdr:row>57</xdr:row>
      <xdr:rowOff>66088</xdr:rowOff>
    </xdr:to>
    <xdr:sp macro="" textlink="">
      <xdr:nvSpPr>
        <xdr:cNvPr id="142" name="円/楕円 141"/>
        <xdr:cNvSpPr/>
      </xdr:nvSpPr>
      <xdr:spPr>
        <a:xfrm>
          <a:off x="2857500" y="973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57215</xdr:rowOff>
    </xdr:from>
    <xdr:ext cx="534377" cy="259045"/>
    <xdr:sp macro="" textlink="">
      <xdr:nvSpPr>
        <xdr:cNvPr id="143" name="テキスト ボックス 142"/>
        <xdr:cNvSpPr txBox="1"/>
      </xdr:nvSpPr>
      <xdr:spPr>
        <a:xfrm>
          <a:off x="2641111" y="982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98,827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163812</xdr:rowOff>
    </xdr:from>
    <xdr:to>
      <xdr:col>3</xdr:col>
      <xdr:colOff>3175</xdr:colOff>
      <xdr:row>57</xdr:row>
      <xdr:rowOff>93962</xdr:rowOff>
    </xdr:to>
    <xdr:sp macro="" textlink="">
      <xdr:nvSpPr>
        <xdr:cNvPr id="144" name="円/楕円 143"/>
        <xdr:cNvSpPr/>
      </xdr:nvSpPr>
      <xdr:spPr>
        <a:xfrm>
          <a:off x="1968500" y="976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85089</xdr:rowOff>
    </xdr:from>
    <xdr:ext cx="534377" cy="259045"/>
    <xdr:sp macro="" textlink="">
      <xdr:nvSpPr>
        <xdr:cNvPr id="145" name="テキスト ボックス 144"/>
        <xdr:cNvSpPr txBox="1"/>
      </xdr:nvSpPr>
      <xdr:spPr>
        <a:xfrm>
          <a:off x="1752111" y="98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95,169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87125</xdr:rowOff>
    </xdr:from>
    <xdr:to>
      <xdr:col>1</xdr:col>
      <xdr:colOff>485775</xdr:colOff>
      <xdr:row>58</xdr:row>
      <xdr:rowOff>17275</xdr:rowOff>
    </xdr:to>
    <xdr:sp macro="" textlink="">
      <xdr:nvSpPr>
        <xdr:cNvPr id="146" name="円/楕円 145"/>
        <xdr:cNvSpPr/>
      </xdr:nvSpPr>
      <xdr:spPr>
        <a:xfrm>
          <a:off x="1079500" y="985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8402</xdr:rowOff>
    </xdr:from>
    <xdr:ext cx="534377" cy="259045"/>
    <xdr:sp macro="" textlink="">
      <xdr:nvSpPr>
        <xdr:cNvPr id="147" name="テキスト ボックス 146"/>
        <xdr:cNvSpPr txBox="1"/>
      </xdr:nvSpPr>
      <xdr:spPr>
        <a:xfrm>
          <a:off x="863111" y="995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166743</xdr:rowOff>
    </xdr:from>
    <xdr:to>
      <xdr:col>6</xdr:col>
      <xdr:colOff>511175</xdr:colOff>
      <xdr:row>78</xdr:row>
      <xdr:rowOff>4186</xdr:rowOff>
    </xdr:to>
    <xdr:cxnSp macro="">
      <xdr:nvCxnSpPr>
        <xdr:cNvPr id="174" name="直線コネクタ 173"/>
        <xdr:cNvCxnSpPr/>
      </xdr:nvCxnSpPr>
      <xdr:spPr>
        <a:xfrm>
          <a:off x="3797300" y="13368393"/>
          <a:ext cx="838200" cy="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114109</xdr:rowOff>
    </xdr:from>
    <xdr:ext cx="534377" cy="259045"/>
    <xdr:sp macro="" textlink="">
      <xdr:nvSpPr>
        <xdr:cNvPr id="175" name="維持補修費平均値テキスト"/>
        <xdr:cNvSpPr txBox="1"/>
      </xdr:nvSpPr>
      <xdr:spPr>
        <a:xfrm>
          <a:off x="4686300" y="12972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166743</xdr:rowOff>
    </xdr:from>
    <xdr:to>
      <xdr:col>5</xdr:col>
      <xdr:colOff>358775</xdr:colOff>
      <xdr:row>77</xdr:row>
      <xdr:rowOff>169349</xdr:rowOff>
    </xdr:to>
    <xdr:cxnSp macro="">
      <xdr:nvCxnSpPr>
        <xdr:cNvPr id="177" name="直線コネクタ 176"/>
        <xdr:cNvCxnSpPr/>
      </xdr:nvCxnSpPr>
      <xdr:spPr>
        <a:xfrm flipV="1">
          <a:off x="2908300" y="13368393"/>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47807</xdr:rowOff>
    </xdr:from>
    <xdr:ext cx="534377" cy="259045"/>
    <xdr:sp macro="" textlink="">
      <xdr:nvSpPr>
        <xdr:cNvPr id="179" name="テキスト ボックス 178"/>
        <xdr:cNvSpPr txBox="1"/>
      </xdr:nvSpPr>
      <xdr:spPr>
        <a:xfrm>
          <a:off x="3530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169349</xdr:rowOff>
    </xdr:from>
    <xdr:to>
      <xdr:col>4</xdr:col>
      <xdr:colOff>155575</xdr:colOff>
      <xdr:row>78</xdr:row>
      <xdr:rowOff>20233</xdr:rowOff>
    </xdr:to>
    <xdr:cxnSp macro="">
      <xdr:nvCxnSpPr>
        <xdr:cNvPr id="180" name="直線コネクタ 179"/>
        <xdr:cNvCxnSpPr/>
      </xdr:nvCxnSpPr>
      <xdr:spPr>
        <a:xfrm flipV="1">
          <a:off x="2019300" y="13370999"/>
          <a:ext cx="889000" cy="2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59799</xdr:rowOff>
    </xdr:from>
    <xdr:to>
      <xdr:col>4</xdr:col>
      <xdr:colOff>206375</xdr:colOff>
      <xdr:row>76</xdr:row>
      <xdr:rowOff>161399</xdr:rowOff>
    </xdr:to>
    <xdr:sp macro="" textlink="">
      <xdr:nvSpPr>
        <xdr:cNvPr id="181" name="フローチャート : 判断 180"/>
        <xdr:cNvSpPr/>
      </xdr:nvSpPr>
      <xdr:spPr>
        <a:xfrm>
          <a:off x="2857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6476</xdr:rowOff>
    </xdr:from>
    <xdr:ext cx="534377" cy="259045"/>
    <xdr:sp macro="" textlink="">
      <xdr:nvSpPr>
        <xdr:cNvPr id="182" name="テキスト ボックス 181"/>
        <xdr:cNvSpPr txBox="1"/>
      </xdr:nvSpPr>
      <xdr:spPr>
        <a:xfrm>
          <a:off x="2641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135539</xdr:rowOff>
    </xdr:from>
    <xdr:to>
      <xdr:col>2</xdr:col>
      <xdr:colOff>638175</xdr:colOff>
      <xdr:row>78</xdr:row>
      <xdr:rowOff>20233</xdr:rowOff>
    </xdr:to>
    <xdr:cxnSp macro="">
      <xdr:nvCxnSpPr>
        <xdr:cNvPr id="183" name="直線コネクタ 182"/>
        <xdr:cNvCxnSpPr/>
      </xdr:nvCxnSpPr>
      <xdr:spPr>
        <a:xfrm>
          <a:off x="1130300" y="13337189"/>
          <a:ext cx="889000" cy="5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107714</xdr:rowOff>
    </xdr:from>
    <xdr:to>
      <xdr:col>3</xdr:col>
      <xdr:colOff>3175</xdr:colOff>
      <xdr:row>77</xdr:row>
      <xdr:rowOff>37864</xdr:rowOff>
    </xdr:to>
    <xdr:sp macro="" textlink="">
      <xdr:nvSpPr>
        <xdr:cNvPr id="184" name="フローチャート : 判断 183"/>
        <xdr:cNvSpPr/>
      </xdr:nvSpPr>
      <xdr:spPr>
        <a:xfrm>
          <a:off x="1968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54391</xdr:rowOff>
    </xdr:from>
    <xdr:ext cx="534377" cy="259045"/>
    <xdr:sp macro="" textlink="">
      <xdr:nvSpPr>
        <xdr:cNvPr id="185" name="テキスト ボックス 184"/>
        <xdr:cNvSpPr txBox="1"/>
      </xdr:nvSpPr>
      <xdr:spPr>
        <a:xfrm>
          <a:off x="1752111" y="1291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121887</xdr:rowOff>
    </xdr:from>
    <xdr:to>
      <xdr:col>1</xdr:col>
      <xdr:colOff>485775</xdr:colOff>
      <xdr:row>77</xdr:row>
      <xdr:rowOff>52037</xdr:rowOff>
    </xdr:to>
    <xdr:sp macro="" textlink="">
      <xdr:nvSpPr>
        <xdr:cNvPr id="186" name="フローチャート : 判断 185"/>
        <xdr:cNvSpPr/>
      </xdr:nvSpPr>
      <xdr:spPr>
        <a:xfrm>
          <a:off x="1079500" y="1315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68564</xdr:rowOff>
    </xdr:from>
    <xdr:ext cx="534377" cy="259045"/>
    <xdr:sp macro="" textlink="">
      <xdr:nvSpPr>
        <xdr:cNvPr id="187" name="テキスト ボックス 186"/>
        <xdr:cNvSpPr txBox="1"/>
      </xdr:nvSpPr>
      <xdr:spPr>
        <a:xfrm>
          <a:off x="863111" y="1292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124836</xdr:rowOff>
    </xdr:from>
    <xdr:to>
      <xdr:col>6</xdr:col>
      <xdr:colOff>561975</xdr:colOff>
      <xdr:row>78</xdr:row>
      <xdr:rowOff>54986</xdr:rowOff>
    </xdr:to>
    <xdr:sp macro="" textlink="">
      <xdr:nvSpPr>
        <xdr:cNvPr id="193" name="円/楕円 192"/>
        <xdr:cNvSpPr/>
      </xdr:nvSpPr>
      <xdr:spPr>
        <a:xfrm>
          <a:off x="4584700" y="1332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103263</xdr:rowOff>
    </xdr:from>
    <xdr:ext cx="469744" cy="259045"/>
    <xdr:sp macro="" textlink="">
      <xdr:nvSpPr>
        <xdr:cNvPr id="194" name="維持補修費該当値テキスト"/>
        <xdr:cNvSpPr txBox="1"/>
      </xdr:nvSpPr>
      <xdr:spPr>
        <a:xfrm>
          <a:off x="4686300" y="1330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115943</xdr:rowOff>
    </xdr:from>
    <xdr:to>
      <xdr:col>5</xdr:col>
      <xdr:colOff>409575</xdr:colOff>
      <xdr:row>78</xdr:row>
      <xdr:rowOff>46093</xdr:rowOff>
    </xdr:to>
    <xdr:sp macro="" textlink="">
      <xdr:nvSpPr>
        <xdr:cNvPr id="195" name="円/楕円 194"/>
        <xdr:cNvSpPr/>
      </xdr:nvSpPr>
      <xdr:spPr>
        <a:xfrm>
          <a:off x="3746500" y="1331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37220</xdr:rowOff>
    </xdr:from>
    <xdr:ext cx="469744" cy="259045"/>
    <xdr:sp macro="" textlink="">
      <xdr:nvSpPr>
        <xdr:cNvPr id="196" name="テキスト ボックス 195"/>
        <xdr:cNvSpPr txBox="1"/>
      </xdr:nvSpPr>
      <xdr:spPr>
        <a:xfrm>
          <a:off x="3562427" y="13410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118549</xdr:rowOff>
    </xdr:from>
    <xdr:to>
      <xdr:col>4</xdr:col>
      <xdr:colOff>206375</xdr:colOff>
      <xdr:row>78</xdr:row>
      <xdr:rowOff>48699</xdr:rowOff>
    </xdr:to>
    <xdr:sp macro="" textlink="">
      <xdr:nvSpPr>
        <xdr:cNvPr id="197" name="円/楕円 196"/>
        <xdr:cNvSpPr/>
      </xdr:nvSpPr>
      <xdr:spPr>
        <a:xfrm>
          <a:off x="2857500" y="1332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39826</xdr:rowOff>
    </xdr:from>
    <xdr:ext cx="469744" cy="259045"/>
    <xdr:sp macro="" textlink="">
      <xdr:nvSpPr>
        <xdr:cNvPr id="198" name="テキスト ボックス 197"/>
        <xdr:cNvSpPr txBox="1"/>
      </xdr:nvSpPr>
      <xdr:spPr>
        <a:xfrm>
          <a:off x="2673427" y="1341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140883</xdr:rowOff>
    </xdr:from>
    <xdr:to>
      <xdr:col>3</xdr:col>
      <xdr:colOff>3175</xdr:colOff>
      <xdr:row>78</xdr:row>
      <xdr:rowOff>71033</xdr:rowOff>
    </xdr:to>
    <xdr:sp macro="" textlink="">
      <xdr:nvSpPr>
        <xdr:cNvPr id="199" name="円/楕円 198"/>
        <xdr:cNvSpPr/>
      </xdr:nvSpPr>
      <xdr:spPr>
        <a:xfrm>
          <a:off x="1968500" y="1334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62160</xdr:rowOff>
    </xdr:from>
    <xdr:ext cx="469744" cy="259045"/>
    <xdr:sp macro="" textlink="">
      <xdr:nvSpPr>
        <xdr:cNvPr id="200" name="テキスト ボックス 199"/>
        <xdr:cNvSpPr txBox="1"/>
      </xdr:nvSpPr>
      <xdr:spPr>
        <a:xfrm>
          <a:off x="1784427" y="13435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84739</xdr:rowOff>
    </xdr:from>
    <xdr:to>
      <xdr:col>1</xdr:col>
      <xdr:colOff>485775</xdr:colOff>
      <xdr:row>78</xdr:row>
      <xdr:rowOff>14889</xdr:rowOff>
    </xdr:to>
    <xdr:sp macro="" textlink="">
      <xdr:nvSpPr>
        <xdr:cNvPr id="201" name="円/楕円 200"/>
        <xdr:cNvSpPr/>
      </xdr:nvSpPr>
      <xdr:spPr>
        <a:xfrm>
          <a:off x="1079500" y="1328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6016</xdr:rowOff>
    </xdr:from>
    <xdr:ext cx="469744" cy="259045"/>
    <xdr:sp macro="" textlink="">
      <xdr:nvSpPr>
        <xdr:cNvPr id="202" name="テキスト ボックス 201"/>
        <xdr:cNvSpPr txBox="1"/>
      </xdr:nvSpPr>
      <xdr:spPr>
        <a:xfrm>
          <a:off x="895427" y="1337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127,571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92478</xdr:rowOff>
    </xdr:from>
    <xdr:to>
      <xdr:col>6</xdr:col>
      <xdr:colOff>511175</xdr:colOff>
      <xdr:row>96</xdr:row>
      <xdr:rowOff>88281</xdr:rowOff>
    </xdr:to>
    <xdr:cxnSp macro="">
      <xdr:nvCxnSpPr>
        <xdr:cNvPr id="234" name="直線コネクタ 233"/>
        <xdr:cNvCxnSpPr/>
      </xdr:nvCxnSpPr>
      <xdr:spPr>
        <a:xfrm flipV="1">
          <a:off x="3797300" y="16380228"/>
          <a:ext cx="838200" cy="16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10144</xdr:rowOff>
    </xdr:from>
    <xdr:ext cx="534377" cy="259045"/>
    <xdr:sp macro="" textlink="">
      <xdr:nvSpPr>
        <xdr:cNvPr id="235" name="扶助費平均値テキスト"/>
        <xdr:cNvSpPr txBox="1"/>
      </xdr:nvSpPr>
      <xdr:spPr>
        <a:xfrm>
          <a:off x="4686300" y="16469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88281</xdr:rowOff>
    </xdr:from>
    <xdr:to>
      <xdr:col>5</xdr:col>
      <xdr:colOff>358775</xdr:colOff>
      <xdr:row>96</xdr:row>
      <xdr:rowOff>118097</xdr:rowOff>
    </xdr:to>
    <xdr:cxnSp macro="">
      <xdr:nvCxnSpPr>
        <xdr:cNvPr id="237" name="直線コネクタ 236"/>
        <xdr:cNvCxnSpPr/>
      </xdr:nvCxnSpPr>
      <xdr:spPr>
        <a:xfrm flipV="1">
          <a:off x="2908300" y="16547481"/>
          <a:ext cx="889000" cy="2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76406</xdr:rowOff>
    </xdr:from>
    <xdr:ext cx="534377" cy="259045"/>
    <xdr:sp macro="" textlink="">
      <xdr:nvSpPr>
        <xdr:cNvPr id="239" name="テキスト ボックス 238"/>
        <xdr:cNvSpPr txBox="1"/>
      </xdr:nvSpPr>
      <xdr:spPr>
        <a:xfrm>
          <a:off x="3530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118097</xdr:rowOff>
    </xdr:from>
    <xdr:to>
      <xdr:col>4</xdr:col>
      <xdr:colOff>155575</xdr:colOff>
      <xdr:row>97</xdr:row>
      <xdr:rowOff>89294</xdr:rowOff>
    </xdr:to>
    <xdr:cxnSp macro="">
      <xdr:nvCxnSpPr>
        <xdr:cNvPr id="240" name="直線コネクタ 239"/>
        <xdr:cNvCxnSpPr/>
      </xdr:nvCxnSpPr>
      <xdr:spPr>
        <a:xfrm flipV="1">
          <a:off x="2019300" y="16577297"/>
          <a:ext cx="889000" cy="14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10833</xdr:rowOff>
    </xdr:from>
    <xdr:to>
      <xdr:col>4</xdr:col>
      <xdr:colOff>206375</xdr:colOff>
      <xdr:row>97</xdr:row>
      <xdr:rowOff>112433</xdr:rowOff>
    </xdr:to>
    <xdr:sp macro="" textlink="">
      <xdr:nvSpPr>
        <xdr:cNvPr id="241" name="フローチャート : 判断 240"/>
        <xdr:cNvSpPr/>
      </xdr:nvSpPr>
      <xdr:spPr>
        <a:xfrm>
          <a:off x="2857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103560</xdr:rowOff>
    </xdr:from>
    <xdr:ext cx="534377" cy="259045"/>
    <xdr:sp macro="" textlink="">
      <xdr:nvSpPr>
        <xdr:cNvPr id="242" name="テキスト ボックス 241"/>
        <xdr:cNvSpPr txBox="1"/>
      </xdr:nvSpPr>
      <xdr:spPr>
        <a:xfrm>
          <a:off x="2641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89294</xdr:rowOff>
    </xdr:from>
    <xdr:to>
      <xdr:col>2</xdr:col>
      <xdr:colOff>638175</xdr:colOff>
      <xdr:row>97</xdr:row>
      <xdr:rowOff>105589</xdr:rowOff>
    </xdr:to>
    <xdr:cxnSp macro="">
      <xdr:nvCxnSpPr>
        <xdr:cNvPr id="243" name="直線コネクタ 242"/>
        <xdr:cNvCxnSpPr/>
      </xdr:nvCxnSpPr>
      <xdr:spPr>
        <a:xfrm flipV="1">
          <a:off x="1130300" y="16719944"/>
          <a:ext cx="889000" cy="1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122472</xdr:rowOff>
    </xdr:from>
    <xdr:to>
      <xdr:col>3</xdr:col>
      <xdr:colOff>3175</xdr:colOff>
      <xdr:row>98</xdr:row>
      <xdr:rowOff>52622</xdr:rowOff>
    </xdr:to>
    <xdr:sp macro="" textlink="">
      <xdr:nvSpPr>
        <xdr:cNvPr id="244" name="フローチャート : 判断 243"/>
        <xdr:cNvSpPr/>
      </xdr:nvSpPr>
      <xdr:spPr>
        <a:xfrm>
          <a:off x="1968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43749</xdr:rowOff>
    </xdr:from>
    <xdr:ext cx="534377" cy="259045"/>
    <xdr:sp macro="" textlink="">
      <xdr:nvSpPr>
        <xdr:cNvPr id="245" name="テキスト ボックス 244"/>
        <xdr:cNvSpPr txBox="1"/>
      </xdr:nvSpPr>
      <xdr:spPr>
        <a:xfrm>
          <a:off x="1752111" y="168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119484</xdr:rowOff>
    </xdr:from>
    <xdr:to>
      <xdr:col>1</xdr:col>
      <xdr:colOff>485775</xdr:colOff>
      <xdr:row>98</xdr:row>
      <xdr:rowOff>49634</xdr:rowOff>
    </xdr:to>
    <xdr:sp macro="" textlink="">
      <xdr:nvSpPr>
        <xdr:cNvPr id="246" name="フローチャート : 判断 245"/>
        <xdr:cNvSpPr/>
      </xdr:nvSpPr>
      <xdr:spPr>
        <a:xfrm>
          <a:off x="1079500" y="167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40761</xdr:rowOff>
    </xdr:from>
    <xdr:ext cx="534377" cy="259045"/>
    <xdr:sp macro="" textlink="">
      <xdr:nvSpPr>
        <xdr:cNvPr id="247" name="テキスト ボックス 246"/>
        <xdr:cNvSpPr txBox="1"/>
      </xdr:nvSpPr>
      <xdr:spPr>
        <a:xfrm>
          <a:off x="863111" y="1684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41678</xdr:rowOff>
    </xdr:from>
    <xdr:to>
      <xdr:col>6</xdr:col>
      <xdr:colOff>561975</xdr:colOff>
      <xdr:row>95</xdr:row>
      <xdr:rowOff>143278</xdr:rowOff>
    </xdr:to>
    <xdr:sp macro="" textlink="">
      <xdr:nvSpPr>
        <xdr:cNvPr id="253" name="円/楕円 252"/>
        <xdr:cNvSpPr/>
      </xdr:nvSpPr>
      <xdr:spPr>
        <a:xfrm>
          <a:off x="4584700" y="1632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64555</xdr:rowOff>
    </xdr:from>
    <xdr:ext cx="534377" cy="259045"/>
    <xdr:sp macro="" textlink="">
      <xdr:nvSpPr>
        <xdr:cNvPr id="254" name="扶助費該当値テキスト"/>
        <xdr:cNvSpPr txBox="1"/>
      </xdr:nvSpPr>
      <xdr:spPr>
        <a:xfrm>
          <a:off x="4686300" y="1618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82,392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37481</xdr:rowOff>
    </xdr:from>
    <xdr:to>
      <xdr:col>5</xdr:col>
      <xdr:colOff>409575</xdr:colOff>
      <xdr:row>96</xdr:row>
      <xdr:rowOff>139081</xdr:rowOff>
    </xdr:to>
    <xdr:sp macro="" textlink="">
      <xdr:nvSpPr>
        <xdr:cNvPr id="255" name="円/楕円 254"/>
        <xdr:cNvSpPr/>
      </xdr:nvSpPr>
      <xdr:spPr>
        <a:xfrm>
          <a:off x="3746500" y="1649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155608</xdr:rowOff>
    </xdr:from>
    <xdr:ext cx="534377" cy="259045"/>
    <xdr:sp macro="" textlink="">
      <xdr:nvSpPr>
        <xdr:cNvPr id="256" name="テキスト ボックス 255"/>
        <xdr:cNvSpPr txBox="1"/>
      </xdr:nvSpPr>
      <xdr:spPr>
        <a:xfrm>
          <a:off x="3530111" y="1627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72,149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67297</xdr:rowOff>
    </xdr:from>
    <xdr:to>
      <xdr:col>4</xdr:col>
      <xdr:colOff>206375</xdr:colOff>
      <xdr:row>96</xdr:row>
      <xdr:rowOff>168897</xdr:rowOff>
    </xdr:to>
    <xdr:sp macro="" textlink="">
      <xdr:nvSpPr>
        <xdr:cNvPr id="257" name="円/楕円 256"/>
        <xdr:cNvSpPr/>
      </xdr:nvSpPr>
      <xdr:spPr>
        <a:xfrm>
          <a:off x="2857500" y="1652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13974</xdr:rowOff>
    </xdr:from>
    <xdr:ext cx="534377" cy="259045"/>
    <xdr:sp macro="" textlink="">
      <xdr:nvSpPr>
        <xdr:cNvPr id="258" name="テキスト ボックス 257"/>
        <xdr:cNvSpPr txBox="1"/>
      </xdr:nvSpPr>
      <xdr:spPr>
        <a:xfrm>
          <a:off x="2641111" y="1630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70,323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38494</xdr:rowOff>
    </xdr:from>
    <xdr:to>
      <xdr:col>3</xdr:col>
      <xdr:colOff>3175</xdr:colOff>
      <xdr:row>97</xdr:row>
      <xdr:rowOff>140094</xdr:rowOff>
    </xdr:to>
    <xdr:sp macro="" textlink="">
      <xdr:nvSpPr>
        <xdr:cNvPr id="259" name="円/楕円 258"/>
        <xdr:cNvSpPr/>
      </xdr:nvSpPr>
      <xdr:spPr>
        <a:xfrm>
          <a:off x="1968500" y="1666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156621</xdr:rowOff>
    </xdr:from>
    <xdr:ext cx="534377" cy="259045"/>
    <xdr:sp macro="" textlink="">
      <xdr:nvSpPr>
        <xdr:cNvPr id="260" name="テキスト ボックス 259"/>
        <xdr:cNvSpPr txBox="1"/>
      </xdr:nvSpPr>
      <xdr:spPr>
        <a:xfrm>
          <a:off x="1752111" y="1644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61,587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54789</xdr:rowOff>
    </xdr:from>
    <xdr:to>
      <xdr:col>1</xdr:col>
      <xdr:colOff>485775</xdr:colOff>
      <xdr:row>97</xdr:row>
      <xdr:rowOff>156389</xdr:rowOff>
    </xdr:to>
    <xdr:sp macro="" textlink="">
      <xdr:nvSpPr>
        <xdr:cNvPr id="261" name="円/楕円 260"/>
        <xdr:cNvSpPr/>
      </xdr:nvSpPr>
      <xdr:spPr>
        <a:xfrm>
          <a:off x="1079500" y="1668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1466</xdr:rowOff>
    </xdr:from>
    <xdr:ext cx="534377" cy="259045"/>
    <xdr:sp macro="" textlink="">
      <xdr:nvSpPr>
        <xdr:cNvPr id="262" name="テキスト ボックス 261"/>
        <xdr:cNvSpPr txBox="1"/>
      </xdr:nvSpPr>
      <xdr:spPr>
        <a:xfrm>
          <a:off x="863111" y="1646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60,589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44983</xdr:rowOff>
    </xdr:from>
    <xdr:to>
      <xdr:col>15</xdr:col>
      <xdr:colOff>180975</xdr:colOff>
      <xdr:row>36</xdr:row>
      <xdr:rowOff>131676</xdr:rowOff>
    </xdr:to>
    <xdr:cxnSp macro="">
      <xdr:nvCxnSpPr>
        <xdr:cNvPr id="291" name="直線コネクタ 290"/>
        <xdr:cNvCxnSpPr/>
      </xdr:nvCxnSpPr>
      <xdr:spPr>
        <a:xfrm>
          <a:off x="9639300" y="6217183"/>
          <a:ext cx="838200" cy="8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165380</xdr:rowOff>
    </xdr:from>
    <xdr:ext cx="599010" cy="259045"/>
    <xdr:sp macro="" textlink="">
      <xdr:nvSpPr>
        <xdr:cNvPr id="292" name="補助費等平均値テキスト"/>
        <xdr:cNvSpPr txBox="1"/>
      </xdr:nvSpPr>
      <xdr:spPr>
        <a:xfrm>
          <a:off x="10528300" y="5994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44983</xdr:rowOff>
    </xdr:from>
    <xdr:to>
      <xdr:col>14</xdr:col>
      <xdr:colOff>28575</xdr:colOff>
      <xdr:row>36</xdr:row>
      <xdr:rowOff>152445</xdr:rowOff>
    </xdr:to>
    <xdr:cxnSp macro="">
      <xdr:nvCxnSpPr>
        <xdr:cNvPr id="294" name="直線コネクタ 293"/>
        <xdr:cNvCxnSpPr/>
      </xdr:nvCxnSpPr>
      <xdr:spPr>
        <a:xfrm flipV="1">
          <a:off x="8750300" y="6217183"/>
          <a:ext cx="889000" cy="10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106554</xdr:rowOff>
    </xdr:from>
    <xdr:ext cx="599010" cy="259045"/>
    <xdr:sp macro="" textlink="">
      <xdr:nvSpPr>
        <xdr:cNvPr id="296" name="テキスト ボックス 295"/>
        <xdr:cNvSpPr txBox="1"/>
      </xdr:nvSpPr>
      <xdr:spPr>
        <a:xfrm>
          <a:off x="9339794"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152445</xdr:rowOff>
    </xdr:from>
    <xdr:to>
      <xdr:col>12</xdr:col>
      <xdr:colOff>511175</xdr:colOff>
      <xdr:row>37</xdr:row>
      <xdr:rowOff>30330</xdr:rowOff>
    </xdr:to>
    <xdr:cxnSp macro="">
      <xdr:nvCxnSpPr>
        <xdr:cNvPr id="297" name="直線コネクタ 296"/>
        <xdr:cNvCxnSpPr/>
      </xdr:nvCxnSpPr>
      <xdr:spPr>
        <a:xfrm flipV="1">
          <a:off x="7861300" y="6324645"/>
          <a:ext cx="889000" cy="4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8" name="フローチャート : 判断 297"/>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147050</xdr:rowOff>
    </xdr:from>
    <xdr:ext cx="599010" cy="259045"/>
    <xdr:sp macro="" textlink="">
      <xdr:nvSpPr>
        <xdr:cNvPr id="299" name="テキスト ボックス 298"/>
        <xdr:cNvSpPr txBox="1"/>
      </xdr:nvSpPr>
      <xdr:spPr>
        <a:xfrm>
          <a:off x="8450794"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9821</xdr:rowOff>
    </xdr:from>
    <xdr:to>
      <xdr:col>11</xdr:col>
      <xdr:colOff>307975</xdr:colOff>
      <xdr:row>37</xdr:row>
      <xdr:rowOff>30330</xdr:rowOff>
    </xdr:to>
    <xdr:cxnSp macro="">
      <xdr:nvCxnSpPr>
        <xdr:cNvPr id="300" name="直線コネクタ 299"/>
        <xdr:cNvCxnSpPr/>
      </xdr:nvCxnSpPr>
      <xdr:spPr>
        <a:xfrm>
          <a:off x="6972300" y="6353471"/>
          <a:ext cx="889000" cy="2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1" name="フローチャート : 判断 300"/>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24037</xdr:rowOff>
    </xdr:from>
    <xdr:ext cx="599010" cy="259045"/>
    <xdr:sp macro="" textlink="">
      <xdr:nvSpPr>
        <xdr:cNvPr id="302" name="テキスト ボックス 301"/>
        <xdr:cNvSpPr txBox="1"/>
      </xdr:nvSpPr>
      <xdr:spPr>
        <a:xfrm>
          <a:off x="7561794"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3" name="フローチャート : 判断 302"/>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49979</xdr:rowOff>
    </xdr:from>
    <xdr:ext cx="599010" cy="259045"/>
    <xdr:sp macro="" textlink="">
      <xdr:nvSpPr>
        <xdr:cNvPr id="304" name="テキスト ボックス 303"/>
        <xdr:cNvSpPr txBox="1"/>
      </xdr:nvSpPr>
      <xdr:spPr>
        <a:xfrm>
          <a:off x="6672794" y="605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80876</xdr:rowOff>
    </xdr:from>
    <xdr:to>
      <xdr:col>15</xdr:col>
      <xdr:colOff>231775</xdr:colOff>
      <xdr:row>37</xdr:row>
      <xdr:rowOff>11026</xdr:rowOff>
    </xdr:to>
    <xdr:sp macro="" textlink="">
      <xdr:nvSpPr>
        <xdr:cNvPr id="310" name="円/楕円 309"/>
        <xdr:cNvSpPr/>
      </xdr:nvSpPr>
      <xdr:spPr>
        <a:xfrm>
          <a:off x="10426700" y="625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59303</xdr:rowOff>
    </xdr:from>
    <xdr:ext cx="599010" cy="259045"/>
    <xdr:sp macro="" textlink="">
      <xdr:nvSpPr>
        <xdr:cNvPr id="311" name="補助費等該当値テキスト"/>
        <xdr:cNvSpPr txBox="1"/>
      </xdr:nvSpPr>
      <xdr:spPr>
        <a:xfrm>
          <a:off x="10528300" y="6231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112,106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165633</xdr:rowOff>
    </xdr:from>
    <xdr:to>
      <xdr:col>14</xdr:col>
      <xdr:colOff>79375</xdr:colOff>
      <xdr:row>36</xdr:row>
      <xdr:rowOff>95783</xdr:rowOff>
    </xdr:to>
    <xdr:sp macro="" textlink="">
      <xdr:nvSpPr>
        <xdr:cNvPr id="312" name="円/楕円 311"/>
        <xdr:cNvSpPr/>
      </xdr:nvSpPr>
      <xdr:spPr>
        <a:xfrm>
          <a:off x="9588500" y="61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86910</xdr:rowOff>
    </xdr:from>
    <xdr:ext cx="599010" cy="259045"/>
    <xdr:sp macro="" textlink="">
      <xdr:nvSpPr>
        <xdr:cNvPr id="313" name="テキスト ボックス 312"/>
        <xdr:cNvSpPr txBox="1"/>
      </xdr:nvSpPr>
      <xdr:spPr>
        <a:xfrm>
          <a:off x="9339794" y="6259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134,860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101645</xdr:rowOff>
    </xdr:from>
    <xdr:to>
      <xdr:col>12</xdr:col>
      <xdr:colOff>561975</xdr:colOff>
      <xdr:row>37</xdr:row>
      <xdr:rowOff>31795</xdr:rowOff>
    </xdr:to>
    <xdr:sp macro="" textlink="">
      <xdr:nvSpPr>
        <xdr:cNvPr id="314" name="円/楕円 313"/>
        <xdr:cNvSpPr/>
      </xdr:nvSpPr>
      <xdr:spPr>
        <a:xfrm>
          <a:off x="8699500" y="627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22922</xdr:rowOff>
    </xdr:from>
    <xdr:ext cx="599010" cy="259045"/>
    <xdr:sp macro="" textlink="">
      <xdr:nvSpPr>
        <xdr:cNvPr id="315" name="テキスト ボックス 314"/>
        <xdr:cNvSpPr txBox="1"/>
      </xdr:nvSpPr>
      <xdr:spPr>
        <a:xfrm>
          <a:off x="8450794" y="636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106,655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150980</xdr:rowOff>
    </xdr:from>
    <xdr:to>
      <xdr:col>11</xdr:col>
      <xdr:colOff>358775</xdr:colOff>
      <xdr:row>37</xdr:row>
      <xdr:rowOff>81130</xdr:rowOff>
    </xdr:to>
    <xdr:sp macro="" textlink="">
      <xdr:nvSpPr>
        <xdr:cNvPr id="316" name="円/楕円 315"/>
        <xdr:cNvSpPr/>
      </xdr:nvSpPr>
      <xdr:spPr>
        <a:xfrm>
          <a:off x="7810500" y="632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72257</xdr:rowOff>
    </xdr:from>
    <xdr:ext cx="534377" cy="259045"/>
    <xdr:sp macro="" textlink="">
      <xdr:nvSpPr>
        <xdr:cNvPr id="317" name="テキスト ボックス 316"/>
        <xdr:cNvSpPr txBox="1"/>
      </xdr:nvSpPr>
      <xdr:spPr>
        <a:xfrm>
          <a:off x="7594111" y="641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93,706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130471</xdr:rowOff>
    </xdr:from>
    <xdr:to>
      <xdr:col>10</xdr:col>
      <xdr:colOff>155575</xdr:colOff>
      <xdr:row>37</xdr:row>
      <xdr:rowOff>60621</xdr:rowOff>
    </xdr:to>
    <xdr:sp macro="" textlink="">
      <xdr:nvSpPr>
        <xdr:cNvPr id="318" name="円/楕円 317"/>
        <xdr:cNvSpPr/>
      </xdr:nvSpPr>
      <xdr:spPr>
        <a:xfrm>
          <a:off x="6921500" y="630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51748</xdr:rowOff>
    </xdr:from>
    <xdr:ext cx="534377" cy="259045"/>
    <xdr:sp macro="" textlink="">
      <xdr:nvSpPr>
        <xdr:cNvPr id="319" name="テキスト ボックス 318"/>
        <xdr:cNvSpPr txBox="1"/>
      </xdr:nvSpPr>
      <xdr:spPr>
        <a:xfrm>
          <a:off x="6705111" y="639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99,089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45860</xdr:rowOff>
    </xdr:from>
    <xdr:to>
      <xdr:col>15</xdr:col>
      <xdr:colOff>180975</xdr:colOff>
      <xdr:row>56</xdr:row>
      <xdr:rowOff>128414</xdr:rowOff>
    </xdr:to>
    <xdr:cxnSp macro="">
      <xdr:nvCxnSpPr>
        <xdr:cNvPr id="350" name="直線コネクタ 349"/>
        <xdr:cNvCxnSpPr/>
      </xdr:nvCxnSpPr>
      <xdr:spPr>
        <a:xfrm flipV="1">
          <a:off x="9639300" y="9304160"/>
          <a:ext cx="838200" cy="42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160831</xdr:rowOff>
    </xdr:from>
    <xdr:ext cx="599010" cy="259045"/>
    <xdr:sp macro="" textlink="">
      <xdr:nvSpPr>
        <xdr:cNvPr id="351" name="普通建設事業費平均値テキスト"/>
        <xdr:cNvSpPr txBox="1"/>
      </xdr:nvSpPr>
      <xdr:spPr>
        <a:xfrm>
          <a:off x="10528300" y="9590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82938</xdr:rowOff>
    </xdr:from>
    <xdr:to>
      <xdr:col>14</xdr:col>
      <xdr:colOff>28575</xdr:colOff>
      <xdr:row>56</xdr:row>
      <xdr:rowOff>128414</xdr:rowOff>
    </xdr:to>
    <xdr:cxnSp macro="">
      <xdr:nvCxnSpPr>
        <xdr:cNvPr id="353" name="直線コネクタ 352"/>
        <xdr:cNvCxnSpPr/>
      </xdr:nvCxnSpPr>
      <xdr:spPr>
        <a:xfrm>
          <a:off x="8750300" y="9512688"/>
          <a:ext cx="889000" cy="21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150879</xdr:rowOff>
    </xdr:from>
    <xdr:ext cx="599010" cy="259045"/>
    <xdr:sp macro="" textlink="">
      <xdr:nvSpPr>
        <xdr:cNvPr id="355" name="テキスト ボックス 354"/>
        <xdr:cNvSpPr txBox="1"/>
      </xdr:nvSpPr>
      <xdr:spPr>
        <a:xfrm>
          <a:off x="9339794" y="940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82938</xdr:rowOff>
    </xdr:from>
    <xdr:to>
      <xdr:col>12</xdr:col>
      <xdr:colOff>511175</xdr:colOff>
      <xdr:row>57</xdr:row>
      <xdr:rowOff>50863</xdr:rowOff>
    </xdr:to>
    <xdr:cxnSp macro="">
      <xdr:nvCxnSpPr>
        <xdr:cNvPr id="356" name="直線コネクタ 355"/>
        <xdr:cNvCxnSpPr/>
      </xdr:nvCxnSpPr>
      <xdr:spPr>
        <a:xfrm flipV="1">
          <a:off x="7861300" y="9512688"/>
          <a:ext cx="889000" cy="31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160174</xdr:rowOff>
    </xdr:from>
    <xdr:to>
      <xdr:col>12</xdr:col>
      <xdr:colOff>561975</xdr:colOff>
      <xdr:row>56</xdr:row>
      <xdr:rowOff>90324</xdr:rowOff>
    </xdr:to>
    <xdr:sp macro="" textlink="">
      <xdr:nvSpPr>
        <xdr:cNvPr id="357" name="フローチャート : 判断 356"/>
        <xdr:cNvSpPr/>
      </xdr:nvSpPr>
      <xdr:spPr>
        <a:xfrm>
          <a:off x="8699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81451</xdr:rowOff>
    </xdr:from>
    <xdr:ext cx="599010" cy="259045"/>
    <xdr:sp macro="" textlink="">
      <xdr:nvSpPr>
        <xdr:cNvPr id="358" name="テキスト ボックス 357"/>
        <xdr:cNvSpPr txBox="1"/>
      </xdr:nvSpPr>
      <xdr:spPr>
        <a:xfrm>
          <a:off x="8450794" y="968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25286</xdr:rowOff>
    </xdr:from>
    <xdr:to>
      <xdr:col>11</xdr:col>
      <xdr:colOff>307975</xdr:colOff>
      <xdr:row>57</xdr:row>
      <xdr:rowOff>50863</xdr:rowOff>
    </xdr:to>
    <xdr:cxnSp macro="">
      <xdr:nvCxnSpPr>
        <xdr:cNvPr id="359" name="直線コネクタ 358"/>
        <xdr:cNvCxnSpPr/>
      </xdr:nvCxnSpPr>
      <xdr:spPr>
        <a:xfrm>
          <a:off x="6972300" y="9626486"/>
          <a:ext cx="889000" cy="19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163727</xdr:rowOff>
    </xdr:from>
    <xdr:to>
      <xdr:col>11</xdr:col>
      <xdr:colOff>358775</xdr:colOff>
      <xdr:row>56</xdr:row>
      <xdr:rowOff>93877</xdr:rowOff>
    </xdr:to>
    <xdr:sp macro="" textlink="">
      <xdr:nvSpPr>
        <xdr:cNvPr id="360" name="フローチャート : 判断 359"/>
        <xdr:cNvSpPr/>
      </xdr:nvSpPr>
      <xdr:spPr>
        <a:xfrm>
          <a:off x="7810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110404</xdr:rowOff>
    </xdr:from>
    <xdr:ext cx="599010" cy="259045"/>
    <xdr:sp macro="" textlink="">
      <xdr:nvSpPr>
        <xdr:cNvPr id="361" name="テキスト ボックス 360"/>
        <xdr:cNvSpPr txBox="1"/>
      </xdr:nvSpPr>
      <xdr:spPr>
        <a:xfrm>
          <a:off x="7561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83541</xdr:rowOff>
    </xdr:from>
    <xdr:to>
      <xdr:col>10</xdr:col>
      <xdr:colOff>155575</xdr:colOff>
      <xdr:row>57</xdr:row>
      <xdr:rowOff>13691</xdr:rowOff>
    </xdr:to>
    <xdr:sp macro="" textlink="">
      <xdr:nvSpPr>
        <xdr:cNvPr id="362" name="フローチャート : 判断 361"/>
        <xdr:cNvSpPr/>
      </xdr:nvSpPr>
      <xdr:spPr>
        <a:xfrm>
          <a:off x="6921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4818</xdr:rowOff>
    </xdr:from>
    <xdr:ext cx="599010" cy="259045"/>
    <xdr:sp macro="" textlink="">
      <xdr:nvSpPr>
        <xdr:cNvPr id="363" name="テキスト ボックス 362"/>
        <xdr:cNvSpPr txBox="1"/>
      </xdr:nvSpPr>
      <xdr:spPr>
        <a:xfrm>
          <a:off x="6672794" y="977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166510</xdr:rowOff>
    </xdr:from>
    <xdr:to>
      <xdr:col>15</xdr:col>
      <xdr:colOff>231775</xdr:colOff>
      <xdr:row>54</xdr:row>
      <xdr:rowOff>96660</xdr:rowOff>
    </xdr:to>
    <xdr:sp macro="" textlink="">
      <xdr:nvSpPr>
        <xdr:cNvPr id="369" name="円/楕円 368"/>
        <xdr:cNvSpPr/>
      </xdr:nvSpPr>
      <xdr:spPr>
        <a:xfrm>
          <a:off x="10426700" y="925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17937</xdr:rowOff>
    </xdr:from>
    <xdr:ext cx="599010" cy="259045"/>
    <xdr:sp macro="" textlink="">
      <xdr:nvSpPr>
        <xdr:cNvPr id="370" name="普通建設事業費該当値テキスト"/>
        <xdr:cNvSpPr txBox="1"/>
      </xdr:nvSpPr>
      <xdr:spPr>
        <a:xfrm>
          <a:off x="10528300" y="910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278,735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77614</xdr:rowOff>
    </xdr:from>
    <xdr:to>
      <xdr:col>14</xdr:col>
      <xdr:colOff>79375</xdr:colOff>
      <xdr:row>57</xdr:row>
      <xdr:rowOff>7764</xdr:rowOff>
    </xdr:to>
    <xdr:sp macro="" textlink="">
      <xdr:nvSpPr>
        <xdr:cNvPr id="371" name="円/楕円 370"/>
        <xdr:cNvSpPr/>
      </xdr:nvSpPr>
      <xdr:spPr>
        <a:xfrm>
          <a:off x="9588500" y="967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170341</xdr:rowOff>
    </xdr:from>
    <xdr:ext cx="599010" cy="259045"/>
    <xdr:sp macro="" textlink="">
      <xdr:nvSpPr>
        <xdr:cNvPr id="372" name="テキスト ボックス 371"/>
        <xdr:cNvSpPr txBox="1"/>
      </xdr:nvSpPr>
      <xdr:spPr>
        <a:xfrm>
          <a:off x="9339794" y="977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148,456</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32138</xdr:rowOff>
    </xdr:from>
    <xdr:to>
      <xdr:col>12</xdr:col>
      <xdr:colOff>561975</xdr:colOff>
      <xdr:row>55</xdr:row>
      <xdr:rowOff>133738</xdr:rowOff>
    </xdr:to>
    <xdr:sp macro="" textlink="">
      <xdr:nvSpPr>
        <xdr:cNvPr id="373" name="円/楕円 372"/>
        <xdr:cNvSpPr/>
      </xdr:nvSpPr>
      <xdr:spPr>
        <a:xfrm>
          <a:off x="8699500" y="946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150265</xdr:rowOff>
    </xdr:from>
    <xdr:ext cx="599010" cy="259045"/>
    <xdr:sp macro="" textlink="">
      <xdr:nvSpPr>
        <xdr:cNvPr id="374" name="テキスト ボックス 373"/>
        <xdr:cNvSpPr txBox="1"/>
      </xdr:nvSpPr>
      <xdr:spPr>
        <a:xfrm>
          <a:off x="8450794" y="9237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214,881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63</xdr:rowOff>
    </xdr:from>
    <xdr:to>
      <xdr:col>11</xdr:col>
      <xdr:colOff>358775</xdr:colOff>
      <xdr:row>57</xdr:row>
      <xdr:rowOff>101663</xdr:rowOff>
    </xdr:to>
    <xdr:sp macro="" textlink="">
      <xdr:nvSpPr>
        <xdr:cNvPr id="375" name="円/楕円 374"/>
        <xdr:cNvSpPr/>
      </xdr:nvSpPr>
      <xdr:spPr>
        <a:xfrm>
          <a:off x="7810500" y="977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92790</xdr:rowOff>
    </xdr:from>
    <xdr:ext cx="599010" cy="259045"/>
    <xdr:sp macro="" textlink="">
      <xdr:nvSpPr>
        <xdr:cNvPr id="376" name="テキスト ボックス 375"/>
        <xdr:cNvSpPr txBox="1"/>
      </xdr:nvSpPr>
      <xdr:spPr>
        <a:xfrm>
          <a:off x="7561794" y="9865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119,703</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145936</xdr:rowOff>
    </xdr:from>
    <xdr:to>
      <xdr:col>10</xdr:col>
      <xdr:colOff>155575</xdr:colOff>
      <xdr:row>56</xdr:row>
      <xdr:rowOff>76086</xdr:rowOff>
    </xdr:to>
    <xdr:sp macro="" textlink="">
      <xdr:nvSpPr>
        <xdr:cNvPr id="377" name="円/楕円 376"/>
        <xdr:cNvSpPr/>
      </xdr:nvSpPr>
      <xdr:spPr>
        <a:xfrm>
          <a:off x="6921500" y="957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92613</xdr:rowOff>
    </xdr:from>
    <xdr:ext cx="599010" cy="259045"/>
    <xdr:sp macro="" textlink="">
      <xdr:nvSpPr>
        <xdr:cNvPr id="378" name="テキスト ボックス 377"/>
        <xdr:cNvSpPr txBox="1"/>
      </xdr:nvSpPr>
      <xdr:spPr>
        <a:xfrm>
          <a:off x="6672794" y="935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180,035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99786</xdr:rowOff>
    </xdr:from>
    <xdr:to>
      <xdr:col>15</xdr:col>
      <xdr:colOff>180975</xdr:colOff>
      <xdr:row>78</xdr:row>
      <xdr:rowOff>132079</xdr:rowOff>
    </xdr:to>
    <xdr:cxnSp macro="">
      <xdr:nvCxnSpPr>
        <xdr:cNvPr id="405" name="直線コネクタ 404"/>
        <xdr:cNvCxnSpPr/>
      </xdr:nvCxnSpPr>
      <xdr:spPr>
        <a:xfrm>
          <a:off x="9639300" y="13129986"/>
          <a:ext cx="838200" cy="37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32362</xdr:rowOff>
    </xdr:from>
    <xdr:ext cx="534377" cy="259045"/>
    <xdr:sp macro="" textlink="">
      <xdr:nvSpPr>
        <xdr:cNvPr id="406" name="普通建設事業費 （ うち新規整備　）平均値テキスト"/>
        <xdr:cNvSpPr txBox="1"/>
      </xdr:nvSpPr>
      <xdr:spPr>
        <a:xfrm>
          <a:off x="10528300" y="13062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99786</xdr:rowOff>
    </xdr:from>
    <xdr:to>
      <xdr:col>14</xdr:col>
      <xdr:colOff>28575</xdr:colOff>
      <xdr:row>77</xdr:row>
      <xdr:rowOff>32542</xdr:rowOff>
    </xdr:to>
    <xdr:cxnSp macro="">
      <xdr:nvCxnSpPr>
        <xdr:cNvPr id="408" name="直線コネクタ 407"/>
        <xdr:cNvCxnSpPr/>
      </xdr:nvCxnSpPr>
      <xdr:spPr>
        <a:xfrm flipV="1">
          <a:off x="8750300" y="13129986"/>
          <a:ext cx="889000" cy="10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30312</xdr:rowOff>
    </xdr:from>
    <xdr:ext cx="534377" cy="259045"/>
    <xdr:sp macro="" textlink="">
      <xdr:nvSpPr>
        <xdr:cNvPr id="410" name="テキスト ボックス 409"/>
        <xdr:cNvSpPr txBox="1"/>
      </xdr:nvSpPr>
      <xdr:spPr>
        <a:xfrm>
          <a:off x="9372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95041</xdr:rowOff>
    </xdr:from>
    <xdr:to>
      <xdr:col>12</xdr:col>
      <xdr:colOff>561975</xdr:colOff>
      <xdr:row>77</xdr:row>
      <xdr:rowOff>25191</xdr:rowOff>
    </xdr:to>
    <xdr:sp macro="" textlink="">
      <xdr:nvSpPr>
        <xdr:cNvPr id="411" name="フローチャート : 判断 410"/>
        <xdr:cNvSpPr/>
      </xdr:nvSpPr>
      <xdr:spPr>
        <a:xfrm>
          <a:off x="8699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41717</xdr:rowOff>
    </xdr:from>
    <xdr:ext cx="534377" cy="259045"/>
    <xdr:sp macro="" textlink="">
      <xdr:nvSpPr>
        <xdr:cNvPr id="412" name="テキスト ボックス 411"/>
        <xdr:cNvSpPr txBox="1"/>
      </xdr:nvSpPr>
      <xdr:spPr>
        <a:xfrm>
          <a:off x="8483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81279</xdr:rowOff>
    </xdr:from>
    <xdr:to>
      <xdr:col>15</xdr:col>
      <xdr:colOff>231775</xdr:colOff>
      <xdr:row>79</xdr:row>
      <xdr:rowOff>11429</xdr:rowOff>
    </xdr:to>
    <xdr:sp macro="" textlink="">
      <xdr:nvSpPr>
        <xdr:cNvPr id="418" name="円/楕円 417"/>
        <xdr:cNvSpPr/>
      </xdr:nvSpPr>
      <xdr:spPr>
        <a:xfrm>
          <a:off x="10426700" y="1345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167656</xdr:rowOff>
    </xdr:from>
    <xdr:ext cx="469744" cy="259045"/>
    <xdr:sp macro="" textlink="">
      <xdr:nvSpPr>
        <xdr:cNvPr id="419" name="普通建設事業費 （ うち新規整備　）該当値テキスト"/>
        <xdr:cNvSpPr txBox="1"/>
      </xdr:nvSpPr>
      <xdr:spPr>
        <a:xfrm>
          <a:off x="10528300" y="13369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48986</xdr:rowOff>
    </xdr:from>
    <xdr:to>
      <xdr:col>14</xdr:col>
      <xdr:colOff>79375</xdr:colOff>
      <xdr:row>76</xdr:row>
      <xdr:rowOff>150586</xdr:rowOff>
    </xdr:to>
    <xdr:sp macro="" textlink="">
      <xdr:nvSpPr>
        <xdr:cNvPr id="420" name="円/楕円 419"/>
        <xdr:cNvSpPr/>
      </xdr:nvSpPr>
      <xdr:spPr>
        <a:xfrm>
          <a:off x="9588500" y="130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167113</xdr:rowOff>
    </xdr:from>
    <xdr:ext cx="534377" cy="259045"/>
    <xdr:sp macro="" textlink="">
      <xdr:nvSpPr>
        <xdr:cNvPr id="421" name="テキスト ボックス 420"/>
        <xdr:cNvSpPr txBox="1"/>
      </xdr:nvSpPr>
      <xdr:spPr>
        <a:xfrm>
          <a:off x="9372111" y="128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83,730</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153192</xdr:rowOff>
    </xdr:from>
    <xdr:to>
      <xdr:col>12</xdr:col>
      <xdr:colOff>561975</xdr:colOff>
      <xdr:row>77</xdr:row>
      <xdr:rowOff>83342</xdr:rowOff>
    </xdr:to>
    <xdr:sp macro="" textlink="">
      <xdr:nvSpPr>
        <xdr:cNvPr id="422" name="円/楕円 421"/>
        <xdr:cNvSpPr/>
      </xdr:nvSpPr>
      <xdr:spPr>
        <a:xfrm>
          <a:off x="8699500" y="1318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74469</xdr:rowOff>
    </xdr:from>
    <xdr:ext cx="534377" cy="259045"/>
    <xdr:sp macro="" textlink="">
      <xdr:nvSpPr>
        <xdr:cNvPr id="423" name="テキスト ボックス 422"/>
        <xdr:cNvSpPr txBox="1"/>
      </xdr:nvSpPr>
      <xdr:spPr>
        <a:xfrm>
          <a:off x="8483111" y="1327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60,938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13083</xdr:rowOff>
    </xdr:from>
    <xdr:to>
      <xdr:col>15</xdr:col>
      <xdr:colOff>180975</xdr:colOff>
      <xdr:row>97</xdr:row>
      <xdr:rowOff>69949</xdr:rowOff>
    </xdr:to>
    <xdr:cxnSp macro="">
      <xdr:nvCxnSpPr>
        <xdr:cNvPr id="450" name="直線コネクタ 449"/>
        <xdr:cNvCxnSpPr/>
      </xdr:nvCxnSpPr>
      <xdr:spPr>
        <a:xfrm flipV="1">
          <a:off x="9639300" y="15786483"/>
          <a:ext cx="838200" cy="91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29146</xdr:rowOff>
    </xdr:from>
    <xdr:ext cx="534377" cy="259045"/>
    <xdr:sp macro="" textlink="">
      <xdr:nvSpPr>
        <xdr:cNvPr id="451" name="普通建設事業費 （ うち更新整備　）平均値テキスト"/>
        <xdr:cNvSpPr txBox="1"/>
      </xdr:nvSpPr>
      <xdr:spPr>
        <a:xfrm>
          <a:off x="10528300" y="1648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98172</xdr:rowOff>
    </xdr:from>
    <xdr:to>
      <xdr:col>14</xdr:col>
      <xdr:colOff>28575</xdr:colOff>
      <xdr:row>97</xdr:row>
      <xdr:rowOff>69949</xdr:rowOff>
    </xdr:to>
    <xdr:cxnSp macro="">
      <xdr:nvCxnSpPr>
        <xdr:cNvPr id="453" name="直線コネクタ 452"/>
        <xdr:cNvCxnSpPr/>
      </xdr:nvCxnSpPr>
      <xdr:spPr>
        <a:xfrm>
          <a:off x="8750300" y="16385922"/>
          <a:ext cx="889000" cy="31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71376</xdr:rowOff>
    </xdr:from>
    <xdr:ext cx="534377" cy="259045"/>
    <xdr:sp macro="" textlink="">
      <xdr:nvSpPr>
        <xdr:cNvPr id="455" name="テキスト ボックス 454"/>
        <xdr:cNvSpPr txBox="1"/>
      </xdr:nvSpPr>
      <xdr:spPr>
        <a:xfrm>
          <a:off x="9372111" y="163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6" name="フローチャート : 判断 455"/>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11906</xdr:rowOff>
    </xdr:from>
    <xdr:ext cx="534377" cy="259045"/>
    <xdr:sp macro="" textlink="">
      <xdr:nvSpPr>
        <xdr:cNvPr id="457" name="テキスト ボックス 456"/>
        <xdr:cNvSpPr txBox="1"/>
      </xdr:nvSpPr>
      <xdr:spPr>
        <a:xfrm>
          <a:off x="8483111" y="1664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91</xdr:row>
      <xdr:rowOff>133733</xdr:rowOff>
    </xdr:from>
    <xdr:to>
      <xdr:col>15</xdr:col>
      <xdr:colOff>231775</xdr:colOff>
      <xdr:row>92</xdr:row>
      <xdr:rowOff>63883</xdr:rowOff>
    </xdr:to>
    <xdr:sp macro="" textlink="">
      <xdr:nvSpPr>
        <xdr:cNvPr id="463" name="円/楕円 462"/>
        <xdr:cNvSpPr/>
      </xdr:nvSpPr>
      <xdr:spPr>
        <a:xfrm>
          <a:off x="10426700" y="1573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156610</xdr:rowOff>
    </xdr:from>
    <xdr:ext cx="599010" cy="259045"/>
    <xdr:sp macro="" textlink="">
      <xdr:nvSpPr>
        <xdr:cNvPr id="464" name="普通建設事業費 （ うち更新整備　）該当値テキスト"/>
        <xdr:cNvSpPr txBox="1"/>
      </xdr:nvSpPr>
      <xdr:spPr>
        <a:xfrm>
          <a:off x="10528300" y="15587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252,694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19149</xdr:rowOff>
    </xdr:from>
    <xdr:to>
      <xdr:col>14</xdr:col>
      <xdr:colOff>79375</xdr:colOff>
      <xdr:row>97</xdr:row>
      <xdr:rowOff>120749</xdr:rowOff>
    </xdr:to>
    <xdr:sp macro="" textlink="">
      <xdr:nvSpPr>
        <xdr:cNvPr id="465" name="円/楕円 464"/>
        <xdr:cNvSpPr/>
      </xdr:nvSpPr>
      <xdr:spPr>
        <a:xfrm>
          <a:off x="9588500" y="1664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111876</xdr:rowOff>
    </xdr:from>
    <xdr:ext cx="534377" cy="259045"/>
    <xdr:sp macro="" textlink="">
      <xdr:nvSpPr>
        <xdr:cNvPr id="466" name="テキスト ボックス 465"/>
        <xdr:cNvSpPr txBox="1"/>
      </xdr:nvSpPr>
      <xdr:spPr>
        <a:xfrm>
          <a:off x="9372111" y="1674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52,756</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47372</xdr:rowOff>
    </xdr:from>
    <xdr:to>
      <xdr:col>12</xdr:col>
      <xdr:colOff>561975</xdr:colOff>
      <xdr:row>95</xdr:row>
      <xdr:rowOff>148972</xdr:rowOff>
    </xdr:to>
    <xdr:sp macro="" textlink="">
      <xdr:nvSpPr>
        <xdr:cNvPr id="467" name="円/楕円 466"/>
        <xdr:cNvSpPr/>
      </xdr:nvSpPr>
      <xdr:spPr>
        <a:xfrm>
          <a:off x="8699500" y="1633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93</xdr:row>
      <xdr:rowOff>165499</xdr:rowOff>
    </xdr:from>
    <xdr:ext cx="599010" cy="259045"/>
    <xdr:sp macro="" textlink="">
      <xdr:nvSpPr>
        <xdr:cNvPr id="468" name="テキスト ボックス 467"/>
        <xdr:cNvSpPr txBox="1"/>
      </xdr:nvSpPr>
      <xdr:spPr>
        <a:xfrm>
          <a:off x="8450794" y="16110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32212</xdr:rowOff>
    </xdr:from>
    <xdr:to>
      <xdr:col>23</xdr:col>
      <xdr:colOff>517525</xdr:colOff>
      <xdr:row>39</xdr:row>
      <xdr:rowOff>43063</xdr:rowOff>
    </xdr:to>
    <xdr:cxnSp macro="">
      <xdr:nvCxnSpPr>
        <xdr:cNvPr id="497" name="直線コネクタ 496"/>
        <xdr:cNvCxnSpPr/>
      </xdr:nvCxnSpPr>
      <xdr:spPr>
        <a:xfrm>
          <a:off x="15481300" y="6718762"/>
          <a:ext cx="838200" cy="1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91698</xdr:rowOff>
    </xdr:from>
    <xdr:ext cx="534377" cy="259045"/>
    <xdr:sp macro="" textlink="">
      <xdr:nvSpPr>
        <xdr:cNvPr id="498" name="災害復旧事業費平均値テキスト"/>
        <xdr:cNvSpPr txBox="1"/>
      </xdr:nvSpPr>
      <xdr:spPr>
        <a:xfrm>
          <a:off x="16370300" y="6435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25659</xdr:rowOff>
    </xdr:from>
    <xdr:to>
      <xdr:col>22</xdr:col>
      <xdr:colOff>365125</xdr:colOff>
      <xdr:row>39</xdr:row>
      <xdr:rowOff>32212</xdr:rowOff>
    </xdr:to>
    <xdr:cxnSp macro="">
      <xdr:nvCxnSpPr>
        <xdr:cNvPr id="500" name="直線コネクタ 499"/>
        <xdr:cNvCxnSpPr/>
      </xdr:nvCxnSpPr>
      <xdr:spPr>
        <a:xfrm>
          <a:off x="14592300" y="6712209"/>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29130</xdr:rowOff>
    </xdr:from>
    <xdr:ext cx="534377" cy="259045"/>
    <xdr:sp macro="" textlink="">
      <xdr:nvSpPr>
        <xdr:cNvPr id="502" name="テキスト ボックス 501"/>
        <xdr:cNvSpPr txBox="1"/>
      </xdr:nvSpPr>
      <xdr:spPr>
        <a:xfrm>
          <a:off x="15214111" y="63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16698</xdr:rowOff>
    </xdr:from>
    <xdr:to>
      <xdr:col>21</xdr:col>
      <xdr:colOff>161925</xdr:colOff>
      <xdr:row>39</xdr:row>
      <xdr:rowOff>25659</xdr:rowOff>
    </xdr:to>
    <xdr:cxnSp macro="">
      <xdr:nvCxnSpPr>
        <xdr:cNvPr id="503" name="直線コネクタ 502"/>
        <xdr:cNvCxnSpPr/>
      </xdr:nvCxnSpPr>
      <xdr:spPr>
        <a:xfrm>
          <a:off x="13703300" y="6703248"/>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115784</xdr:rowOff>
    </xdr:from>
    <xdr:to>
      <xdr:col>21</xdr:col>
      <xdr:colOff>212725</xdr:colOff>
      <xdr:row>39</xdr:row>
      <xdr:rowOff>45934</xdr:rowOff>
    </xdr:to>
    <xdr:sp macro="" textlink="">
      <xdr:nvSpPr>
        <xdr:cNvPr id="504" name="フローチャート : 判断 503"/>
        <xdr:cNvSpPr/>
      </xdr:nvSpPr>
      <xdr:spPr>
        <a:xfrm>
          <a:off x="14541500" y="66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62460</xdr:rowOff>
    </xdr:from>
    <xdr:ext cx="469744" cy="259045"/>
    <xdr:sp macro="" textlink="">
      <xdr:nvSpPr>
        <xdr:cNvPr id="505" name="テキスト ボックス 504"/>
        <xdr:cNvSpPr txBox="1"/>
      </xdr:nvSpPr>
      <xdr:spPr>
        <a:xfrm>
          <a:off x="14357427" y="6406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6731</xdr:rowOff>
    </xdr:from>
    <xdr:to>
      <xdr:col>19</xdr:col>
      <xdr:colOff>644525</xdr:colOff>
      <xdr:row>39</xdr:row>
      <xdr:rowOff>16698</xdr:rowOff>
    </xdr:to>
    <xdr:cxnSp macro="">
      <xdr:nvCxnSpPr>
        <xdr:cNvPr id="506" name="直線コネクタ 505"/>
        <xdr:cNvCxnSpPr/>
      </xdr:nvCxnSpPr>
      <xdr:spPr>
        <a:xfrm>
          <a:off x="12814300" y="6693281"/>
          <a:ext cx="8890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108049</xdr:rowOff>
    </xdr:from>
    <xdr:to>
      <xdr:col>20</xdr:col>
      <xdr:colOff>9525</xdr:colOff>
      <xdr:row>39</xdr:row>
      <xdr:rowOff>38199</xdr:rowOff>
    </xdr:to>
    <xdr:sp macro="" textlink="">
      <xdr:nvSpPr>
        <xdr:cNvPr id="507" name="フローチャート : 判断 506"/>
        <xdr:cNvSpPr/>
      </xdr:nvSpPr>
      <xdr:spPr>
        <a:xfrm>
          <a:off x="13652500" y="66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54726</xdr:rowOff>
    </xdr:from>
    <xdr:ext cx="469744" cy="259045"/>
    <xdr:sp macro="" textlink="">
      <xdr:nvSpPr>
        <xdr:cNvPr id="508" name="テキスト ボックス 507"/>
        <xdr:cNvSpPr txBox="1"/>
      </xdr:nvSpPr>
      <xdr:spPr>
        <a:xfrm>
          <a:off x="13468427" y="639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79466</xdr:rowOff>
    </xdr:from>
    <xdr:to>
      <xdr:col>18</xdr:col>
      <xdr:colOff>492125</xdr:colOff>
      <xdr:row>39</xdr:row>
      <xdr:rowOff>9616</xdr:rowOff>
    </xdr:to>
    <xdr:sp macro="" textlink="">
      <xdr:nvSpPr>
        <xdr:cNvPr id="509" name="フローチャート : 判断 508"/>
        <xdr:cNvSpPr/>
      </xdr:nvSpPr>
      <xdr:spPr>
        <a:xfrm>
          <a:off x="12763500" y="659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26143</xdr:rowOff>
    </xdr:from>
    <xdr:ext cx="534377" cy="259045"/>
    <xdr:sp macro="" textlink="">
      <xdr:nvSpPr>
        <xdr:cNvPr id="510" name="テキスト ボックス 509"/>
        <xdr:cNvSpPr txBox="1"/>
      </xdr:nvSpPr>
      <xdr:spPr>
        <a:xfrm>
          <a:off x="12547111" y="636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163713</xdr:rowOff>
    </xdr:from>
    <xdr:to>
      <xdr:col>23</xdr:col>
      <xdr:colOff>568325</xdr:colOff>
      <xdr:row>39</xdr:row>
      <xdr:rowOff>93863</xdr:rowOff>
    </xdr:to>
    <xdr:sp macro="" textlink="">
      <xdr:nvSpPr>
        <xdr:cNvPr id="516" name="円/楕円 515"/>
        <xdr:cNvSpPr/>
      </xdr:nvSpPr>
      <xdr:spPr>
        <a:xfrm>
          <a:off x="16268700" y="667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78640</xdr:rowOff>
    </xdr:from>
    <xdr:ext cx="378565" cy="259045"/>
    <xdr:sp macro="" textlink="">
      <xdr:nvSpPr>
        <xdr:cNvPr id="517" name="災害復旧事業費該当値テキスト"/>
        <xdr:cNvSpPr txBox="1"/>
      </xdr:nvSpPr>
      <xdr:spPr>
        <a:xfrm>
          <a:off x="16370300" y="6593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152862</xdr:rowOff>
    </xdr:from>
    <xdr:to>
      <xdr:col>22</xdr:col>
      <xdr:colOff>415925</xdr:colOff>
      <xdr:row>39</xdr:row>
      <xdr:rowOff>83012</xdr:rowOff>
    </xdr:to>
    <xdr:sp macro="" textlink="">
      <xdr:nvSpPr>
        <xdr:cNvPr id="518" name="円/楕円 517"/>
        <xdr:cNvSpPr/>
      </xdr:nvSpPr>
      <xdr:spPr>
        <a:xfrm>
          <a:off x="15430500" y="666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74139</xdr:rowOff>
    </xdr:from>
    <xdr:ext cx="469744" cy="259045"/>
    <xdr:sp macro="" textlink="">
      <xdr:nvSpPr>
        <xdr:cNvPr id="519" name="テキスト ボックス 518"/>
        <xdr:cNvSpPr txBox="1"/>
      </xdr:nvSpPr>
      <xdr:spPr>
        <a:xfrm>
          <a:off x="15246427" y="676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146309</xdr:rowOff>
    </xdr:from>
    <xdr:to>
      <xdr:col>21</xdr:col>
      <xdr:colOff>212725</xdr:colOff>
      <xdr:row>39</xdr:row>
      <xdr:rowOff>76459</xdr:rowOff>
    </xdr:to>
    <xdr:sp macro="" textlink="">
      <xdr:nvSpPr>
        <xdr:cNvPr id="520" name="円/楕円 519"/>
        <xdr:cNvSpPr/>
      </xdr:nvSpPr>
      <xdr:spPr>
        <a:xfrm>
          <a:off x="14541500" y="666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67586</xdr:rowOff>
    </xdr:from>
    <xdr:ext cx="469744" cy="259045"/>
    <xdr:sp macro="" textlink="">
      <xdr:nvSpPr>
        <xdr:cNvPr id="521" name="テキスト ボックス 520"/>
        <xdr:cNvSpPr txBox="1"/>
      </xdr:nvSpPr>
      <xdr:spPr>
        <a:xfrm>
          <a:off x="14357427" y="6754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137348</xdr:rowOff>
    </xdr:from>
    <xdr:to>
      <xdr:col>20</xdr:col>
      <xdr:colOff>9525</xdr:colOff>
      <xdr:row>39</xdr:row>
      <xdr:rowOff>67498</xdr:rowOff>
    </xdr:to>
    <xdr:sp macro="" textlink="">
      <xdr:nvSpPr>
        <xdr:cNvPr id="522" name="円/楕円 521"/>
        <xdr:cNvSpPr/>
      </xdr:nvSpPr>
      <xdr:spPr>
        <a:xfrm>
          <a:off x="13652500" y="665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58625</xdr:rowOff>
    </xdr:from>
    <xdr:ext cx="469744" cy="259045"/>
    <xdr:sp macro="" textlink="">
      <xdr:nvSpPr>
        <xdr:cNvPr id="523" name="テキスト ボックス 522"/>
        <xdr:cNvSpPr txBox="1"/>
      </xdr:nvSpPr>
      <xdr:spPr>
        <a:xfrm>
          <a:off x="13468427" y="6745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127381</xdr:rowOff>
    </xdr:from>
    <xdr:to>
      <xdr:col>18</xdr:col>
      <xdr:colOff>492125</xdr:colOff>
      <xdr:row>39</xdr:row>
      <xdr:rowOff>57531</xdr:rowOff>
    </xdr:to>
    <xdr:sp macro="" textlink="">
      <xdr:nvSpPr>
        <xdr:cNvPr id="524" name="円/楕円 523"/>
        <xdr:cNvSpPr/>
      </xdr:nvSpPr>
      <xdr:spPr>
        <a:xfrm>
          <a:off x="12763500" y="664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48658</xdr:rowOff>
    </xdr:from>
    <xdr:ext cx="469744" cy="259045"/>
    <xdr:sp macro="" textlink="">
      <xdr:nvSpPr>
        <xdr:cNvPr id="525" name="テキスト ボックス 524"/>
        <xdr:cNvSpPr txBox="1"/>
      </xdr:nvSpPr>
      <xdr:spPr>
        <a:xfrm>
          <a:off x="12579427" y="673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61" name="フローチャート : 判断 56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92727</xdr:rowOff>
    </xdr:from>
    <xdr:ext cx="313932" cy="259045"/>
    <xdr:sp macro="" textlink="">
      <xdr:nvSpPr>
        <xdr:cNvPr id="562" name="テキスト ボックス 561"/>
        <xdr:cNvSpPr txBox="1"/>
      </xdr:nvSpPr>
      <xdr:spPr>
        <a:xfrm>
          <a:off x="14435333" y="9865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118618</xdr:rowOff>
    </xdr:from>
    <xdr:to>
      <xdr:col>20</xdr:col>
      <xdr:colOff>9525</xdr:colOff>
      <xdr:row>59</xdr:row>
      <xdr:rowOff>48768</xdr:rowOff>
    </xdr:to>
    <xdr:sp macro="" textlink="">
      <xdr:nvSpPr>
        <xdr:cNvPr id="564" name="フローチャート : 判断 563"/>
        <xdr:cNvSpPr/>
      </xdr:nvSpPr>
      <xdr:spPr>
        <a:xfrm>
          <a:off x="13652500" y="1006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65295</xdr:rowOff>
    </xdr:from>
    <xdr:ext cx="313932" cy="259045"/>
    <xdr:sp macro="" textlink="">
      <xdr:nvSpPr>
        <xdr:cNvPr id="565" name="テキスト ボックス 564"/>
        <xdr:cNvSpPr txBox="1"/>
      </xdr:nvSpPr>
      <xdr:spPr>
        <a:xfrm>
          <a:off x="13546333" y="9837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130048</xdr:rowOff>
    </xdr:from>
    <xdr:to>
      <xdr:col>18</xdr:col>
      <xdr:colOff>492125</xdr:colOff>
      <xdr:row>59</xdr:row>
      <xdr:rowOff>60198</xdr:rowOff>
    </xdr:to>
    <xdr:sp macro="" textlink="">
      <xdr:nvSpPr>
        <xdr:cNvPr id="566" name="フローチャート : 判断 565"/>
        <xdr:cNvSpPr/>
      </xdr:nvSpPr>
      <xdr:spPr>
        <a:xfrm>
          <a:off x="12763500" y="100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76725</xdr:rowOff>
    </xdr:from>
    <xdr:ext cx="313932" cy="259045"/>
    <xdr:sp macro="" textlink="">
      <xdr:nvSpPr>
        <xdr:cNvPr id="567" name="テキスト ボックス 566"/>
        <xdr:cNvSpPr txBox="1"/>
      </xdr:nvSpPr>
      <xdr:spPr>
        <a:xfrm>
          <a:off x="12657333" y="984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95941</xdr:rowOff>
    </xdr:from>
    <xdr:to>
      <xdr:col>23</xdr:col>
      <xdr:colOff>517525</xdr:colOff>
      <xdr:row>75</xdr:row>
      <xdr:rowOff>154884</xdr:rowOff>
    </xdr:to>
    <xdr:cxnSp macro="">
      <xdr:nvCxnSpPr>
        <xdr:cNvPr id="609" name="直線コネクタ 608"/>
        <xdr:cNvCxnSpPr/>
      </xdr:nvCxnSpPr>
      <xdr:spPr>
        <a:xfrm flipV="1">
          <a:off x="15481300" y="12954691"/>
          <a:ext cx="838200" cy="5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103775</xdr:rowOff>
    </xdr:from>
    <xdr:ext cx="599010" cy="259045"/>
    <xdr:sp macro="" textlink="">
      <xdr:nvSpPr>
        <xdr:cNvPr id="610" name="公債費平均値テキスト"/>
        <xdr:cNvSpPr txBox="1"/>
      </xdr:nvSpPr>
      <xdr:spPr>
        <a:xfrm>
          <a:off x="16370300" y="12962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153521</xdr:rowOff>
    </xdr:from>
    <xdr:to>
      <xdr:col>22</xdr:col>
      <xdr:colOff>365125</xdr:colOff>
      <xdr:row>75</xdr:row>
      <xdr:rowOff>154884</xdr:rowOff>
    </xdr:to>
    <xdr:cxnSp macro="">
      <xdr:nvCxnSpPr>
        <xdr:cNvPr id="612" name="直線コネクタ 611"/>
        <xdr:cNvCxnSpPr/>
      </xdr:nvCxnSpPr>
      <xdr:spPr>
        <a:xfrm>
          <a:off x="14592300" y="13012271"/>
          <a:ext cx="889000" cy="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43727</xdr:rowOff>
    </xdr:from>
    <xdr:ext cx="599010" cy="259045"/>
    <xdr:sp macro="" textlink="">
      <xdr:nvSpPr>
        <xdr:cNvPr id="614" name="テキスト ボックス 613"/>
        <xdr:cNvSpPr txBox="1"/>
      </xdr:nvSpPr>
      <xdr:spPr>
        <a:xfrm>
          <a:off x="15181794"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153521</xdr:rowOff>
    </xdr:from>
    <xdr:to>
      <xdr:col>21</xdr:col>
      <xdr:colOff>161925</xdr:colOff>
      <xdr:row>76</xdr:row>
      <xdr:rowOff>4237</xdr:rowOff>
    </xdr:to>
    <xdr:cxnSp macro="">
      <xdr:nvCxnSpPr>
        <xdr:cNvPr id="615" name="直線コネクタ 614"/>
        <xdr:cNvCxnSpPr/>
      </xdr:nvCxnSpPr>
      <xdr:spPr>
        <a:xfrm flipV="1">
          <a:off x="13703300" y="13012271"/>
          <a:ext cx="889000" cy="2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99613</xdr:rowOff>
    </xdr:from>
    <xdr:to>
      <xdr:col>21</xdr:col>
      <xdr:colOff>212725</xdr:colOff>
      <xdr:row>76</xdr:row>
      <xdr:rowOff>29763</xdr:rowOff>
    </xdr:to>
    <xdr:sp macro="" textlink="">
      <xdr:nvSpPr>
        <xdr:cNvPr id="616" name="フローチャート : 判断 615"/>
        <xdr:cNvSpPr/>
      </xdr:nvSpPr>
      <xdr:spPr>
        <a:xfrm>
          <a:off x="14541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46290</xdr:rowOff>
    </xdr:from>
    <xdr:ext cx="599010" cy="259045"/>
    <xdr:sp macro="" textlink="">
      <xdr:nvSpPr>
        <xdr:cNvPr id="617" name="テキスト ボックス 616"/>
        <xdr:cNvSpPr txBox="1"/>
      </xdr:nvSpPr>
      <xdr:spPr>
        <a:xfrm>
          <a:off x="14292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3477</xdr:rowOff>
    </xdr:from>
    <xdr:to>
      <xdr:col>19</xdr:col>
      <xdr:colOff>644525</xdr:colOff>
      <xdr:row>76</xdr:row>
      <xdr:rowOff>4237</xdr:rowOff>
    </xdr:to>
    <xdr:cxnSp macro="">
      <xdr:nvCxnSpPr>
        <xdr:cNvPr id="618" name="直線コネクタ 617"/>
        <xdr:cNvCxnSpPr/>
      </xdr:nvCxnSpPr>
      <xdr:spPr>
        <a:xfrm>
          <a:off x="12814300" y="13033677"/>
          <a:ext cx="889000" cy="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104303</xdr:rowOff>
    </xdr:from>
    <xdr:to>
      <xdr:col>20</xdr:col>
      <xdr:colOff>9525</xdr:colOff>
      <xdr:row>76</xdr:row>
      <xdr:rowOff>34454</xdr:rowOff>
    </xdr:to>
    <xdr:sp macro="" textlink="">
      <xdr:nvSpPr>
        <xdr:cNvPr id="619" name="フローチャート : 判断 618"/>
        <xdr:cNvSpPr/>
      </xdr:nvSpPr>
      <xdr:spPr>
        <a:xfrm>
          <a:off x="13652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50980</xdr:rowOff>
    </xdr:from>
    <xdr:ext cx="599010" cy="259045"/>
    <xdr:sp macro="" textlink="">
      <xdr:nvSpPr>
        <xdr:cNvPr id="620" name="テキスト ボックス 619"/>
        <xdr:cNvSpPr txBox="1"/>
      </xdr:nvSpPr>
      <xdr:spPr>
        <a:xfrm>
          <a:off x="13403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94382</xdr:rowOff>
    </xdr:from>
    <xdr:to>
      <xdr:col>18</xdr:col>
      <xdr:colOff>492125</xdr:colOff>
      <xdr:row>76</xdr:row>
      <xdr:rowOff>24532</xdr:rowOff>
    </xdr:to>
    <xdr:sp macro="" textlink="">
      <xdr:nvSpPr>
        <xdr:cNvPr id="621" name="フローチャート : 判断 620"/>
        <xdr:cNvSpPr/>
      </xdr:nvSpPr>
      <xdr:spPr>
        <a:xfrm>
          <a:off x="12763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41059</xdr:rowOff>
    </xdr:from>
    <xdr:ext cx="599010" cy="259045"/>
    <xdr:sp macro="" textlink="">
      <xdr:nvSpPr>
        <xdr:cNvPr id="622" name="テキスト ボックス 621"/>
        <xdr:cNvSpPr txBox="1"/>
      </xdr:nvSpPr>
      <xdr:spPr>
        <a:xfrm>
          <a:off x="12514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45141</xdr:rowOff>
    </xdr:from>
    <xdr:to>
      <xdr:col>23</xdr:col>
      <xdr:colOff>568325</xdr:colOff>
      <xdr:row>75</xdr:row>
      <xdr:rowOff>146741</xdr:rowOff>
    </xdr:to>
    <xdr:sp macro="" textlink="">
      <xdr:nvSpPr>
        <xdr:cNvPr id="628" name="円/楕円 627"/>
        <xdr:cNvSpPr/>
      </xdr:nvSpPr>
      <xdr:spPr>
        <a:xfrm>
          <a:off x="16268700" y="1290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68018</xdr:rowOff>
    </xdr:from>
    <xdr:ext cx="599010" cy="259045"/>
    <xdr:sp macro="" textlink="">
      <xdr:nvSpPr>
        <xdr:cNvPr id="629" name="公債費該当値テキスト"/>
        <xdr:cNvSpPr txBox="1"/>
      </xdr:nvSpPr>
      <xdr:spPr>
        <a:xfrm>
          <a:off x="16370300" y="12755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122,071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104084</xdr:rowOff>
    </xdr:from>
    <xdr:to>
      <xdr:col>22</xdr:col>
      <xdr:colOff>415925</xdr:colOff>
      <xdr:row>76</xdr:row>
      <xdr:rowOff>34234</xdr:rowOff>
    </xdr:to>
    <xdr:sp macro="" textlink="">
      <xdr:nvSpPr>
        <xdr:cNvPr id="630" name="円/楕円 629"/>
        <xdr:cNvSpPr/>
      </xdr:nvSpPr>
      <xdr:spPr>
        <a:xfrm>
          <a:off x="15430500" y="1296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50761</xdr:rowOff>
    </xdr:from>
    <xdr:ext cx="599010" cy="259045"/>
    <xdr:sp macro="" textlink="">
      <xdr:nvSpPr>
        <xdr:cNvPr id="631" name="テキスト ボックス 630"/>
        <xdr:cNvSpPr txBox="1"/>
      </xdr:nvSpPr>
      <xdr:spPr>
        <a:xfrm>
          <a:off x="15181794" y="12738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109,179</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102721</xdr:rowOff>
    </xdr:from>
    <xdr:to>
      <xdr:col>21</xdr:col>
      <xdr:colOff>212725</xdr:colOff>
      <xdr:row>76</xdr:row>
      <xdr:rowOff>32871</xdr:rowOff>
    </xdr:to>
    <xdr:sp macro="" textlink="">
      <xdr:nvSpPr>
        <xdr:cNvPr id="632" name="円/楕円 631"/>
        <xdr:cNvSpPr/>
      </xdr:nvSpPr>
      <xdr:spPr>
        <a:xfrm>
          <a:off x="14541500" y="1296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23998</xdr:rowOff>
    </xdr:from>
    <xdr:ext cx="599010" cy="259045"/>
    <xdr:sp macro="" textlink="">
      <xdr:nvSpPr>
        <xdr:cNvPr id="633" name="テキスト ボックス 632"/>
        <xdr:cNvSpPr txBox="1"/>
      </xdr:nvSpPr>
      <xdr:spPr>
        <a:xfrm>
          <a:off x="14292794" y="1305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109,477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124886</xdr:rowOff>
    </xdr:from>
    <xdr:to>
      <xdr:col>20</xdr:col>
      <xdr:colOff>9525</xdr:colOff>
      <xdr:row>76</xdr:row>
      <xdr:rowOff>55035</xdr:rowOff>
    </xdr:to>
    <xdr:sp macro="" textlink="">
      <xdr:nvSpPr>
        <xdr:cNvPr id="634" name="円/楕円 633"/>
        <xdr:cNvSpPr/>
      </xdr:nvSpPr>
      <xdr:spPr>
        <a:xfrm>
          <a:off x="13652500" y="129836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46164</xdr:rowOff>
    </xdr:from>
    <xdr:ext cx="599010" cy="259045"/>
    <xdr:sp macro="" textlink="">
      <xdr:nvSpPr>
        <xdr:cNvPr id="635" name="テキスト ボックス 634"/>
        <xdr:cNvSpPr txBox="1"/>
      </xdr:nvSpPr>
      <xdr:spPr>
        <a:xfrm>
          <a:off x="13403794" y="13076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104,629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124127</xdr:rowOff>
    </xdr:from>
    <xdr:to>
      <xdr:col>18</xdr:col>
      <xdr:colOff>492125</xdr:colOff>
      <xdr:row>76</xdr:row>
      <xdr:rowOff>54277</xdr:rowOff>
    </xdr:to>
    <xdr:sp macro="" textlink="">
      <xdr:nvSpPr>
        <xdr:cNvPr id="636" name="円/楕円 635"/>
        <xdr:cNvSpPr/>
      </xdr:nvSpPr>
      <xdr:spPr>
        <a:xfrm>
          <a:off x="12763500" y="1298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45404</xdr:rowOff>
    </xdr:from>
    <xdr:ext cx="599010" cy="259045"/>
    <xdr:sp macro="" textlink="">
      <xdr:nvSpPr>
        <xdr:cNvPr id="637" name="テキスト ボックス 636"/>
        <xdr:cNvSpPr txBox="1"/>
      </xdr:nvSpPr>
      <xdr:spPr>
        <a:xfrm>
          <a:off x="12514794" y="1307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104,795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77997</xdr:rowOff>
    </xdr:from>
    <xdr:to>
      <xdr:col>23</xdr:col>
      <xdr:colOff>517525</xdr:colOff>
      <xdr:row>98</xdr:row>
      <xdr:rowOff>87971</xdr:rowOff>
    </xdr:to>
    <xdr:cxnSp macro="">
      <xdr:nvCxnSpPr>
        <xdr:cNvPr id="666" name="直線コネクタ 665"/>
        <xdr:cNvCxnSpPr/>
      </xdr:nvCxnSpPr>
      <xdr:spPr>
        <a:xfrm flipV="1">
          <a:off x="15481300" y="16880097"/>
          <a:ext cx="838200" cy="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166778</xdr:rowOff>
    </xdr:from>
    <xdr:ext cx="534377" cy="259045"/>
    <xdr:sp macro="" textlink="">
      <xdr:nvSpPr>
        <xdr:cNvPr id="667" name="積立金平均値テキスト"/>
        <xdr:cNvSpPr txBox="1"/>
      </xdr:nvSpPr>
      <xdr:spPr>
        <a:xfrm>
          <a:off x="16370300" y="16625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87971</xdr:rowOff>
    </xdr:from>
    <xdr:to>
      <xdr:col>22</xdr:col>
      <xdr:colOff>365125</xdr:colOff>
      <xdr:row>98</xdr:row>
      <xdr:rowOff>167415</xdr:rowOff>
    </xdr:to>
    <xdr:cxnSp macro="">
      <xdr:nvCxnSpPr>
        <xdr:cNvPr id="669" name="直線コネクタ 668"/>
        <xdr:cNvCxnSpPr/>
      </xdr:nvCxnSpPr>
      <xdr:spPr>
        <a:xfrm flipV="1">
          <a:off x="14592300" y="16890071"/>
          <a:ext cx="889000" cy="7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97432</xdr:rowOff>
    </xdr:from>
    <xdr:ext cx="534377" cy="259045"/>
    <xdr:sp macro="" textlink="">
      <xdr:nvSpPr>
        <xdr:cNvPr id="671" name="テキスト ボックス 670"/>
        <xdr:cNvSpPr txBox="1"/>
      </xdr:nvSpPr>
      <xdr:spPr>
        <a:xfrm>
          <a:off x="15214111" y="1655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112623</xdr:rowOff>
    </xdr:from>
    <xdr:to>
      <xdr:col>21</xdr:col>
      <xdr:colOff>161925</xdr:colOff>
      <xdr:row>98</xdr:row>
      <xdr:rowOff>167415</xdr:rowOff>
    </xdr:to>
    <xdr:cxnSp macro="">
      <xdr:nvCxnSpPr>
        <xdr:cNvPr id="672" name="直線コネクタ 671"/>
        <xdr:cNvCxnSpPr/>
      </xdr:nvCxnSpPr>
      <xdr:spPr>
        <a:xfrm>
          <a:off x="13703300" y="16914723"/>
          <a:ext cx="889000" cy="5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16365</xdr:rowOff>
    </xdr:from>
    <xdr:to>
      <xdr:col>21</xdr:col>
      <xdr:colOff>212725</xdr:colOff>
      <xdr:row>98</xdr:row>
      <xdr:rowOff>117965</xdr:rowOff>
    </xdr:to>
    <xdr:sp macro="" textlink="">
      <xdr:nvSpPr>
        <xdr:cNvPr id="673" name="フローチャート : 判断 672"/>
        <xdr:cNvSpPr/>
      </xdr:nvSpPr>
      <xdr:spPr>
        <a:xfrm>
          <a:off x="14541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134492</xdr:rowOff>
    </xdr:from>
    <xdr:ext cx="534377" cy="259045"/>
    <xdr:sp macro="" textlink="">
      <xdr:nvSpPr>
        <xdr:cNvPr id="674" name="テキスト ボックス 673"/>
        <xdr:cNvSpPr txBox="1"/>
      </xdr:nvSpPr>
      <xdr:spPr>
        <a:xfrm>
          <a:off x="14325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106838</xdr:rowOff>
    </xdr:from>
    <xdr:to>
      <xdr:col>19</xdr:col>
      <xdr:colOff>644525</xdr:colOff>
      <xdr:row>98</xdr:row>
      <xdr:rowOff>112623</xdr:rowOff>
    </xdr:to>
    <xdr:cxnSp macro="">
      <xdr:nvCxnSpPr>
        <xdr:cNvPr id="675" name="直線コネクタ 674"/>
        <xdr:cNvCxnSpPr/>
      </xdr:nvCxnSpPr>
      <xdr:spPr>
        <a:xfrm>
          <a:off x="12814300" y="16908938"/>
          <a:ext cx="889000" cy="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125659</xdr:rowOff>
    </xdr:from>
    <xdr:to>
      <xdr:col>20</xdr:col>
      <xdr:colOff>9525</xdr:colOff>
      <xdr:row>98</xdr:row>
      <xdr:rowOff>55809</xdr:rowOff>
    </xdr:to>
    <xdr:sp macro="" textlink="">
      <xdr:nvSpPr>
        <xdr:cNvPr id="676" name="フローチャート : 判断 675"/>
        <xdr:cNvSpPr/>
      </xdr:nvSpPr>
      <xdr:spPr>
        <a:xfrm>
          <a:off x="13652500" y="1675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72336</xdr:rowOff>
    </xdr:from>
    <xdr:ext cx="534377" cy="259045"/>
    <xdr:sp macro="" textlink="">
      <xdr:nvSpPr>
        <xdr:cNvPr id="677" name="テキスト ボックス 676"/>
        <xdr:cNvSpPr txBox="1"/>
      </xdr:nvSpPr>
      <xdr:spPr>
        <a:xfrm>
          <a:off x="13436111" y="1653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149403</xdr:rowOff>
    </xdr:from>
    <xdr:to>
      <xdr:col>18</xdr:col>
      <xdr:colOff>492125</xdr:colOff>
      <xdr:row>98</xdr:row>
      <xdr:rowOff>79553</xdr:rowOff>
    </xdr:to>
    <xdr:sp macro="" textlink="">
      <xdr:nvSpPr>
        <xdr:cNvPr id="678" name="フローチャート : 判断 677"/>
        <xdr:cNvSpPr/>
      </xdr:nvSpPr>
      <xdr:spPr>
        <a:xfrm>
          <a:off x="12763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96080</xdr:rowOff>
    </xdr:from>
    <xdr:ext cx="534377" cy="259045"/>
    <xdr:sp macro="" textlink="">
      <xdr:nvSpPr>
        <xdr:cNvPr id="679" name="テキスト ボックス 678"/>
        <xdr:cNvSpPr txBox="1"/>
      </xdr:nvSpPr>
      <xdr:spPr>
        <a:xfrm>
          <a:off x="12547111" y="1655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27197</xdr:rowOff>
    </xdr:from>
    <xdr:to>
      <xdr:col>23</xdr:col>
      <xdr:colOff>568325</xdr:colOff>
      <xdr:row>98</xdr:row>
      <xdr:rowOff>128797</xdr:rowOff>
    </xdr:to>
    <xdr:sp macro="" textlink="">
      <xdr:nvSpPr>
        <xdr:cNvPr id="685" name="円/楕円 684"/>
        <xdr:cNvSpPr/>
      </xdr:nvSpPr>
      <xdr:spPr>
        <a:xfrm>
          <a:off x="16268700" y="1682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5624</xdr:rowOff>
    </xdr:from>
    <xdr:ext cx="534377" cy="259045"/>
    <xdr:sp macro="" textlink="">
      <xdr:nvSpPr>
        <xdr:cNvPr id="686" name="積立金該当値テキスト"/>
        <xdr:cNvSpPr txBox="1"/>
      </xdr:nvSpPr>
      <xdr:spPr>
        <a:xfrm>
          <a:off x="16370300" y="1680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36,195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37171</xdr:rowOff>
    </xdr:from>
    <xdr:to>
      <xdr:col>22</xdr:col>
      <xdr:colOff>415925</xdr:colOff>
      <xdr:row>98</xdr:row>
      <xdr:rowOff>138771</xdr:rowOff>
    </xdr:to>
    <xdr:sp macro="" textlink="">
      <xdr:nvSpPr>
        <xdr:cNvPr id="687" name="円/楕円 686"/>
        <xdr:cNvSpPr/>
      </xdr:nvSpPr>
      <xdr:spPr>
        <a:xfrm>
          <a:off x="15430500" y="1683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129898</xdr:rowOff>
    </xdr:from>
    <xdr:ext cx="534377" cy="259045"/>
    <xdr:sp macro="" textlink="">
      <xdr:nvSpPr>
        <xdr:cNvPr id="688" name="テキスト ボックス 687"/>
        <xdr:cNvSpPr txBox="1"/>
      </xdr:nvSpPr>
      <xdr:spPr>
        <a:xfrm>
          <a:off x="15214111" y="1693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33,577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116615</xdr:rowOff>
    </xdr:from>
    <xdr:to>
      <xdr:col>21</xdr:col>
      <xdr:colOff>212725</xdr:colOff>
      <xdr:row>99</xdr:row>
      <xdr:rowOff>46765</xdr:rowOff>
    </xdr:to>
    <xdr:sp macro="" textlink="">
      <xdr:nvSpPr>
        <xdr:cNvPr id="689" name="円/楕円 688"/>
        <xdr:cNvSpPr/>
      </xdr:nvSpPr>
      <xdr:spPr>
        <a:xfrm>
          <a:off x="14541500" y="1691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37892</xdr:rowOff>
    </xdr:from>
    <xdr:ext cx="534377" cy="259045"/>
    <xdr:sp macro="" textlink="">
      <xdr:nvSpPr>
        <xdr:cNvPr id="690" name="テキスト ボックス 689"/>
        <xdr:cNvSpPr txBox="1"/>
      </xdr:nvSpPr>
      <xdr:spPr>
        <a:xfrm>
          <a:off x="14325111" y="1701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61823</xdr:rowOff>
    </xdr:from>
    <xdr:to>
      <xdr:col>20</xdr:col>
      <xdr:colOff>9525</xdr:colOff>
      <xdr:row>98</xdr:row>
      <xdr:rowOff>163423</xdr:rowOff>
    </xdr:to>
    <xdr:sp macro="" textlink="">
      <xdr:nvSpPr>
        <xdr:cNvPr id="691" name="円/楕円 690"/>
        <xdr:cNvSpPr/>
      </xdr:nvSpPr>
      <xdr:spPr>
        <a:xfrm>
          <a:off x="13652500" y="1686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154550</xdr:rowOff>
    </xdr:from>
    <xdr:ext cx="534377" cy="259045"/>
    <xdr:sp macro="" textlink="">
      <xdr:nvSpPr>
        <xdr:cNvPr id="692" name="テキスト ボックス 691"/>
        <xdr:cNvSpPr txBox="1"/>
      </xdr:nvSpPr>
      <xdr:spPr>
        <a:xfrm>
          <a:off x="13436111" y="1695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27,107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56038</xdr:rowOff>
    </xdr:from>
    <xdr:to>
      <xdr:col>18</xdr:col>
      <xdr:colOff>492125</xdr:colOff>
      <xdr:row>98</xdr:row>
      <xdr:rowOff>157638</xdr:rowOff>
    </xdr:to>
    <xdr:sp macro="" textlink="">
      <xdr:nvSpPr>
        <xdr:cNvPr id="693" name="円/楕円 692"/>
        <xdr:cNvSpPr/>
      </xdr:nvSpPr>
      <xdr:spPr>
        <a:xfrm>
          <a:off x="12763500" y="1685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148765</xdr:rowOff>
    </xdr:from>
    <xdr:ext cx="534377" cy="259045"/>
    <xdr:sp macro="" textlink="">
      <xdr:nvSpPr>
        <xdr:cNvPr id="694" name="テキスト ボックス 693"/>
        <xdr:cNvSpPr txBox="1"/>
      </xdr:nvSpPr>
      <xdr:spPr>
        <a:xfrm>
          <a:off x="12547111" y="1695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28,625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126898</xdr:rowOff>
    </xdr:from>
    <xdr:to>
      <xdr:col>32</xdr:col>
      <xdr:colOff>187325</xdr:colOff>
      <xdr:row>38</xdr:row>
      <xdr:rowOff>139700</xdr:rowOff>
    </xdr:to>
    <xdr:cxnSp macro="">
      <xdr:nvCxnSpPr>
        <xdr:cNvPr id="721" name="直線コネクタ 720"/>
        <xdr:cNvCxnSpPr/>
      </xdr:nvCxnSpPr>
      <xdr:spPr>
        <a:xfrm>
          <a:off x="21323300" y="6641998"/>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151051</xdr:rowOff>
    </xdr:from>
    <xdr:ext cx="469744" cy="259045"/>
    <xdr:sp macro="" textlink="">
      <xdr:nvSpPr>
        <xdr:cNvPr id="722" name="投資及び出資金平均値テキスト"/>
        <xdr:cNvSpPr txBox="1"/>
      </xdr:nvSpPr>
      <xdr:spPr>
        <a:xfrm>
          <a:off x="22212300" y="632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126898</xdr:rowOff>
    </xdr:from>
    <xdr:to>
      <xdr:col>31</xdr:col>
      <xdr:colOff>34925</xdr:colOff>
      <xdr:row>38</xdr:row>
      <xdr:rowOff>128498</xdr:rowOff>
    </xdr:to>
    <xdr:cxnSp macro="">
      <xdr:nvCxnSpPr>
        <xdr:cNvPr id="724" name="直線コネクタ 723"/>
        <xdr:cNvCxnSpPr/>
      </xdr:nvCxnSpPr>
      <xdr:spPr>
        <a:xfrm flipV="1">
          <a:off x="20434300" y="6641998"/>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6" name="テキスト ボックス 725"/>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127722</xdr:rowOff>
    </xdr:from>
    <xdr:to>
      <xdr:col>29</xdr:col>
      <xdr:colOff>517525</xdr:colOff>
      <xdr:row>38</xdr:row>
      <xdr:rowOff>128498</xdr:rowOff>
    </xdr:to>
    <xdr:cxnSp macro="">
      <xdr:nvCxnSpPr>
        <xdr:cNvPr id="727" name="直線コネクタ 726"/>
        <xdr:cNvCxnSpPr/>
      </xdr:nvCxnSpPr>
      <xdr:spPr>
        <a:xfrm>
          <a:off x="19545300" y="6642822"/>
          <a:ext cx="889000" cy="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8" name="フローチャート : 判断 727"/>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9" name="テキスト ボックス 728"/>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127264</xdr:rowOff>
    </xdr:from>
    <xdr:to>
      <xdr:col>28</xdr:col>
      <xdr:colOff>314325</xdr:colOff>
      <xdr:row>38</xdr:row>
      <xdr:rowOff>127722</xdr:rowOff>
    </xdr:to>
    <xdr:cxnSp macro="">
      <xdr:nvCxnSpPr>
        <xdr:cNvPr id="730" name="直線コネクタ 729"/>
        <xdr:cNvCxnSpPr/>
      </xdr:nvCxnSpPr>
      <xdr:spPr>
        <a:xfrm>
          <a:off x="18656300" y="6642364"/>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31" name="フローチャート : 判断 730"/>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32" name="テキスト ボックス 731"/>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33" name="フローチャート : 判断 732"/>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34" name="テキスト ボックス 733"/>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0" name="円/楕円 73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76098</xdr:rowOff>
    </xdr:from>
    <xdr:to>
      <xdr:col>31</xdr:col>
      <xdr:colOff>85725</xdr:colOff>
      <xdr:row>39</xdr:row>
      <xdr:rowOff>6248</xdr:rowOff>
    </xdr:to>
    <xdr:sp macro="" textlink="">
      <xdr:nvSpPr>
        <xdr:cNvPr id="742" name="円/楕円 741"/>
        <xdr:cNvSpPr/>
      </xdr:nvSpPr>
      <xdr:spPr>
        <a:xfrm>
          <a:off x="21272500" y="65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168825</xdr:rowOff>
    </xdr:from>
    <xdr:ext cx="378565" cy="259045"/>
    <xdr:sp macro="" textlink="">
      <xdr:nvSpPr>
        <xdr:cNvPr id="743" name="テキスト ボックス 742"/>
        <xdr:cNvSpPr txBox="1"/>
      </xdr:nvSpPr>
      <xdr:spPr>
        <a:xfrm>
          <a:off x="21134017" y="6683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77698</xdr:rowOff>
    </xdr:from>
    <xdr:to>
      <xdr:col>29</xdr:col>
      <xdr:colOff>568325</xdr:colOff>
      <xdr:row>39</xdr:row>
      <xdr:rowOff>7848</xdr:rowOff>
    </xdr:to>
    <xdr:sp macro="" textlink="">
      <xdr:nvSpPr>
        <xdr:cNvPr id="744" name="円/楕円 743"/>
        <xdr:cNvSpPr/>
      </xdr:nvSpPr>
      <xdr:spPr>
        <a:xfrm>
          <a:off x="20383500" y="65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170425</xdr:rowOff>
    </xdr:from>
    <xdr:ext cx="378565" cy="259045"/>
    <xdr:sp macro="" textlink="">
      <xdr:nvSpPr>
        <xdr:cNvPr id="745" name="テキスト ボックス 744"/>
        <xdr:cNvSpPr txBox="1"/>
      </xdr:nvSpPr>
      <xdr:spPr>
        <a:xfrm>
          <a:off x="20245017" y="6685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76922</xdr:rowOff>
    </xdr:from>
    <xdr:to>
      <xdr:col>28</xdr:col>
      <xdr:colOff>365125</xdr:colOff>
      <xdr:row>39</xdr:row>
      <xdr:rowOff>7072</xdr:rowOff>
    </xdr:to>
    <xdr:sp macro="" textlink="">
      <xdr:nvSpPr>
        <xdr:cNvPr id="746" name="円/楕円 745"/>
        <xdr:cNvSpPr/>
      </xdr:nvSpPr>
      <xdr:spPr>
        <a:xfrm>
          <a:off x="19494500" y="659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169649</xdr:rowOff>
    </xdr:from>
    <xdr:ext cx="378565" cy="259045"/>
    <xdr:sp macro="" textlink="">
      <xdr:nvSpPr>
        <xdr:cNvPr id="747" name="テキスト ボックス 746"/>
        <xdr:cNvSpPr txBox="1"/>
      </xdr:nvSpPr>
      <xdr:spPr>
        <a:xfrm>
          <a:off x="19356017" y="6684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76464</xdr:rowOff>
    </xdr:from>
    <xdr:to>
      <xdr:col>27</xdr:col>
      <xdr:colOff>161925</xdr:colOff>
      <xdr:row>39</xdr:row>
      <xdr:rowOff>6614</xdr:rowOff>
    </xdr:to>
    <xdr:sp macro="" textlink="">
      <xdr:nvSpPr>
        <xdr:cNvPr id="748" name="円/楕円 747"/>
        <xdr:cNvSpPr/>
      </xdr:nvSpPr>
      <xdr:spPr>
        <a:xfrm>
          <a:off x="18605500" y="659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169191</xdr:rowOff>
    </xdr:from>
    <xdr:ext cx="378565" cy="259045"/>
    <xdr:sp macro="" textlink="">
      <xdr:nvSpPr>
        <xdr:cNvPr id="749" name="テキスト ボックス 748"/>
        <xdr:cNvSpPr txBox="1"/>
      </xdr:nvSpPr>
      <xdr:spPr>
        <a:xfrm>
          <a:off x="18467017" y="6684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138747</xdr:rowOff>
    </xdr:from>
    <xdr:to>
      <xdr:col>32</xdr:col>
      <xdr:colOff>187325</xdr:colOff>
      <xdr:row>58</xdr:row>
      <xdr:rowOff>139967</xdr:rowOff>
    </xdr:to>
    <xdr:cxnSp macro="">
      <xdr:nvCxnSpPr>
        <xdr:cNvPr id="778" name="直線コネクタ 777"/>
        <xdr:cNvCxnSpPr/>
      </xdr:nvCxnSpPr>
      <xdr:spPr>
        <a:xfrm flipV="1">
          <a:off x="21323300" y="10082847"/>
          <a:ext cx="8382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156468</xdr:rowOff>
    </xdr:from>
    <xdr:ext cx="469744" cy="259045"/>
    <xdr:sp macro="" textlink="">
      <xdr:nvSpPr>
        <xdr:cNvPr id="779" name="貸付金平均値テキスト"/>
        <xdr:cNvSpPr txBox="1"/>
      </xdr:nvSpPr>
      <xdr:spPr>
        <a:xfrm>
          <a:off x="22212300" y="975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139967</xdr:rowOff>
    </xdr:from>
    <xdr:to>
      <xdr:col>31</xdr:col>
      <xdr:colOff>34925</xdr:colOff>
      <xdr:row>58</xdr:row>
      <xdr:rowOff>144272</xdr:rowOff>
    </xdr:to>
    <xdr:cxnSp macro="">
      <xdr:nvCxnSpPr>
        <xdr:cNvPr id="781" name="直線コネクタ 780"/>
        <xdr:cNvCxnSpPr/>
      </xdr:nvCxnSpPr>
      <xdr:spPr>
        <a:xfrm flipV="1">
          <a:off x="20434300" y="10084067"/>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78097</xdr:rowOff>
    </xdr:from>
    <xdr:ext cx="469744" cy="259045"/>
    <xdr:sp macro="" textlink="">
      <xdr:nvSpPr>
        <xdr:cNvPr id="783" name="テキスト ボックス 782"/>
        <xdr:cNvSpPr txBox="1"/>
      </xdr:nvSpPr>
      <xdr:spPr>
        <a:xfrm>
          <a:off x="21088427"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144272</xdr:rowOff>
    </xdr:from>
    <xdr:to>
      <xdr:col>29</xdr:col>
      <xdr:colOff>517525</xdr:colOff>
      <xdr:row>58</xdr:row>
      <xdr:rowOff>166065</xdr:rowOff>
    </xdr:to>
    <xdr:cxnSp macro="">
      <xdr:nvCxnSpPr>
        <xdr:cNvPr id="784" name="直線コネクタ 783"/>
        <xdr:cNvCxnSpPr/>
      </xdr:nvCxnSpPr>
      <xdr:spPr>
        <a:xfrm flipV="1">
          <a:off x="19545300" y="10088372"/>
          <a:ext cx="889000" cy="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111036</xdr:rowOff>
    </xdr:from>
    <xdr:to>
      <xdr:col>29</xdr:col>
      <xdr:colOff>568325</xdr:colOff>
      <xdr:row>58</xdr:row>
      <xdr:rowOff>41186</xdr:rowOff>
    </xdr:to>
    <xdr:sp macro="" textlink="">
      <xdr:nvSpPr>
        <xdr:cNvPr id="785" name="フローチャート : 判断 784"/>
        <xdr:cNvSpPr/>
      </xdr:nvSpPr>
      <xdr:spPr>
        <a:xfrm>
          <a:off x="20383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57713</xdr:rowOff>
    </xdr:from>
    <xdr:ext cx="469744" cy="259045"/>
    <xdr:sp macro="" textlink="">
      <xdr:nvSpPr>
        <xdr:cNvPr id="786" name="テキスト ボックス 785"/>
        <xdr:cNvSpPr txBox="1"/>
      </xdr:nvSpPr>
      <xdr:spPr>
        <a:xfrm>
          <a:off x="20199427"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166065</xdr:rowOff>
    </xdr:from>
    <xdr:to>
      <xdr:col>28</xdr:col>
      <xdr:colOff>314325</xdr:colOff>
      <xdr:row>58</xdr:row>
      <xdr:rowOff>168504</xdr:rowOff>
    </xdr:to>
    <xdr:cxnSp macro="">
      <xdr:nvCxnSpPr>
        <xdr:cNvPr id="787" name="直線コネクタ 786"/>
        <xdr:cNvCxnSpPr/>
      </xdr:nvCxnSpPr>
      <xdr:spPr>
        <a:xfrm flipV="1">
          <a:off x="18656300" y="10110165"/>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134734</xdr:rowOff>
    </xdr:from>
    <xdr:to>
      <xdr:col>28</xdr:col>
      <xdr:colOff>365125</xdr:colOff>
      <xdr:row>58</xdr:row>
      <xdr:rowOff>64884</xdr:rowOff>
    </xdr:to>
    <xdr:sp macro="" textlink="">
      <xdr:nvSpPr>
        <xdr:cNvPr id="788" name="フローチャート : 判断 787"/>
        <xdr:cNvSpPr/>
      </xdr:nvSpPr>
      <xdr:spPr>
        <a:xfrm>
          <a:off x="19494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81411</xdr:rowOff>
    </xdr:from>
    <xdr:ext cx="469744" cy="259045"/>
    <xdr:sp macro="" textlink="">
      <xdr:nvSpPr>
        <xdr:cNvPr id="789" name="テキスト ボックス 788"/>
        <xdr:cNvSpPr txBox="1"/>
      </xdr:nvSpPr>
      <xdr:spPr>
        <a:xfrm>
          <a:off x="19310427"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120371</xdr:rowOff>
    </xdr:from>
    <xdr:to>
      <xdr:col>27</xdr:col>
      <xdr:colOff>161925</xdr:colOff>
      <xdr:row>58</xdr:row>
      <xdr:rowOff>50521</xdr:rowOff>
    </xdr:to>
    <xdr:sp macro="" textlink="">
      <xdr:nvSpPr>
        <xdr:cNvPr id="790" name="フローチャート : 判断 789"/>
        <xdr:cNvSpPr/>
      </xdr:nvSpPr>
      <xdr:spPr>
        <a:xfrm>
          <a:off x="18605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67048</xdr:rowOff>
    </xdr:from>
    <xdr:ext cx="469744" cy="259045"/>
    <xdr:sp macro="" textlink="">
      <xdr:nvSpPr>
        <xdr:cNvPr id="791" name="テキスト ボックス 790"/>
        <xdr:cNvSpPr txBox="1"/>
      </xdr:nvSpPr>
      <xdr:spPr>
        <a:xfrm>
          <a:off x="18421427"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87947</xdr:rowOff>
    </xdr:from>
    <xdr:to>
      <xdr:col>32</xdr:col>
      <xdr:colOff>238125</xdr:colOff>
      <xdr:row>59</xdr:row>
      <xdr:rowOff>18097</xdr:rowOff>
    </xdr:to>
    <xdr:sp macro="" textlink="">
      <xdr:nvSpPr>
        <xdr:cNvPr id="797" name="円/楕円 796"/>
        <xdr:cNvSpPr/>
      </xdr:nvSpPr>
      <xdr:spPr>
        <a:xfrm>
          <a:off x="22110700" y="1003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2874</xdr:rowOff>
    </xdr:from>
    <xdr:ext cx="469744" cy="259045"/>
    <xdr:sp macro="" textlink="">
      <xdr:nvSpPr>
        <xdr:cNvPr id="798" name="貸付金該当値テキスト"/>
        <xdr:cNvSpPr txBox="1"/>
      </xdr:nvSpPr>
      <xdr:spPr>
        <a:xfrm>
          <a:off x="22212300" y="994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89167</xdr:rowOff>
    </xdr:from>
    <xdr:to>
      <xdr:col>31</xdr:col>
      <xdr:colOff>85725</xdr:colOff>
      <xdr:row>59</xdr:row>
      <xdr:rowOff>19317</xdr:rowOff>
    </xdr:to>
    <xdr:sp macro="" textlink="">
      <xdr:nvSpPr>
        <xdr:cNvPr id="799" name="円/楕円 798"/>
        <xdr:cNvSpPr/>
      </xdr:nvSpPr>
      <xdr:spPr>
        <a:xfrm>
          <a:off x="21272500" y="1003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10444</xdr:rowOff>
    </xdr:from>
    <xdr:ext cx="469744" cy="259045"/>
    <xdr:sp macro="" textlink="">
      <xdr:nvSpPr>
        <xdr:cNvPr id="800" name="テキスト ボックス 799"/>
        <xdr:cNvSpPr txBox="1"/>
      </xdr:nvSpPr>
      <xdr:spPr>
        <a:xfrm>
          <a:off x="21088427" y="10125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93472</xdr:rowOff>
    </xdr:from>
    <xdr:to>
      <xdr:col>29</xdr:col>
      <xdr:colOff>568325</xdr:colOff>
      <xdr:row>59</xdr:row>
      <xdr:rowOff>23622</xdr:rowOff>
    </xdr:to>
    <xdr:sp macro="" textlink="">
      <xdr:nvSpPr>
        <xdr:cNvPr id="801" name="円/楕円 800"/>
        <xdr:cNvSpPr/>
      </xdr:nvSpPr>
      <xdr:spPr>
        <a:xfrm>
          <a:off x="20383500" y="1003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14749</xdr:rowOff>
    </xdr:from>
    <xdr:ext cx="469744" cy="259045"/>
    <xdr:sp macro="" textlink="">
      <xdr:nvSpPr>
        <xdr:cNvPr id="802" name="テキスト ボックス 801"/>
        <xdr:cNvSpPr txBox="1"/>
      </xdr:nvSpPr>
      <xdr:spPr>
        <a:xfrm>
          <a:off x="20199427" y="1013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115265</xdr:rowOff>
    </xdr:from>
    <xdr:to>
      <xdr:col>28</xdr:col>
      <xdr:colOff>365125</xdr:colOff>
      <xdr:row>59</xdr:row>
      <xdr:rowOff>45415</xdr:rowOff>
    </xdr:to>
    <xdr:sp macro="" textlink="">
      <xdr:nvSpPr>
        <xdr:cNvPr id="803" name="円/楕円 802"/>
        <xdr:cNvSpPr/>
      </xdr:nvSpPr>
      <xdr:spPr>
        <a:xfrm>
          <a:off x="19494500" y="1005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36542</xdr:rowOff>
    </xdr:from>
    <xdr:ext cx="469744" cy="259045"/>
    <xdr:sp macro="" textlink="">
      <xdr:nvSpPr>
        <xdr:cNvPr id="804" name="テキスト ボックス 803"/>
        <xdr:cNvSpPr txBox="1"/>
      </xdr:nvSpPr>
      <xdr:spPr>
        <a:xfrm>
          <a:off x="19310427" y="10152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117704</xdr:rowOff>
    </xdr:from>
    <xdr:to>
      <xdr:col>27</xdr:col>
      <xdr:colOff>161925</xdr:colOff>
      <xdr:row>59</xdr:row>
      <xdr:rowOff>47854</xdr:rowOff>
    </xdr:to>
    <xdr:sp macro="" textlink="">
      <xdr:nvSpPr>
        <xdr:cNvPr id="805" name="円/楕円 804"/>
        <xdr:cNvSpPr/>
      </xdr:nvSpPr>
      <xdr:spPr>
        <a:xfrm>
          <a:off x="18605500" y="1006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38981</xdr:rowOff>
    </xdr:from>
    <xdr:ext cx="469744" cy="259045"/>
    <xdr:sp macro="" textlink="">
      <xdr:nvSpPr>
        <xdr:cNvPr id="806" name="テキスト ボックス 805"/>
        <xdr:cNvSpPr txBox="1"/>
      </xdr:nvSpPr>
      <xdr:spPr>
        <a:xfrm>
          <a:off x="18421427" y="1015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167415</xdr:rowOff>
    </xdr:from>
    <xdr:to>
      <xdr:col>32</xdr:col>
      <xdr:colOff>187325</xdr:colOff>
      <xdr:row>74</xdr:row>
      <xdr:rowOff>50971</xdr:rowOff>
    </xdr:to>
    <xdr:cxnSp macro="">
      <xdr:nvCxnSpPr>
        <xdr:cNvPr id="837" name="直線コネクタ 836"/>
        <xdr:cNvCxnSpPr/>
      </xdr:nvCxnSpPr>
      <xdr:spPr>
        <a:xfrm>
          <a:off x="21323300" y="12683265"/>
          <a:ext cx="838200" cy="5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15838</xdr:rowOff>
    </xdr:from>
    <xdr:ext cx="534377" cy="259045"/>
    <xdr:sp macro="" textlink="">
      <xdr:nvSpPr>
        <xdr:cNvPr id="838" name="繰出金平均値テキスト"/>
        <xdr:cNvSpPr txBox="1"/>
      </xdr:nvSpPr>
      <xdr:spPr>
        <a:xfrm>
          <a:off x="22212300" y="1270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147886</xdr:rowOff>
    </xdr:from>
    <xdr:to>
      <xdr:col>31</xdr:col>
      <xdr:colOff>34925</xdr:colOff>
      <xdr:row>73</xdr:row>
      <xdr:rowOff>167415</xdr:rowOff>
    </xdr:to>
    <xdr:cxnSp macro="">
      <xdr:nvCxnSpPr>
        <xdr:cNvPr id="840" name="直線コネクタ 839"/>
        <xdr:cNvCxnSpPr/>
      </xdr:nvCxnSpPr>
      <xdr:spPr>
        <a:xfrm>
          <a:off x="20434300" y="12663736"/>
          <a:ext cx="889000" cy="1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122376</xdr:rowOff>
    </xdr:from>
    <xdr:ext cx="534377" cy="259045"/>
    <xdr:sp macro="" textlink="">
      <xdr:nvSpPr>
        <xdr:cNvPr id="842" name="テキスト ボックス 841"/>
        <xdr:cNvSpPr txBox="1"/>
      </xdr:nvSpPr>
      <xdr:spPr>
        <a:xfrm>
          <a:off x="21056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97931</xdr:rowOff>
    </xdr:from>
    <xdr:to>
      <xdr:col>29</xdr:col>
      <xdr:colOff>517525</xdr:colOff>
      <xdr:row>73</xdr:row>
      <xdr:rowOff>147886</xdr:rowOff>
    </xdr:to>
    <xdr:cxnSp macro="">
      <xdr:nvCxnSpPr>
        <xdr:cNvPr id="843" name="直線コネクタ 842"/>
        <xdr:cNvCxnSpPr/>
      </xdr:nvCxnSpPr>
      <xdr:spPr>
        <a:xfrm>
          <a:off x="19545300" y="12613781"/>
          <a:ext cx="889000" cy="4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24696</xdr:rowOff>
    </xdr:from>
    <xdr:to>
      <xdr:col>29</xdr:col>
      <xdr:colOff>568325</xdr:colOff>
      <xdr:row>74</xdr:row>
      <xdr:rowOff>126296</xdr:rowOff>
    </xdr:to>
    <xdr:sp macro="" textlink="">
      <xdr:nvSpPr>
        <xdr:cNvPr id="844" name="フローチャート : 判断 843"/>
        <xdr:cNvSpPr/>
      </xdr:nvSpPr>
      <xdr:spPr>
        <a:xfrm>
          <a:off x="20383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117423</xdr:rowOff>
    </xdr:from>
    <xdr:ext cx="534377" cy="259045"/>
    <xdr:sp macro="" textlink="">
      <xdr:nvSpPr>
        <xdr:cNvPr id="845" name="テキスト ボックス 844"/>
        <xdr:cNvSpPr txBox="1"/>
      </xdr:nvSpPr>
      <xdr:spPr>
        <a:xfrm>
          <a:off x="20167111" y="128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97931</xdr:rowOff>
    </xdr:from>
    <xdr:to>
      <xdr:col>28</xdr:col>
      <xdr:colOff>314325</xdr:colOff>
      <xdr:row>74</xdr:row>
      <xdr:rowOff>55760</xdr:rowOff>
    </xdr:to>
    <xdr:cxnSp macro="">
      <xdr:nvCxnSpPr>
        <xdr:cNvPr id="846" name="直線コネクタ 845"/>
        <xdr:cNvCxnSpPr/>
      </xdr:nvCxnSpPr>
      <xdr:spPr>
        <a:xfrm flipV="1">
          <a:off x="18656300" y="12613781"/>
          <a:ext cx="889000" cy="12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50778</xdr:rowOff>
    </xdr:from>
    <xdr:to>
      <xdr:col>28</xdr:col>
      <xdr:colOff>365125</xdr:colOff>
      <xdr:row>74</xdr:row>
      <xdr:rowOff>152378</xdr:rowOff>
    </xdr:to>
    <xdr:sp macro="" textlink="">
      <xdr:nvSpPr>
        <xdr:cNvPr id="847" name="フローチャート : 判断 846"/>
        <xdr:cNvSpPr/>
      </xdr:nvSpPr>
      <xdr:spPr>
        <a:xfrm>
          <a:off x="19494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143505</xdr:rowOff>
    </xdr:from>
    <xdr:ext cx="534377" cy="259045"/>
    <xdr:sp macro="" textlink="">
      <xdr:nvSpPr>
        <xdr:cNvPr id="848" name="テキスト ボックス 847"/>
        <xdr:cNvSpPr txBox="1"/>
      </xdr:nvSpPr>
      <xdr:spPr>
        <a:xfrm>
          <a:off x="19278111" y="1283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75108</xdr:rowOff>
    </xdr:from>
    <xdr:to>
      <xdr:col>27</xdr:col>
      <xdr:colOff>161925</xdr:colOff>
      <xdr:row>75</xdr:row>
      <xdr:rowOff>5258</xdr:rowOff>
    </xdr:to>
    <xdr:sp macro="" textlink="">
      <xdr:nvSpPr>
        <xdr:cNvPr id="849" name="フローチャート : 判断 848"/>
        <xdr:cNvSpPr/>
      </xdr:nvSpPr>
      <xdr:spPr>
        <a:xfrm>
          <a:off x="18605500" y="127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167835</xdr:rowOff>
    </xdr:from>
    <xdr:ext cx="534377" cy="259045"/>
    <xdr:sp macro="" textlink="">
      <xdr:nvSpPr>
        <xdr:cNvPr id="850" name="テキスト ボックス 849"/>
        <xdr:cNvSpPr txBox="1"/>
      </xdr:nvSpPr>
      <xdr:spPr>
        <a:xfrm>
          <a:off x="18389111" y="1285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171</xdr:rowOff>
    </xdr:from>
    <xdr:to>
      <xdr:col>32</xdr:col>
      <xdr:colOff>238125</xdr:colOff>
      <xdr:row>74</xdr:row>
      <xdr:rowOff>101771</xdr:rowOff>
    </xdr:to>
    <xdr:sp macro="" textlink="">
      <xdr:nvSpPr>
        <xdr:cNvPr id="856" name="円/楕円 855"/>
        <xdr:cNvSpPr/>
      </xdr:nvSpPr>
      <xdr:spPr>
        <a:xfrm>
          <a:off x="22110700" y="1268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23048</xdr:rowOff>
    </xdr:from>
    <xdr:ext cx="534377" cy="259045"/>
    <xdr:sp macro="" textlink="">
      <xdr:nvSpPr>
        <xdr:cNvPr id="857" name="繰出金該当値テキスト"/>
        <xdr:cNvSpPr txBox="1"/>
      </xdr:nvSpPr>
      <xdr:spPr>
        <a:xfrm>
          <a:off x="22212300" y="1253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83,151</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116615</xdr:rowOff>
    </xdr:from>
    <xdr:to>
      <xdr:col>31</xdr:col>
      <xdr:colOff>85725</xdr:colOff>
      <xdr:row>74</xdr:row>
      <xdr:rowOff>46765</xdr:rowOff>
    </xdr:to>
    <xdr:sp macro="" textlink="">
      <xdr:nvSpPr>
        <xdr:cNvPr id="858" name="円/楕円 857"/>
        <xdr:cNvSpPr/>
      </xdr:nvSpPr>
      <xdr:spPr>
        <a:xfrm>
          <a:off x="21272500" y="126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63292</xdr:rowOff>
    </xdr:from>
    <xdr:ext cx="534377" cy="259045"/>
    <xdr:sp macro="" textlink="">
      <xdr:nvSpPr>
        <xdr:cNvPr id="859" name="テキスト ボックス 858"/>
        <xdr:cNvSpPr txBox="1"/>
      </xdr:nvSpPr>
      <xdr:spPr>
        <a:xfrm>
          <a:off x="21056111" y="1240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88,204</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97086</xdr:rowOff>
    </xdr:from>
    <xdr:to>
      <xdr:col>29</xdr:col>
      <xdr:colOff>568325</xdr:colOff>
      <xdr:row>74</xdr:row>
      <xdr:rowOff>27236</xdr:rowOff>
    </xdr:to>
    <xdr:sp macro="" textlink="">
      <xdr:nvSpPr>
        <xdr:cNvPr id="860" name="円/楕円 859"/>
        <xdr:cNvSpPr/>
      </xdr:nvSpPr>
      <xdr:spPr>
        <a:xfrm>
          <a:off x="20383500" y="1261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43763</xdr:rowOff>
    </xdr:from>
    <xdr:ext cx="534377" cy="259045"/>
    <xdr:sp macro="" textlink="">
      <xdr:nvSpPr>
        <xdr:cNvPr id="861" name="テキスト ボックス 860"/>
        <xdr:cNvSpPr txBox="1"/>
      </xdr:nvSpPr>
      <xdr:spPr>
        <a:xfrm>
          <a:off x="20167111" y="1238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89,998</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47131</xdr:rowOff>
    </xdr:from>
    <xdr:to>
      <xdr:col>28</xdr:col>
      <xdr:colOff>365125</xdr:colOff>
      <xdr:row>73</xdr:row>
      <xdr:rowOff>148731</xdr:rowOff>
    </xdr:to>
    <xdr:sp macro="" textlink="">
      <xdr:nvSpPr>
        <xdr:cNvPr id="862" name="円/楕円 861"/>
        <xdr:cNvSpPr/>
      </xdr:nvSpPr>
      <xdr:spPr>
        <a:xfrm>
          <a:off x="19494500" y="1256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165258</xdr:rowOff>
    </xdr:from>
    <xdr:ext cx="534377" cy="259045"/>
    <xdr:sp macro="" textlink="">
      <xdr:nvSpPr>
        <xdr:cNvPr id="863" name="テキスト ボックス 862"/>
        <xdr:cNvSpPr txBox="1"/>
      </xdr:nvSpPr>
      <xdr:spPr>
        <a:xfrm>
          <a:off x="19278111" y="1233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94,587</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4960</xdr:rowOff>
    </xdr:from>
    <xdr:to>
      <xdr:col>27</xdr:col>
      <xdr:colOff>161925</xdr:colOff>
      <xdr:row>74</xdr:row>
      <xdr:rowOff>106560</xdr:rowOff>
    </xdr:to>
    <xdr:sp macro="" textlink="">
      <xdr:nvSpPr>
        <xdr:cNvPr id="864" name="円/楕円 863"/>
        <xdr:cNvSpPr/>
      </xdr:nvSpPr>
      <xdr:spPr>
        <a:xfrm>
          <a:off x="18605500" y="1269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123087</xdr:rowOff>
    </xdr:from>
    <xdr:ext cx="534377" cy="259045"/>
    <xdr:sp macro="" textlink="">
      <xdr:nvSpPr>
        <xdr:cNvPr id="865" name="テキスト ボックス 864"/>
        <xdr:cNvSpPr txBox="1"/>
      </xdr:nvSpPr>
      <xdr:spPr>
        <a:xfrm>
          <a:off x="18389111" y="12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82,711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a:ea typeface="+mn-ea"/>
              <a:cs typeface="+mn-cs"/>
            </a:rPr>
            <a:t>  </a:t>
          </a: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996</a:t>
          </a:r>
          <a:r>
            <a:rPr kumimoji="1" lang="ja-JP" altLang="ja-JP" sz="1100">
              <a:solidFill>
                <a:schemeClr val="dk1"/>
              </a:solidFill>
              <a:effectLst/>
              <a:latin typeface="+mn-lt"/>
              <a:ea typeface="+mn-ea"/>
              <a:cs typeface="+mn-cs"/>
            </a:rPr>
            <a:t>千円となっている。</a:t>
          </a:r>
          <a:endParaRPr lang="ja-JP" altLang="ja-JP" sz="1400">
            <a:effectLst/>
          </a:endParaRPr>
        </a:p>
        <a:p>
          <a:r>
            <a:rPr kumimoji="1" lang="ja-JP" altLang="ja-JP" sz="1100">
              <a:solidFill>
                <a:schemeClr val="dk1"/>
              </a:solidFill>
              <a:effectLst/>
              <a:latin typeface="+mn-lt"/>
              <a:ea typeface="+mn-ea"/>
              <a:cs typeface="+mn-cs"/>
            </a:rPr>
            <a:t>　主要構成項目である</a:t>
          </a:r>
          <a:r>
            <a:rPr kumimoji="1" lang="ja-JP" altLang="en-US" sz="1100">
              <a:solidFill>
                <a:schemeClr val="dk1"/>
              </a:solidFill>
              <a:effectLst/>
              <a:latin typeface="+mn-lt"/>
              <a:ea typeface="+mn-ea"/>
              <a:cs typeface="+mn-cs"/>
            </a:rPr>
            <a:t>普通建設事業費は、</a:t>
          </a:r>
          <a:r>
            <a:rPr kumimoji="1" lang="ja-JP" altLang="ja-JP" sz="1100">
              <a:solidFill>
                <a:schemeClr val="dk1"/>
              </a:solidFill>
              <a:effectLst/>
              <a:latin typeface="+mn-lt"/>
              <a:ea typeface="+mn-ea"/>
              <a:cs typeface="+mn-cs"/>
            </a:rPr>
            <a:t>住民一人当たりの普通建設事業費（うち</a:t>
          </a:r>
          <a:r>
            <a:rPr kumimoji="1" lang="ja-JP" altLang="en-US" sz="1100">
              <a:solidFill>
                <a:schemeClr val="dk1"/>
              </a:solidFill>
              <a:effectLst/>
              <a:latin typeface="+mn-lt"/>
              <a:ea typeface="+mn-ea"/>
              <a:cs typeface="+mn-cs"/>
            </a:rPr>
            <a:t>更新整備</a:t>
          </a:r>
          <a:r>
            <a:rPr kumimoji="1" lang="ja-JP" altLang="ja-JP" sz="1100">
              <a:solidFill>
                <a:schemeClr val="dk1"/>
              </a:solidFill>
              <a:effectLst/>
              <a:latin typeface="+mn-lt"/>
              <a:ea typeface="+mn-ea"/>
              <a:cs typeface="+mn-cs"/>
            </a:rPr>
            <a:t>）が類似団体内平均値より</a:t>
          </a:r>
          <a:r>
            <a:rPr kumimoji="1" lang="en-US" altLang="ja-JP" sz="1100">
              <a:solidFill>
                <a:sysClr val="windowText" lastClr="000000"/>
              </a:solidFill>
              <a:effectLst/>
              <a:latin typeface="+mn-lt"/>
              <a:ea typeface="+mn-ea"/>
              <a:cs typeface="+mn-cs"/>
            </a:rPr>
            <a:t>169,343</a:t>
          </a:r>
          <a:r>
            <a:rPr kumimoji="1" lang="ja-JP" altLang="ja-JP" sz="1100">
              <a:solidFill>
                <a:schemeClr val="dk1"/>
              </a:solidFill>
              <a:effectLst/>
              <a:latin typeface="+mn-lt"/>
              <a:ea typeface="+mn-ea"/>
              <a:cs typeface="+mn-cs"/>
            </a:rPr>
            <a:t>円高い理由は、</a:t>
          </a:r>
          <a:r>
            <a:rPr kumimoji="1" lang="ja-JP" altLang="en-US" sz="1100">
              <a:solidFill>
                <a:schemeClr val="dk1"/>
              </a:solidFill>
              <a:effectLst/>
              <a:latin typeface="+mn-lt"/>
              <a:ea typeface="+mn-ea"/>
              <a:cs typeface="+mn-cs"/>
            </a:rPr>
            <a:t>町道小米古里線舗装工事、公営住宅建設整備事業、田皆中学校屋内運動場新増改築事業</a:t>
          </a:r>
          <a:r>
            <a:rPr kumimoji="1" lang="ja-JP" altLang="ja-JP" sz="1100">
              <a:solidFill>
                <a:schemeClr val="dk1"/>
              </a:solidFill>
              <a:effectLst/>
              <a:latin typeface="+mn-lt"/>
              <a:ea typeface="+mn-ea"/>
              <a:cs typeface="+mn-cs"/>
            </a:rPr>
            <a:t>が実施されたこと、</a:t>
          </a:r>
          <a:endParaRPr lang="ja-JP" altLang="ja-JP">
            <a:effectLst/>
          </a:endParaRPr>
        </a:p>
        <a:p>
          <a:r>
            <a:rPr kumimoji="1" lang="ja-JP" altLang="ja-JP" sz="1100">
              <a:solidFill>
                <a:schemeClr val="dk1"/>
              </a:solidFill>
              <a:effectLst/>
              <a:latin typeface="+mn-lt"/>
              <a:ea typeface="+mn-ea"/>
              <a:cs typeface="+mn-cs"/>
            </a:rPr>
            <a:t>また、</a:t>
          </a:r>
          <a:r>
            <a:rPr lang="ja-JP" altLang="ja-JP" sz="1100">
              <a:solidFill>
                <a:schemeClr val="dk1"/>
              </a:solidFill>
              <a:effectLst/>
              <a:latin typeface="+mn-lt"/>
              <a:ea typeface="+mn-ea"/>
              <a:cs typeface="+mn-cs"/>
            </a:rPr>
            <a:t>離島ゆえ建設費用のコストが高いことが原因である</a:t>
          </a:r>
          <a:r>
            <a:rPr lang="ja-JP" altLang="en-US"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人件費は、住民一人当たり</a:t>
          </a:r>
          <a:r>
            <a:rPr kumimoji="1" lang="en-US" altLang="ja-JP" sz="1100">
              <a:solidFill>
                <a:schemeClr val="dk1"/>
              </a:solidFill>
              <a:effectLst/>
              <a:latin typeface="+mn-lt"/>
              <a:ea typeface="+mn-ea"/>
              <a:cs typeface="+mn-cs"/>
            </a:rPr>
            <a:t>166,407</a:t>
          </a:r>
          <a:r>
            <a:rPr kumimoji="1" lang="ja-JP" altLang="ja-JP" sz="1100">
              <a:solidFill>
                <a:schemeClr val="dk1"/>
              </a:solidFill>
              <a:effectLst/>
              <a:latin typeface="+mn-lt"/>
              <a:ea typeface="+mn-ea"/>
              <a:cs typeface="+mn-cs"/>
            </a:rPr>
            <a:t>円となっており、例年</a:t>
          </a:r>
          <a:r>
            <a:rPr kumimoji="1" lang="en-US" altLang="ja-JP" sz="1100">
              <a:solidFill>
                <a:schemeClr val="dk1"/>
              </a:solidFill>
              <a:effectLst/>
              <a:latin typeface="+mn-lt"/>
              <a:ea typeface="+mn-ea"/>
              <a:cs typeface="+mn-cs"/>
            </a:rPr>
            <a:t>165,000</a:t>
          </a:r>
          <a:r>
            <a:rPr kumimoji="1" lang="ja-JP" altLang="ja-JP" sz="1100">
              <a:solidFill>
                <a:schemeClr val="dk1"/>
              </a:solidFill>
              <a:effectLst/>
              <a:latin typeface="+mn-lt"/>
              <a:ea typeface="+mn-ea"/>
              <a:cs typeface="+mn-cs"/>
            </a:rPr>
            <a:t>円前後で推移しており、類似団体と比べると高止まり傾向である。</a:t>
          </a:r>
          <a:endParaRPr lang="ja-JP" altLang="ja-JP" sz="1400">
            <a:effectLst/>
          </a:endParaRPr>
        </a:p>
        <a:p>
          <a:r>
            <a:rPr kumimoji="1" lang="ja-JP" altLang="ja-JP" sz="1100">
              <a:solidFill>
                <a:schemeClr val="dk1"/>
              </a:solidFill>
              <a:effectLst/>
              <a:latin typeface="+mn-lt"/>
              <a:ea typeface="+mn-ea"/>
              <a:cs typeface="+mn-cs"/>
            </a:rPr>
            <a:t>　これは</a:t>
          </a:r>
          <a:r>
            <a:rPr lang="ja-JP" altLang="ja-JP" sz="1100">
              <a:solidFill>
                <a:schemeClr val="dk1"/>
              </a:solidFill>
              <a:effectLst/>
              <a:latin typeface="+mn-lt"/>
              <a:ea typeface="+mn-ea"/>
              <a:cs typeface="+mn-cs"/>
            </a:rPr>
            <a:t>離島ゆえ保育所や老人ホーム等に対して民間企業の参入が少ないこと等により、類似団体より職員数が多いことや、職員の平均年齢が高いことが主な要因である。</a:t>
          </a:r>
          <a:endParaRPr lang="ja-JP" altLang="ja-JP" sz="1400">
            <a:effectLst/>
          </a:endParaRPr>
        </a:p>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今後は、公共施設等総合管理計画に基づき、施設の集約等を図る必要がある。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鹿児島県知名町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6,221
6,157
53.30
6,476,575
6,193,608
256,536
3,419,699
8,232,193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81.4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54737</xdr:rowOff>
    </xdr:from>
    <xdr:to>
      <xdr:col>6</xdr:col>
      <xdr:colOff>511175</xdr:colOff>
      <xdr:row>33</xdr:row>
      <xdr:rowOff>12065</xdr:rowOff>
    </xdr:to>
    <xdr:cxnSp macro="">
      <xdr:nvCxnSpPr>
        <xdr:cNvPr id="61" name="直線コネクタ 60"/>
        <xdr:cNvCxnSpPr/>
      </xdr:nvCxnSpPr>
      <xdr:spPr>
        <a:xfrm>
          <a:off x="3797300" y="5541137"/>
          <a:ext cx="838200" cy="1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119397</xdr:rowOff>
    </xdr:from>
    <xdr:ext cx="534377" cy="259045"/>
    <xdr:sp macro="" textlink="">
      <xdr:nvSpPr>
        <xdr:cNvPr id="62" name="議会費平均値テキスト"/>
        <xdr:cNvSpPr txBox="1"/>
      </xdr:nvSpPr>
      <xdr:spPr>
        <a:xfrm>
          <a:off x="4686300" y="612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54737</xdr:rowOff>
    </xdr:from>
    <xdr:to>
      <xdr:col>5</xdr:col>
      <xdr:colOff>358775</xdr:colOff>
      <xdr:row>32</xdr:row>
      <xdr:rowOff>160147</xdr:rowOff>
    </xdr:to>
    <xdr:cxnSp macro="">
      <xdr:nvCxnSpPr>
        <xdr:cNvPr id="64" name="直線コネクタ 63"/>
        <xdr:cNvCxnSpPr/>
      </xdr:nvCxnSpPr>
      <xdr:spPr>
        <a:xfrm flipV="1">
          <a:off x="2908300" y="5541137"/>
          <a:ext cx="889000" cy="10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148988</xdr:rowOff>
    </xdr:from>
    <xdr:ext cx="534377" cy="259045"/>
    <xdr:sp macro="" textlink="">
      <xdr:nvSpPr>
        <xdr:cNvPr id="66" name="テキスト ボックス 65"/>
        <xdr:cNvSpPr txBox="1"/>
      </xdr:nvSpPr>
      <xdr:spPr>
        <a:xfrm>
          <a:off x="3530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160147</xdr:rowOff>
    </xdr:from>
    <xdr:to>
      <xdr:col>4</xdr:col>
      <xdr:colOff>155575</xdr:colOff>
      <xdr:row>33</xdr:row>
      <xdr:rowOff>145542</xdr:rowOff>
    </xdr:to>
    <xdr:cxnSp macro="">
      <xdr:nvCxnSpPr>
        <xdr:cNvPr id="67" name="直線コネクタ 66"/>
        <xdr:cNvCxnSpPr/>
      </xdr:nvCxnSpPr>
      <xdr:spPr>
        <a:xfrm flipV="1">
          <a:off x="2019300" y="5646547"/>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137050</xdr:rowOff>
    </xdr:from>
    <xdr:ext cx="534377" cy="259045"/>
    <xdr:sp macro="" textlink="">
      <xdr:nvSpPr>
        <xdr:cNvPr id="69" name="テキスト ボックス 68"/>
        <xdr:cNvSpPr txBox="1"/>
      </xdr:nvSpPr>
      <xdr:spPr>
        <a:xfrm>
          <a:off x="2641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48768</xdr:rowOff>
    </xdr:from>
    <xdr:to>
      <xdr:col>2</xdr:col>
      <xdr:colOff>638175</xdr:colOff>
      <xdr:row>33</xdr:row>
      <xdr:rowOff>145542</xdr:rowOff>
    </xdr:to>
    <xdr:cxnSp macro="">
      <xdr:nvCxnSpPr>
        <xdr:cNvPr id="70" name="直線コネクタ 69"/>
        <xdr:cNvCxnSpPr/>
      </xdr:nvCxnSpPr>
      <xdr:spPr>
        <a:xfrm>
          <a:off x="1130300" y="5535168"/>
          <a:ext cx="889000" cy="26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14241</xdr:rowOff>
    </xdr:from>
    <xdr:ext cx="534377" cy="259045"/>
    <xdr:sp macro="" textlink="">
      <xdr:nvSpPr>
        <xdr:cNvPr id="72" name="テキスト ボックス 71"/>
        <xdr:cNvSpPr txBox="1"/>
      </xdr:nvSpPr>
      <xdr:spPr>
        <a:xfrm>
          <a:off x="1752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154830</xdr:rowOff>
    </xdr:from>
    <xdr:ext cx="534377" cy="259045"/>
    <xdr:sp macro="" textlink="">
      <xdr:nvSpPr>
        <xdr:cNvPr id="74" name="テキスト ボックス 73"/>
        <xdr:cNvSpPr txBox="1"/>
      </xdr:nvSpPr>
      <xdr:spPr>
        <a:xfrm>
          <a:off x="863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132715</xdr:rowOff>
    </xdr:from>
    <xdr:to>
      <xdr:col>6</xdr:col>
      <xdr:colOff>561975</xdr:colOff>
      <xdr:row>33</xdr:row>
      <xdr:rowOff>62865</xdr:rowOff>
    </xdr:to>
    <xdr:sp macro="" textlink="">
      <xdr:nvSpPr>
        <xdr:cNvPr id="80" name="円/楕円 79"/>
        <xdr:cNvSpPr/>
      </xdr:nvSpPr>
      <xdr:spPr>
        <a:xfrm>
          <a:off x="4584700" y="561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155592</xdr:rowOff>
    </xdr:from>
    <xdr:ext cx="534377" cy="259045"/>
    <xdr:sp macro="" textlink="">
      <xdr:nvSpPr>
        <xdr:cNvPr id="81" name="議会費該当値テキスト"/>
        <xdr:cNvSpPr txBox="1"/>
      </xdr:nvSpPr>
      <xdr:spPr>
        <a:xfrm>
          <a:off x="4686300" y="547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14,355</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3937</xdr:rowOff>
    </xdr:from>
    <xdr:to>
      <xdr:col>5</xdr:col>
      <xdr:colOff>409575</xdr:colOff>
      <xdr:row>32</xdr:row>
      <xdr:rowOff>105537</xdr:rowOff>
    </xdr:to>
    <xdr:sp macro="" textlink="">
      <xdr:nvSpPr>
        <xdr:cNvPr id="82" name="円/楕円 81"/>
        <xdr:cNvSpPr/>
      </xdr:nvSpPr>
      <xdr:spPr>
        <a:xfrm>
          <a:off x="3746500" y="54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122064</xdr:rowOff>
    </xdr:from>
    <xdr:ext cx="534377" cy="259045"/>
    <xdr:sp macro="" textlink="">
      <xdr:nvSpPr>
        <xdr:cNvPr id="83" name="テキスト ボックス 82"/>
        <xdr:cNvSpPr txBox="1"/>
      </xdr:nvSpPr>
      <xdr:spPr>
        <a:xfrm>
          <a:off x="3530111" y="526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15,369</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109347</xdr:rowOff>
    </xdr:from>
    <xdr:to>
      <xdr:col>4</xdr:col>
      <xdr:colOff>206375</xdr:colOff>
      <xdr:row>33</xdr:row>
      <xdr:rowOff>39497</xdr:rowOff>
    </xdr:to>
    <xdr:sp macro="" textlink="">
      <xdr:nvSpPr>
        <xdr:cNvPr id="84" name="円/楕円 83"/>
        <xdr:cNvSpPr/>
      </xdr:nvSpPr>
      <xdr:spPr>
        <a:xfrm>
          <a:off x="2857500" y="559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56024</xdr:rowOff>
    </xdr:from>
    <xdr:ext cx="534377" cy="259045"/>
    <xdr:sp macro="" textlink="">
      <xdr:nvSpPr>
        <xdr:cNvPr id="85" name="テキスト ボックス 84"/>
        <xdr:cNvSpPr txBox="1"/>
      </xdr:nvSpPr>
      <xdr:spPr>
        <a:xfrm>
          <a:off x="2641111" y="537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94742</xdr:rowOff>
    </xdr:from>
    <xdr:to>
      <xdr:col>3</xdr:col>
      <xdr:colOff>3175</xdr:colOff>
      <xdr:row>34</xdr:row>
      <xdr:rowOff>24892</xdr:rowOff>
    </xdr:to>
    <xdr:sp macro="" textlink="">
      <xdr:nvSpPr>
        <xdr:cNvPr id="86" name="円/楕円 85"/>
        <xdr:cNvSpPr/>
      </xdr:nvSpPr>
      <xdr:spPr>
        <a:xfrm>
          <a:off x="1968500" y="575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41419</xdr:rowOff>
    </xdr:from>
    <xdr:ext cx="534377" cy="259045"/>
    <xdr:sp macro="" textlink="">
      <xdr:nvSpPr>
        <xdr:cNvPr id="87" name="テキスト ボックス 86"/>
        <xdr:cNvSpPr txBox="1"/>
      </xdr:nvSpPr>
      <xdr:spPr>
        <a:xfrm>
          <a:off x="1752111" y="552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13,304</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169418</xdr:rowOff>
    </xdr:from>
    <xdr:to>
      <xdr:col>1</xdr:col>
      <xdr:colOff>485775</xdr:colOff>
      <xdr:row>32</xdr:row>
      <xdr:rowOff>99568</xdr:rowOff>
    </xdr:to>
    <xdr:sp macro="" textlink="">
      <xdr:nvSpPr>
        <xdr:cNvPr id="88" name="円/楕円 87"/>
        <xdr:cNvSpPr/>
      </xdr:nvSpPr>
      <xdr:spPr>
        <a:xfrm>
          <a:off x="1079500" y="548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116095</xdr:rowOff>
    </xdr:from>
    <xdr:ext cx="534377" cy="259045"/>
    <xdr:sp macro="" textlink="">
      <xdr:nvSpPr>
        <xdr:cNvPr id="89" name="テキスト ボックス 88"/>
        <xdr:cNvSpPr txBox="1"/>
      </xdr:nvSpPr>
      <xdr:spPr>
        <a:xfrm>
          <a:off x="863111" y="525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15,416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45831</xdr:rowOff>
    </xdr:from>
    <xdr:to>
      <xdr:col>6</xdr:col>
      <xdr:colOff>511175</xdr:colOff>
      <xdr:row>56</xdr:row>
      <xdr:rowOff>112330</xdr:rowOff>
    </xdr:to>
    <xdr:cxnSp macro="">
      <xdr:nvCxnSpPr>
        <xdr:cNvPr id="120" name="直線コネクタ 119"/>
        <xdr:cNvCxnSpPr/>
      </xdr:nvCxnSpPr>
      <xdr:spPr>
        <a:xfrm>
          <a:off x="3797300" y="9647031"/>
          <a:ext cx="838200" cy="6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25392</xdr:rowOff>
    </xdr:from>
    <xdr:ext cx="599010" cy="259045"/>
    <xdr:sp macro="" textlink="">
      <xdr:nvSpPr>
        <xdr:cNvPr id="121" name="総務費平均値テキスト"/>
        <xdr:cNvSpPr txBox="1"/>
      </xdr:nvSpPr>
      <xdr:spPr>
        <a:xfrm>
          <a:off x="4686300" y="9455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45831</xdr:rowOff>
    </xdr:from>
    <xdr:to>
      <xdr:col>5</xdr:col>
      <xdr:colOff>358775</xdr:colOff>
      <xdr:row>56</xdr:row>
      <xdr:rowOff>75669</xdr:rowOff>
    </xdr:to>
    <xdr:cxnSp macro="">
      <xdr:nvCxnSpPr>
        <xdr:cNvPr id="123" name="直線コネクタ 122"/>
        <xdr:cNvCxnSpPr/>
      </xdr:nvCxnSpPr>
      <xdr:spPr>
        <a:xfrm flipV="1">
          <a:off x="2908300" y="9647031"/>
          <a:ext cx="889000" cy="2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110996</xdr:rowOff>
    </xdr:from>
    <xdr:ext cx="599010" cy="259045"/>
    <xdr:sp macro="" textlink="">
      <xdr:nvSpPr>
        <xdr:cNvPr id="125" name="テキスト ボックス 124"/>
        <xdr:cNvSpPr txBox="1"/>
      </xdr:nvSpPr>
      <xdr:spPr>
        <a:xfrm>
          <a:off x="3497794"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75669</xdr:rowOff>
    </xdr:from>
    <xdr:to>
      <xdr:col>4</xdr:col>
      <xdr:colOff>155575</xdr:colOff>
      <xdr:row>56</xdr:row>
      <xdr:rowOff>144811</xdr:rowOff>
    </xdr:to>
    <xdr:cxnSp macro="">
      <xdr:nvCxnSpPr>
        <xdr:cNvPr id="126" name="直線コネクタ 125"/>
        <xdr:cNvCxnSpPr/>
      </xdr:nvCxnSpPr>
      <xdr:spPr>
        <a:xfrm flipV="1">
          <a:off x="2019300" y="9676869"/>
          <a:ext cx="889000" cy="6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62536</xdr:rowOff>
    </xdr:from>
    <xdr:to>
      <xdr:col>4</xdr:col>
      <xdr:colOff>206375</xdr:colOff>
      <xdr:row>56</xdr:row>
      <xdr:rowOff>164136</xdr:rowOff>
    </xdr:to>
    <xdr:sp macro="" textlink="">
      <xdr:nvSpPr>
        <xdr:cNvPr id="127" name="フローチャート : 判断 126"/>
        <xdr:cNvSpPr/>
      </xdr:nvSpPr>
      <xdr:spPr>
        <a:xfrm>
          <a:off x="2857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155263</xdr:rowOff>
    </xdr:from>
    <xdr:ext cx="599010" cy="259045"/>
    <xdr:sp macro="" textlink="">
      <xdr:nvSpPr>
        <xdr:cNvPr id="128" name="テキスト ボックス 127"/>
        <xdr:cNvSpPr txBox="1"/>
      </xdr:nvSpPr>
      <xdr:spPr>
        <a:xfrm>
          <a:off x="2608794"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144811</xdr:rowOff>
    </xdr:from>
    <xdr:to>
      <xdr:col>2</xdr:col>
      <xdr:colOff>638175</xdr:colOff>
      <xdr:row>57</xdr:row>
      <xdr:rowOff>72697</xdr:rowOff>
    </xdr:to>
    <xdr:cxnSp macro="">
      <xdr:nvCxnSpPr>
        <xdr:cNvPr id="129" name="直線コネクタ 128"/>
        <xdr:cNvCxnSpPr/>
      </xdr:nvCxnSpPr>
      <xdr:spPr>
        <a:xfrm flipV="1">
          <a:off x="1130300" y="9746011"/>
          <a:ext cx="889000" cy="9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23899</xdr:rowOff>
    </xdr:from>
    <xdr:to>
      <xdr:col>3</xdr:col>
      <xdr:colOff>3175</xdr:colOff>
      <xdr:row>56</xdr:row>
      <xdr:rowOff>125499</xdr:rowOff>
    </xdr:to>
    <xdr:sp macro="" textlink="">
      <xdr:nvSpPr>
        <xdr:cNvPr id="130" name="フローチャート : 判断 129"/>
        <xdr:cNvSpPr/>
      </xdr:nvSpPr>
      <xdr:spPr>
        <a:xfrm>
          <a:off x="1968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142026</xdr:rowOff>
    </xdr:from>
    <xdr:ext cx="599010" cy="259045"/>
    <xdr:sp macro="" textlink="">
      <xdr:nvSpPr>
        <xdr:cNvPr id="131" name="テキスト ボックス 130"/>
        <xdr:cNvSpPr txBox="1"/>
      </xdr:nvSpPr>
      <xdr:spPr>
        <a:xfrm>
          <a:off x="1719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77846</xdr:rowOff>
    </xdr:from>
    <xdr:to>
      <xdr:col>1</xdr:col>
      <xdr:colOff>485775</xdr:colOff>
      <xdr:row>57</xdr:row>
      <xdr:rowOff>7996</xdr:rowOff>
    </xdr:to>
    <xdr:sp macro="" textlink="">
      <xdr:nvSpPr>
        <xdr:cNvPr id="132" name="フローチャート : 判断 131"/>
        <xdr:cNvSpPr/>
      </xdr:nvSpPr>
      <xdr:spPr>
        <a:xfrm>
          <a:off x="1079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24523</xdr:rowOff>
    </xdr:from>
    <xdr:ext cx="599010" cy="259045"/>
    <xdr:sp macro="" textlink="">
      <xdr:nvSpPr>
        <xdr:cNvPr id="133" name="テキスト ボックス 132"/>
        <xdr:cNvSpPr txBox="1"/>
      </xdr:nvSpPr>
      <xdr:spPr>
        <a:xfrm>
          <a:off x="830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61530</xdr:rowOff>
    </xdr:from>
    <xdr:to>
      <xdr:col>6</xdr:col>
      <xdr:colOff>561975</xdr:colOff>
      <xdr:row>56</xdr:row>
      <xdr:rowOff>163130</xdr:rowOff>
    </xdr:to>
    <xdr:sp macro="" textlink="">
      <xdr:nvSpPr>
        <xdr:cNvPr id="139" name="円/楕円 138"/>
        <xdr:cNvSpPr/>
      </xdr:nvSpPr>
      <xdr:spPr>
        <a:xfrm>
          <a:off x="4584700" y="966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39957</xdr:rowOff>
    </xdr:from>
    <xdr:ext cx="599010" cy="259045"/>
    <xdr:sp macro="" textlink="">
      <xdr:nvSpPr>
        <xdr:cNvPr id="140" name="総務費該当値テキスト"/>
        <xdr:cNvSpPr txBox="1"/>
      </xdr:nvSpPr>
      <xdr:spPr>
        <a:xfrm>
          <a:off x="4686300" y="964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153,381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166481</xdr:rowOff>
    </xdr:from>
    <xdr:to>
      <xdr:col>5</xdr:col>
      <xdr:colOff>409575</xdr:colOff>
      <xdr:row>56</xdr:row>
      <xdr:rowOff>96631</xdr:rowOff>
    </xdr:to>
    <xdr:sp macro="" textlink="">
      <xdr:nvSpPr>
        <xdr:cNvPr id="141" name="円/楕円 140"/>
        <xdr:cNvSpPr/>
      </xdr:nvSpPr>
      <xdr:spPr>
        <a:xfrm>
          <a:off x="3746500" y="959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113158</xdr:rowOff>
    </xdr:from>
    <xdr:ext cx="599010" cy="259045"/>
    <xdr:sp macro="" textlink="">
      <xdr:nvSpPr>
        <xdr:cNvPr id="142" name="テキスト ボックス 141"/>
        <xdr:cNvSpPr txBox="1"/>
      </xdr:nvSpPr>
      <xdr:spPr>
        <a:xfrm>
          <a:off x="3497794" y="937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173,744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24869</xdr:rowOff>
    </xdr:from>
    <xdr:to>
      <xdr:col>4</xdr:col>
      <xdr:colOff>206375</xdr:colOff>
      <xdr:row>56</xdr:row>
      <xdr:rowOff>126469</xdr:rowOff>
    </xdr:to>
    <xdr:sp macro="" textlink="">
      <xdr:nvSpPr>
        <xdr:cNvPr id="143" name="円/楕円 142"/>
        <xdr:cNvSpPr/>
      </xdr:nvSpPr>
      <xdr:spPr>
        <a:xfrm>
          <a:off x="2857500" y="962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142996</xdr:rowOff>
    </xdr:from>
    <xdr:ext cx="599010" cy="259045"/>
    <xdr:sp macro="" textlink="">
      <xdr:nvSpPr>
        <xdr:cNvPr id="144" name="テキスト ボックス 143"/>
        <xdr:cNvSpPr txBox="1"/>
      </xdr:nvSpPr>
      <xdr:spPr>
        <a:xfrm>
          <a:off x="2608794" y="9401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164,607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94011</xdr:rowOff>
    </xdr:from>
    <xdr:to>
      <xdr:col>3</xdr:col>
      <xdr:colOff>3175</xdr:colOff>
      <xdr:row>57</xdr:row>
      <xdr:rowOff>24161</xdr:rowOff>
    </xdr:to>
    <xdr:sp macro="" textlink="">
      <xdr:nvSpPr>
        <xdr:cNvPr id="145" name="円/楕円 144"/>
        <xdr:cNvSpPr/>
      </xdr:nvSpPr>
      <xdr:spPr>
        <a:xfrm>
          <a:off x="1968500" y="969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15288</xdr:rowOff>
    </xdr:from>
    <xdr:ext cx="599010" cy="259045"/>
    <xdr:sp macro="" textlink="">
      <xdr:nvSpPr>
        <xdr:cNvPr id="146" name="テキスト ボックス 145"/>
        <xdr:cNvSpPr txBox="1"/>
      </xdr:nvSpPr>
      <xdr:spPr>
        <a:xfrm>
          <a:off x="1719794" y="978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143,435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21897</xdr:rowOff>
    </xdr:from>
    <xdr:to>
      <xdr:col>1</xdr:col>
      <xdr:colOff>485775</xdr:colOff>
      <xdr:row>57</xdr:row>
      <xdr:rowOff>123497</xdr:rowOff>
    </xdr:to>
    <xdr:sp macro="" textlink="">
      <xdr:nvSpPr>
        <xdr:cNvPr id="147" name="円/楕円 146"/>
        <xdr:cNvSpPr/>
      </xdr:nvSpPr>
      <xdr:spPr>
        <a:xfrm>
          <a:off x="1079500" y="979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114624</xdr:rowOff>
    </xdr:from>
    <xdr:ext cx="599010" cy="259045"/>
    <xdr:sp macro="" textlink="">
      <xdr:nvSpPr>
        <xdr:cNvPr id="148" name="テキスト ボックス 147"/>
        <xdr:cNvSpPr txBox="1"/>
      </xdr:nvSpPr>
      <xdr:spPr>
        <a:xfrm>
          <a:off x="830794" y="988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193,350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45882</xdr:rowOff>
    </xdr:from>
    <xdr:to>
      <xdr:col>6</xdr:col>
      <xdr:colOff>511175</xdr:colOff>
      <xdr:row>76</xdr:row>
      <xdr:rowOff>50966</xdr:rowOff>
    </xdr:to>
    <xdr:cxnSp macro="">
      <xdr:nvCxnSpPr>
        <xdr:cNvPr id="176" name="直線コネクタ 175"/>
        <xdr:cNvCxnSpPr/>
      </xdr:nvCxnSpPr>
      <xdr:spPr>
        <a:xfrm flipV="1">
          <a:off x="3797300" y="12733182"/>
          <a:ext cx="838200" cy="34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30070</xdr:rowOff>
    </xdr:from>
    <xdr:ext cx="599010" cy="259045"/>
    <xdr:sp macro="" textlink="">
      <xdr:nvSpPr>
        <xdr:cNvPr id="177" name="民生費平均値テキスト"/>
        <xdr:cNvSpPr txBox="1"/>
      </xdr:nvSpPr>
      <xdr:spPr>
        <a:xfrm>
          <a:off x="4686300" y="13060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50966</xdr:rowOff>
    </xdr:from>
    <xdr:to>
      <xdr:col>5</xdr:col>
      <xdr:colOff>358775</xdr:colOff>
      <xdr:row>76</xdr:row>
      <xdr:rowOff>128330</xdr:rowOff>
    </xdr:to>
    <xdr:cxnSp macro="">
      <xdr:nvCxnSpPr>
        <xdr:cNvPr id="179" name="直線コネクタ 178"/>
        <xdr:cNvCxnSpPr/>
      </xdr:nvCxnSpPr>
      <xdr:spPr>
        <a:xfrm flipV="1">
          <a:off x="2908300" y="13081166"/>
          <a:ext cx="889000" cy="7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22243</xdr:rowOff>
    </xdr:from>
    <xdr:ext cx="599010" cy="259045"/>
    <xdr:sp macro="" textlink="">
      <xdr:nvSpPr>
        <xdr:cNvPr id="181" name="テキスト ボックス 180"/>
        <xdr:cNvSpPr txBox="1"/>
      </xdr:nvSpPr>
      <xdr:spPr>
        <a:xfrm>
          <a:off x="3497794"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128330</xdr:rowOff>
    </xdr:from>
    <xdr:to>
      <xdr:col>4</xdr:col>
      <xdr:colOff>155575</xdr:colOff>
      <xdr:row>76</xdr:row>
      <xdr:rowOff>169035</xdr:rowOff>
    </xdr:to>
    <xdr:cxnSp macro="">
      <xdr:nvCxnSpPr>
        <xdr:cNvPr id="182" name="直線コネクタ 181"/>
        <xdr:cNvCxnSpPr/>
      </xdr:nvCxnSpPr>
      <xdr:spPr>
        <a:xfrm flipV="1">
          <a:off x="2019300" y="13158530"/>
          <a:ext cx="889000" cy="4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83" name="フローチャート : 判断 182"/>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20085</xdr:rowOff>
    </xdr:from>
    <xdr:ext cx="599010" cy="259045"/>
    <xdr:sp macro="" textlink="">
      <xdr:nvSpPr>
        <xdr:cNvPr id="184" name="テキスト ボックス 183"/>
        <xdr:cNvSpPr txBox="1"/>
      </xdr:nvSpPr>
      <xdr:spPr>
        <a:xfrm>
          <a:off x="2608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169035</xdr:rowOff>
    </xdr:from>
    <xdr:to>
      <xdr:col>2</xdr:col>
      <xdr:colOff>638175</xdr:colOff>
      <xdr:row>77</xdr:row>
      <xdr:rowOff>41252</xdr:rowOff>
    </xdr:to>
    <xdr:cxnSp macro="">
      <xdr:nvCxnSpPr>
        <xdr:cNvPr id="185" name="直線コネクタ 184"/>
        <xdr:cNvCxnSpPr/>
      </xdr:nvCxnSpPr>
      <xdr:spPr>
        <a:xfrm flipV="1">
          <a:off x="1130300" y="13199235"/>
          <a:ext cx="889000" cy="4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6" name="フローチャート : 判断 185"/>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77540</xdr:rowOff>
    </xdr:from>
    <xdr:ext cx="599010" cy="259045"/>
    <xdr:sp macro="" textlink="">
      <xdr:nvSpPr>
        <xdr:cNvPr id="187" name="テキスト ボックス 186"/>
        <xdr:cNvSpPr txBox="1"/>
      </xdr:nvSpPr>
      <xdr:spPr>
        <a:xfrm>
          <a:off x="1719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8" name="フローチャート : 判断 187"/>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92308</xdr:rowOff>
    </xdr:from>
    <xdr:ext cx="599010" cy="259045"/>
    <xdr:sp macro="" textlink="">
      <xdr:nvSpPr>
        <xdr:cNvPr id="189" name="テキスト ボックス 188"/>
        <xdr:cNvSpPr txBox="1"/>
      </xdr:nvSpPr>
      <xdr:spPr>
        <a:xfrm>
          <a:off x="830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166532</xdr:rowOff>
    </xdr:from>
    <xdr:to>
      <xdr:col>6</xdr:col>
      <xdr:colOff>561975</xdr:colOff>
      <xdr:row>74</xdr:row>
      <xdr:rowOff>96682</xdr:rowOff>
    </xdr:to>
    <xdr:sp macro="" textlink="">
      <xdr:nvSpPr>
        <xdr:cNvPr id="195" name="円/楕円 194"/>
        <xdr:cNvSpPr/>
      </xdr:nvSpPr>
      <xdr:spPr>
        <a:xfrm>
          <a:off x="4584700" y="1268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17959</xdr:rowOff>
    </xdr:from>
    <xdr:ext cx="599010" cy="259045"/>
    <xdr:sp macro="" textlink="">
      <xdr:nvSpPr>
        <xdr:cNvPr id="196" name="民生費該当値テキスト"/>
        <xdr:cNvSpPr txBox="1"/>
      </xdr:nvSpPr>
      <xdr:spPr>
        <a:xfrm>
          <a:off x="4686300" y="1253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270,520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166</xdr:rowOff>
    </xdr:from>
    <xdr:to>
      <xdr:col>5</xdr:col>
      <xdr:colOff>409575</xdr:colOff>
      <xdr:row>76</xdr:row>
      <xdr:rowOff>101766</xdr:rowOff>
    </xdr:to>
    <xdr:sp macro="" textlink="">
      <xdr:nvSpPr>
        <xdr:cNvPr id="197" name="円/楕円 196"/>
        <xdr:cNvSpPr/>
      </xdr:nvSpPr>
      <xdr:spPr>
        <a:xfrm>
          <a:off x="3746500" y="1303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118294</xdr:rowOff>
    </xdr:from>
    <xdr:ext cx="599010" cy="259045"/>
    <xdr:sp macro="" textlink="">
      <xdr:nvSpPr>
        <xdr:cNvPr id="198" name="テキスト ボックス 197"/>
        <xdr:cNvSpPr txBox="1"/>
      </xdr:nvSpPr>
      <xdr:spPr>
        <a:xfrm>
          <a:off x="3497794" y="12805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194,408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77530</xdr:rowOff>
    </xdr:from>
    <xdr:to>
      <xdr:col>4</xdr:col>
      <xdr:colOff>206375</xdr:colOff>
      <xdr:row>77</xdr:row>
      <xdr:rowOff>7680</xdr:rowOff>
    </xdr:to>
    <xdr:sp macro="" textlink="">
      <xdr:nvSpPr>
        <xdr:cNvPr id="199" name="円/楕円 198"/>
        <xdr:cNvSpPr/>
      </xdr:nvSpPr>
      <xdr:spPr>
        <a:xfrm>
          <a:off x="2857500" y="1310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24206</xdr:rowOff>
    </xdr:from>
    <xdr:ext cx="599010" cy="259045"/>
    <xdr:sp macro="" textlink="">
      <xdr:nvSpPr>
        <xdr:cNvPr id="200" name="テキスト ボックス 199"/>
        <xdr:cNvSpPr txBox="1"/>
      </xdr:nvSpPr>
      <xdr:spPr>
        <a:xfrm>
          <a:off x="2608794" y="1288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177,487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118235</xdr:rowOff>
    </xdr:from>
    <xdr:to>
      <xdr:col>3</xdr:col>
      <xdr:colOff>3175</xdr:colOff>
      <xdr:row>77</xdr:row>
      <xdr:rowOff>48385</xdr:rowOff>
    </xdr:to>
    <xdr:sp macro="" textlink="">
      <xdr:nvSpPr>
        <xdr:cNvPr id="201" name="円/楕円 200"/>
        <xdr:cNvSpPr/>
      </xdr:nvSpPr>
      <xdr:spPr>
        <a:xfrm>
          <a:off x="1968500" y="1314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64911</xdr:rowOff>
    </xdr:from>
    <xdr:ext cx="599010" cy="259045"/>
    <xdr:sp macro="" textlink="">
      <xdr:nvSpPr>
        <xdr:cNvPr id="202" name="テキスト ボックス 201"/>
        <xdr:cNvSpPr txBox="1"/>
      </xdr:nvSpPr>
      <xdr:spPr>
        <a:xfrm>
          <a:off x="1719794" y="12923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168,584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161902</xdr:rowOff>
    </xdr:from>
    <xdr:to>
      <xdr:col>1</xdr:col>
      <xdr:colOff>485775</xdr:colOff>
      <xdr:row>77</xdr:row>
      <xdr:rowOff>92052</xdr:rowOff>
    </xdr:to>
    <xdr:sp macro="" textlink="">
      <xdr:nvSpPr>
        <xdr:cNvPr id="203" name="円/楕円 202"/>
        <xdr:cNvSpPr/>
      </xdr:nvSpPr>
      <xdr:spPr>
        <a:xfrm>
          <a:off x="1079500" y="1319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108578</xdr:rowOff>
    </xdr:from>
    <xdr:ext cx="599010" cy="259045"/>
    <xdr:sp macro="" textlink="">
      <xdr:nvSpPr>
        <xdr:cNvPr id="204" name="テキスト ボックス 203"/>
        <xdr:cNvSpPr txBox="1"/>
      </xdr:nvSpPr>
      <xdr:spPr>
        <a:xfrm>
          <a:off x="830794" y="1296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159,033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24279</xdr:rowOff>
    </xdr:from>
    <xdr:to>
      <xdr:col>6</xdr:col>
      <xdr:colOff>511175</xdr:colOff>
      <xdr:row>97</xdr:row>
      <xdr:rowOff>58341</xdr:rowOff>
    </xdr:to>
    <xdr:cxnSp macro="">
      <xdr:nvCxnSpPr>
        <xdr:cNvPr id="233" name="直線コネクタ 232"/>
        <xdr:cNvCxnSpPr/>
      </xdr:nvCxnSpPr>
      <xdr:spPr>
        <a:xfrm>
          <a:off x="3797300" y="16654929"/>
          <a:ext cx="838200" cy="3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81556</xdr:rowOff>
    </xdr:from>
    <xdr:ext cx="534377" cy="259045"/>
    <xdr:sp macro="" textlink="">
      <xdr:nvSpPr>
        <xdr:cNvPr id="234" name="衛生費平均値テキスト"/>
        <xdr:cNvSpPr txBox="1"/>
      </xdr:nvSpPr>
      <xdr:spPr>
        <a:xfrm>
          <a:off x="4686300" y="1619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20523</xdr:rowOff>
    </xdr:from>
    <xdr:to>
      <xdr:col>5</xdr:col>
      <xdr:colOff>358775</xdr:colOff>
      <xdr:row>97</xdr:row>
      <xdr:rowOff>24279</xdr:rowOff>
    </xdr:to>
    <xdr:cxnSp macro="">
      <xdr:nvCxnSpPr>
        <xdr:cNvPr id="236" name="直線コネクタ 235"/>
        <xdr:cNvCxnSpPr/>
      </xdr:nvCxnSpPr>
      <xdr:spPr>
        <a:xfrm>
          <a:off x="2908300" y="16651173"/>
          <a:ext cx="8890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29596</xdr:rowOff>
    </xdr:from>
    <xdr:ext cx="534377" cy="259045"/>
    <xdr:sp macro="" textlink="">
      <xdr:nvSpPr>
        <xdr:cNvPr id="238" name="テキスト ボックス 237"/>
        <xdr:cNvSpPr txBox="1"/>
      </xdr:nvSpPr>
      <xdr:spPr>
        <a:xfrm>
          <a:off x="3530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20523</xdr:rowOff>
    </xdr:from>
    <xdr:to>
      <xdr:col>4</xdr:col>
      <xdr:colOff>155575</xdr:colOff>
      <xdr:row>97</xdr:row>
      <xdr:rowOff>32814</xdr:rowOff>
    </xdr:to>
    <xdr:cxnSp macro="">
      <xdr:nvCxnSpPr>
        <xdr:cNvPr id="239" name="直線コネクタ 238"/>
        <xdr:cNvCxnSpPr/>
      </xdr:nvCxnSpPr>
      <xdr:spPr>
        <a:xfrm flipV="1">
          <a:off x="2019300" y="16651173"/>
          <a:ext cx="889000" cy="1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58519</xdr:rowOff>
    </xdr:from>
    <xdr:to>
      <xdr:col>4</xdr:col>
      <xdr:colOff>206375</xdr:colOff>
      <xdr:row>95</xdr:row>
      <xdr:rowOff>160119</xdr:rowOff>
    </xdr:to>
    <xdr:sp macro="" textlink="">
      <xdr:nvSpPr>
        <xdr:cNvPr id="240" name="フローチャート : 判断 239"/>
        <xdr:cNvSpPr/>
      </xdr:nvSpPr>
      <xdr:spPr>
        <a:xfrm>
          <a:off x="2857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5196</xdr:rowOff>
    </xdr:from>
    <xdr:ext cx="534377" cy="259045"/>
    <xdr:sp macro="" textlink="">
      <xdr:nvSpPr>
        <xdr:cNvPr id="241" name="テキスト ボックス 240"/>
        <xdr:cNvSpPr txBox="1"/>
      </xdr:nvSpPr>
      <xdr:spPr>
        <a:xfrm>
          <a:off x="2641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3804</xdr:rowOff>
    </xdr:from>
    <xdr:to>
      <xdr:col>2</xdr:col>
      <xdr:colOff>638175</xdr:colOff>
      <xdr:row>97</xdr:row>
      <xdr:rowOff>32814</xdr:rowOff>
    </xdr:to>
    <xdr:cxnSp macro="">
      <xdr:nvCxnSpPr>
        <xdr:cNvPr id="242" name="直線コネクタ 241"/>
        <xdr:cNvCxnSpPr/>
      </xdr:nvCxnSpPr>
      <xdr:spPr>
        <a:xfrm>
          <a:off x="1130300" y="16634454"/>
          <a:ext cx="889000" cy="2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128989</xdr:rowOff>
    </xdr:from>
    <xdr:to>
      <xdr:col>3</xdr:col>
      <xdr:colOff>3175</xdr:colOff>
      <xdr:row>96</xdr:row>
      <xdr:rowOff>59139</xdr:rowOff>
    </xdr:to>
    <xdr:sp macro="" textlink="">
      <xdr:nvSpPr>
        <xdr:cNvPr id="243" name="フローチャート : 判断 242"/>
        <xdr:cNvSpPr/>
      </xdr:nvSpPr>
      <xdr:spPr>
        <a:xfrm>
          <a:off x="1968500" y="164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75666</xdr:rowOff>
    </xdr:from>
    <xdr:ext cx="534377" cy="259045"/>
    <xdr:sp macro="" textlink="">
      <xdr:nvSpPr>
        <xdr:cNvPr id="244" name="テキスト ボックス 243"/>
        <xdr:cNvSpPr txBox="1"/>
      </xdr:nvSpPr>
      <xdr:spPr>
        <a:xfrm>
          <a:off x="1752111" y="1619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153380</xdr:rowOff>
    </xdr:from>
    <xdr:to>
      <xdr:col>1</xdr:col>
      <xdr:colOff>485775</xdr:colOff>
      <xdr:row>96</xdr:row>
      <xdr:rowOff>83530</xdr:rowOff>
    </xdr:to>
    <xdr:sp macro="" textlink="">
      <xdr:nvSpPr>
        <xdr:cNvPr id="245" name="フローチャート : 判断 244"/>
        <xdr:cNvSpPr/>
      </xdr:nvSpPr>
      <xdr:spPr>
        <a:xfrm>
          <a:off x="1079500" y="1644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100057</xdr:rowOff>
    </xdr:from>
    <xdr:ext cx="534377" cy="259045"/>
    <xdr:sp macro="" textlink="">
      <xdr:nvSpPr>
        <xdr:cNvPr id="246" name="テキスト ボックス 245"/>
        <xdr:cNvSpPr txBox="1"/>
      </xdr:nvSpPr>
      <xdr:spPr>
        <a:xfrm>
          <a:off x="863111" y="1621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7541</xdr:rowOff>
    </xdr:from>
    <xdr:to>
      <xdr:col>6</xdr:col>
      <xdr:colOff>561975</xdr:colOff>
      <xdr:row>97</xdr:row>
      <xdr:rowOff>109141</xdr:rowOff>
    </xdr:to>
    <xdr:sp macro="" textlink="">
      <xdr:nvSpPr>
        <xdr:cNvPr id="252" name="円/楕円 251"/>
        <xdr:cNvSpPr/>
      </xdr:nvSpPr>
      <xdr:spPr>
        <a:xfrm>
          <a:off x="4584700" y="1663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157418</xdr:rowOff>
    </xdr:from>
    <xdr:ext cx="534377" cy="259045"/>
    <xdr:sp macro="" textlink="">
      <xdr:nvSpPr>
        <xdr:cNvPr id="253" name="衛生費該当値テキスト"/>
        <xdr:cNvSpPr txBox="1"/>
      </xdr:nvSpPr>
      <xdr:spPr>
        <a:xfrm>
          <a:off x="4686300" y="1661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43,177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144929</xdr:rowOff>
    </xdr:from>
    <xdr:to>
      <xdr:col>5</xdr:col>
      <xdr:colOff>409575</xdr:colOff>
      <xdr:row>97</xdr:row>
      <xdr:rowOff>75079</xdr:rowOff>
    </xdr:to>
    <xdr:sp macro="" textlink="">
      <xdr:nvSpPr>
        <xdr:cNvPr id="254" name="円/楕円 253"/>
        <xdr:cNvSpPr/>
      </xdr:nvSpPr>
      <xdr:spPr>
        <a:xfrm>
          <a:off x="3746500" y="1660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66206</xdr:rowOff>
    </xdr:from>
    <xdr:ext cx="534377" cy="259045"/>
    <xdr:sp macro="" textlink="">
      <xdr:nvSpPr>
        <xdr:cNvPr id="255" name="テキスト ボックス 254"/>
        <xdr:cNvSpPr txBox="1"/>
      </xdr:nvSpPr>
      <xdr:spPr>
        <a:xfrm>
          <a:off x="3530111" y="1669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47,647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141173</xdr:rowOff>
    </xdr:from>
    <xdr:to>
      <xdr:col>4</xdr:col>
      <xdr:colOff>206375</xdr:colOff>
      <xdr:row>97</xdr:row>
      <xdr:rowOff>71323</xdr:rowOff>
    </xdr:to>
    <xdr:sp macro="" textlink="">
      <xdr:nvSpPr>
        <xdr:cNvPr id="256" name="円/楕円 255"/>
        <xdr:cNvSpPr/>
      </xdr:nvSpPr>
      <xdr:spPr>
        <a:xfrm>
          <a:off x="2857500" y="1660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62450</xdr:rowOff>
    </xdr:from>
    <xdr:ext cx="534377" cy="259045"/>
    <xdr:sp macro="" textlink="">
      <xdr:nvSpPr>
        <xdr:cNvPr id="257" name="テキスト ボックス 256"/>
        <xdr:cNvSpPr txBox="1"/>
      </xdr:nvSpPr>
      <xdr:spPr>
        <a:xfrm>
          <a:off x="2641111" y="1669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48,140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153464</xdr:rowOff>
    </xdr:from>
    <xdr:to>
      <xdr:col>3</xdr:col>
      <xdr:colOff>3175</xdr:colOff>
      <xdr:row>97</xdr:row>
      <xdr:rowOff>83614</xdr:rowOff>
    </xdr:to>
    <xdr:sp macro="" textlink="">
      <xdr:nvSpPr>
        <xdr:cNvPr id="258" name="円/楕円 257"/>
        <xdr:cNvSpPr/>
      </xdr:nvSpPr>
      <xdr:spPr>
        <a:xfrm>
          <a:off x="1968500" y="1661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74741</xdr:rowOff>
    </xdr:from>
    <xdr:ext cx="534377" cy="259045"/>
    <xdr:sp macro="" textlink="">
      <xdr:nvSpPr>
        <xdr:cNvPr id="259" name="テキスト ボックス 258"/>
        <xdr:cNvSpPr txBox="1"/>
      </xdr:nvSpPr>
      <xdr:spPr>
        <a:xfrm>
          <a:off x="1752111" y="1670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46,527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124454</xdr:rowOff>
    </xdr:from>
    <xdr:to>
      <xdr:col>1</xdr:col>
      <xdr:colOff>485775</xdr:colOff>
      <xdr:row>97</xdr:row>
      <xdr:rowOff>54604</xdr:rowOff>
    </xdr:to>
    <xdr:sp macro="" textlink="">
      <xdr:nvSpPr>
        <xdr:cNvPr id="260" name="円/楕円 259"/>
        <xdr:cNvSpPr/>
      </xdr:nvSpPr>
      <xdr:spPr>
        <a:xfrm>
          <a:off x="1079500" y="1658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45731</xdr:rowOff>
    </xdr:from>
    <xdr:ext cx="534377" cy="259045"/>
    <xdr:sp macro="" textlink="">
      <xdr:nvSpPr>
        <xdr:cNvPr id="261" name="テキスト ボックス 260"/>
        <xdr:cNvSpPr txBox="1"/>
      </xdr:nvSpPr>
      <xdr:spPr>
        <a:xfrm>
          <a:off x="863111" y="1667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50,334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2731</xdr:rowOff>
    </xdr:from>
    <xdr:to>
      <xdr:col>15</xdr:col>
      <xdr:colOff>180975</xdr:colOff>
      <xdr:row>39</xdr:row>
      <xdr:rowOff>44450</xdr:rowOff>
    </xdr:to>
    <xdr:cxnSp macro="">
      <xdr:nvCxnSpPr>
        <xdr:cNvPr id="290" name="直線コネクタ 289"/>
        <xdr:cNvCxnSpPr/>
      </xdr:nvCxnSpPr>
      <xdr:spPr>
        <a:xfrm>
          <a:off x="9639300" y="6689281"/>
          <a:ext cx="838200" cy="4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96347</xdr:rowOff>
    </xdr:from>
    <xdr:ext cx="378565" cy="259045"/>
    <xdr:sp macro="" textlink="">
      <xdr:nvSpPr>
        <xdr:cNvPr id="291" name="労働費平均値テキスト"/>
        <xdr:cNvSpPr txBox="1"/>
      </xdr:nvSpPr>
      <xdr:spPr>
        <a:xfrm>
          <a:off x="10528300" y="64399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97790</xdr:rowOff>
    </xdr:from>
    <xdr:to>
      <xdr:col>14</xdr:col>
      <xdr:colOff>28575</xdr:colOff>
      <xdr:row>39</xdr:row>
      <xdr:rowOff>2731</xdr:rowOff>
    </xdr:to>
    <xdr:cxnSp macro="">
      <xdr:nvCxnSpPr>
        <xdr:cNvPr id="293" name="直線コネクタ 292"/>
        <xdr:cNvCxnSpPr/>
      </xdr:nvCxnSpPr>
      <xdr:spPr>
        <a:xfrm>
          <a:off x="8750300" y="6612890"/>
          <a:ext cx="889000" cy="7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60151</xdr:rowOff>
    </xdr:from>
    <xdr:ext cx="469744" cy="259045"/>
    <xdr:sp macro="" textlink="">
      <xdr:nvSpPr>
        <xdr:cNvPr id="295" name="テキスト ボックス 294"/>
        <xdr:cNvSpPr txBox="1"/>
      </xdr:nvSpPr>
      <xdr:spPr>
        <a:xfrm>
          <a:off x="9404427" y="623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39688</xdr:rowOff>
    </xdr:from>
    <xdr:to>
      <xdr:col>12</xdr:col>
      <xdr:colOff>511175</xdr:colOff>
      <xdr:row>38</xdr:row>
      <xdr:rowOff>97790</xdr:rowOff>
    </xdr:to>
    <xdr:cxnSp macro="">
      <xdr:nvCxnSpPr>
        <xdr:cNvPr id="296" name="直線コネクタ 295"/>
        <xdr:cNvCxnSpPr/>
      </xdr:nvCxnSpPr>
      <xdr:spPr>
        <a:xfrm>
          <a:off x="7861300" y="6211888"/>
          <a:ext cx="889000" cy="40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126238</xdr:rowOff>
    </xdr:from>
    <xdr:to>
      <xdr:col>12</xdr:col>
      <xdr:colOff>561975</xdr:colOff>
      <xdr:row>38</xdr:row>
      <xdr:rowOff>56388</xdr:rowOff>
    </xdr:to>
    <xdr:sp macro="" textlink="">
      <xdr:nvSpPr>
        <xdr:cNvPr id="297" name="フローチャート : 判断 296"/>
        <xdr:cNvSpPr/>
      </xdr:nvSpPr>
      <xdr:spPr>
        <a:xfrm>
          <a:off x="8699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72915</xdr:rowOff>
    </xdr:from>
    <xdr:ext cx="469744" cy="259045"/>
    <xdr:sp macro="" textlink="">
      <xdr:nvSpPr>
        <xdr:cNvPr id="298" name="テキスト ボックス 297"/>
        <xdr:cNvSpPr txBox="1"/>
      </xdr:nvSpPr>
      <xdr:spPr>
        <a:xfrm>
          <a:off x="8515427" y="624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39688</xdr:rowOff>
    </xdr:from>
    <xdr:to>
      <xdr:col>11</xdr:col>
      <xdr:colOff>307975</xdr:colOff>
      <xdr:row>36</xdr:row>
      <xdr:rowOff>71501</xdr:rowOff>
    </xdr:to>
    <xdr:cxnSp macro="">
      <xdr:nvCxnSpPr>
        <xdr:cNvPr id="299" name="直線コネクタ 298"/>
        <xdr:cNvCxnSpPr/>
      </xdr:nvCxnSpPr>
      <xdr:spPr>
        <a:xfrm flipV="1">
          <a:off x="6972300" y="6211888"/>
          <a:ext cx="889000" cy="3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108522</xdr:rowOff>
    </xdr:from>
    <xdr:to>
      <xdr:col>11</xdr:col>
      <xdr:colOff>358775</xdr:colOff>
      <xdr:row>36</xdr:row>
      <xdr:rowOff>38672</xdr:rowOff>
    </xdr:to>
    <xdr:sp macro="" textlink="">
      <xdr:nvSpPr>
        <xdr:cNvPr id="300" name="フローチャート : 判断 299"/>
        <xdr:cNvSpPr/>
      </xdr:nvSpPr>
      <xdr:spPr>
        <a:xfrm>
          <a:off x="7810500" y="61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55199</xdr:rowOff>
    </xdr:from>
    <xdr:ext cx="469744" cy="259045"/>
    <xdr:sp macro="" textlink="">
      <xdr:nvSpPr>
        <xdr:cNvPr id="301" name="テキスト ボックス 300"/>
        <xdr:cNvSpPr txBox="1"/>
      </xdr:nvSpPr>
      <xdr:spPr>
        <a:xfrm>
          <a:off x="7626427" y="588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154051</xdr:rowOff>
    </xdr:from>
    <xdr:to>
      <xdr:col>10</xdr:col>
      <xdr:colOff>155575</xdr:colOff>
      <xdr:row>36</xdr:row>
      <xdr:rowOff>84201</xdr:rowOff>
    </xdr:to>
    <xdr:sp macro="" textlink="">
      <xdr:nvSpPr>
        <xdr:cNvPr id="302" name="フローチャート : 判断 301"/>
        <xdr:cNvSpPr/>
      </xdr:nvSpPr>
      <xdr:spPr>
        <a:xfrm>
          <a:off x="6921500" y="6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100728</xdr:rowOff>
    </xdr:from>
    <xdr:ext cx="469744" cy="259045"/>
    <xdr:sp macro="" textlink="">
      <xdr:nvSpPr>
        <xdr:cNvPr id="303" name="テキスト ボックス 302"/>
        <xdr:cNvSpPr txBox="1"/>
      </xdr:nvSpPr>
      <xdr:spPr>
        <a:xfrm>
          <a:off x="6737427" y="593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9" name="円/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123381</xdr:rowOff>
    </xdr:from>
    <xdr:to>
      <xdr:col>14</xdr:col>
      <xdr:colOff>79375</xdr:colOff>
      <xdr:row>39</xdr:row>
      <xdr:rowOff>53531</xdr:rowOff>
    </xdr:to>
    <xdr:sp macro="" textlink="">
      <xdr:nvSpPr>
        <xdr:cNvPr id="311" name="円/楕円 310"/>
        <xdr:cNvSpPr/>
      </xdr:nvSpPr>
      <xdr:spPr>
        <a:xfrm>
          <a:off x="9588500" y="66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44658</xdr:rowOff>
    </xdr:from>
    <xdr:ext cx="378565" cy="259045"/>
    <xdr:sp macro="" textlink="">
      <xdr:nvSpPr>
        <xdr:cNvPr id="312" name="テキスト ボックス 311"/>
        <xdr:cNvSpPr txBox="1"/>
      </xdr:nvSpPr>
      <xdr:spPr>
        <a:xfrm>
          <a:off x="9450017" y="6731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46990</xdr:rowOff>
    </xdr:from>
    <xdr:to>
      <xdr:col>12</xdr:col>
      <xdr:colOff>561975</xdr:colOff>
      <xdr:row>38</xdr:row>
      <xdr:rowOff>148590</xdr:rowOff>
    </xdr:to>
    <xdr:sp macro="" textlink="">
      <xdr:nvSpPr>
        <xdr:cNvPr id="313" name="円/楕円 312"/>
        <xdr:cNvSpPr/>
      </xdr:nvSpPr>
      <xdr:spPr>
        <a:xfrm>
          <a:off x="8699500" y="656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139717</xdr:rowOff>
    </xdr:from>
    <xdr:ext cx="378565" cy="259045"/>
    <xdr:sp macro="" textlink="">
      <xdr:nvSpPr>
        <xdr:cNvPr id="314" name="テキスト ボックス 313"/>
        <xdr:cNvSpPr txBox="1"/>
      </xdr:nvSpPr>
      <xdr:spPr>
        <a:xfrm>
          <a:off x="8561017" y="6654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160338</xdr:rowOff>
    </xdr:from>
    <xdr:to>
      <xdr:col>11</xdr:col>
      <xdr:colOff>358775</xdr:colOff>
      <xdr:row>36</xdr:row>
      <xdr:rowOff>90488</xdr:rowOff>
    </xdr:to>
    <xdr:sp macro="" textlink="">
      <xdr:nvSpPr>
        <xdr:cNvPr id="315" name="円/楕円 314"/>
        <xdr:cNvSpPr/>
      </xdr:nvSpPr>
      <xdr:spPr>
        <a:xfrm>
          <a:off x="7810500" y="6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81615</xdr:rowOff>
    </xdr:from>
    <xdr:ext cx="469744" cy="259045"/>
    <xdr:sp macro="" textlink="">
      <xdr:nvSpPr>
        <xdr:cNvPr id="316" name="テキスト ボックス 315"/>
        <xdr:cNvSpPr txBox="1"/>
      </xdr:nvSpPr>
      <xdr:spPr>
        <a:xfrm>
          <a:off x="7626427" y="625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20701</xdr:rowOff>
    </xdr:from>
    <xdr:to>
      <xdr:col>10</xdr:col>
      <xdr:colOff>155575</xdr:colOff>
      <xdr:row>36</xdr:row>
      <xdr:rowOff>122301</xdr:rowOff>
    </xdr:to>
    <xdr:sp macro="" textlink="">
      <xdr:nvSpPr>
        <xdr:cNvPr id="317" name="円/楕円 316"/>
        <xdr:cNvSpPr/>
      </xdr:nvSpPr>
      <xdr:spPr>
        <a:xfrm>
          <a:off x="6921500" y="619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113428</xdr:rowOff>
    </xdr:from>
    <xdr:ext cx="469744" cy="259045"/>
    <xdr:sp macro="" textlink="">
      <xdr:nvSpPr>
        <xdr:cNvPr id="318" name="テキスト ボックス 317"/>
        <xdr:cNvSpPr txBox="1"/>
      </xdr:nvSpPr>
      <xdr:spPr>
        <a:xfrm>
          <a:off x="6737427" y="628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75548</xdr:rowOff>
    </xdr:from>
    <xdr:to>
      <xdr:col>15</xdr:col>
      <xdr:colOff>180975</xdr:colOff>
      <xdr:row>57</xdr:row>
      <xdr:rowOff>86799</xdr:rowOff>
    </xdr:to>
    <xdr:cxnSp macro="">
      <xdr:nvCxnSpPr>
        <xdr:cNvPr id="345" name="直線コネクタ 344"/>
        <xdr:cNvCxnSpPr/>
      </xdr:nvCxnSpPr>
      <xdr:spPr>
        <a:xfrm flipV="1">
          <a:off x="9639300" y="9848198"/>
          <a:ext cx="838200" cy="1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14120</xdr:rowOff>
    </xdr:from>
    <xdr:ext cx="534377" cy="259045"/>
    <xdr:sp macro="" textlink="">
      <xdr:nvSpPr>
        <xdr:cNvPr id="346" name="農林水産業費平均値テキスト"/>
        <xdr:cNvSpPr txBox="1"/>
      </xdr:nvSpPr>
      <xdr:spPr>
        <a:xfrm>
          <a:off x="10528300" y="97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86799</xdr:rowOff>
    </xdr:from>
    <xdr:to>
      <xdr:col>14</xdr:col>
      <xdr:colOff>28575</xdr:colOff>
      <xdr:row>57</xdr:row>
      <xdr:rowOff>105435</xdr:rowOff>
    </xdr:to>
    <xdr:cxnSp macro="">
      <xdr:nvCxnSpPr>
        <xdr:cNvPr id="348" name="直線コネクタ 347"/>
        <xdr:cNvCxnSpPr/>
      </xdr:nvCxnSpPr>
      <xdr:spPr>
        <a:xfrm flipV="1">
          <a:off x="8750300" y="9859449"/>
          <a:ext cx="889000" cy="1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150844</xdr:rowOff>
    </xdr:from>
    <xdr:ext cx="534377" cy="259045"/>
    <xdr:sp macro="" textlink="">
      <xdr:nvSpPr>
        <xdr:cNvPr id="350" name="テキスト ボックス 349"/>
        <xdr:cNvSpPr txBox="1"/>
      </xdr:nvSpPr>
      <xdr:spPr>
        <a:xfrm>
          <a:off x="9372111" y="99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102934</xdr:rowOff>
    </xdr:from>
    <xdr:to>
      <xdr:col>12</xdr:col>
      <xdr:colOff>511175</xdr:colOff>
      <xdr:row>57</xdr:row>
      <xdr:rowOff>105435</xdr:rowOff>
    </xdr:to>
    <xdr:cxnSp macro="">
      <xdr:nvCxnSpPr>
        <xdr:cNvPr id="351" name="直線コネクタ 350"/>
        <xdr:cNvCxnSpPr/>
      </xdr:nvCxnSpPr>
      <xdr:spPr>
        <a:xfrm>
          <a:off x="7861300" y="9875584"/>
          <a:ext cx="889000" cy="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52" name="フローチャート : 判断 351"/>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446</xdr:rowOff>
    </xdr:from>
    <xdr:ext cx="534377" cy="259045"/>
    <xdr:sp macro="" textlink="">
      <xdr:nvSpPr>
        <xdr:cNvPr id="353" name="テキスト ボックス 352"/>
        <xdr:cNvSpPr txBox="1"/>
      </xdr:nvSpPr>
      <xdr:spPr>
        <a:xfrm>
          <a:off x="8483111" y="96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136406</xdr:rowOff>
    </xdr:from>
    <xdr:to>
      <xdr:col>11</xdr:col>
      <xdr:colOff>307975</xdr:colOff>
      <xdr:row>57</xdr:row>
      <xdr:rowOff>102934</xdr:rowOff>
    </xdr:to>
    <xdr:cxnSp macro="">
      <xdr:nvCxnSpPr>
        <xdr:cNvPr id="354" name="直線コネクタ 353"/>
        <xdr:cNvCxnSpPr/>
      </xdr:nvCxnSpPr>
      <xdr:spPr>
        <a:xfrm>
          <a:off x="6972300" y="9737606"/>
          <a:ext cx="889000" cy="13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55" name="フローチャート : 判断 354"/>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154291</xdr:rowOff>
    </xdr:from>
    <xdr:ext cx="534377" cy="259045"/>
    <xdr:sp macro="" textlink="">
      <xdr:nvSpPr>
        <xdr:cNvPr id="356" name="テキスト ボックス 355"/>
        <xdr:cNvSpPr txBox="1"/>
      </xdr:nvSpPr>
      <xdr:spPr>
        <a:xfrm>
          <a:off x="7594111" y="99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7" name="フローチャート : 判断 356"/>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160984</xdr:rowOff>
    </xdr:from>
    <xdr:ext cx="534377" cy="259045"/>
    <xdr:sp macro="" textlink="">
      <xdr:nvSpPr>
        <xdr:cNvPr id="358" name="テキスト ボックス 357"/>
        <xdr:cNvSpPr txBox="1"/>
      </xdr:nvSpPr>
      <xdr:spPr>
        <a:xfrm>
          <a:off x="6705111" y="99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24748</xdr:rowOff>
    </xdr:from>
    <xdr:to>
      <xdr:col>15</xdr:col>
      <xdr:colOff>231775</xdr:colOff>
      <xdr:row>57</xdr:row>
      <xdr:rowOff>126348</xdr:rowOff>
    </xdr:to>
    <xdr:sp macro="" textlink="">
      <xdr:nvSpPr>
        <xdr:cNvPr id="364" name="円/楕円 363"/>
        <xdr:cNvSpPr/>
      </xdr:nvSpPr>
      <xdr:spPr>
        <a:xfrm>
          <a:off x="10426700" y="97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47625</xdr:rowOff>
    </xdr:from>
    <xdr:ext cx="599010" cy="259045"/>
    <xdr:sp macro="" textlink="">
      <xdr:nvSpPr>
        <xdr:cNvPr id="365" name="農林水産業費該当値テキスト"/>
        <xdr:cNvSpPr txBox="1"/>
      </xdr:nvSpPr>
      <xdr:spPr>
        <a:xfrm>
          <a:off x="10528300" y="964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103,063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35999</xdr:rowOff>
    </xdr:from>
    <xdr:to>
      <xdr:col>14</xdr:col>
      <xdr:colOff>79375</xdr:colOff>
      <xdr:row>57</xdr:row>
      <xdr:rowOff>137599</xdr:rowOff>
    </xdr:to>
    <xdr:sp macro="" textlink="">
      <xdr:nvSpPr>
        <xdr:cNvPr id="366" name="円/楕円 365"/>
        <xdr:cNvSpPr/>
      </xdr:nvSpPr>
      <xdr:spPr>
        <a:xfrm>
          <a:off x="9588500" y="980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154126</xdr:rowOff>
    </xdr:from>
    <xdr:ext cx="534377" cy="259045"/>
    <xdr:sp macro="" textlink="">
      <xdr:nvSpPr>
        <xdr:cNvPr id="367" name="テキスト ボックス 366"/>
        <xdr:cNvSpPr txBox="1"/>
      </xdr:nvSpPr>
      <xdr:spPr>
        <a:xfrm>
          <a:off x="9372111" y="958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98,141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54635</xdr:rowOff>
    </xdr:from>
    <xdr:to>
      <xdr:col>12</xdr:col>
      <xdr:colOff>561975</xdr:colOff>
      <xdr:row>57</xdr:row>
      <xdr:rowOff>156235</xdr:rowOff>
    </xdr:to>
    <xdr:sp macro="" textlink="">
      <xdr:nvSpPr>
        <xdr:cNvPr id="368" name="円/楕円 367"/>
        <xdr:cNvSpPr/>
      </xdr:nvSpPr>
      <xdr:spPr>
        <a:xfrm>
          <a:off x="8699500" y="982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147362</xdr:rowOff>
    </xdr:from>
    <xdr:ext cx="534377" cy="259045"/>
    <xdr:sp macro="" textlink="">
      <xdr:nvSpPr>
        <xdr:cNvPr id="369" name="テキスト ボックス 368"/>
        <xdr:cNvSpPr txBox="1"/>
      </xdr:nvSpPr>
      <xdr:spPr>
        <a:xfrm>
          <a:off x="8483111" y="99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89,989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52134</xdr:rowOff>
    </xdr:from>
    <xdr:to>
      <xdr:col>11</xdr:col>
      <xdr:colOff>358775</xdr:colOff>
      <xdr:row>57</xdr:row>
      <xdr:rowOff>153734</xdr:rowOff>
    </xdr:to>
    <xdr:sp macro="" textlink="">
      <xdr:nvSpPr>
        <xdr:cNvPr id="370" name="円/楕円 369"/>
        <xdr:cNvSpPr/>
      </xdr:nvSpPr>
      <xdr:spPr>
        <a:xfrm>
          <a:off x="7810500" y="982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170261</xdr:rowOff>
    </xdr:from>
    <xdr:ext cx="534377" cy="259045"/>
    <xdr:sp macro="" textlink="">
      <xdr:nvSpPr>
        <xdr:cNvPr id="371" name="テキスト ボックス 370"/>
        <xdr:cNvSpPr txBox="1"/>
      </xdr:nvSpPr>
      <xdr:spPr>
        <a:xfrm>
          <a:off x="7594111" y="96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91,083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85606</xdr:rowOff>
    </xdr:from>
    <xdr:to>
      <xdr:col>10</xdr:col>
      <xdr:colOff>155575</xdr:colOff>
      <xdr:row>57</xdr:row>
      <xdr:rowOff>15756</xdr:rowOff>
    </xdr:to>
    <xdr:sp macro="" textlink="">
      <xdr:nvSpPr>
        <xdr:cNvPr id="372" name="円/楕円 371"/>
        <xdr:cNvSpPr/>
      </xdr:nvSpPr>
      <xdr:spPr>
        <a:xfrm>
          <a:off x="6921500" y="96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32283</xdr:rowOff>
    </xdr:from>
    <xdr:ext cx="599010" cy="259045"/>
    <xdr:sp macro="" textlink="">
      <xdr:nvSpPr>
        <xdr:cNvPr id="373" name="テキスト ボックス 372"/>
        <xdr:cNvSpPr txBox="1"/>
      </xdr:nvSpPr>
      <xdr:spPr>
        <a:xfrm>
          <a:off x="6672794" y="9462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151,441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145397</xdr:rowOff>
    </xdr:from>
    <xdr:to>
      <xdr:col>15</xdr:col>
      <xdr:colOff>180975</xdr:colOff>
      <xdr:row>78</xdr:row>
      <xdr:rowOff>45901</xdr:rowOff>
    </xdr:to>
    <xdr:cxnSp macro="">
      <xdr:nvCxnSpPr>
        <xdr:cNvPr id="400" name="直線コネクタ 399"/>
        <xdr:cNvCxnSpPr/>
      </xdr:nvCxnSpPr>
      <xdr:spPr>
        <a:xfrm>
          <a:off x="9639300" y="13175597"/>
          <a:ext cx="838200" cy="24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25285</xdr:rowOff>
    </xdr:from>
    <xdr:ext cx="534377" cy="259045"/>
    <xdr:sp macro="" textlink="">
      <xdr:nvSpPr>
        <xdr:cNvPr id="401" name="商工費平均値テキスト"/>
        <xdr:cNvSpPr txBox="1"/>
      </xdr:nvSpPr>
      <xdr:spPr>
        <a:xfrm>
          <a:off x="10528300" y="13055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145397</xdr:rowOff>
    </xdr:from>
    <xdr:to>
      <xdr:col>14</xdr:col>
      <xdr:colOff>28575</xdr:colOff>
      <xdr:row>77</xdr:row>
      <xdr:rowOff>71769</xdr:rowOff>
    </xdr:to>
    <xdr:cxnSp macro="">
      <xdr:nvCxnSpPr>
        <xdr:cNvPr id="403" name="直線コネクタ 402"/>
        <xdr:cNvCxnSpPr/>
      </xdr:nvCxnSpPr>
      <xdr:spPr>
        <a:xfrm flipV="1">
          <a:off x="8750300" y="13175597"/>
          <a:ext cx="889000" cy="9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105475</xdr:rowOff>
    </xdr:from>
    <xdr:ext cx="534377" cy="259045"/>
    <xdr:sp macro="" textlink="">
      <xdr:nvSpPr>
        <xdr:cNvPr id="405" name="テキスト ボックス 404"/>
        <xdr:cNvSpPr txBox="1"/>
      </xdr:nvSpPr>
      <xdr:spPr>
        <a:xfrm>
          <a:off x="9372111" y="1330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71715</xdr:rowOff>
    </xdr:from>
    <xdr:to>
      <xdr:col>12</xdr:col>
      <xdr:colOff>511175</xdr:colOff>
      <xdr:row>77</xdr:row>
      <xdr:rowOff>71769</xdr:rowOff>
    </xdr:to>
    <xdr:cxnSp macro="">
      <xdr:nvCxnSpPr>
        <xdr:cNvPr id="406" name="直線コネクタ 405"/>
        <xdr:cNvCxnSpPr/>
      </xdr:nvCxnSpPr>
      <xdr:spPr>
        <a:xfrm>
          <a:off x="7861300" y="13273365"/>
          <a:ext cx="8890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25595</xdr:rowOff>
    </xdr:from>
    <xdr:to>
      <xdr:col>12</xdr:col>
      <xdr:colOff>561975</xdr:colOff>
      <xdr:row>77</xdr:row>
      <xdr:rowOff>127195</xdr:rowOff>
    </xdr:to>
    <xdr:sp macro="" textlink="">
      <xdr:nvSpPr>
        <xdr:cNvPr id="407" name="フローチャート : 判断 406"/>
        <xdr:cNvSpPr/>
      </xdr:nvSpPr>
      <xdr:spPr>
        <a:xfrm>
          <a:off x="8699500" y="132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118322</xdr:rowOff>
    </xdr:from>
    <xdr:ext cx="534377" cy="259045"/>
    <xdr:sp macro="" textlink="">
      <xdr:nvSpPr>
        <xdr:cNvPr id="408" name="テキスト ボックス 407"/>
        <xdr:cNvSpPr txBox="1"/>
      </xdr:nvSpPr>
      <xdr:spPr>
        <a:xfrm>
          <a:off x="8483111" y="1331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30859</xdr:rowOff>
    </xdr:from>
    <xdr:to>
      <xdr:col>11</xdr:col>
      <xdr:colOff>307975</xdr:colOff>
      <xdr:row>77</xdr:row>
      <xdr:rowOff>71715</xdr:rowOff>
    </xdr:to>
    <xdr:cxnSp macro="">
      <xdr:nvCxnSpPr>
        <xdr:cNvPr id="409" name="直線コネクタ 408"/>
        <xdr:cNvCxnSpPr/>
      </xdr:nvCxnSpPr>
      <xdr:spPr>
        <a:xfrm>
          <a:off x="6972300" y="13232509"/>
          <a:ext cx="889000" cy="4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67036</xdr:rowOff>
    </xdr:from>
    <xdr:to>
      <xdr:col>11</xdr:col>
      <xdr:colOff>358775</xdr:colOff>
      <xdr:row>77</xdr:row>
      <xdr:rowOff>168636</xdr:rowOff>
    </xdr:to>
    <xdr:sp macro="" textlink="">
      <xdr:nvSpPr>
        <xdr:cNvPr id="410" name="フローチャート : 判断 409"/>
        <xdr:cNvSpPr/>
      </xdr:nvSpPr>
      <xdr:spPr>
        <a:xfrm>
          <a:off x="7810500" y="1326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159763</xdr:rowOff>
    </xdr:from>
    <xdr:ext cx="534377" cy="259045"/>
    <xdr:sp macro="" textlink="">
      <xdr:nvSpPr>
        <xdr:cNvPr id="411" name="テキスト ボックス 410"/>
        <xdr:cNvSpPr txBox="1"/>
      </xdr:nvSpPr>
      <xdr:spPr>
        <a:xfrm>
          <a:off x="7594111" y="1336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78356</xdr:rowOff>
    </xdr:from>
    <xdr:to>
      <xdr:col>10</xdr:col>
      <xdr:colOff>155575</xdr:colOff>
      <xdr:row>78</xdr:row>
      <xdr:rowOff>8506</xdr:rowOff>
    </xdr:to>
    <xdr:sp macro="" textlink="">
      <xdr:nvSpPr>
        <xdr:cNvPr id="412" name="フローチャート : 判断 411"/>
        <xdr:cNvSpPr/>
      </xdr:nvSpPr>
      <xdr:spPr>
        <a:xfrm>
          <a:off x="6921500" y="1328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171083</xdr:rowOff>
    </xdr:from>
    <xdr:ext cx="534377" cy="259045"/>
    <xdr:sp macro="" textlink="">
      <xdr:nvSpPr>
        <xdr:cNvPr id="413" name="テキスト ボックス 412"/>
        <xdr:cNvSpPr txBox="1"/>
      </xdr:nvSpPr>
      <xdr:spPr>
        <a:xfrm>
          <a:off x="6705111" y="1337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166551</xdr:rowOff>
    </xdr:from>
    <xdr:to>
      <xdr:col>15</xdr:col>
      <xdr:colOff>231775</xdr:colOff>
      <xdr:row>78</xdr:row>
      <xdr:rowOff>96701</xdr:rowOff>
    </xdr:to>
    <xdr:sp macro="" textlink="">
      <xdr:nvSpPr>
        <xdr:cNvPr id="419" name="円/楕円 418"/>
        <xdr:cNvSpPr/>
      </xdr:nvSpPr>
      <xdr:spPr>
        <a:xfrm>
          <a:off x="10426700" y="1336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81478</xdr:rowOff>
    </xdr:from>
    <xdr:ext cx="534377" cy="259045"/>
    <xdr:sp macro="" textlink="">
      <xdr:nvSpPr>
        <xdr:cNvPr id="420" name="商工費該当値テキスト"/>
        <xdr:cNvSpPr txBox="1"/>
      </xdr:nvSpPr>
      <xdr:spPr>
        <a:xfrm>
          <a:off x="10528300" y="1328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10,258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94597</xdr:rowOff>
    </xdr:from>
    <xdr:to>
      <xdr:col>14</xdr:col>
      <xdr:colOff>79375</xdr:colOff>
      <xdr:row>77</xdr:row>
      <xdr:rowOff>24747</xdr:rowOff>
    </xdr:to>
    <xdr:sp macro="" textlink="">
      <xdr:nvSpPr>
        <xdr:cNvPr id="421" name="円/楕円 420"/>
        <xdr:cNvSpPr/>
      </xdr:nvSpPr>
      <xdr:spPr>
        <a:xfrm>
          <a:off x="9588500" y="1312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41274</xdr:rowOff>
    </xdr:from>
    <xdr:ext cx="534377" cy="259045"/>
    <xdr:sp macro="" textlink="">
      <xdr:nvSpPr>
        <xdr:cNvPr id="422" name="テキスト ボックス 421"/>
        <xdr:cNvSpPr txBox="1"/>
      </xdr:nvSpPr>
      <xdr:spPr>
        <a:xfrm>
          <a:off x="9372111" y="1290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36,877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20969</xdr:rowOff>
    </xdr:from>
    <xdr:to>
      <xdr:col>12</xdr:col>
      <xdr:colOff>561975</xdr:colOff>
      <xdr:row>77</xdr:row>
      <xdr:rowOff>122569</xdr:rowOff>
    </xdr:to>
    <xdr:sp macro="" textlink="">
      <xdr:nvSpPr>
        <xdr:cNvPr id="423" name="円/楕円 422"/>
        <xdr:cNvSpPr/>
      </xdr:nvSpPr>
      <xdr:spPr>
        <a:xfrm>
          <a:off x="8699500" y="1322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139096</xdr:rowOff>
    </xdr:from>
    <xdr:ext cx="534377" cy="259045"/>
    <xdr:sp macro="" textlink="">
      <xdr:nvSpPr>
        <xdr:cNvPr id="424" name="テキスト ボックス 423"/>
        <xdr:cNvSpPr txBox="1"/>
      </xdr:nvSpPr>
      <xdr:spPr>
        <a:xfrm>
          <a:off x="8483111" y="1299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26,179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20915</xdr:rowOff>
    </xdr:from>
    <xdr:to>
      <xdr:col>11</xdr:col>
      <xdr:colOff>358775</xdr:colOff>
      <xdr:row>77</xdr:row>
      <xdr:rowOff>122515</xdr:rowOff>
    </xdr:to>
    <xdr:sp macro="" textlink="">
      <xdr:nvSpPr>
        <xdr:cNvPr id="425" name="円/楕円 424"/>
        <xdr:cNvSpPr/>
      </xdr:nvSpPr>
      <xdr:spPr>
        <a:xfrm>
          <a:off x="7810500" y="1322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139042</xdr:rowOff>
    </xdr:from>
    <xdr:ext cx="534377" cy="259045"/>
    <xdr:sp macro="" textlink="">
      <xdr:nvSpPr>
        <xdr:cNvPr id="426" name="テキスト ボックス 425"/>
        <xdr:cNvSpPr txBox="1"/>
      </xdr:nvSpPr>
      <xdr:spPr>
        <a:xfrm>
          <a:off x="7594111" y="1299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26,185</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151509</xdr:rowOff>
    </xdr:from>
    <xdr:to>
      <xdr:col>10</xdr:col>
      <xdr:colOff>155575</xdr:colOff>
      <xdr:row>77</xdr:row>
      <xdr:rowOff>81659</xdr:rowOff>
    </xdr:to>
    <xdr:sp macro="" textlink="">
      <xdr:nvSpPr>
        <xdr:cNvPr id="427" name="円/楕円 426"/>
        <xdr:cNvSpPr/>
      </xdr:nvSpPr>
      <xdr:spPr>
        <a:xfrm>
          <a:off x="6921500" y="1318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98186</xdr:rowOff>
    </xdr:from>
    <xdr:ext cx="534377" cy="259045"/>
    <xdr:sp macro="" textlink="">
      <xdr:nvSpPr>
        <xdr:cNvPr id="428" name="テキスト ボックス 427"/>
        <xdr:cNvSpPr txBox="1"/>
      </xdr:nvSpPr>
      <xdr:spPr>
        <a:xfrm>
          <a:off x="6705111" y="1295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30,653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125023</xdr:rowOff>
    </xdr:from>
    <xdr:to>
      <xdr:col>15</xdr:col>
      <xdr:colOff>180975</xdr:colOff>
      <xdr:row>96</xdr:row>
      <xdr:rowOff>78653</xdr:rowOff>
    </xdr:to>
    <xdr:cxnSp macro="">
      <xdr:nvCxnSpPr>
        <xdr:cNvPr id="453" name="直線コネクタ 452"/>
        <xdr:cNvCxnSpPr/>
      </xdr:nvCxnSpPr>
      <xdr:spPr>
        <a:xfrm flipV="1">
          <a:off x="9639300" y="16412773"/>
          <a:ext cx="838200" cy="12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157120</xdr:rowOff>
    </xdr:from>
    <xdr:ext cx="534377" cy="259045"/>
    <xdr:sp macro="" textlink="">
      <xdr:nvSpPr>
        <xdr:cNvPr id="454" name="土木費平均値テキスト"/>
        <xdr:cNvSpPr txBox="1"/>
      </xdr:nvSpPr>
      <xdr:spPr>
        <a:xfrm>
          <a:off x="10528300" y="16101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42900</xdr:rowOff>
    </xdr:from>
    <xdr:to>
      <xdr:col>14</xdr:col>
      <xdr:colOff>28575</xdr:colOff>
      <xdr:row>96</xdr:row>
      <xdr:rowOff>78653</xdr:rowOff>
    </xdr:to>
    <xdr:cxnSp macro="">
      <xdr:nvCxnSpPr>
        <xdr:cNvPr id="456" name="直線コネクタ 455"/>
        <xdr:cNvCxnSpPr/>
      </xdr:nvCxnSpPr>
      <xdr:spPr>
        <a:xfrm>
          <a:off x="8750300" y="16502100"/>
          <a:ext cx="889000" cy="3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98265</xdr:rowOff>
    </xdr:from>
    <xdr:ext cx="534377" cy="259045"/>
    <xdr:sp macro="" textlink="">
      <xdr:nvSpPr>
        <xdr:cNvPr id="458" name="テキスト ボックス 457"/>
        <xdr:cNvSpPr txBox="1"/>
      </xdr:nvSpPr>
      <xdr:spPr>
        <a:xfrm>
          <a:off x="9372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42900</xdr:rowOff>
    </xdr:from>
    <xdr:to>
      <xdr:col>12</xdr:col>
      <xdr:colOff>511175</xdr:colOff>
      <xdr:row>96</xdr:row>
      <xdr:rowOff>44791</xdr:rowOff>
    </xdr:to>
    <xdr:cxnSp macro="">
      <xdr:nvCxnSpPr>
        <xdr:cNvPr id="459" name="直線コネクタ 458"/>
        <xdr:cNvCxnSpPr/>
      </xdr:nvCxnSpPr>
      <xdr:spPr>
        <a:xfrm flipV="1">
          <a:off x="7861300" y="16502100"/>
          <a:ext cx="889000" cy="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119492</xdr:rowOff>
    </xdr:from>
    <xdr:to>
      <xdr:col>12</xdr:col>
      <xdr:colOff>561975</xdr:colOff>
      <xdr:row>95</xdr:row>
      <xdr:rowOff>49642</xdr:rowOff>
    </xdr:to>
    <xdr:sp macro="" textlink="">
      <xdr:nvSpPr>
        <xdr:cNvPr id="460" name="フローチャート : 判断 459"/>
        <xdr:cNvSpPr/>
      </xdr:nvSpPr>
      <xdr:spPr>
        <a:xfrm>
          <a:off x="8699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66169</xdr:rowOff>
    </xdr:from>
    <xdr:ext cx="534377" cy="259045"/>
    <xdr:sp macro="" textlink="">
      <xdr:nvSpPr>
        <xdr:cNvPr id="461" name="テキスト ボックス 460"/>
        <xdr:cNvSpPr txBox="1"/>
      </xdr:nvSpPr>
      <xdr:spPr>
        <a:xfrm>
          <a:off x="8483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44791</xdr:rowOff>
    </xdr:from>
    <xdr:to>
      <xdr:col>11</xdr:col>
      <xdr:colOff>307975</xdr:colOff>
      <xdr:row>96</xdr:row>
      <xdr:rowOff>157079</xdr:rowOff>
    </xdr:to>
    <xdr:cxnSp macro="">
      <xdr:nvCxnSpPr>
        <xdr:cNvPr id="462" name="直線コネクタ 461"/>
        <xdr:cNvCxnSpPr/>
      </xdr:nvCxnSpPr>
      <xdr:spPr>
        <a:xfrm flipV="1">
          <a:off x="6972300" y="16503991"/>
          <a:ext cx="889000" cy="11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130333</xdr:rowOff>
    </xdr:from>
    <xdr:to>
      <xdr:col>11</xdr:col>
      <xdr:colOff>358775</xdr:colOff>
      <xdr:row>95</xdr:row>
      <xdr:rowOff>60483</xdr:rowOff>
    </xdr:to>
    <xdr:sp macro="" textlink="">
      <xdr:nvSpPr>
        <xdr:cNvPr id="463" name="フローチャート : 判断 462"/>
        <xdr:cNvSpPr/>
      </xdr:nvSpPr>
      <xdr:spPr>
        <a:xfrm>
          <a:off x="7810500" y="1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77010</xdr:rowOff>
    </xdr:from>
    <xdr:ext cx="534377" cy="259045"/>
    <xdr:sp macro="" textlink="">
      <xdr:nvSpPr>
        <xdr:cNvPr id="464" name="テキスト ボックス 463"/>
        <xdr:cNvSpPr txBox="1"/>
      </xdr:nvSpPr>
      <xdr:spPr>
        <a:xfrm>
          <a:off x="7594111" y="160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26527</xdr:rowOff>
    </xdr:from>
    <xdr:to>
      <xdr:col>10</xdr:col>
      <xdr:colOff>155575</xdr:colOff>
      <xdr:row>95</xdr:row>
      <xdr:rowOff>128127</xdr:rowOff>
    </xdr:to>
    <xdr:sp macro="" textlink="">
      <xdr:nvSpPr>
        <xdr:cNvPr id="465" name="フローチャート : 判断 464"/>
        <xdr:cNvSpPr/>
      </xdr:nvSpPr>
      <xdr:spPr>
        <a:xfrm>
          <a:off x="6921500" y="1631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144654</xdr:rowOff>
    </xdr:from>
    <xdr:ext cx="534377" cy="259045"/>
    <xdr:sp macro="" textlink="">
      <xdr:nvSpPr>
        <xdr:cNvPr id="466" name="テキスト ボックス 465"/>
        <xdr:cNvSpPr txBox="1"/>
      </xdr:nvSpPr>
      <xdr:spPr>
        <a:xfrm>
          <a:off x="6705111" y="1608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74223</xdr:rowOff>
    </xdr:from>
    <xdr:to>
      <xdr:col>15</xdr:col>
      <xdr:colOff>231775</xdr:colOff>
      <xdr:row>96</xdr:row>
      <xdr:rowOff>4373</xdr:rowOff>
    </xdr:to>
    <xdr:sp macro="" textlink="">
      <xdr:nvSpPr>
        <xdr:cNvPr id="472" name="円/楕円 471"/>
        <xdr:cNvSpPr/>
      </xdr:nvSpPr>
      <xdr:spPr>
        <a:xfrm>
          <a:off x="10426700" y="1636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52650</xdr:rowOff>
    </xdr:from>
    <xdr:ext cx="534377" cy="259045"/>
    <xdr:sp macro="" textlink="">
      <xdr:nvSpPr>
        <xdr:cNvPr id="473" name="土木費該当値テキスト"/>
        <xdr:cNvSpPr txBox="1"/>
      </xdr:nvSpPr>
      <xdr:spPr>
        <a:xfrm>
          <a:off x="10528300" y="1634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72,568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27853</xdr:rowOff>
    </xdr:from>
    <xdr:to>
      <xdr:col>14</xdr:col>
      <xdr:colOff>79375</xdr:colOff>
      <xdr:row>96</xdr:row>
      <xdr:rowOff>129453</xdr:rowOff>
    </xdr:to>
    <xdr:sp macro="" textlink="">
      <xdr:nvSpPr>
        <xdr:cNvPr id="474" name="円/楕円 473"/>
        <xdr:cNvSpPr/>
      </xdr:nvSpPr>
      <xdr:spPr>
        <a:xfrm>
          <a:off x="9588500" y="1648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120580</xdr:rowOff>
    </xdr:from>
    <xdr:ext cx="534377" cy="259045"/>
    <xdr:sp macro="" textlink="">
      <xdr:nvSpPr>
        <xdr:cNvPr id="475" name="テキスト ボックス 474"/>
        <xdr:cNvSpPr txBox="1"/>
      </xdr:nvSpPr>
      <xdr:spPr>
        <a:xfrm>
          <a:off x="9372111" y="1657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50,682</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163550</xdr:rowOff>
    </xdr:from>
    <xdr:to>
      <xdr:col>12</xdr:col>
      <xdr:colOff>561975</xdr:colOff>
      <xdr:row>96</xdr:row>
      <xdr:rowOff>93700</xdr:rowOff>
    </xdr:to>
    <xdr:sp macro="" textlink="">
      <xdr:nvSpPr>
        <xdr:cNvPr id="476" name="円/楕円 475"/>
        <xdr:cNvSpPr/>
      </xdr:nvSpPr>
      <xdr:spPr>
        <a:xfrm>
          <a:off x="8699500" y="1645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84827</xdr:rowOff>
    </xdr:from>
    <xdr:ext cx="534377" cy="259045"/>
    <xdr:sp macro="" textlink="">
      <xdr:nvSpPr>
        <xdr:cNvPr id="477" name="テキスト ボックス 476"/>
        <xdr:cNvSpPr txBox="1"/>
      </xdr:nvSpPr>
      <xdr:spPr>
        <a:xfrm>
          <a:off x="8483111" y="1654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56,938</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165441</xdr:rowOff>
    </xdr:from>
    <xdr:to>
      <xdr:col>11</xdr:col>
      <xdr:colOff>358775</xdr:colOff>
      <xdr:row>96</xdr:row>
      <xdr:rowOff>95591</xdr:rowOff>
    </xdr:to>
    <xdr:sp macro="" textlink="">
      <xdr:nvSpPr>
        <xdr:cNvPr id="478" name="円/楕円 477"/>
        <xdr:cNvSpPr/>
      </xdr:nvSpPr>
      <xdr:spPr>
        <a:xfrm>
          <a:off x="7810500" y="1645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86718</xdr:rowOff>
    </xdr:from>
    <xdr:ext cx="534377" cy="259045"/>
    <xdr:sp macro="" textlink="">
      <xdr:nvSpPr>
        <xdr:cNvPr id="479" name="テキスト ボックス 478"/>
        <xdr:cNvSpPr txBox="1"/>
      </xdr:nvSpPr>
      <xdr:spPr>
        <a:xfrm>
          <a:off x="7594111" y="1654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56,607</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106279</xdr:rowOff>
    </xdr:from>
    <xdr:to>
      <xdr:col>10</xdr:col>
      <xdr:colOff>155575</xdr:colOff>
      <xdr:row>97</xdr:row>
      <xdr:rowOff>36429</xdr:rowOff>
    </xdr:to>
    <xdr:sp macro="" textlink="">
      <xdr:nvSpPr>
        <xdr:cNvPr id="480" name="円/楕円 479"/>
        <xdr:cNvSpPr/>
      </xdr:nvSpPr>
      <xdr:spPr>
        <a:xfrm>
          <a:off x="6921500" y="1656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27556</xdr:rowOff>
    </xdr:from>
    <xdr:ext cx="534377" cy="259045"/>
    <xdr:sp macro="" textlink="">
      <xdr:nvSpPr>
        <xdr:cNvPr id="481" name="テキスト ボックス 480"/>
        <xdr:cNvSpPr txBox="1"/>
      </xdr:nvSpPr>
      <xdr:spPr>
        <a:xfrm>
          <a:off x="6705111" y="1665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36,959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70615</xdr:rowOff>
    </xdr:from>
    <xdr:to>
      <xdr:col>23</xdr:col>
      <xdr:colOff>517525</xdr:colOff>
      <xdr:row>38</xdr:row>
      <xdr:rowOff>105152</xdr:rowOff>
    </xdr:to>
    <xdr:cxnSp macro="">
      <xdr:nvCxnSpPr>
        <xdr:cNvPr id="514" name="直線コネクタ 513"/>
        <xdr:cNvCxnSpPr/>
      </xdr:nvCxnSpPr>
      <xdr:spPr>
        <a:xfrm flipV="1">
          <a:off x="15481300" y="6585715"/>
          <a:ext cx="838200" cy="3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40863</xdr:rowOff>
    </xdr:from>
    <xdr:ext cx="534377" cy="259045"/>
    <xdr:sp macro="" textlink="">
      <xdr:nvSpPr>
        <xdr:cNvPr id="515" name="消防費平均値テキスト"/>
        <xdr:cNvSpPr txBox="1"/>
      </xdr:nvSpPr>
      <xdr:spPr>
        <a:xfrm>
          <a:off x="16370300" y="6213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88827</xdr:rowOff>
    </xdr:from>
    <xdr:to>
      <xdr:col>22</xdr:col>
      <xdr:colOff>365125</xdr:colOff>
      <xdr:row>38</xdr:row>
      <xdr:rowOff>105152</xdr:rowOff>
    </xdr:to>
    <xdr:cxnSp macro="">
      <xdr:nvCxnSpPr>
        <xdr:cNvPr id="517" name="直線コネクタ 516"/>
        <xdr:cNvCxnSpPr/>
      </xdr:nvCxnSpPr>
      <xdr:spPr>
        <a:xfrm>
          <a:off x="14592300" y="6432477"/>
          <a:ext cx="889000" cy="18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112844</xdr:rowOff>
    </xdr:from>
    <xdr:ext cx="534377" cy="259045"/>
    <xdr:sp macro="" textlink="">
      <xdr:nvSpPr>
        <xdr:cNvPr id="519" name="テキスト ボックス 518"/>
        <xdr:cNvSpPr txBox="1"/>
      </xdr:nvSpPr>
      <xdr:spPr>
        <a:xfrm>
          <a:off x="15214111" y="611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88827</xdr:rowOff>
    </xdr:from>
    <xdr:to>
      <xdr:col>21</xdr:col>
      <xdr:colOff>161925</xdr:colOff>
      <xdr:row>38</xdr:row>
      <xdr:rowOff>109030</xdr:rowOff>
    </xdr:to>
    <xdr:cxnSp macro="">
      <xdr:nvCxnSpPr>
        <xdr:cNvPr id="520" name="直線コネクタ 519"/>
        <xdr:cNvCxnSpPr/>
      </xdr:nvCxnSpPr>
      <xdr:spPr>
        <a:xfrm flipV="1">
          <a:off x="13703300" y="6432477"/>
          <a:ext cx="889000" cy="19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151193</xdr:rowOff>
    </xdr:from>
    <xdr:to>
      <xdr:col>21</xdr:col>
      <xdr:colOff>212725</xdr:colOff>
      <xdr:row>37</xdr:row>
      <xdr:rowOff>81343</xdr:rowOff>
    </xdr:to>
    <xdr:sp macro="" textlink="">
      <xdr:nvSpPr>
        <xdr:cNvPr id="521" name="フローチャート : 判断 520"/>
        <xdr:cNvSpPr/>
      </xdr:nvSpPr>
      <xdr:spPr>
        <a:xfrm>
          <a:off x="14541500" y="63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97870</xdr:rowOff>
    </xdr:from>
    <xdr:ext cx="534377" cy="259045"/>
    <xdr:sp macro="" textlink="">
      <xdr:nvSpPr>
        <xdr:cNvPr id="522" name="テキスト ボックス 521"/>
        <xdr:cNvSpPr txBox="1"/>
      </xdr:nvSpPr>
      <xdr:spPr>
        <a:xfrm>
          <a:off x="14325111" y="60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46736</xdr:rowOff>
    </xdr:from>
    <xdr:to>
      <xdr:col>19</xdr:col>
      <xdr:colOff>644525</xdr:colOff>
      <xdr:row>38</xdr:row>
      <xdr:rowOff>109030</xdr:rowOff>
    </xdr:to>
    <xdr:cxnSp macro="">
      <xdr:nvCxnSpPr>
        <xdr:cNvPr id="523" name="直線コネクタ 522"/>
        <xdr:cNvCxnSpPr/>
      </xdr:nvCxnSpPr>
      <xdr:spPr>
        <a:xfrm>
          <a:off x="12814300" y="6561836"/>
          <a:ext cx="889000" cy="6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69364</xdr:rowOff>
    </xdr:from>
    <xdr:to>
      <xdr:col>20</xdr:col>
      <xdr:colOff>9525</xdr:colOff>
      <xdr:row>37</xdr:row>
      <xdr:rowOff>170965</xdr:rowOff>
    </xdr:to>
    <xdr:sp macro="" textlink="">
      <xdr:nvSpPr>
        <xdr:cNvPr id="524" name="フローチャート : 判断 523"/>
        <xdr:cNvSpPr/>
      </xdr:nvSpPr>
      <xdr:spPr>
        <a:xfrm>
          <a:off x="13652500" y="6413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16041</xdr:rowOff>
    </xdr:from>
    <xdr:ext cx="534377" cy="259045"/>
    <xdr:sp macro="" textlink="">
      <xdr:nvSpPr>
        <xdr:cNvPr id="525" name="テキスト ボックス 524"/>
        <xdr:cNvSpPr txBox="1"/>
      </xdr:nvSpPr>
      <xdr:spPr>
        <a:xfrm>
          <a:off x="13436111" y="618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101273</xdr:rowOff>
    </xdr:from>
    <xdr:to>
      <xdr:col>18</xdr:col>
      <xdr:colOff>492125</xdr:colOff>
      <xdr:row>38</xdr:row>
      <xdr:rowOff>31423</xdr:rowOff>
    </xdr:to>
    <xdr:sp macro="" textlink="">
      <xdr:nvSpPr>
        <xdr:cNvPr id="526" name="フローチャート : 判断 525"/>
        <xdr:cNvSpPr/>
      </xdr:nvSpPr>
      <xdr:spPr>
        <a:xfrm>
          <a:off x="12763500" y="64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47950</xdr:rowOff>
    </xdr:from>
    <xdr:ext cx="534377" cy="259045"/>
    <xdr:sp macro="" textlink="">
      <xdr:nvSpPr>
        <xdr:cNvPr id="527" name="テキスト ボックス 526"/>
        <xdr:cNvSpPr txBox="1"/>
      </xdr:nvSpPr>
      <xdr:spPr>
        <a:xfrm>
          <a:off x="12547111" y="622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19815</xdr:rowOff>
    </xdr:from>
    <xdr:to>
      <xdr:col>23</xdr:col>
      <xdr:colOff>568325</xdr:colOff>
      <xdr:row>38</xdr:row>
      <xdr:rowOff>121415</xdr:rowOff>
    </xdr:to>
    <xdr:sp macro="" textlink="">
      <xdr:nvSpPr>
        <xdr:cNvPr id="533" name="円/楕円 532"/>
        <xdr:cNvSpPr/>
      </xdr:nvSpPr>
      <xdr:spPr>
        <a:xfrm>
          <a:off x="16268700" y="653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106192</xdr:rowOff>
    </xdr:from>
    <xdr:ext cx="534377" cy="259045"/>
    <xdr:sp macro="" textlink="">
      <xdr:nvSpPr>
        <xdr:cNvPr id="534" name="消防費該当値テキスト"/>
        <xdr:cNvSpPr txBox="1"/>
      </xdr:nvSpPr>
      <xdr:spPr>
        <a:xfrm>
          <a:off x="16370300" y="644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25,253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54352</xdr:rowOff>
    </xdr:from>
    <xdr:to>
      <xdr:col>22</xdr:col>
      <xdr:colOff>415925</xdr:colOff>
      <xdr:row>38</xdr:row>
      <xdr:rowOff>155952</xdr:rowOff>
    </xdr:to>
    <xdr:sp macro="" textlink="">
      <xdr:nvSpPr>
        <xdr:cNvPr id="535" name="円/楕円 534"/>
        <xdr:cNvSpPr/>
      </xdr:nvSpPr>
      <xdr:spPr>
        <a:xfrm>
          <a:off x="15430500" y="656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147079</xdr:rowOff>
    </xdr:from>
    <xdr:ext cx="534377" cy="259045"/>
    <xdr:sp macro="" textlink="">
      <xdr:nvSpPr>
        <xdr:cNvPr id="536" name="テキスト ボックス 535"/>
        <xdr:cNvSpPr txBox="1"/>
      </xdr:nvSpPr>
      <xdr:spPr>
        <a:xfrm>
          <a:off x="15214111" y="666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21,627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38027</xdr:rowOff>
    </xdr:from>
    <xdr:to>
      <xdr:col>21</xdr:col>
      <xdr:colOff>212725</xdr:colOff>
      <xdr:row>37</xdr:row>
      <xdr:rowOff>139627</xdr:rowOff>
    </xdr:to>
    <xdr:sp macro="" textlink="">
      <xdr:nvSpPr>
        <xdr:cNvPr id="537" name="円/楕円 536"/>
        <xdr:cNvSpPr/>
      </xdr:nvSpPr>
      <xdr:spPr>
        <a:xfrm>
          <a:off x="14541500" y="63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130754</xdr:rowOff>
    </xdr:from>
    <xdr:ext cx="534377" cy="259045"/>
    <xdr:sp macro="" textlink="">
      <xdr:nvSpPr>
        <xdr:cNvPr id="538" name="テキスト ボックス 537"/>
        <xdr:cNvSpPr txBox="1"/>
      </xdr:nvSpPr>
      <xdr:spPr>
        <a:xfrm>
          <a:off x="14325111" y="647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41,341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58230</xdr:rowOff>
    </xdr:from>
    <xdr:to>
      <xdr:col>20</xdr:col>
      <xdr:colOff>9525</xdr:colOff>
      <xdr:row>38</xdr:row>
      <xdr:rowOff>159830</xdr:rowOff>
    </xdr:to>
    <xdr:sp macro="" textlink="">
      <xdr:nvSpPr>
        <xdr:cNvPr id="539" name="円/楕円 538"/>
        <xdr:cNvSpPr/>
      </xdr:nvSpPr>
      <xdr:spPr>
        <a:xfrm>
          <a:off x="13652500" y="657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150957</xdr:rowOff>
    </xdr:from>
    <xdr:ext cx="534377" cy="259045"/>
    <xdr:sp macro="" textlink="">
      <xdr:nvSpPr>
        <xdr:cNvPr id="540" name="テキスト ボックス 539"/>
        <xdr:cNvSpPr txBox="1"/>
      </xdr:nvSpPr>
      <xdr:spPr>
        <a:xfrm>
          <a:off x="13436111" y="666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21,220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167386</xdr:rowOff>
    </xdr:from>
    <xdr:to>
      <xdr:col>18</xdr:col>
      <xdr:colOff>492125</xdr:colOff>
      <xdr:row>38</xdr:row>
      <xdr:rowOff>97536</xdr:rowOff>
    </xdr:to>
    <xdr:sp macro="" textlink="">
      <xdr:nvSpPr>
        <xdr:cNvPr id="541" name="円/楕円 540"/>
        <xdr:cNvSpPr/>
      </xdr:nvSpPr>
      <xdr:spPr>
        <a:xfrm>
          <a:off x="12763500" y="651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88663</xdr:rowOff>
    </xdr:from>
    <xdr:ext cx="534377" cy="259045"/>
    <xdr:sp macro="" textlink="">
      <xdr:nvSpPr>
        <xdr:cNvPr id="542" name="テキスト ボックス 541"/>
        <xdr:cNvSpPr txBox="1"/>
      </xdr:nvSpPr>
      <xdr:spPr>
        <a:xfrm>
          <a:off x="12547111" y="660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14651</xdr:rowOff>
    </xdr:from>
    <xdr:to>
      <xdr:col>23</xdr:col>
      <xdr:colOff>517525</xdr:colOff>
      <xdr:row>55</xdr:row>
      <xdr:rowOff>130972</xdr:rowOff>
    </xdr:to>
    <xdr:cxnSp macro="">
      <xdr:nvCxnSpPr>
        <xdr:cNvPr id="569" name="直線コネクタ 568"/>
        <xdr:cNvCxnSpPr/>
      </xdr:nvCxnSpPr>
      <xdr:spPr>
        <a:xfrm flipV="1">
          <a:off x="15481300" y="9272951"/>
          <a:ext cx="838200" cy="28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155343</xdr:rowOff>
    </xdr:from>
    <xdr:ext cx="534377" cy="259045"/>
    <xdr:sp macro="" textlink="">
      <xdr:nvSpPr>
        <xdr:cNvPr id="570" name="教育費平均値テキスト"/>
        <xdr:cNvSpPr txBox="1"/>
      </xdr:nvSpPr>
      <xdr:spPr>
        <a:xfrm>
          <a:off x="16370300" y="95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7441</xdr:rowOff>
    </xdr:from>
    <xdr:to>
      <xdr:col>22</xdr:col>
      <xdr:colOff>365125</xdr:colOff>
      <xdr:row>55</xdr:row>
      <xdr:rowOff>130972</xdr:rowOff>
    </xdr:to>
    <xdr:cxnSp macro="">
      <xdr:nvCxnSpPr>
        <xdr:cNvPr id="572" name="直線コネクタ 571"/>
        <xdr:cNvCxnSpPr/>
      </xdr:nvCxnSpPr>
      <xdr:spPr>
        <a:xfrm>
          <a:off x="14592300" y="9437191"/>
          <a:ext cx="889000" cy="12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99779</xdr:rowOff>
    </xdr:from>
    <xdr:ext cx="534377" cy="259045"/>
    <xdr:sp macro="" textlink="">
      <xdr:nvSpPr>
        <xdr:cNvPr id="574" name="テキスト ボックス 573"/>
        <xdr:cNvSpPr txBox="1"/>
      </xdr:nvSpPr>
      <xdr:spPr>
        <a:xfrm>
          <a:off x="15214111" y="970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7441</xdr:rowOff>
    </xdr:from>
    <xdr:to>
      <xdr:col>21</xdr:col>
      <xdr:colOff>161925</xdr:colOff>
      <xdr:row>56</xdr:row>
      <xdr:rowOff>68130</xdr:rowOff>
    </xdr:to>
    <xdr:cxnSp macro="">
      <xdr:nvCxnSpPr>
        <xdr:cNvPr id="575" name="直線コネクタ 574"/>
        <xdr:cNvCxnSpPr/>
      </xdr:nvCxnSpPr>
      <xdr:spPr>
        <a:xfrm flipV="1">
          <a:off x="13703300" y="9437191"/>
          <a:ext cx="889000" cy="23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4273</xdr:rowOff>
    </xdr:from>
    <xdr:to>
      <xdr:col>21</xdr:col>
      <xdr:colOff>212725</xdr:colOff>
      <xdr:row>56</xdr:row>
      <xdr:rowOff>105873</xdr:rowOff>
    </xdr:to>
    <xdr:sp macro="" textlink="">
      <xdr:nvSpPr>
        <xdr:cNvPr id="576" name="フローチャート : 判断 575"/>
        <xdr:cNvSpPr/>
      </xdr:nvSpPr>
      <xdr:spPr>
        <a:xfrm>
          <a:off x="1454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97000</xdr:rowOff>
    </xdr:from>
    <xdr:ext cx="534377" cy="259045"/>
    <xdr:sp macro="" textlink="">
      <xdr:nvSpPr>
        <xdr:cNvPr id="577" name="テキスト ボックス 576"/>
        <xdr:cNvSpPr txBox="1"/>
      </xdr:nvSpPr>
      <xdr:spPr>
        <a:xfrm>
          <a:off x="14325111" y="96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109634</xdr:rowOff>
    </xdr:from>
    <xdr:to>
      <xdr:col>19</xdr:col>
      <xdr:colOff>644525</xdr:colOff>
      <xdr:row>56</xdr:row>
      <xdr:rowOff>68130</xdr:rowOff>
    </xdr:to>
    <xdr:cxnSp macro="">
      <xdr:nvCxnSpPr>
        <xdr:cNvPr id="578" name="直線コネクタ 577"/>
        <xdr:cNvCxnSpPr/>
      </xdr:nvCxnSpPr>
      <xdr:spPr>
        <a:xfrm>
          <a:off x="12814300" y="9539384"/>
          <a:ext cx="889000" cy="12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159418</xdr:rowOff>
    </xdr:from>
    <xdr:to>
      <xdr:col>20</xdr:col>
      <xdr:colOff>9525</xdr:colOff>
      <xdr:row>56</xdr:row>
      <xdr:rowOff>89568</xdr:rowOff>
    </xdr:to>
    <xdr:sp macro="" textlink="">
      <xdr:nvSpPr>
        <xdr:cNvPr id="579" name="フローチャート : 判断 578"/>
        <xdr:cNvSpPr/>
      </xdr:nvSpPr>
      <xdr:spPr>
        <a:xfrm>
          <a:off x="13652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106095</xdr:rowOff>
    </xdr:from>
    <xdr:ext cx="534377" cy="259045"/>
    <xdr:sp macro="" textlink="">
      <xdr:nvSpPr>
        <xdr:cNvPr id="580" name="テキスト ボックス 579"/>
        <xdr:cNvSpPr txBox="1"/>
      </xdr:nvSpPr>
      <xdr:spPr>
        <a:xfrm>
          <a:off x="13436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27366</xdr:rowOff>
    </xdr:from>
    <xdr:to>
      <xdr:col>18</xdr:col>
      <xdr:colOff>492125</xdr:colOff>
      <xdr:row>56</xdr:row>
      <xdr:rowOff>128966</xdr:rowOff>
    </xdr:to>
    <xdr:sp macro="" textlink="">
      <xdr:nvSpPr>
        <xdr:cNvPr id="581" name="フローチャート : 判断 580"/>
        <xdr:cNvSpPr/>
      </xdr:nvSpPr>
      <xdr:spPr>
        <a:xfrm>
          <a:off x="12763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120093</xdr:rowOff>
    </xdr:from>
    <xdr:ext cx="534377" cy="259045"/>
    <xdr:sp macro="" textlink="">
      <xdr:nvSpPr>
        <xdr:cNvPr id="582" name="テキスト ボックス 581"/>
        <xdr:cNvSpPr txBox="1"/>
      </xdr:nvSpPr>
      <xdr:spPr>
        <a:xfrm>
          <a:off x="12547111" y="972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53</xdr:row>
      <xdr:rowOff>135301</xdr:rowOff>
    </xdr:from>
    <xdr:to>
      <xdr:col>23</xdr:col>
      <xdr:colOff>568325</xdr:colOff>
      <xdr:row>54</xdr:row>
      <xdr:rowOff>65451</xdr:rowOff>
    </xdr:to>
    <xdr:sp macro="" textlink="">
      <xdr:nvSpPr>
        <xdr:cNvPr id="588" name="円/楕円 587"/>
        <xdr:cNvSpPr/>
      </xdr:nvSpPr>
      <xdr:spPr>
        <a:xfrm>
          <a:off x="16268700" y="922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158178</xdr:rowOff>
    </xdr:from>
    <xdr:ext cx="599010" cy="259045"/>
    <xdr:sp macro="" textlink="">
      <xdr:nvSpPr>
        <xdr:cNvPr id="589" name="教育費該当値テキスト"/>
        <xdr:cNvSpPr txBox="1"/>
      </xdr:nvSpPr>
      <xdr:spPr>
        <a:xfrm>
          <a:off x="16370300" y="907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177,351</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80172</xdr:rowOff>
    </xdr:from>
    <xdr:to>
      <xdr:col>22</xdr:col>
      <xdr:colOff>415925</xdr:colOff>
      <xdr:row>56</xdr:row>
      <xdr:rowOff>10322</xdr:rowOff>
    </xdr:to>
    <xdr:sp macro="" textlink="">
      <xdr:nvSpPr>
        <xdr:cNvPr id="590" name="円/楕円 589"/>
        <xdr:cNvSpPr/>
      </xdr:nvSpPr>
      <xdr:spPr>
        <a:xfrm>
          <a:off x="15430500" y="950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26849</xdr:rowOff>
    </xdr:from>
    <xdr:ext cx="599010" cy="259045"/>
    <xdr:sp macro="" textlink="">
      <xdr:nvSpPr>
        <xdr:cNvPr id="591" name="テキスト ボックス 590"/>
        <xdr:cNvSpPr txBox="1"/>
      </xdr:nvSpPr>
      <xdr:spPr>
        <a:xfrm>
          <a:off x="15181794" y="9285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114,409</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128091</xdr:rowOff>
    </xdr:from>
    <xdr:to>
      <xdr:col>21</xdr:col>
      <xdr:colOff>212725</xdr:colOff>
      <xdr:row>55</xdr:row>
      <xdr:rowOff>58241</xdr:rowOff>
    </xdr:to>
    <xdr:sp macro="" textlink="">
      <xdr:nvSpPr>
        <xdr:cNvPr id="592" name="円/楕円 591"/>
        <xdr:cNvSpPr/>
      </xdr:nvSpPr>
      <xdr:spPr>
        <a:xfrm>
          <a:off x="14541500" y="938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53</xdr:row>
      <xdr:rowOff>74768</xdr:rowOff>
    </xdr:from>
    <xdr:ext cx="599010" cy="259045"/>
    <xdr:sp macro="" textlink="">
      <xdr:nvSpPr>
        <xdr:cNvPr id="593" name="テキスト ボックス 592"/>
        <xdr:cNvSpPr txBox="1"/>
      </xdr:nvSpPr>
      <xdr:spPr>
        <a:xfrm>
          <a:off x="14292794" y="9161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141,428</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17330</xdr:rowOff>
    </xdr:from>
    <xdr:to>
      <xdr:col>20</xdr:col>
      <xdr:colOff>9525</xdr:colOff>
      <xdr:row>56</xdr:row>
      <xdr:rowOff>118930</xdr:rowOff>
    </xdr:to>
    <xdr:sp macro="" textlink="">
      <xdr:nvSpPr>
        <xdr:cNvPr id="594" name="円/楕円 593"/>
        <xdr:cNvSpPr/>
      </xdr:nvSpPr>
      <xdr:spPr>
        <a:xfrm>
          <a:off x="13652500" y="961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110057</xdr:rowOff>
    </xdr:from>
    <xdr:ext cx="534377" cy="259045"/>
    <xdr:sp macro="" textlink="">
      <xdr:nvSpPr>
        <xdr:cNvPr id="595" name="テキスト ボックス 594"/>
        <xdr:cNvSpPr txBox="1"/>
      </xdr:nvSpPr>
      <xdr:spPr>
        <a:xfrm>
          <a:off x="13436111" y="97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90,654</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58834</xdr:rowOff>
    </xdr:from>
    <xdr:to>
      <xdr:col>18</xdr:col>
      <xdr:colOff>492125</xdr:colOff>
      <xdr:row>55</xdr:row>
      <xdr:rowOff>160434</xdr:rowOff>
    </xdr:to>
    <xdr:sp macro="" textlink="">
      <xdr:nvSpPr>
        <xdr:cNvPr id="596" name="円/楕円 595"/>
        <xdr:cNvSpPr/>
      </xdr:nvSpPr>
      <xdr:spPr>
        <a:xfrm>
          <a:off x="12763500" y="948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54</xdr:row>
      <xdr:rowOff>5511</xdr:rowOff>
    </xdr:from>
    <xdr:ext cx="599010" cy="259045"/>
    <xdr:sp macro="" textlink="">
      <xdr:nvSpPr>
        <xdr:cNvPr id="597" name="テキスト ボックス 596"/>
        <xdr:cNvSpPr txBox="1"/>
      </xdr:nvSpPr>
      <xdr:spPr>
        <a:xfrm>
          <a:off x="12514794" y="9263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119,076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32212</xdr:rowOff>
    </xdr:from>
    <xdr:to>
      <xdr:col>23</xdr:col>
      <xdr:colOff>517525</xdr:colOff>
      <xdr:row>79</xdr:row>
      <xdr:rowOff>43062</xdr:rowOff>
    </xdr:to>
    <xdr:cxnSp macro="">
      <xdr:nvCxnSpPr>
        <xdr:cNvPr id="626" name="直線コネクタ 625"/>
        <xdr:cNvCxnSpPr/>
      </xdr:nvCxnSpPr>
      <xdr:spPr>
        <a:xfrm>
          <a:off x="15481300" y="13576762"/>
          <a:ext cx="838200" cy="1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91698</xdr:rowOff>
    </xdr:from>
    <xdr:ext cx="534377" cy="259045"/>
    <xdr:sp macro="" textlink="">
      <xdr:nvSpPr>
        <xdr:cNvPr id="627" name="災害復旧費平均値テキスト"/>
        <xdr:cNvSpPr txBox="1"/>
      </xdr:nvSpPr>
      <xdr:spPr>
        <a:xfrm>
          <a:off x="16370300" y="1329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25659</xdr:rowOff>
    </xdr:from>
    <xdr:to>
      <xdr:col>22</xdr:col>
      <xdr:colOff>365125</xdr:colOff>
      <xdr:row>79</xdr:row>
      <xdr:rowOff>32212</xdr:rowOff>
    </xdr:to>
    <xdr:cxnSp macro="">
      <xdr:nvCxnSpPr>
        <xdr:cNvPr id="629" name="直線コネクタ 628"/>
        <xdr:cNvCxnSpPr/>
      </xdr:nvCxnSpPr>
      <xdr:spPr>
        <a:xfrm>
          <a:off x="14592300" y="13570209"/>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29131</xdr:rowOff>
    </xdr:from>
    <xdr:ext cx="534377" cy="259045"/>
    <xdr:sp macro="" textlink="">
      <xdr:nvSpPr>
        <xdr:cNvPr id="631" name="テキスト ボックス 630"/>
        <xdr:cNvSpPr txBox="1"/>
      </xdr:nvSpPr>
      <xdr:spPr>
        <a:xfrm>
          <a:off x="15214111" y="132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16698</xdr:rowOff>
    </xdr:from>
    <xdr:to>
      <xdr:col>21</xdr:col>
      <xdr:colOff>161925</xdr:colOff>
      <xdr:row>79</xdr:row>
      <xdr:rowOff>25659</xdr:rowOff>
    </xdr:to>
    <xdr:cxnSp macro="">
      <xdr:nvCxnSpPr>
        <xdr:cNvPr id="632" name="直線コネクタ 631"/>
        <xdr:cNvCxnSpPr/>
      </xdr:nvCxnSpPr>
      <xdr:spPr>
        <a:xfrm>
          <a:off x="13703300" y="13561248"/>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115784</xdr:rowOff>
    </xdr:from>
    <xdr:to>
      <xdr:col>21</xdr:col>
      <xdr:colOff>212725</xdr:colOff>
      <xdr:row>79</xdr:row>
      <xdr:rowOff>45934</xdr:rowOff>
    </xdr:to>
    <xdr:sp macro="" textlink="">
      <xdr:nvSpPr>
        <xdr:cNvPr id="633" name="フローチャート : 判断 632"/>
        <xdr:cNvSpPr/>
      </xdr:nvSpPr>
      <xdr:spPr>
        <a:xfrm>
          <a:off x="14541500" y="1348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62461</xdr:rowOff>
    </xdr:from>
    <xdr:ext cx="469744" cy="259045"/>
    <xdr:sp macro="" textlink="">
      <xdr:nvSpPr>
        <xdr:cNvPr id="634" name="テキスト ボックス 633"/>
        <xdr:cNvSpPr txBox="1"/>
      </xdr:nvSpPr>
      <xdr:spPr>
        <a:xfrm>
          <a:off x="14357427" y="1326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6731</xdr:rowOff>
    </xdr:from>
    <xdr:to>
      <xdr:col>19</xdr:col>
      <xdr:colOff>644525</xdr:colOff>
      <xdr:row>79</xdr:row>
      <xdr:rowOff>16698</xdr:rowOff>
    </xdr:to>
    <xdr:cxnSp macro="">
      <xdr:nvCxnSpPr>
        <xdr:cNvPr id="635" name="直線コネクタ 634"/>
        <xdr:cNvCxnSpPr/>
      </xdr:nvCxnSpPr>
      <xdr:spPr>
        <a:xfrm>
          <a:off x="12814300" y="13551281"/>
          <a:ext cx="8890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108049</xdr:rowOff>
    </xdr:from>
    <xdr:to>
      <xdr:col>20</xdr:col>
      <xdr:colOff>9525</xdr:colOff>
      <xdr:row>79</xdr:row>
      <xdr:rowOff>38199</xdr:rowOff>
    </xdr:to>
    <xdr:sp macro="" textlink="">
      <xdr:nvSpPr>
        <xdr:cNvPr id="636" name="フローチャート : 判断 635"/>
        <xdr:cNvSpPr/>
      </xdr:nvSpPr>
      <xdr:spPr>
        <a:xfrm>
          <a:off x="13652500" y="1348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54726</xdr:rowOff>
    </xdr:from>
    <xdr:ext cx="469744" cy="259045"/>
    <xdr:sp macro="" textlink="">
      <xdr:nvSpPr>
        <xdr:cNvPr id="637" name="テキスト ボックス 636"/>
        <xdr:cNvSpPr txBox="1"/>
      </xdr:nvSpPr>
      <xdr:spPr>
        <a:xfrm>
          <a:off x="13468427" y="1325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79466</xdr:rowOff>
    </xdr:from>
    <xdr:to>
      <xdr:col>18</xdr:col>
      <xdr:colOff>492125</xdr:colOff>
      <xdr:row>79</xdr:row>
      <xdr:rowOff>9616</xdr:rowOff>
    </xdr:to>
    <xdr:sp macro="" textlink="">
      <xdr:nvSpPr>
        <xdr:cNvPr id="638" name="フローチャート : 判断 637"/>
        <xdr:cNvSpPr/>
      </xdr:nvSpPr>
      <xdr:spPr>
        <a:xfrm>
          <a:off x="127635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26143</xdr:rowOff>
    </xdr:from>
    <xdr:ext cx="534377" cy="259045"/>
    <xdr:sp macro="" textlink="">
      <xdr:nvSpPr>
        <xdr:cNvPr id="639" name="テキスト ボックス 638"/>
        <xdr:cNvSpPr txBox="1"/>
      </xdr:nvSpPr>
      <xdr:spPr>
        <a:xfrm>
          <a:off x="12547111" y="1322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163712</xdr:rowOff>
    </xdr:from>
    <xdr:to>
      <xdr:col>23</xdr:col>
      <xdr:colOff>568325</xdr:colOff>
      <xdr:row>79</xdr:row>
      <xdr:rowOff>93862</xdr:rowOff>
    </xdr:to>
    <xdr:sp macro="" textlink="">
      <xdr:nvSpPr>
        <xdr:cNvPr id="645" name="円/楕円 644"/>
        <xdr:cNvSpPr/>
      </xdr:nvSpPr>
      <xdr:spPr>
        <a:xfrm>
          <a:off x="16268700" y="1353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78639</xdr:rowOff>
    </xdr:from>
    <xdr:ext cx="378565" cy="259045"/>
    <xdr:sp macro="" textlink="">
      <xdr:nvSpPr>
        <xdr:cNvPr id="646" name="災害復旧費該当値テキスト"/>
        <xdr:cNvSpPr txBox="1"/>
      </xdr:nvSpPr>
      <xdr:spPr>
        <a:xfrm>
          <a:off x="16370300" y="13451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152862</xdr:rowOff>
    </xdr:from>
    <xdr:to>
      <xdr:col>22</xdr:col>
      <xdr:colOff>415925</xdr:colOff>
      <xdr:row>79</xdr:row>
      <xdr:rowOff>83012</xdr:rowOff>
    </xdr:to>
    <xdr:sp macro="" textlink="">
      <xdr:nvSpPr>
        <xdr:cNvPr id="647" name="円/楕円 646"/>
        <xdr:cNvSpPr/>
      </xdr:nvSpPr>
      <xdr:spPr>
        <a:xfrm>
          <a:off x="15430500" y="1352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74139</xdr:rowOff>
    </xdr:from>
    <xdr:ext cx="469744" cy="259045"/>
    <xdr:sp macro="" textlink="">
      <xdr:nvSpPr>
        <xdr:cNvPr id="648" name="テキスト ボックス 647"/>
        <xdr:cNvSpPr txBox="1"/>
      </xdr:nvSpPr>
      <xdr:spPr>
        <a:xfrm>
          <a:off x="15246427" y="13618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146309</xdr:rowOff>
    </xdr:from>
    <xdr:to>
      <xdr:col>21</xdr:col>
      <xdr:colOff>212725</xdr:colOff>
      <xdr:row>79</xdr:row>
      <xdr:rowOff>76459</xdr:rowOff>
    </xdr:to>
    <xdr:sp macro="" textlink="">
      <xdr:nvSpPr>
        <xdr:cNvPr id="649" name="円/楕円 648"/>
        <xdr:cNvSpPr/>
      </xdr:nvSpPr>
      <xdr:spPr>
        <a:xfrm>
          <a:off x="14541500" y="1351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67586</xdr:rowOff>
    </xdr:from>
    <xdr:ext cx="469744" cy="259045"/>
    <xdr:sp macro="" textlink="">
      <xdr:nvSpPr>
        <xdr:cNvPr id="650" name="テキスト ボックス 649"/>
        <xdr:cNvSpPr txBox="1"/>
      </xdr:nvSpPr>
      <xdr:spPr>
        <a:xfrm>
          <a:off x="14357427" y="13612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137348</xdr:rowOff>
    </xdr:from>
    <xdr:to>
      <xdr:col>20</xdr:col>
      <xdr:colOff>9525</xdr:colOff>
      <xdr:row>79</xdr:row>
      <xdr:rowOff>67498</xdr:rowOff>
    </xdr:to>
    <xdr:sp macro="" textlink="">
      <xdr:nvSpPr>
        <xdr:cNvPr id="651" name="円/楕円 650"/>
        <xdr:cNvSpPr/>
      </xdr:nvSpPr>
      <xdr:spPr>
        <a:xfrm>
          <a:off x="13652500" y="1351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58625</xdr:rowOff>
    </xdr:from>
    <xdr:ext cx="469744" cy="259045"/>
    <xdr:sp macro="" textlink="">
      <xdr:nvSpPr>
        <xdr:cNvPr id="652" name="テキスト ボックス 651"/>
        <xdr:cNvSpPr txBox="1"/>
      </xdr:nvSpPr>
      <xdr:spPr>
        <a:xfrm>
          <a:off x="13468427" y="1360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127381</xdr:rowOff>
    </xdr:from>
    <xdr:to>
      <xdr:col>18</xdr:col>
      <xdr:colOff>492125</xdr:colOff>
      <xdr:row>79</xdr:row>
      <xdr:rowOff>57531</xdr:rowOff>
    </xdr:to>
    <xdr:sp macro="" textlink="">
      <xdr:nvSpPr>
        <xdr:cNvPr id="653" name="円/楕円 652"/>
        <xdr:cNvSpPr/>
      </xdr:nvSpPr>
      <xdr:spPr>
        <a:xfrm>
          <a:off x="12763500" y="1350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48658</xdr:rowOff>
    </xdr:from>
    <xdr:ext cx="469744" cy="259045"/>
    <xdr:sp macro="" textlink="">
      <xdr:nvSpPr>
        <xdr:cNvPr id="654" name="テキスト ボックス 653"/>
        <xdr:cNvSpPr txBox="1"/>
      </xdr:nvSpPr>
      <xdr:spPr>
        <a:xfrm>
          <a:off x="12579427" y="1359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95941</xdr:rowOff>
    </xdr:from>
    <xdr:to>
      <xdr:col>23</xdr:col>
      <xdr:colOff>517525</xdr:colOff>
      <xdr:row>95</xdr:row>
      <xdr:rowOff>154884</xdr:rowOff>
    </xdr:to>
    <xdr:cxnSp macro="">
      <xdr:nvCxnSpPr>
        <xdr:cNvPr id="681" name="直線コネクタ 680"/>
        <xdr:cNvCxnSpPr/>
      </xdr:nvCxnSpPr>
      <xdr:spPr>
        <a:xfrm flipV="1">
          <a:off x="15481300" y="16383691"/>
          <a:ext cx="838200" cy="5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103671</xdr:rowOff>
    </xdr:from>
    <xdr:ext cx="599010" cy="259045"/>
    <xdr:sp macro="" textlink="">
      <xdr:nvSpPr>
        <xdr:cNvPr id="682" name="公債費平均値テキスト"/>
        <xdr:cNvSpPr txBox="1"/>
      </xdr:nvSpPr>
      <xdr:spPr>
        <a:xfrm>
          <a:off x="16370300" y="16391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153521</xdr:rowOff>
    </xdr:from>
    <xdr:to>
      <xdr:col>22</xdr:col>
      <xdr:colOff>365125</xdr:colOff>
      <xdr:row>95</xdr:row>
      <xdr:rowOff>154884</xdr:rowOff>
    </xdr:to>
    <xdr:cxnSp macro="">
      <xdr:nvCxnSpPr>
        <xdr:cNvPr id="684" name="直線コネクタ 683"/>
        <xdr:cNvCxnSpPr/>
      </xdr:nvCxnSpPr>
      <xdr:spPr>
        <a:xfrm>
          <a:off x="14592300" y="16441271"/>
          <a:ext cx="889000" cy="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43584</xdr:rowOff>
    </xdr:from>
    <xdr:ext cx="599010" cy="259045"/>
    <xdr:sp macro="" textlink="">
      <xdr:nvSpPr>
        <xdr:cNvPr id="686" name="テキスト ボックス 685"/>
        <xdr:cNvSpPr txBox="1"/>
      </xdr:nvSpPr>
      <xdr:spPr>
        <a:xfrm>
          <a:off x="15181794"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153521</xdr:rowOff>
    </xdr:from>
    <xdr:to>
      <xdr:col>21</xdr:col>
      <xdr:colOff>161925</xdr:colOff>
      <xdr:row>96</xdr:row>
      <xdr:rowOff>4237</xdr:rowOff>
    </xdr:to>
    <xdr:cxnSp macro="">
      <xdr:nvCxnSpPr>
        <xdr:cNvPr id="687" name="直線コネクタ 686"/>
        <xdr:cNvCxnSpPr/>
      </xdr:nvCxnSpPr>
      <xdr:spPr>
        <a:xfrm flipV="1">
          <a:off x="13703300" y="16441271"/>
          <a:ext cx="889000" cy="2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99439</xdr:rowOff>
    </xdr:from>
    <xdr:to>
      <xdr:col>21</xdr:col>
      <xdr:colOff>212725</xdr:colOff>
      <xdr:row>96</xdr:row>
      <xdr:rowOff>29589</xdr:rowOff>
    </xdr:to>
    <xdr:sp macro="" textlink="">
      <xdr:nvSpPr>
        <xdr:cNvPr id="688" name="フローチャート : 判断 687"/>
        <xdr:cNvSpPr/>
      </xdr:nvSpPr>
      <xdr:spPr>
        <a:xfrm>
          <a:off x="14541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46116</xdr:rowOff>
    </xdr:from>
    <xdr:ext cx="599010" cy="259045"/>
    <xdr:sp macro="" textlink="">
      <xdr:nvSpPr>
        <xdr:cNvPr id="689" name="テキスト ボックス 688"/>
        <xdr:cNvSpPr txBox="1"/>
      </xdr:nvSpPr>
      <xdr:spPr>
        <a:xfrm>
          <a:off x="14292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3477</xdr:rowOff>
    </xdr:from>
    <xdr:to>
      <xdr:col>19</xdr:col>
      <xdr:colOff>644525</xdr:colOff>
      <xdr:row>96</xdr:row>
      <xdr:rowOff>4237</xdr:rowOff>
    </xdr:to>
    <xdr:cxnSp macro="">
      <xdr:nvCxnSpPr>
        <xdr:cNvPr id="690" name="直線コネクタ 689"/>
        <xdr:cNvCxnSpPr/>
      </xdr:nvCxnSpPr>
      <xdr:spPr>
        <a:xfrm>
          <a:off x="12814300" y="16462677"/>
          <a:ext cx="889000" cy="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104189</xdr:rowOff>
    </xdr:from>
    <xdr:to>
      <xdr:col>20</xdr:col>
      <xdr:colOff>9525</xdr:colOff>
      <xdr:row>96</xdr:row>
      <xdr:rowOff>34339</xdr:rowOff>
    </xdr:to>
    <xdr:sp macro="" textlink="">
      <xdr:nvSpPr>
        <xdr:cNvPr id="691" name="フローチャート : 判断 690"/>
        <xdr:cNvSpPr/>
      </xdr:nvSpPr>
      <xdr:spPr>
        <a:xfrm>
          <a:off x="13652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50866</xdr:rowOff>
    </xdr:from>
    <xdr:ext cx="599010" cy="259045"/>
    <xdr:sp macro="" textlink="">
      <xdr:nvSpPr>
        <xdr:cNvPr id="692" name="テキスト ボックス 691"/>
        <xdr:cNvSpPr txBox="1"/>
      </xdr:nvSpPr>
      <xdr:spPr>
        <a:xfrm>
          <a:off x="13403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94300</xdr:rowOff>
    </xdr:from>
    <xdr:to>
      <xdr:col>18</xdr:col>
      <xdr:colOff>492125</xdr:colOff>
      <xdr:row>96</xdr:row>
      <xdr:rowOff>24450</xdr:rowOff>
    </xdr:to>
    <xdr:sp macro="" textlink="">
      <xdr:nvSpPr>
        <xdr:cNvPr id="693" name="フローチャート : 判断 692"/>
        <xdr:cNvSpPr/>
      </xdr:nvSpPr>
      <xdr:spPr>
        <a:xfrm>
          <a:off x="12763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40977</xdr:rowOff>
    </xdr:from>
    <xdr:ext cx="599010" cy="259045"/>
    <xdr:sp macro="" textlink="">
      <xdr:nvSpPr>
        <xdr:cNvPr id="694" name="テキスト ボックス 693"/>
        <xdr:cNvSpPr txBox="1"/>
      </xdr:nvSpPr>
      <xdr:spPr>
        <a:xfrm>
          <a:off x="12514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45141</xdr:rowOff>
    </xdr:from>
    <xdr:to>
      <xdr:col>23</xdr:col>
      <xdr:colOff>568325</xdr:colOff>
      <xdr:row>95</xdr:row>
      <xdr:rowOff>146741</xdr:rowOff>
    </xdr:to>
    <xdr:sp macro="" textlink="">
      <xdr:nvSpPr>
        <xdr:cNvPr id="700" name="円/楕円 699"/>
        <xdr:cNvSpPr/>
      </xdr:nvSpPr>
      <xdr:spPr>
        <a:xfrm>
          <a:off x="16268700" y="1633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68018</xdr:rowOff>
    </xdr:from>
    <xdr:ext cx="599010" cy="259045"/>
    <xdr:sp macro="" textlink="">
      <xdr:nvSpPr>
        <xdr:cNvPr id="701" name="公債費該当値テキスト"/>
        <xdr:cNvSpPr txBox="1"/>
      </xdr:nvSpPr>
      <xdr:spPr>
        <a:xfrm>
          <a:off x="16370300" y="161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122,071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104084</xdr:rowOff>
    </xdr:from>
    <xdr:to>
      <xdr:col>22</xdr:col>
      <xdr:colOff>415925</xdr:colOff>
      <xdr:row>96</xdr:row>
      <xdr:rowOff>34234</xdr:rowOff>
    </xdr:to>
    <xdr:sp macro="" textlink="">
      <xdr:nvSpPr>
        <xdr:cNvPr id="702" name="円/楕円 701"/>
        <xdr:cNvSpPr/>
      </xdr:nvSpPr>
      <xdr:spPr>
        <a:xfrm>
          <a:off x="15430500" y="1639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50761</xdr:rowOff>
    </xdr:from>
    <xdr:ext cx="599010" cy="259045"/>
    <xdr:sp macro="" textlink="">
      <xdr:nvSpPr>
        <xdr:cNvPr id="703" name="テキスト ボックス 702"/>
        <xdr:cNvSpPr txBox="1"/>
      </xdr:nvSpPr>
      <xdr:spPr>
        <a:xfrm>
          <a:off x="15181794" y="16167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109,179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102721</xdr:rowOff>
    </xdr:from>
    <xdr:to>
      <xdr:col>21</xdr:col>
      <xdr:colOff>212725</xdr:colOff>
      <xdr:row>96</xdr:row>
      <xdr:rowOff>32871</xdr:rowOff>
    </xdr:to>
    <xdr:sp macro="" textlink="">
      <xdr:nvSpPr>
        <xdr:cNvPr id="704" name="円/楕円 703"/>
        <xdr:cNvSpPr/>
      </xdr:nvSpPr>
      <xdr:spPr>
        <a:xfrm>
          <a:off x="14541500" y="1639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23998</xdr:rowOff>
    </xdr:from>
    <xdr:ext cx="599010" cy="259045"/>
    <xdr:sp macro="" textlink="">
      <xdr:nvSpPr>
        <xdr:cNvPr id="705" name="テキスト ボックス 704"/>
        <xdr:cNvSpPr txBox="1"/>
      </xdr:nvSpPr>
      <xdr:spPr>
        <a:xfrm>
          <a:off x="14292794" y="1648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109,477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124887</xdr:rowOff>
    </xdr:from>
    <xdr:to>
      <xdr:col>20</xdr:col>
      <xdr:colOff>9525</xdr:colOff>
      <xdr:row>96</xdr:row>
      <xdr:rowOff>55037</xdr:rowOff>
    </xdr:to>
    <xdr:sp macro="" textlink="">
      <xdr:nvSpPr>
        <xdr:cNvPr id="706" name="円/楕円 705"/>
        <xdr:cNvSpPr/>
      </xdr:nvSpPr>
      <xdr:spPr>
        <a:xfrm>
          <a:off x="13652500" y="1641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46164</xdr:rowOff>
    </xdr:from>
    <xdr:ext cx="599010" cy="259045"/>
    <xdr:sp macro="" textlink="">
      <xdr:nvSpPr>
        <xdr:cNvPr id="707" name="テキスト ボックス 706"/>
        <xdr:cNvSpPr txBox="1"/>
      </xdr:nvSpPr>
      <xdr:spPr>
        <a:xfrm>
          <a:off x="13403794" y="16505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104,629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124127</xdr:rowOff>
    </xdr:from>
    <xdr:to>
      <xdr:col>18</xdr:col>
      <xdr:colOff>492125</xdr:colOff>
      <xdr:row>96</xdr:row>
      <xdr:rowOff>54277</xdr:rowOff>
    </xdr:to>
    <xdr:sp macro="" textlink="">
      <xdr:nvSpPr>
        <xdr:cNvPr id="708" name="円/楕円 707"/>
        <xdr:cNvSpPr/>
      </xdr:nvSpPr>
      <xdr:spPr>
        <a:xfrm>
          <a:off x="12763500" y="1641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45404</xdr:rowOff>
    </xdr:from>
    <xdr:ext cx="599010" cy="259045"/>
    <xdr:sp macro="" textlink="">
      <xdr:nvSpPr>
        <xdr:cNvPr id="709" name="テキスト ボックス 708"/>
        <xdr:cNvSpPr txBox="1"/>
      </xdr:nvSpPr>
      <xdr:spPr>
        <a:xfrm>
          <a:off x="12514794" y="1650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104,795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9" name="テキスト ボックス 72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31" name="テキスト ボックス 73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33</xdr:row>
      <xdr:rowOff>11684</xdr:rowOff>
    </xdr:from>
    <xdr:to>
      <xdr:col>32</xdr:col>
      <xdr:colOff>186689</xdr:colOff>
      <xdr:row>39</xdr:row>
      <xdr:rowOff>98878</xdr:rowOff>
    </xdr:to>
    <xdr:cxnSp macro="">
      <xdr:nvCxnSpPr>
        <xdr:cNvPr id="735" name="直線コネクタ 734"/>
        <xdr:cNvCxnSpPr/>
      </xdr:nvCxnSpPr>
      <xdr:spPr>
        <a:xfrm flipV="1">
          <a:off x="22159595" y="5669534"/>
          <a:ext cx="1269" cy="1115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131298</xdr:rowOff>
    </xdr:from>
    <xdr:ext cx="249299" cy="259045"/>
    <xdr:sp macro="" textlink="">
      <xdr:nvSpPr>
        <xdr:cNvPr id="736" name="諸支出金最小値テキスト"/>
        <xdr:cNvSpPr txBox="1"/>
      </xdr:nvSpPr>
      <xdr:spPr>
        <a:xfrm>
          <a:off x="22212300" y="68178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129811</xdr:rowOff>
    </xdr:from>
    <xdr:ext cx="469744" cy="259045"/>
    <xdr:sp macro="" textlink="">
      <xdr:nvSpPr>
        <xdr:cNvPr id="738" name="諸支出金最大値テキスト"/>
        <xdr:cNvSpPr txBox="1"/>
      </xdr:nvSpPr>
      <xdr:spPr>
        <a:xfrm>
          <a:off x="22212300" y="544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33</xdr:row>
      <xdr:rowOff>11684</xdr:rowOff>
    </xdr:from>
    <xdr:to>
      <xdr:col>32</xdr:col>
      <xdr:colOff>276225</xdr:colOff>
      <xdr:row>33</xdr:row>
      <xdr:rowOff>11684</xdr:rowOff>
    </xdr:to>
    <xdr:cxnSp macro="">
      <xdr:nvCxnSpPr>
        <xdr:cNvPr id="739" name="直線コネクタ 738"/>
        <xdr:cNvCxnSpPr/>
      </xdr:nvCxnSpPr>
      <xdr:spPr>
        <a:xfrm>
          <a:off x="22072600" y="566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33</xdr:row>
      <xdr:rowOff>11684</xdr:rowOff>
    </xdr:from>
    <xdr:to>
      <xdr:col>32</xdr:col>
      <xdr:colOff>187325</xdr:colOff>
      <xdr:row>33</xdr:row>
      <xdr:rowOff>118473</xdr:rowOff>
    </xdr:to>
    <xdr:cxnSp macro="">
      <xdr:nvCxnSpPr>
        <xdr:cNvPr id="740" name="直線コネクタ 739"/>
        <xdr:cNvCxnSpPr/>
      </xdr:nvCxnSpPr>
      <xdr:spPr>
        <a:xfrm flipV="1">
          <a:off x="21323300" y="5669534"/>
          <a:ext cx="838200" cy="10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4299</xdr:rowOff>
    </xdr:from>
    <xdr:ext cx="313932" cy="259045"/>
    <xdr:sp macro="" textlink="">
      <xdr:nvSpPr>
        <xdr:cNvPr id="741" name="諸支出金平均値テキスト"/>
        <xdr:cNvSpPr txBox="1"/>
      </xdr:nvSpPr>
      <xdr:spPr>
        <a:xfrm>
          <a:off x="22212300" y="669084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25872</xdr:rowOff>
    </xdr:from>
    <xdr:to>
      <xdr:col>32</xdr:col>
      <xdr:colOff>238125</xdr:colOff>
      <xdr:row>39</xdr:row>
      <xdr:rowOff>127472</xdr:rowOff>
    </xdr:to>
    <xdr:sp macro="" textlink="">
      <xdr:nvSpPr>
        <xdr:cNvPr id="742" name="フローチャート : 判断 741"/>
        <xdr:cNvSpPr/>
      </xdr:nvSpPr>
      <xdr:spPr>
        <a:xfrm>
          <a:off x="221107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55118</xdr:rowOff>
    </xdr:from>
    <xdr:to>
      <xdr:col>31</xdr:col>
      <xdr:colOff>34925</xdr:colOff>
      <xdr:row>33</xdr:row>
      <xdr:rowOff>118473</xdr:rowOff>
    </xdr:to>
    <xdr:cxnSp macro="">
      <xdr:nvCxnSpPr>
        <xdr:cNvPr id="743" name="直線コネクタ 742"/>
        <xdr:cNvCxnSpPr/>
      </xdr:nvCxnSpPr>
      <xdr:spPr>
        <a:xfrm>
          <a:off x="20434300" y="5370068"/>
          <a:ext cx="889000" cy="40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22606</xdr:rowOff>
    </xdr:from>
    <xdr:to>
      <xdr:col>31</xdr:col>
      <xdr:colOff>85725</xdr:colOff>
      <xdr:row>39</xdr:row>
      <xdr:rowOff>124206</xdr:rowOff>
    </xdr:to>
    <xdr:sp macro="" textlink="">
      <xdr:nvSpPr>
        <xdr:cNvPr id="744" name="フローチャート : 判断 743"/>
        <xdr:cNvSpPr/>
      </xdr:nvSpPr>
      <xdr:spPr>
        <a:xfrm>
          <a:off x="21272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115333</xdr:rowOff>
    </xdr:from>
    <xdr:ext cx="313932" cy="259045"/>
    <xdr:sp macro="" textlink="">
      <xdr:nvSpPr>
        <xdr:cNvPr id="745" name="テキスト ボックス 744"/>
        <xdr:cNvSpPr txBox="1"/>
      </xdr:nvSpPr>
      <xdr:spPr>
        <a:xfrm>
          <a:off x="21166333" y="68018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55118</xdr:rowOff>
    </xdr:from>
    <xdr:to>
      <xdr:col>29</xdr:col>
      <xdr:colOff>517525</xdr:colOff>
      <xdr:row>35</xdr:row>
      <xdr:rowOff>17236</xdr:rowOff>
    </xdr:to>
    <xdr:cxnSp macro="">
      <xdr:nvCxnSpPr>
        <xdr:cNvPr id="746" name="直線コネクタ 745"/>
        <xdr:cNvCxnSpPr/>
      </xdr:nvCxnSpPr>
      <xdr:spPr>
        <a:xfrm flipV="1">
          <a:off x="19545300" y="5370068"/>
          <a:ext cx="889000" cy="64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171196</xdr:rowOff>
    </xdr:from>
    <xdr:to>
      <xdr:col>29</xdr:col>
      <xdr:colOff>568325</xdr:colOff>
      <xdr:row>39</xdr:row>
      <xdr:rowOff>101346</xdr:rowOff>
    </xdr:to>
    <xdr:sp macro="" textlink="">
      <xdr:nvSpPr>
        <xdr:cNvPr id="747" name="フローチャート : 判断 746"/>
        <xdr:cNvSpPr/>
      </xdr:nvSpPr>
      <xdr:spPr>
        <a:xfrm>
          <a:off x="20383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92473</xdr:rowOff>
    </xdr:from>
    <xdr:ext cx="378565" cy="259045"/>
    <xdr:sp macro="" textlink="">
      <xdr:nvSpPr>
        <xdr:cNvPr id="748" name="テキスト ボックス 747"/>
        <xdr:cNvSpPr txBox="1"/>
      </xdr:nvSpPr>
      <xdr:spPr>
        <a:xfrm>
          <a:off x="20245017" y="6779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17236</xdr:rowOff>
    </xdr:from>
    <xdr:to>
      <xdr:col>28</xdr:col>
      <xdr:colOff>314325</xdr:colOff>
      <xdr:row>35</xdr:row>
      <xdr:rowOff>44015</xdr:rowOff>
    </xdr:to>
    <xdr:cxnSp macro="">
      <xdr:nvCxnSpPr>
        <xdr:cNvPr id="749" name="直線コネクタ 748"/>
        <xdr:cNvCxnSpPr/>
      </xdr:nvCxnSpPr>
      <xdr:spPr>
        <a:xfrm flipV="1">
          <a:off x="18656300" y="6017986"/>
          <a:ext cx="889000" cy="2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167604</xdr:rowOff>
    </xdr:from>
    <xdr:to>
      <xdr:col>28</xdr:col>
      <xdr:colOff>365125</xdr:colOff>
      <xdr:row>39</xdr:row>
      <xdr:rowOff>97754</xdr:rowOff>
    </xdr:to>
    <xdr:sp macro="" textlink="">
      <xdr:nvSpPr>
        <xdr:cNvPr id="750" name="フローチャート : 判断 749"/>
        <xdr:cNvSpPr/>
      </xdr:nvSpPr>
      <xdr:spPr>
        <a:xfrm>
          <a:off x="19494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88881</xdr:rowOff>
    </xdr:from>
    <xdr:ext cx="378565" cy="259045"/>
    <xdr:sp macro="" textlink="">
      <xdr:nvSpPr>
        <xdr:cNvPr id="751" name="テキスト ボックス 750"/>
        <xdr:cNvSpPr txBox="1"/>
      </xdr:nvSpPr>
      <xdr:spPr>
        <a:xfrm>
          <a:off x="19356017" y="6775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167930</xdr:rowOff>
    </xdr:from>
    <xdr:to>
      <xdr:col>27</xdr:col>
      <xdr:colOff>161925</xdr:colOff>
      <xdr:row>39</xdr:row>
      <xdr:rowOff>98080</xdr:rowOff>
    </xdr:to>
    <xdr:sp macro="" textlink="">
      <xdr:nvSpPr>
        <xdr:cNvPr id="752" name="フローチャート : 判断 751"/>
        <xdr:cNvSpPr/>
      </xdr:nvSpPr>
      <xdr:spPr>
        <a:xfrm>
          <a:off x="18605500" y="66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89207</xdr:rowOff>
    </xdr:from>
    <xdr:ext cx="378565" cy="259045"/>
    <xdr:sp macro="" textlink="">
      <xdr:nvSpPr>
        <xdr:cNvPr id="753" name="テキスト ボックス 752"/>
        <xdr:cNvSpPr txBox="1"/>
      </xdr:nvSpPr>
      <xdr:spPr>
        <a:xfrm>
          <a:off x="18467017" y="6775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32</xdr:row>
      <xdr:rowOff>132334</xdr:rowOff>
    </xdr:from>
    <xdr:to>
      <xdr:col>32</xdr:col>
      <xdr:colOff>238125</xdr:colOff>
      <xdr:row>33</xdr:row>
      <xdr:rowOff>62484</xdr:rowOff>
    </xdr:to>
    <xdr:sp macro="" textlink="">
      <xdr:nvSpPr>
        <xdr:cNvPr id="759" name="円/楕円 758"/>
        <xdr:cNvSpPr/>
      </xdr:nvSpPr>
      <xdr:spPr>
        <a:xfrm>
          <a:off x="22110700" y="56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32</xdr:row>
      <xdr:rowOff>85361</xdr:rowOff>
    </xdr:from>
    <xdr:ext cx="469744" cy="259045"/>
    <xdr:sp macro="" textlink="">
      <xdr:nvSpPr>
        <xdr:cNvPr id="760" name="諸支出金該当値テキスト"/>
        <xdr:cNvSpPr txBox="1"/>
      </xdr:nvSpPr>
      <xdr:spPr>
        <a:xfrm>
          <a:off x="22212300" y="5571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3,417</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67673</xdr:rowOff>
    </xdr:from>
    <xdr:to>
      <xdr:col>31</xdr:col>
      <xdr:colOff>85725</xdr:colOff>
      <xdr:row>33</xdr:row>
      <xdr:rowOff>169273</xdr:rowOff>
    </xdr:to>
    <xdr:sp macro="" textlink="">
      <xdr:nvSpPr>
        <xdr:cNvPr id="761" name="円/楕円 760"/>
        <xdr:cNvSpPr/>
      </xdr:nvSpPr>
      <xdr:spPr>
        <a:xfrm>
          <a:off x="21272500" y="572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32</xdr:row>
      <xdr:rowOff>14350</xdr:rowOff>
    </xdr:from>
    <xdr:ext cx="469744" cy="259045"/>
    <xdr:sp macro="" textlink="">
      <xdr:nvSpPr>
        <xdr:cNvPr id="762" name="テキスト ボックス 761"/>
        <xdr:cNvSpPr txBox="1"/>
      </xdr:nvSpPr>
      <xdr:spPr>
        <a:xfrm>
          <a:off x="21088427" y="550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3,090</a:t>
          </a:r>
          <a:endParaRPr kumimoji="1" lang="ja-JP" altLang="en-US" sz="1000" b="1">
            <a:solidFill>
              <a:srgbClr val="FF0000"/>
            </a:solidFill>
            <a:latin typeface="ＭＳ Ｐゴシック"/>
          </a:endParaRPr>
        </a:p>
      </xdr:txBody>
    </xdr:sp>
    <xdr:clientData/>
  </xdr:oneCellAnchor>
  <xdr:twoCellAnchor>
    <xdr:from>
      <xdr:col>29</xdr:col>
      <xdr:colOff>466725</xdr:colOff>
      <xdr:row>31</xdr:row>
      <xdr:rowOff>4318</xdr:rowOff>
    </xdr:from>
    <xdr:to>
      <xdr:col>29</xdr:col>
      <xdr:colOff>568325</xdr:colOff>
      <xdr:row>31</xdr:row>
      <xdr:rowOff>105918</xdr:rowOff>
    </xdr:to>
    <xdr:sp macro="" textlink="">
      <xdr:nvSpPr>
        <xdr:cNvPr id="763" name="円/楕円 762"/>
        <xdr:cNvSpPr/>
      </xdr:nvSpPr>
      <xdr:spPr>
        <a:xfrm>
          <a:off x="20383500" y="531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29</xdr:row>
      <xdr:rowOff>122445</xdr:rowOff>
    </xdr:from>
    <xdr:ext cx="469744" cy="259045"/>
    <xdr:sp macro="" textlink="">
      <xdr:nvSpPr>
        <xdr:cNvPr id="764" name="テキスト ボックス 763"/>
        <xdr:cNvSpPr txBox="1"/>
      </xdr:nvSpPr>
      <xdr:spPr>
        <a:xfrm>
          <a:off x="20199427" y="50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4,334</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137886</xdr:rowOff>
    </xdr:from>
    <xdr:to>
      <xdr:col>28</xdr:col>
      <xdr:colOff>365125</xdr:colOff>
      <xdr:row>35</xdr:row>
      <xdr:rowOff>68036</xdr:rowOff>
    </xdr:to>
    <xdr:sp macro="" textlink="">
      <xdr:nvSpPr>
        <xdr:cNvPr id="765" name="円/楕円 764"/>
        <xdr:cNvSpPr/>
      </xdr:nvSpPr>
      <xdr:spPr>
        <a:xfrm>
          <a:off x="19494500" y="596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84563</xdr:rowOff>
    </xdr:from>
    <xdr:ext cx="469744" cy="259045"/>
    <xdr:sp macro="" textlink="">
      <xdr:nvSpPr>
        <xdr:cNvPr id="766" name="テキスト ボックス 765"/>
        <xdr:cNvSpPr txBox="1"/>
      </xdr:nvSpPr>
      <xdr:spPr>
        <a:xfrm>
          <a:off x="19310427" y="574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2,350</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164665</xdr:rowOff>
    </xdr:from>
    <xdr:to>
      <xdr:col>27</xdr:col>
      <xdr:colOff>161925</xdr:colOff>
      <xdr:row>35</xdr:row>
      <xdr:rowOff>94815</xdr:rowOff>
    </xdr:to>
    <xdr:sp macro="" textlink="">
      <xdr:nvSpPr>
        <xdr:cNvPr id="767" name="円/楕円 766"/>
        <xdr:cNvSpPr/>
      </xdr:nvSpPr>
      <xdr:spPr>
        <a:xfrm>
          <a:off x="18605500" y="599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111342</xdr:rowOff>
    </xdr:from>
    <xdr:ext cx="469744" cy="259045"/>
    <xdr:sp macro="" textlink="">
      <xdr:nvSpPr>
        <xdr:cNvPr id="768" name="テキスト ボックス 767"/>
        <xdr:cNvSpPr txBox="1"/>
      </xdr:nvSpPr>
      <xdr:spPr>
        <a:xfrm>
          <a:off x="18421427" y="576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1" name="フローチャート :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3" name="フローチャート :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4" name="テキスト ボックス 793"/>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6" name="フローチャート :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7" name="テキスト ボックス 796"/>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9" name="フローチャート :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0" name="テキスト ボックス 799"/>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1" name="フローチャート :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2" name="テキスト ボックス 801"/>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8" name="円/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0" name="円/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1" name="テキスト ボックス 810"/>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2" name="円/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3" name="テキスト ボックス 812"/>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4" name="円/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5" name="テキスト ボックス 814"/>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円/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7" name="テキスト ボックス 816"/>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年度住民一人当たり</a:t>
          </a:r>
          <a:r>
            <a:rPr kumimoji="1" lang="en-US" altLang="ja-JP" sz="1100">
              <a:solidFill>
                <a:schemeClr val="dk1"/>
              </a:solidFill>
              <a:effectLst/>
              <a:latin typeface="+mn-lt"/>
              <a:ea typeface="+mn-ea"/>
              <a:cs typeface="+mn-cs"/>
            </a:rPr>
            <a:t>270,520</a:t>
          </a:r>
          <a:r>
            <a:rPr kumimoji="1" lang="ja-JP" altLang="ja-JP" sz="1100">
              <a:solidFill>
                <a:schemeClr val="dk1"/>
              </a:solidFill>
              <a:effectLst/>
              <a:latin typeface="+mn-lt"/>
              <a:ea typeface="+mn-ea"/>
              <a:cs typeface="+mn-cs"/>
            </a:rPr>
            <a:t>円となっている。これは、</a:t>
          </a:r>
          <a:r>
            <a:rPr lang="ja-JP" altLang="ja-JP" sz="1100">
              <a:solidFill>
                <a:schemeClr val="dk1"/>
              </a:solidFill>
              <a:effectLst/>
              <a:latin typeface="+mn-lt"/>
              <a:ea typeface="+mn-ea"/>
              <a:cs typeface="+mn-cs"/>
            </a:rPr>
            <a:t>離島ゆえ保育所や老人ホーム等に対して民間企業の参入が少ないこと等により、行政が多くの住民サービスを提供していることにより</a:t>
          </a:r>
          <a:r>
            <a:rPr kumimoji="1" lang="ja-JP" altLang="ja-JP" sz="1100">
              <a:solidFill>
                <a:schemeClr val="dk1"/>
              </a:solidFill>
              <a:effectLst/>
              <a:latin typeface="+mn-lt"/>
              <a:ea typeface="+mn-ea"/>
              <a:cs typeface="+mn-cs"/>
            </a:rPr>
            <a:t>人件費が高くなっていることや、</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en-US"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年度は、地域介護基盤整備事業、知名認定こども園園舎新築事業（児童福祉費）を実施したことによる。</a:t>
          </a:r>
          <a:endParaRPr lang="ja-JP" altLang="ja-JP" sz="1400">
            <a:effectLst/>
          </a:endParaRPr>
        </a:p>
        <a:p>
          <a:r>
            <a:rPr kumimoji="1" lang="ja-JP" altLang="ja-JP" sz="1100">
              <a:solidFill>
                <a:schemeClr val="dk1"/>
              </a:solidFill>
              <a:effectLst/>
              <a:latin typeface="+mn-lt"/>
              <a:ea typeface="+mn-ea"/>
              <a:cs typeface="+mn-cs"/>
            </a:rPr>
            <a:t>・教育費は、平成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年度住民一人当たり</a:t>
          </a:r>
          <a:r>
            <a:rPr kumimoji="1" lang="en-US" altLang="ja-JP" sz="1100">
              <a:solidFill>
                <a:schemeClr val="dk1"/>
              </a:solidFill>
              <a:effectLst/>
              <a:latin typeface="+mn-lt"/>
              <a:ea typeface="+mn-ea"/>
              <a:cs typeface="+mn-cs"/>
            </a:rPr>
            <a:t>177,351</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知名認定こども園園舎新築事業（幼稚園費）、</a:t>
          </a:r>
          <a:r>
            <a:rPr kumimoji="1" lang="ja-JP" altLang="ja-JP" sz="1100">
              <a:solidFill>
                <a:schemeClr val="dk1"/>
              </a:solidFill>
              <a:effectLst/>
              <a:latin typeface="+mn-lt"/>
              <a:ea typeface="+mn-ea"/>
              <a:cs typeface="+mn-cs"/>
            </a:rPr>
            <a:t>田皆中学校</a:t>
          </a:r>
          <a:r>
            <a:rPr kumimoji="1" lang="ja-JP" altLang="en-US" sz="1100">
              <a:solidFill>
                <a:schemeClr val="dk1"/>
              </a:solidFill>
              <a:effectLst/>
              <a:latin typeface="+mn-lt"/>
              <a:ea typeface="+mn-ea"/>
              <a:cs typeface="+mn-cs"/>
            </a:rPr>
            <a:t>屋内運動場新増改築事業</a:t>
          </a:r>
          <a:r>
            <a:rPr kumimoji="1" lang="ja-JP" altLang="ja-JP" sz="1100">
              <a:solidFill>
                <a:schemeClr val="dk1"/>
              </a:solidFill>
              <a:effectLst/>
              <a:latin typeface="+mn-lt"/>
              <a:ea typeface="+mn-ea"/>
              <a:cs typeface="+mn-cs"/>
            </a:rPr>
            <a:t>などの義務教育施設整備事業等のため普通建設事業が類似団体と比べると高くなっていることや、</a:t>
          </a:r>
          <a:endParaRPr lang="ja-JP" altLang="ja-JP" sz="1400">
            <a:effectLst/>
          </a:endParaRPr>
        </a:p>
        <a:p>
          <a:r>
            <a:rPr kumimoji="1" lang="ja-JP" altLang="ja-JP" sz="1100">
              <a:solidFill>
                <a:schemeClr val="dk1"/>
              </a:solidFill>
              <a:effectLst/>
              <a:latin typeface="+mn-lt"/>
              <a:ea typeface="+mn-ea"/>
              <a:cs typeface="+mn-cs"/>
            </a:rPr>
            <a:t>教育環境充実のため、特別支援臨時職員を各学校に配置していること等が主な要因である。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鹿児島県知名町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財政調整基金残高の標準財政規模比が増加した要因は、職員の節減意識及び、</a:t>
          </a:r>
          <a:r>
            <a:rPr lang="ja-JP" altLang="en-US" sz="1100">
              <a:solidFill>
                <a:schemeClr val="dk1"/>
              </a:solidFill>
              <a:effectLst/>
              <a:latin typeface="+mn-lt"/>
              <a:ea typeface="+mn-ea"/>
              <a:cs typeface="+mn-cs"/>
            </a:rPr>
            <a:t>一部事務組合への負担金、国民宿舎特別会計繰出の減により</a:t>
          </a:r>
          <a:r>
            <a:rPr lang="ja-JP" altLang="ja-JP" sz="1100">
              <a:solidFill>
                <a:schemeClr val="dk1"/>
              </a:solidFill>
              <a:effectLst/>
              <a:latin typeface="+mn-lt"/>
              <a:ea typeface="+mn-ea"/>
              <a:cs typeface="+mn-cs"/>
            </a:rPr>
            <a:t>一般財源の支出が抑えられたことや、</a:t>
          </a:r>
          <a:r>
            <a:rPr lang="en-US" altLang="ja-JP" sz="1100">
              <a:solidFill>
                <a:schemeClr val="dk1"/>
              </a:solidFill>
              <a:effectLst/>
              <a:latin typeface="+mn-lt"/>
              <a:ea typeface="+mn-ea"/>
              <a:cs typeface="+mn-cs"/>
            </a:rPr>
            <a:t>H28</a:t>
          </a:r>
          <a:r>
            <a:rPr lang="ja-JP" altLang="ja-JP" sz="1100">
              <a:solidFill>
                <a:schemeClr val="dk1"/>
              </a:solidFill>
              <a:effectLst/>
              <a:latin typeface="+mn-lt"/>
              <a:ea typeface="+mn-ea"/>
              <a:cs typeface="+mn-cs"/>
            </a:rPr>
            <a:t>は普通交付税が</a:t>
          </a:r>
          <a:r>
            <a:rPr lang="en-US" altLang="ja-JP" sz="1100">
              <a:solidFill>
                <a:schemeClr val="dk1"/>
              </a:solidFill>
              <a:effectLst/>
              <a:latin typeface="+mn-lt"/>
              <a:ea typeface="+mn-ea"/>
              <a:cs typeface="+mn-cs"/>
            </a:rPr>
            <a:t>46</a:t>
          </a:r>
          <a:r>
            <a:rPr lang="ja-JP" altLang="ja-JP" sz="1100">
              <a:solidFill>
                <a:schemeClr val="dk1"/>
              </a:solidFill>
              <a:effectLst/>
              <a:latin typeface="+mn-lt"/>
              <a:ea typeface="+mn-ea"/>
              <a:cs typeface="+mn-cs"/>
            </a:rPr>
            <a:t>百万円増えたこと等により財政調整基金積立金等が大幅に増加したためである。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今後は施設の統廃合の検討等により、人件費、物件費等の経費削減に努めるとともに類似団体と同水準の財政調整基金残高確保を目標とする。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鹿児島県知名町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solidFill>
                <a:schemeClr val="dk1"/>
              </a:solidFill>
              <a:effectLst/>
              <a:latin typeface="ＭＳ ゴシック" pitchFamily="49" charset="-128"/>
              <a:ea typeface="ＭＳ ゴシック" pitchFamily="49" charset="-128"/>
              <a:cs typeface="+mn-cs"/>
            </a:rPr>
            <a:t> </a:t>
          </a:r>
          <a:r>
            <a:rPr lang="ja-JP" altLang="ja-JP" sz="1100">
              <a:solidFill>
                <a:schemeClr val="dk1"/>
              </a:solidFill>
              <a:effectLst/>
              <a:latin typeface="+mn-lt"/>
              <a:ea typeface="+mn-ea"/>
              <a:cs typeface="+mn-cs"/>
            </a:rPr>
            <a:t>黒字については主に</a:t>
          </a:r>
          <a:r>
            <a:rPr lang="ja-JP" altLang="en-US" sz="1100">
              <a:solidFill>
                <a:schemeClr val="dk1"/>
              </a:solidFill>
              <a:effectLst/>
              <a:latin typeface="+mn-lt"/>
              <a:ea typeface="+mn-ea"/>
              <a:cs typeface="+mn-cs"/>
            </a:rPr>
            <a:t>一般会計</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水道事業</a:t>
          </a:r>
          <a:r>
            <a:rPr lang="ja-JP" altLang="ja-JP" sz="1100">
              <a:solidFill>
                <a:schemeClr val="dk1"/>
              </a:solidFill>
              <a:effectLst/>
              <a:latin typeface="+mn-lt"/>
              <a:ea typeface="+mn-ea"/>
              <a:cs typeface="+mn-cs"/>
            </a:rPr>
            <a:t>会計によるものである。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a:t>
          </a:r>
          <a:endParaRPr lang="ja-JP" altLang="ja-JP" sz="1400">
            <a:effectLst/>
          </a:endParaRPr>
        </a:p>
        <a:p>
          <a:pPr eaLnBrk="1" fontAlgn="auto" latinLnBrk="0" hangingPunct="1"/>
          <a:r>
            <a:rPr lang="ja-JP" altLang="ja-JP" sz="1100">
              <a:solidFill>
                <a:schemeClr val="dk1"/>
              </a:solidFill>
              <a:effectLst/>
              <a:latin typeface="+mn-lt"/>
              <a:ea typeface="+mn-ea"/>
              <a:cs typeface="+mn-cs"/>
            </a:rPr>
            <a:t>　水道事業会計については、健全な財政運営による現金・預金保有額によるものである。</a:t>
          </a:r>
          <a:endParaRPr lang="ja-JP" altLang="ja-JP" sz="1400">
            <a:effectLst/>
          </a:endParaRPr>
        </a:p>
        <a:p>
          <a:r>
            <a:rPr lang="ja-JP" altLang="ja-JP" sz="1100">
              <a:solidFill>
                <a:schemeClr val="dk1"/>
              </a:solidFill>
              <a:effectLst/>
              <a:latin typeface="+mn-lt"/>
              <a:ea typeface="+mn-ea"/>
              <a:cs typeface="+mn-cs"/>
            </a:rPr>
            <a:t>　一般会計については、平成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年度は、普通交付税及び、地方消費税交付金</a:t>
          </a:r>
          <a:r>
            <a:rPr lang="ja-JP" altLang="en-US" sz="1100">
              <a:solidFill>
                <a:schemeClr val="dk1"/>
              </a:solidFill>
              <a:effectLst/>
              <a:latin typeface="+mn-lt"/>
              <a:ea typeface="+mn-ea"/>
              <a:cs typeface="+mn-cs"/>
            </a:rPr>
            <a:t>の増、繰越額の増に</a:t>
          </a:r>
          <a:r>
            <a:rPr lang="ja-JP" altLang="ja-JP" sz="1100">
              <a:solidFill>
                <a:schemeClr val="dk1"/>
              </a:solidFill>
              <a:effectLst/>
              <a:latin typeface="+mn-lt"/>
              <a:ea typeface="+mn-ea"/>
              <a:cs typeface="+mn-cs"/>
            </a:rPr>
            <a:t>より</a:t>
          </a:r>
          <a:r>
            <a:rPr lang="en-US" altLang="ja-JP" sz="1100">
              <a:solidFill>
                <a:schemeClr val="dk1"/>
              </a:solidFill>
              <a:effectLst/>
              <a:latin typeface="+mn-lt"/>
              <a:ea typeface="+mn-ea"/>
              <a:cs typeface="+mn-cs"/>
            </a:rPr>
            <a:t>1.71</a:t>
          </a:r>
          <a:r>
            <a:rPr lang="ja-JP" altLang="ja-JP" sz="1100">
              <a:solidFill>
                <a:schemeClr val="dk1"/>
              </a:solidFill>
              <a:effectLst/>
              <a:latin typeface="+mn-lt"/>
              <a:ea typeface="+mn-ea"/>
              <a:cs typeface="+mn-cs"/>
            </a:rPr>
            <a:t>ポイント増となっている。　</a:t>
          </a:r>
          <a:endParaRPr lang="ja-JP" altLang="ja-JP" sz="1400">
            <a:effectLst/>
          </a:endParaRPr>
        </a:p>
        <a:p>
          <a:r>
            <a:rPr lang="ja-JP" altLang="ja-JP" sz="1100">
              <a:solidFill>
                <a:schemeClr val="dk1"/>
              </a:solidFill>
              <a:effectLst/>
              <a:latin typeface="+mn-lt"/>
              <a:ea typeface="+mn-ea"/>
              <a:cs typeface="+mn-cs"/>
            </a:rPr>
            <a:t>　</a:t>
          </a:r>
          <a:endParaRPr lang="ja-JP" altLang="ja-JP" sz="1400">
            <a:effectLst/>
          </a:endParaRPr>
        </a:p>
        <a:p>
          <a:r>
            <a:rPr lang="ja-JP" altLang="ja-JP" sz="1100">
              <a:solidFill>
                <a:schemeClr val="dk1"/>
              </a:solidFill>
              <a:effectLst/>
              <a:latin typeface="+mn-lt"/>
              <a:ea typeface="+mn-ea"/>
              <a:cs typeface="+mn-cs"/>
            </a:rPr>
            <a:t>　今後は、老朽施設の更新や、扶助費の増等が見込まれるが、事業の選択や財源の確保をより意識し、健全運営に努める。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6476575</v>
      </c>
      <c r="BO4" s="381"/>
      <c r="BP4" s="381"/>
      <c r="BQ4" s="381"/>
      <c r="BR4" s="381"/>
      <c r="BS4" s="381"/>
      <c r="BT4" s="381"/>
      <c r="BU4" s="382"/>
      <c r="BV4" s="380">
        <v>5660306</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7.5</v>
      </c>
      <c r="CU4" s="387"/>
      <c r="CV4" s="387"/>
      <c r="CW4" s="387"/>
      <c r="CX4" s="387"/>
      <c r="CY4" s="387"/>
      <c r="CZ4" s="387"/>
      <c r="DA4" s="388"/>
      <c r="DB4" s="386">
        <v>5.3</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6193608</v>
      </c>
      <c r="BO5" s="418"/>
      <c r="BP5" s="418"/>
      <c r="BQ5" s="418"/>
      <c r="BR5" s="418"/>
      <c r="BS5" s="418"/>
      <c r="BT5" s="418"/>
      <c r="BU5" s="419"/>
      <c r="BV5" s="417">
        <v>5480289</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90.3</v>
      </c>
      <c r="CU5" s="415"/>
      <c r="CV5" s="415"/>
      <c r="CW5" s="415"/>
      <c r="CX5" s="415"/>
      <c r="CY5" s="415"/>
      <c r="CZ5" s="415"/>
      <c r="DA5" s="416"/>
      <c r="DB5" s="414">
        <v>90.3</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282967</v>
      </c>
      <c r="BO6" s="418"/>
      <c r="BP6" s="418"/>
      <c r="BQ6" s="418"/>
      <c r="BR6" s="418"/>
      <c r="BS6" s="418"/>
      <c r="BT6" s="418"/>
      <c r="BU6" s="419"/>
      <c r="BV6" s="417">
        <v>180017</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93.8</v>
      </c>
      <c r="CU6" s="455"/>
      <c r="CV6" s="455"/>
      <c r="CW6" s="455"/>
      <c r="CX6" s="455"/>
      <c r="CY6" s="455"/>
      <c r="CZ6" s="455"/>
      <c r="DA6" s="456"/>
      <c r="DB6" s="454">
        <v>94.8</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26431</v>
      </c>
      <c r="BO7" s="418"/>
      <c r="BP7" s="418"/>
      <c r="BQ7" s="418"/>
      <c r="BR7" s="418"/>
      <c r="BS7" s="418"/>
      <c r="BT7" s="418"/>
      <c r="BU7" s="419"/>
      <c r="BV7" s="417">
        <v>529</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3419699</v>
      </c>
      <c r="CU7" s="418"/>
      <c r="CV7" s="418"/>
      <c r="CW7" s="418"/>
      <c r="CX7" s="418"/>
      <c r="CY7" s="418"/>
      <c r="CZ7" s="418"/>
      <c r="DA7" s="419"/>
      <c r="DB7" s="417">
        <v>3366596</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256536</v>
      </c>
      <c r="BO8" s="418"/>
      <c r="BP8" s="418"/>
      <c r="BQ8" s="418"/>
      <c r="BR8" s="418"/>
      <c r="BS8" s="418"/>
      <c r="BT8" s="418"/>
      <c r="BU8" s="419"/>
      <c r="BV8" s="417">
        <v>179488</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0.17</v>
      </c>
      <c r="CU8" s="458"/>
      <c r="CV8" s="458"/>
      <c r="CW8" s="458"/>
      <c r="CX8" s="458"/>
      <c r="CY8" s="458"/>
      <c r="CZ8" s="458"/>
      <c r="DA8" s="459"/>
      <c r="DB8" s="457">
        <v>0.17</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6213</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77048</v>
      </c>
      <c r="BO9" s="418"/>
      <c r="BP9" s="418"/>
      <c r="BQ9" s="418"/>
      <c r="BR9" s="418"/>
      <c r="BS9" s="418"/>
      <c r="BT9" s="418"/>
      <c r="BU9" s="419"/>
      <c r="BV9" s="417">
        <v>111692</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18.3</v>
      </c>
      <c r="CU9" s="415"/>
      <c r="CV9" s="415"/>
      <c r="CW9" s="415"/>
      <c r="CX9" s="415"/>
      <c r="CY9" s="415"/>
      <c r="CZ9" s="415"/>
      <c r="DA9" s="416"/>
      <c r="DB9" s="414">
        <v>16.8</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6806</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92259</v>
      </c>
      <c r="BO10" s="418"/>
      <c r="BP10" s="418"/>
      <c r="BQ10" s="418"/>
      <c r="BR10" s="418"/>
      <c r="BS10" s="418"/>
      <c r="BT10" s="418"/>
      <c r="BU10" s="419"/>
      <c r="BV10" s="417">
        <v>62719</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c r="A12" s="140"/>
      <c r="B12" s="477" t="s">
        <v>115</v>
      </c>
      <c r="C12" s="478"/>
      <c r="D12" s="478"/>
      <c r="E12" s="478"/>
      <c r="F12" s="478"/>
      <c r="G12" s="478"/>
      <c r="H12" s="478"/>
      <c r="I12" s="478"/>
      <c r="J12" s="478"/>
      <c r="K12" s="479"/>
      <c r="L12" s="486" t="s">
        <v>116</v>
      </c>
      <c r="M12" s="487"/>
      <c r="N12" s="487"/>
      <c r="O12" s="487"/>
      <c r="P12" s="487"/>
      <c r="Q12" s="488"/>
      <c r="R12" s="489">
        <v>6221</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124</v>
      </c>
      <c r="N13" s="506"/>
      <c r="O13" s="506"/>
      <c r="P13" s="506"/>
      <c r="Q13" s="507"/>
      <c r="R13" s="498">
        <v>6157</v>
      </c>
      <c r="S13" s="499"/>
      <c r="T13" s="499"/>
      <c r="U13" s="499"/>
      <c r="V13" s="500"/>
      <c r="W13" s="433" t="s">
        <v>125</v>
      </c>
      <c r="X13" s="434"/>
      <c r="Y13" s="434"/>
      <c r="Z13" s="434"/>
      <c r="AA13" s="434"/>
      <c r="AB13" s="424"/>
      <c r="AC13" s="468">
        <v>821</v>
      </c>
      <c r="AD13" s="469"/>
      <c r="AE13" s="469"/>
      <c r="AF13" s="469"/>
      <c r="AG13" s="508"/>
      <c r="AH13" s="468">
        <v>991</v>
      </c>
      <c r="AI13" s="469"/>
      <c r="AJ13" s="469"/>
      <c r="AK13" s="469"/>
      <c r="AL13" s="470"/>
      <c r="AM13" s="446" t="s">
        <v>126</v>
      </c>
      <c r="AN13" s="447"/>
      <c r="AO13" s="447"/>
      <c r="AP13" s="447"/>
      <c r="AQ13" s="447"/>
      <c r="AR13" s="447"/>
      <c r="AS13" s="447"/>
      <c r="AT13" s="448"/>
      <c r="AU13" s="449" t="s">
        <v>120</v>
      </c>
      <c r="AV13" s="450"/>
      <c r="AW13" s="450"/>
      <c r="AX13" s="450"/>
      <c r="AY13" s="451" t="s">
        <v>127</v>
      </c>
      <c r="AZ13" s="452"/>
      <c r="BA13" s="452"/>
      <c r="BB13" s="452"/>
      <c r="BC13" s="452"/>
      <c r="BD13" s="452"/>
      <c r="BE13" s="452"/>
      <c r="BF13" s="452"/>
      <c r="BG13" s="452"/>
      <c r="BH13" s="452"/>
      <c r="BI13" s="452"/>
      <c r="BJ13" s="452"/>
      <c r="BK13" s="452"/>
      <c r="BL13" s="452"/>
      <c r="BM13" s="453"/>
      <c r="BN13" s="417">
        <v>169307</v>
      </c>
      <c r="BO13" s="418"/>
      <c r="BP13" s="418"/>
      <c r="BQ13" s="418"/>
      <c r="BR13" s="418"/>
      <c r="BS13" s="418"/>
      <c r="BT13" s="418"/>
      <c r="BU13" s="419"/>
      <c r="BV13" s="417">
        <v>174411</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11.8</v>
      </c>
      <c r="CU13" s="415"/>
      <c r="CV13" s="415"/>
      <c r="CW13" s="415"/>
      <c r="CX13" s="415"/>
      <c r="CY13" s="415"/>
      <c r="CZ13" s="415"/>
      <c r="DA13" s="416"/>
      <c r="DB13" s="414">
        <v>12.7</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6321</v>
      </c>
      <c r="S14" s="499"/>
      <c r="T14" s="499"/>
      <c r="U14" s="499"/>
      <c r="V14" s="500"/>
      <c r="W14" s="407"/>
      <c r="X14" s="408"/>
      <c r="Y14" s="408"/>
      <c r="Z14" s="408"/>
      <c r="AA14" s="408"/>
      <c r="AB14" s="397"/>
      <c r="AC14" s="501">
        <v>27</v>
      </c>
      <c r="AD14" s="502"/>
      <c r="AE14" s="502"/>
      <c r="AF14" s="502"/>
      <c r="AG14" s="503"/>
      <c r="AH14" s="501">
        <v>30</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81.400000000000006</v>
      </c>
      <c r="CU14" s="513"/>
      <c r="CV14" s="513"/>
      <c r="CW14" s="513"/>
      <c r="CX14" s="513"/>
      <c r="CY14" s="513"/>
      <c r="CZ14" s="513"/>
      <c r="DA14" s="514"/>
      <c r="DB14" s="512">
        <v>99.9</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124</v>
      </c>
      <c r="N15" s="506"/>
      <c r="O15" s="506"/>
      <c r="P15" s="506"/>
      <c r="Q15" s="507"/>
      <c r="R15" s="498">
        <v>6259</v>
      </c>
      <c r="S15" s="499"/>
      <c r="T15" s="499"/>
      <c r="U15" s="499"/>
      <c r="V15" s="500"/>
      <c r="W15" s="433" t="s">
        <v>131</v>
      </c>
      <c r="X15" s="434"/>
      <c r="Y15" s="434"/>
      <c r="Z15" s="434"/>
      <c r="AA15" s="434"/>
      <c r="AB15" s="424"/>
      <c r="AC15" s="468">
        <v>411</v>
      </c>
      <c r="AD15" s="469"/>
      <c r="AE15" s="469"/>
      <c r="AF15" s="469"/>
      <c r="AG15" s="508"/>
      <c r="AH15" s="468">
        <v>455</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525048</v>
      </c>
      <c r="BO15" s="381"/>
      <c r="BP15" s="381"/>
      <c r="BQ15" s="381"/>
      <c r="BR15" s="381"/>
      <c r="BS15" s="381"/>
      <c r="BT15" s="381"/>
      <c r="BU15" s="382"/>
      <c r="BV15" s="380">
        <v>498879</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13.5</v>
      </c>
      <c r="AD16" s="502"/>
      <c r="AE16" s="502"/>
      <c r="AF16" s="502"/>
      <c r="AG16" s="503"/>
      <c r="AH16" s="501">
        <v>13.8</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3162186</v>
      </c>
      <c r="BO16" s="418"/>
      <c r="BP16" s="418"/>
      <c r="BQ16" s="418"/>
      <c r="BR16" s="418"/>
      <c r="BS16" s="418"/>
      <c r="BT16" s="418"/>
      <c r="BU16" s="419"/>
      <c r="BV16" s="417">
        <v>3082437</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1808</v>
      </c>
      <c r="AD17" s="469"/>
      <c r="AE17" s="469"/>
      <c r="AF17" s="469"/>
      <c r="AG17" s="508"/>
      <c r="AH17" s="468">
        <v>1860</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651638</v>
      </c>
      <c r="BO17" s="418"/>
      <c r="BP17" s="418"/>
      <c r="BQ17" s="418"/>
      <c r="BR17" s="418"/>
      <c r="BS17" s="418"/>
      <c r="BT17" s="418"/>
      <c r="BU17" s="419"/>
      <c r="BV17" s="417">
        <v>612405</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53.3</v>
      </c>
      <c r="M18" s="530"/>
      <c r="N18" s="530"/>
      <c r="O18" s="530"/>
      <c r="P18" s="530"/>
      <c r="Q18" s="530"/>
      <c r="R18" s="531"/>
      <c r="S18" s="531"/>
      <c r="T18" s="531"/>
      <c r="U18" s="531"/>
      <c r="V18" s="532"/>
      <c r="W18" s="435"/>
      <c r="X18" s="436"/>
      <c r="Y18" s="436"/>
      <c r="Z18" s="436"/>
      <c r="AA18" s="436"/>
      <c r="AB18" s="427"/>
      <c r="AC18" s="533">
        <v>59.5</v>
      </c>
      <c r="AD18" s="534"/>
      <c r="AE18" s="534"/>
      <c r="AF18" s="534"/>
      <c r="AG18" s="535"/>
      <c r="AH18" s="533">
        <v>56.3</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3144557</v>
      </c>
      <c r="BO18" s="418"/>
      <c r="BP18" s="418"/>
      <c r="BQ18" s="418"/>
      <c r="BR18" s="418"/>
      <c r="BS18" s="418"/>
      <c r="BT18" s="418"/>
      <c r="BU18" s="419"/>
      <c r="BV18" s="417">
        <v>3162858</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117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3952506</v>
      </c>
      <c r="BO19" s="418"/>
      <c r="BP19" s="418"/>
      <c r="BQ19" s="418"/>
      <c r="BR19" s="418"/>
      <c r="BS19" s="418"/>
      <c r="BT19" s="418"/>
      <c r="BU19" s="419"/>
      <c r="BV19" s="417">
        <v>3899365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2692</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8232193</v>
      </c>
      <c r="BO23" s="418"/>
      <c r="BP23" s="418"/>
      <c r="BQ23" s="418"/>
      <c r="BR23" s="418"/>
      <c r="BS23" s="418"/>
      <c r="BT23" s="418"/>
      <c r="BU23" s="419"/>
      <c r="BV23" s="417">
        <v>7449350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6849</v>
      </c>
      <c r="R24" s="469"/>
      <c r="S24" s="469"/>
      <c r="T24" s="469"/>
      <c r="U24" s="469"/>
      <c r="V24" s="508"/>
      <c r="W24" s="563"/>
      <c r="X24" s="551"/>
      <c r="Y24" s="552"/>
      <c r="Z24" s="467" t="s">
        <v>154</v>
      </c>
      <c r="AA24" s="447"/>
      <c r="AB24" s="447"/>
      <c r="AC24" s="447"/>
      <c r="AD24" s="447"/>
      <c r="AE24" s="447"/>
      <c r="AF24" s="447"/>
      <c r="AG24" s="448"/>
      <c r="AH24" s="468">
        <v>131</v>
      </c>
      <c r="AI24" s="469"/>
      <c r="AJ24" s="469"/>
      <c r="AK24" s="469"/>
      <c r="AL24" s="508"/>
      <c r="AM24" s="468">
        <v>363263</v>
      </c>
      <c r="AN24" s="469"/>
      <c r="AO24" s="469"/>
      <c r="AP24" s="469"/>
      <c r="AQ24" s="469"/>
      <c r="AR24" s="508"/>
      <c r="AS24" s="468">
        <v>2773</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7338528</v>
      </c>
      <c r="BO24" s="418"/>
      <c r="BP24" s="418"/>
      <c r="BQ24" s="418"/>
      <c r="BR24" s="418"/>
      <c r="BS24" s="418"/>
      <c r="BT24" s="418"/>
      <c r="BU24" s="419"/>
      <c r="BV24" s="417">
        <v>6401071</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5400</v>
      </c>
      <c r="R25" s="469"/>
      <c r="S25" s="469"/>
      <c r="T25" s="469"/>
      <c r="U25" s="469"/>
      <c r="V25" s="508"/>
      <c r="W25" s="563"/>
      <c r="X25" s="551"/>
      <c r="Y25" s="552"/>
      <c r="Z25" s="467" t="s">
        <v>157</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511691</v>
      </c>
      <c r="BO25" s="381"/>
      <c r="BP25" s="381"/>
      <c r="BQ25" s="381"/>
      <c r="BR25" s="381"/>
      <c r="BS25" s="381"/>
      <c r="BT25" s="381"/>
      <c r="BU25" s="382"/>
      <c r="BV25" s="380">
        <v>1253503</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5103</v>
      </c>
      <c r="R26" s="469"/>
      <c r="S26" s="469"/>
      <c r="T26" s="469"/>
      <c r="U26" s="469"/>
      <c r="V26" s="508"/>
      <c r="W26" s="563"/>
      <c r="X26" s="551"/>
      <c r="Y26" s="552"/>
      <c r="Z26" s="467" t="s">
        <v>160</v>
      </c>
      <c r="AA26" s="573"/>
      <c r="AB26" s="573"/>
      <c r="AC26" s="573"/>
      <c r="AD26" s="573"/>
      <c r="AE26" s="573"/>
      <c r="AF26" s="573"/>
      <c r="AG26" s="574"/>
      <c r="AH26" s="468" t="s">
        <v>122</v>
      </c>
      <c r="AI26" s="469"/>
      <c r="AJ26" s="469"/>
      <c r="AK26" s="469"/>
      <c r="AL26" s="508"/>
      <c r="AM26" s="468" t="s">
        <v>122</v>
      </c>
      <c r="AN26" s="469"/>
      <c r="AO26" s="469"/>
      <c r="AP26" s="469"/>
      <c r="AQ26" s="469"/>
      <c r="AR26" s="508"/>
      <c r="AS26" s="468" t="s">
        <v>122</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3050</v>
      </c>
      <c r="R27" s="469"/>
      <c r="S27" s="469"/>
      <c r="T27" s="469"/>
      <c r="U27" s="469"/>
      <c r="V27" s="508"/>
      <c r="W27" s="563"/>
      <c r="X27" s="551"/>
      <c r="Y27" s="552"/>
      <c r="Z27" s="467" t="s">
        <v>163</v>
      </c>
      <c r="AA27" s="447"/>
      <c r="AB27" s="447"/>
      <c r="AC27" s="447"/>
      <c r="AD27" s="447"/>
      <c r="AE27" s="447"/>
      <c r="AF27" s="447"/>
      <c r="AG27" s="448"/>
      <c r="AH27" s="468">
        <v>1</v>
      </c>
      <c r="AI27" s="469"/>
      <c r="AJ27" s="469"/>
      <c r="AK27" s="469"/>
      <c r="AL27" s="508"/>
      <c r="AM27" s="468" t="s">
        <v>164</v>
      </c>
      <c r="AN27" s="469"/>
      <c r="AO27" s="469"/>
      <c r="AP27" s="469"/>
      <c r="AQ27" s="469"/>
      <c r="AR27" s="508"/>
      <c r="AS27" s="468" t="s">
        <v>164</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4628</v>
      </c>
      <c r="BO27" s="587"/>
      <c r="BP27" s="587"/>
      <c r="BQ27" s="587"/>
      <c r="BR27" s="587"/>
      <c r="BS27" s="587"/>
      <c r="BT27" s="587"/>
      <c r="BU27" s="588"/>
      <c r="BV27" s="586">
        <v>4628</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2520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1092618</v>
      </c>
      <c r="BO28" s="381"/>
      <c r="BP28" s="381"/>
      <c r="BQ28" s="381"/>
      <c r="BR28" s="381"/>
      <c r="BS28" s="381"/>
      <c r="BT28" s="381"/>
      <c r="BU28" s="382"/>
      <c r="BV28" s="380">
        <v>1000359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10</v>
      </c>
      <c r="M29" s="469"/>
      <c r="N29" s="469"/>
      <c r="O29" s="469"/>
      <c r="P29" s="508"/>
      <c r="Q29" s="468">
        <v>2290</v>
      </c>
      <c r="R29" s="469"/>
      <c r="S29" s="469"/>
      <c r="T29" s="469"/>
      <c r="U29" s="469"/>
      <c r="V29" s="508"/>
      <c r="W29" s="564"/>
      <c r="X29" s="565"/>
      <c r="Y29" s="566"/>
      <c r="Z29" s="467" t="s">
        <v>171</v>
      </c>
      <c r="AA29" s="447"/>
      <c r="AB29" s="447"/>
      <c r="AC29" s="447"/>
      <c r="AD29" s="447"/>
      <c r="AE29" s="447"/>
      <c r="AF29" s="447"/>
      <c r="AG29" s="448"/>
      <c r="AH29" s="468">
        <v>132</v>
      </c>
      <c r="AI29" s="469"/>
      <c r="AJ29" s="469"/>
      <c r="AK29" s="469"/>
      <c r="AL29" s="508"/>
      <c r="AM29" s="468">
        <v>367009</v>
      </c>
      <c r="AN29" s="469"/>
      <c r="AO29" s="469"/>
      <c r="AP29" s="469"/>
      <c r="AQ29" s="469"/>
      <c r="AR29" s="508"/>
      <c r="AS29" s="468">
        <v>2780</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142337</v>
      </c>
      <c r="BO29" s="418"/>
      <c r="BP29" s="418"/>
      <c r="BQ29" s="418"/>
      <c r="BR29" s="418"/>
      <c r="BS29" s="418"/>
      <c r="BT29" s="418"/>
      <c r="BU29" s="419"/>
      <c r="BV29" s="417">
        <v>142008</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93.7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587667</v>
      </c>
      <c r="BO30" s="587"/>
      <c r="BP30" s="587"/>
      <c r="BQ30" s="587"/>
      <c r="BR30" s="587"/>
      <c r="BS30" s="587"/>
      <c r="BT30" s="587"/>
      <c r="BU30" s="588"/>
      <c r="BV30" s="586">
        <v>473659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IF('各会計、関係団体の財政状況及び健全化判断比率'!B32="","",'各会計、関係団体の財政状況及び健全化判断比率'!B32)</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12</v>
      </c>
      <c r="BX34" s="598"/>
      <c r="BY34" s="599" t="str">
        <f>IF('各会計、関係団体の財政状況及び健全化判断比率'!B68="","",'各会計、関係団体の財政状況及び健全化判断比率'!B68)</f>
        <v>沖永良部与論地区広域事務組合（一般会計）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20</v>
      </c>
      <c r="CP34" s="598"/>
      <c r="CQ34" s="599" t="str">
        <f>IF('各会計、関係団体の財政状況及び健全化判断比率'!BS7="","",'各会計、関係団体の財政状況及び健全化判断比率'!BS7)</f>
        <v>沖永良部農業開発組合</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奨学資金特別会計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9</v>
      </c>
      <c r="BF35" s="598"/>
      <c r="BG35" s="599" t="str">
        <f>IF('各会計、関係団体の財政状況及び健全化判断比率'!B33="","",'各会計、関係団体の財政状況及び健全化判断比率'!B33)</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13</v>
      </c>
      <c r="BX35" s="598"/>
      <c r="BY35" s="599" t="str">
        <f>IF('各会計、関係団体の財政状況及び健全化判断比率'!B69="","",'各会計、関係団体の財政状況及び健全化判断比率'!B69)</f>
        <v>沖永良部衛生管理組合（一般会計）</v>
      </c>
      <c r="BZ35" s="599"/>
      <c r="CA35" s="599"/>
      <c r="CB35" s="599"/>
      <c r="CC35" s="599"/>
      <c r="CD35" s="599"/>
      <c r="CE35" s="599"/>
      <c r="CF35" s="599"/>
      <c r="CG35" s="599"/>
      <c r="CH35" s="599"/>
      <c r="CI35" s="599"/>
      <c r="CJ35" s="599"/>
      <c r="CK35" s="599"/>
      <c r="CL35" s="599"/>
      <c r="CM35" s="599"/>
      <c r="CN35" s="167"/>
      <c r="CO35" s="598">
        <f t="shared" ref="CO35:CO43" si="3">IF(CQ35="","",CO34+1)</f>
        <v>21</v>
      </c>
      <c r="CP35" s="598"/>
      <c r="CQ35" s="599" t="str">
        <f>IF('各会計、関係団体の財政状況及び健全化判断比率'!BS8="","",'各会計、関係団体の財政状況及び健全化判断比率'!BS8)</f>
        <v>南栄糖業</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知名町土地改良事業換地清算特別会計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10</v>
      </c>
      <c r="BF36" s="598"/>
      <c r="BG36" s="599" t="str">
        <f>IF('各会計、関係団体の財政状況及び健全化判断比率'!B34="","",'各会計、関係団体の財政状況及び健全化判断比率'!B34)</f>
        <v>知名町合併処理浄化槽事業特別会計</v>
      </c>
      <c r="BH36" s="599"/>
      <c r="BI36" s="599"/>
      <c r="BJ36" s="599"/>
      <c r="BK36" s="599"/>
      <c r="BL36" s="599"/>
      <c r="BM36" s="599"/>
      <c r="BN36" s="599"/>
      <c r="BO36" s="599"/>
      <c r="BP36" s="599"/>
      <c r="BQ36" s="599"/>
      <c r="BR36" s="599"/>
      <c r="BS36" s="599"/>
      <c r="BT36" s="599"/>
      <c r="BU36" s="599"/>
      <c r="BV36" s="167"/>
      <c r="BW36" s="598">
        <f t="shared" si="2"/>
        <v>14</v>
      </c>
      <c r="BX36" s="598"/>
      <c r="BY36" s="599" t="str">
        <f>IF('各会計、関係団体の財政状況及び健全化判断比率'!B70="","",'各会計、関係団体の財政状況及び健全化判断比率'!B70)</f>
        <v>沖永良部衛生管理組合（と畜場特別会計）</v>
      </c>
      <c r="BZ36" s="599"/>
      <c r="CA36" s="599"/>
      <c r="CB36" s="599"/>
      <c r="CC36" s="599"/>
      <c r="CD36" s="599"/>
      <c r="CE36" s="599"/>
      <c r="CF36" s="599"/>
      <c r="CG36" s="599"/>
      <c r="CH36" s="599"/>
      <c r="CI36" s="599"/>
      <c r="CJ36" s="599"/>
      <c r="CK36" s="599"/>
      <c r="CL36" s="599"/>
      <c r="CM36" s="599"/>
      <c r="CN36" s="167"/>
      <c r="CO36" s="598">
        <f t="shared" si="3"/>
        <v>22</v>
      </c>
      <c r="CP36" s="598"/>
      <c r="CQ36" s="599" t="str">
        <f>IF('各会計、関係団体の財政状況及び健全化判断比率'!BS9="","",'各会計、関係団体の財政状況及び健全化判断比率'!BS9)</f>
        <v>奄美海運</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11</v>
      </c>
      <c r="BF37" s="598"/>
      <c r="BG37" s="599" t="str">
        <f>IF('各会計、関係団体の財政状況及び健全化判断比率'!B35="","",'各会計、関係団体の財政状況及び健全化判断比率'!B35)</f>
        <v>国民宿舎特別会計</v>
      </c>
      <c r="BH37" s="599"/>
      <c r="BI37" s="599"/>
      <c r="BJ37" s="599"/>
      <c r="BK37" s="599"/>
      <c r="BL37" s="599"/>
      <c r="BM37" s="599"/>
      <c r="BN37" s="599"/>
      <c r="BO37" s="599"/>
      <c r="BP37" s="599"/>
      <c r="BQ37" s="599"/>
      <c r="BR37" s="599"/>
      <c r="BS37" s="599"/>
      <c r="BT37" s="599"/>
      <c r="BU37" s="599"/>
      <c r="BV37" s="167"/>
      <c r="BW37" s="598">
        <f t="shared" si="2"/>
        <v>15</v>
      </c>
      <c r="BX37" s="598"/>
      <c r="BY37" s="599" t="str">
        <f>IF('各会計、関係団体の財政状況及び健全化判断比率'!B71="","",'各会計、関係団体の財政状況及び健全化判断比率'!B71)</f>
        <v>沖永良部バス企業団</v>
      </c>
      <c r="BZ37" s="599"/>
      <c r="CA37" s="599"/>
      <c r="CB37" s="599"/>
      <c r="CC37" s="599"/>
      <c r="CD37" s="599"/>
      <c r="CE37" s="599"/>
      <c r="CF37" s="599"/>
      <c r="CG37" s="599"/>
      <c r="CH37" s="599"/>
      <c r="CI37" s="599"/>
      <c r="CJ37" s="599"/>
      <c r="CK37" s="599"/>
      <c r="CL37" s="599"/>
      <c r="CM37" s="599"/>
      <c r="CN37" s="167"/>
      <c r="CO37" s="598">
        <f t="shared" si="3"/>
        <v>23</v>
      </c>
      <c r="CP37" s="598"/>
      <c r="CQ37" s="599" t="str">
        <f>IF('各会計、関係団体の財政状況及び健全化判断比率'!BS10="","",'各会計、関係団体の財政状況及び健全化判断比率'!BS10)</f>
        <v>おきのえらぶフローラルホテル</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16</v>
      </c>
      <c r="BX38" s="598"/>
      <c r="BY38" s="599" t="str">
        <f>IF('各会計、関係団体の財政状況及び健全化判断比率'!B72="","",'各会計、関係団体の財政状況及び健全化判断比率'!B72)</f>
        <v>鹿児島県市町村総合事務組合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17</v>
      </c>
      <c r="BX39" s="598"/>
      <c r="BY39" s="599" t="str">
        <f>IF('各会計、関係団体の財政状況及び健全化判断比率'!B73="","",'各会計、関係団体の財政状況及び健全化判断比率'!B73)</f>
        <v>奄美群島広域事務組合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18</v>
      </c>
      <c r="BX40" s="598"/>
      <c r="BY40" s="599" t="str">
        <f>IF('各会計、関係団体の財政状況及び健全化判断比率'!B74="","",'各会計、関係団体の財政状況及び健全化判断比率'!B74)</f>
        <v>鹿児島県後期高齢者医療広域連合（一般会計）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19</v>
      </c>
      <c r="BX41" s="598"/>
      <c r="BY41" s="599" t="str">
        <f>IF('各会計、関係団体の財政状況及び健全化判断比率'!B75="","",'各会計、関係団体の財政状況及び健全化判断比率'!B75)</f>
        <v>鹿児島県後期高齢者医療広域連合（特別会計）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4" t="s">
        <v>528</v>
      </c>
      <c r="D34" s="1184"/>
      <c r="E34" s="1185"/>
      <c r="F34" s="32">
        <v>4.0999999999999996</v>
      </c>
      <c r="G34" s="33">
        <v>1.86</v>
      </c>
      <c r="H34" s="33">
        <v>1.74</v>
      </c>
      <c r="I34" s="33">
        <v>4.97</v>
      </c>
      <c r="J34" s="34">
        <v>6.68</v>
      </c>
      <c r="K34" s="22"/>
      <c r="L34" s="22"/>
      <c r="M34" s="22"/>
      <c r="N34" s="22"/>
      <c r="O34" s="22"/>
      <c r="P34" s="22"/>
    </row>
    <row r="35" spans="1:16" ht="39" customHeight="1">
      <c r="A35" s="22"/>
      <c r="B35" s="35"/>
      <c r="C35" s="1178" t="s">
        <v>529</v>
      </c>
      <c r="D35" s="1179"/>
      <c r="E35" s="1180"/>
      <c r="F35" s="36">
        <v>9.33</v>
      </c>
      <c r="G35" s="37">
        <v>8.09</v>
      </c>
      <c r="H35" s="37">
        <v>7.02</v>
      </c>
      <c r="I35" s="37">
        <v>6.22</v>
      </c>
      <c r="J35" s="38">
        <v>6.04</v>
      </c>
      <c r="K35" s="22"/>
      <c r="L35" s="22"/>
      <c r="M35" s="22"/>
      <c r="N35" s="22"/>
      <c r="O35" s="22"/>
      <c r="P35" s="22"/>
    </row>
    <row r="36" spans="1:16" ht="39" customHeight="1">
      <c r="A36" s="22"/>
      <c r="B36" s="35"/>
      <c r="C36" s="1178" t="s">
        <v>530</v>
      </c>
      <c r="D36" s="1179"/>
      <c r="E36" s="1180"/>
      <c r="F36" s="36">
        <v>7.0000000000000007E-2</v>
      </c>
      <c r="G36" s="37">
        <v>7.0000000000000007E-2</v>
      </c>
      <c r="H36" s="37">
        <v>0.33</v>
      </c>
      <c r="I36" s="37">
        <v>0.35</v>
      </c>
      <c r="J36" s="38">
        <v>0.81</v>
      </c>
      <c r="K36" s="22"/>
      <c r="L36" s="22"/>
      <c r="M36" s="22"/>
      <c r="N36" s="22"/>
      <c r="O36" s="22"/>
      <c r="P36" s="22"/>
    </row>
    <row r="37" spans="1:16" ht="39" customHeight="1">
      <c r="A37" s="22"/>
      <c r="B37" s="35"/>
      <c r="C37" s="1178" t="s">
        <v>531</v>
      </c>
      <c r="D37" s="1179"/>
      <c r="E37" s="1180"/>
      <c r="F37" s="36">
        <v>0.45</v>
      </c>
      <c r="G37" s="37">
        <v>0.28999999999999998</v>
      </c>
      <c r="H37" s="37">
        <v>0.83</v>
      </c>
      <c r="I37" s="37">
        <v>1.34</v>
      </c>
      <c r="J37" s="38">
        <v>0.61</v>
      </c>
      <c r="K37" s="22"/>
      <c r="L37" s="22"/>
      <c r="M37" s="22"/>
      <c r="N37" s="22"/>
      <c r="O37" s="22"/>
      <c r="P37" s="22"/>
    </row>
    <row r="38" spans="1:16" ht="39" customHeight="1">
      <c r="A38" s="22"/>
      <c r="B38" s="35"/>
      <c r="C38" s="1178" t="s">
        <v>532</v>
      </c>
      <c r="D38" s="1179"/>
      <c r="E38" s="1180"/>
      <c r="F38" s="36">
        <v>0.04</v>
      </c>
      <c r="G38" s="37">
        <v>0.06</v>
      </c>
      <c r="H38" s="37">
        <v>0.06</v>
      </c>
      <c r="I38" s="37">
        <v>0.27</v>
      </c>
      <c r="J38" s="38">
        <v>0.22</v>
      </c>
      <c r="K38" s="22"/>
      <c r="L38" s="22"/>
      <c r="M38" s="22"/>
      <c r="N38" s="22"/>
      <c r="O38" s="22"/>
      <c r="P38" s="22"/>
    </row>
    <row r="39" spans="1:16" ht="39" customHeight="1">
      <c r="A39" s="22"/>
      <c r="B39" s="35"/>
      <c r="C39" s="1178" t="s">
        <v>533</v>
      </c>
      <c r="D39" s="1179"/>
      <c r="E39" s="1180"/>
      <c r="F39" s="36">
        <v>0.09</v>
      </c>
      <c r="G39" s="37">
        <v>0.09</v>
      </c>
      <c r="H39" s="37">
        <v>0.01</v>
      </c>
      <c r="I39" s="37">
        <v>0.02</v>
      </c>
      <c r="J39" s="38">
        <v>0.06</v>
      </c>
      <c r="K39" s="22"/>
      <c r="L39" s="22"/>
      <c r="M39" s="22"/>
      <c r="N39" s="22"/>
      <c r="O39" s="22"/>
      <c r="P39" s="22"/>
    </row>
    <row r="40" spans="1:16" ht="39" customHeight="1">
      <c r="A40" s="22"/>
      <c r="B40" s="35"/>
      <c r="C40" s="1178" t="s">
        <v>534</v>
      </c>
      <c r="D40" s="1179"/>
      <c r="E40" s="1180"/>
      <c r="F40" s="36">
        <v>0.03</v>
      </c>
      <c r="G40" s="37">
        <v>0.05</v>
      </c>
      <c r="H40" s="37">
        <v>0.01</v>
      </c>
      <c r="I40" s="37">
        <v>0.04</v>
      </c>
      <c r="J40" s="38">
        <v>0.05</v>
      </c>
      <c r="K40" s="22"/>
      <c r="L40" s="22"/>
      <c r="M40" s="22"/>
      <c r="N40" s="22"/>
      <c r="O40" s="22"/>
      <c r="P40" s="22"/>
    </row>
    <row r="41" spans="1:16" ht="39" customHeight="1">
      <c r="A41" s="22"/>
      <c r="B41" s="35"/>
      <c r="C41" s="1178" t="s">
        <v>535</v>
      </c>
      <c r="D41" s="1179"/>
      <c r="E41" s="1180"/>
      <c r="F41" s="36">
        <v>0.03</v>
      </c>
      <c r="G41" s="37">
        <v>0.02</v>
      </c>
      <c r="H41" s="37">
        <v>0.02</v>
      </c>
      <c r="I41" s="37">
        <v>0.02</v>
      </c>
      <c r="J41" s="38">
        <v>0.02</v>
      </c>
      <c r="K41" s="22"/>
      <c r="L41" s="22"/>
      <c r="M41" s="22"/>
      <c r="N41" s="22"/>
      <c r="O41" s="22"/>
      <c r="P41" s="22"/>
    </row>
    <row r="42" spans="1:16" ht="39" customHeight="1">
      <c r="A42" s="22"/>
      <c r="B42" s="39"/>
      <c r="C42" s="1178" t="s">
        <v>536</v>
      </c>
      <c r="D42" s="1179"/>
      <c r="E42" s="1180"/>
      <c r="F42" s="36" t="s">
        <v>483</v>
      </c>
      <c r="G42" s="37" t="s">
        <v>483</v>
      </c>
      <c r="H42" s="37" t="s">
        <v>483</v>
      </c>
      <c r="I42" s="37" t="s">
        <v>483</v>
      </c>
      <c r="J42" s="38" t="s">
        <v>483</v>
      </c>
      <c r="K42" s="22"/>
      <c r="L42" s="22"/>
      <c r="M42" s="22"/>
      <c r="N42" s="22"/>
      <c r="O42" s="22"/>
      <c r="P42" s="22"/>
    </row>
    <row r="43" spans="1:16" ht="39" customHeight="1" thickBot="1">
      <c r="A43" s="22"/>
      <c r="B43" s="40"/>
      <c r="C43" s="1181" t="s">
        <v>537</v>
      </c>
      <c r="D43" s="1182"/>
      <c r="E43" s="1183"/>
      <c r="F43" s="41">
        <v>0.05</v>
      </c>
      <c r="G43" s="42">
        <v>0.06</v>
      </c>
      <c r="H43" s="42">
        <v>0.01</v>
      </c>
      <c r="I43" s="42">
        <v>0.02</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4" t="s">
        <v>11</v>
      </c>
      <c r="C45" s="1195"/>
      <c r="D45" s="58"/>
      <c r="E45" s="1200" t="s">
        <v>12</v>
      </c>
      <c r="F45" s="1200"/>
      <c r="G45" s="1200"/>
      <c r="H45" s="1200"/>
      <c r="I45" s="1200"/>
      <c r="J45" s="1201"/>
      <c r="K45" s="59">
        <v>685</v>
      </c>
      <c r="L45" s="60">
        <v>683</v>
      </c>
      <c r="M45" s="60">
        <v>705</v>
      </c>
      <c r="N45" s="60">
        <v>690</v>
      </c>
      <c r="O45" s="61">
        <v>759</v>
      </c>
      <c r="P45" s="48"/>
      <c r="Q45" s="48"/>
      <c r="R45" s="48"/>
      <c r="S45" s="48"/>
      <c r="T45" s="48"/>
      <c r="U45" s="48"/>
    </row>
    <row r="46" spans="1:21" ht="30.75" customHeight="1">
      <c r="A46" s="48"/>
      <c r="B46" s="1196"/>
      <c r="C46" s="1197"/>
      <c r="D46" s="62"/>
      <c r="E46" s="1188" t="s">
        <v>13</v>
      </c>
      <c r="F46" s="1188"/>
      <c r="G46" s="1188"/>
      <c r="H46" s="1188"/>
      <c r="I46" s="1188"/>
      <c r="J46" s="1189"/>
      <c r="K46" s="63" t="s">
        <v>483</v>
      </c>
      <c r="L46" s="64" t="s">
        <v>483</v>
      </c>
      <c r="M46" s="64" t="s">
        <v>483</v>
      </c>
      <c r="N46" s="64" t="s">
        <v>483</v>
      </c>
      <c r="O46" s="65" t="s">
        <v>483</v>
      </c>
      <c r="P46" s="48"/>
      <c r="Q46" s="48"/>
      <c r="R46" s="48"/>
      <c r="S46" s="48"/>
      <c r="T46" s="48"/>
      <c r="U46" s="48"/>
    </row>
    <row r="47" spans="1:21" ht="30.75" customHeight="1">
      <c r="A47" s="48"/>
      <c r="B47" s="1196"/>
      <c r="C47" s="1197"/>
      <c r="D47" s="62"/>
      <c r="E47" s="1188" t="s">
        <v>14</v>
      </c>
      <c r="F47" s="1188"/>
      <c r="G47" s="1188"/>
      <c r="H47" s="1188"/>
      <c r="I47" s="1188"/>
      <c r="J47" s="1189"/>
      <c r="K47" s="63" t="s">
        <v>483</v>
      </c>
      <c r="L47" s="64" t="s">
        <v>483</v>
      </c>
      <c r="M47" s="64" t="s">
        <v>483</v>
      </c>
      <c r="N47" s="64" t="s">
        <v>483</v>
      </c>
      <c r="O47" s="65" t="s">
        <v>483</v>
      </c>
      <c r="P47" s="48"/>
      <c r="Q47" s="48"/>
      <c r="R47" s="48"/>
      <c r="S47" s="48"/>
      <c r="T47" s="48"/>
      <c r="U47" s="48"/>
    </row>
    <row r="48" spans="1:21" ht="30.75" customHeight="1">
      <c r="A48" s="48"/>
      <c r="B48" s="1196"/>
      <c r="C48" s="1197"/>
      <c r="D48" s="62"/>
      <c r="E48" s="1188" t="s">
        <v>15</v>
      </c>
      <c r="F48" s="1188"/>
      <c r="G48" s="1188"/>
      <c r="H48" s="1188"/>
      <c r="I48" s="1188"/>
      <c r="J48" s="1189"/>
      <c r="K48" s="63">
        <v>213</v>
      </c>
      <c r="L48" s="64">
        <v>228</v>
      </c>
      <c r="M48" s="64">
        <v>219</v>
      </c>
      <c r="N48" s="64">
        <v>181</v>
      </c>
      <c r="O48" s="65">
        <v>134</v>
      </c>
      <c r="P48" s="48"/>
      <c r="Q48" s="48"/>
      <c r="R48" s="48"/>
      <c r="S48" s="48"/>
      <c r="T48" s="48"/>
      <c r="U48" s="48"/>
    </row>
    <row r="49" spans="1:21" ht="30.75" customHeight="1">
      <c r="A49" s="48"/>
      <c r="B49" s="1196"/>
      <c r="C49" s="1197"/>
      <c r="D49" s="62"/>
      <c r="E49" s="1188" t="s">
        <v>16</v>
      </c>
      <c r="F49" s="1188"/>
      <c r="G49" s="1188"/>
      <c r="H49" s="1188"/>
      <c r="I49" s="1188"/>
      <c r="J49" s="1189"/>
      <c r="K49" s="63">
        <v>134</v>
      </c>
      <c r="L49" s="64">
        <v>95</v>
      </c>
      <c r="M49" s="64">
        <v>88</v>
      </c>
      <c r="N49" s="64">
        <v>77</v>
      </c>
      <c r="O49" s="65">
        <v>45</v>
      </c>
      <c r="P49" s="48"/>
      <c r="Q49" s="48"/>
      <c r="R49" s="48"/>
      <c r="S49" s="48"/>
      <c r="T49" s="48"/>
      <c r="U49" s="48"/>
    </row>
    <row r="50" spans="1:21" ht="30.75" customHeight="1">
      <c r="A50" s="48"/>
      <c r="B50" s="1196"/>
      <c r="C50" s="1197"/>
      <c r="D50" s="62"/>
      <c r="E50" s="1188" t="s">
        <v>17</v>
      </c>
      <c r="F50" s="1188"/>
      <c r="G50" s="1188"/>
      <c r="H50" s="1188"/>
      <c r="I50" s="1188"/>
      <c r="J50" s="1189"/>
      <c r="K50" s="63">
        <v>2</v>
      </c>
      <c r="L50" s="64">
        <v>2</v>
      </c>
      <c r="M50" s="64">
        <v>2</v>
      </c>
      <c r="N50" s="64">
        <v>1</v>
      </c>
      <c r="O50" s="65">
        <v>1</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642</v>
      </c>
      <c r="L52" s="64">
        <v>619</v>
      </c>
      <c r="M52" s="64">
        <v>661</v>
      </c>
      <c r="N52" s="64">
        <v>651</v>
      </c>
      <c r="O52" s="65">
        <v>605</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392</v>
      </c>
      <c r="L53" s="69">
        <v>389</v>
      </c>
      <c r="M53" s="69">
        <v>353</v>
      </c>
      <c r="N53" s="69">
        <v>298</v>
      </c>
      <c r="O53" s="70">
        <v>334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202" t="s">
        <v>24</v>
      </c>
      <c r="C41" s="1203"/>
      <c r="D41" s="81"/>
      <c r="E41" s="1208" t="s">
        <v>25</v>
      </c>
      <c r="F41" s="1208"/>
      <c r="G41" s="1208"/>
      <c r="H41" s="1209"/>
      <c r="I41" s="82">
        <v>6959</v>
      </c>
      <c r="J41" s="83">
        <v>6875</v>
      </c>
      <c r="K41" s="83">
        <v>7285</v>
      </c>
      <c r="L41" s="83">
        <v>7449</v>
      </c>
      <c r="M41" s="84">
        <v>8232</v>
      </c>
    </row>
    <row r="42" spans="2:13" ht="27.75" customHeight="1">
      <c r="B42" s="1204"/>
      <c r="C42" s="1205"/>
      <c r="D42" s="85"/>
      <c r="E42" s="1210" t="s">
        <v>26</v>
      </c>
      <c r="F42" s="1210"/>
      <c r="G42" s="1210"/>
      <c r="H42" s="1211"/>
      <c r="I42" s="86" t="s">
        <v>483</v>
      </c>
      <c r="J42" s="87" t="s">
        <v>483</v>
      </c>
      <c r="K42" s="87" t="s">
        <v>483</v>
      </c>
      <c r="L42" s="87" t="s">
        <v>483</v>
      </c>
      <c r="M42" s="88" t="s">
        <v>483</v>
      </c>
    </row>
    <row r="43" spans="2:13" ht="27.75" customHeight="1">
      <c r="B43" s="1204"/>
      <c r="C43" s="1205"/>
      <c r="D43" s="85"/>
      <c r="E43" s="1210" t="s">
        <v>27</v>
      </c>
      <c r="F43" s="1210"/>
      <c r="G43" s="1210"/>
      <c r="H43" s="1211"/>
      <c r="I43" s="86">
        <v>2687</v>
      </c>
      <c r="J43" s="87">
        <v>2675</v>
      </c>
      <c r="K43" s="87">
        <v>2494</v>
      </c>
      <c r="L43" s="87">
        <v>2393</v>
      </c>
      <c r="M43" s="88">
        <v>2239</v>
      </c>
    </row>
    <row r="44" spans="2:13" ht="27.75" customHeight="1">
      <c r="B44" s="1204"/>
      <c r="C44" s="1205"/>
      <c r="D44" s="85"/>
      <c r="E44" s="1210" t="s">
        <v>28</v>
      </c>
      <c r="F44" s="1210"/>
      <c r="G44" s="1210"/>
      <c r="H44" s="1211"/>
      <c r="I44" s="86">
        <v>341</v>
      </c>
      <c r="J44" s="87">
        <v>277</v>
      </c>
      <c r="K44" s="87">
        <v>234</v>
      </c>
      <c r="L44" s="87">
        <v>159</v>
      </c>
      <c r="M44" s="88">
        <v>115</v>
      </c>
    </row>
    <row r="45" spans="2:13" ht="27.75" customHeight="1">
      <c r="B45" s="1204"/>
      <c r="C45" s="1205"/>
      <c r="D45" s="85"/>
      <c r="E45" s="1210" t="s">
        <v>29</v>
      </c>
      <c r="F45" s="1210"/>
      <c r="G45" s="1210"/>
      <c r="H45" s="1211"/>
      <c r="I45" s="86">
        <v>909</v>
      </c>
      <c r="J45" s="87">
        <v>939</v>
      </c>
      <c r="K45" s="87">
        <v>881</v>
      </c>
      <c r="L45" s="87">
        <v>702</v>
      </c>
      <c r="M45" s="88">
        <v>643</v>
      </c>
    </row>
    <row r="46" spans="2:13" ht="27.75" customHeight="1">
      <c r="B46" s="1204"/>
      <c r="C46" s="1205"/>
      <c r="D46" s="89"/>
      <c r="E46" s="1210" t="s">
        <v>30</v>
      </c>
      <c r="F46" s="1210"/>
      <c r="G46" s="1210"/>
      <c r="H46" s="1211"/>
      <c r="I46" s="86">
        <v>147</v>
      </c>
      <c r="J46" s="87">
        <v>117</v>
      </c>
      <c r="K46" s="87">
        <v>105</v>
      </c>
      <c r="L46" s="87">
        <v>71</v>
      </c>
      <c r="M46" s="88">
        <v>67</v>
      </c>
    </row>
    <row r="47" spans="2:13" ht="27.75" customHeight="1">
      <c r="B47" s="1204"/>
      <c r="C47" s="1205"/>
      <c r="D47" s="90"/>
      <c r="E47" s="1212" t="s">
        <v>31</v>
      </c>
      <c r="F47" s="1213"/>
      <c r="G47" s="1213"/>
      <c r="H47" s="1214"/>
      <c r="I47" s="86" t="s">
        <v>483</v>
      </c>
      <c r="J47" s="87" t="s">
        <v>483</v>
      </c>
      <c r="K47" s="87" t="s">
        <v>483</v>
      </c>
      <c r="L47" s="87" t="s">
        <v>483</v>
      </c>
      <c r="M47" s="88" t="s">
        <v>483</v>
      </c>
    </row>
    <row r="48" spans="2:13" ht="27.75" customHeight="1">
      <c r="B48" s="1204"/>
      <c r="C48" s="1205"/>
      <c r="D48" s="85"/>
      <c r="E48" s="1210" t="s">
        <v>32</v>
      </c>
      <c r="F48" s="1210"/>
      <c r="G48" s="1210"/>
      <c r="H48" s="1211"/>
      <c r="I48" s="86" t="s">
        <v>483</v>
      </c>
      <c r="J48" s="87" t="s">
        <v>483</v>
      </c>
      <c r="K48" s="87" t="s">
        <v>483</v>
      </c>
      <c r="L48" s="87" t="s">
        <v>483</v>
      </c>
      <c r="M48" s="88" t="s">
        <v>483</v>
      </c>
    </row>
    <row r="49" spans="2:13" ht="27.75" customHeight="1">
      <c r="B49" s="1206"/>
      <c r="C49" s="1207"/>
      <c r="D49" s="85"/>
      <c r="E49" s="1210" t="s">
        <v>33</v>
      </c>
      <c r="F49" s="1210"/>
      <c r="G49" s="1210"/>
      <c r="H49" s="1211"/>
      <c r="I49" s="86" t="s">
        <v>483</v>
      </c>
      <c r="J49" s="87" t="s">
        <v>483</v>
      </c>
      <c r="K49" s="87" t="s">
        <v>483</v>
      </c>
      <c r="L49" s="87" t="s">
        <v>483</v>
      </c>
      <c r="M49" s="88" t="s">
        <v>483</v>
      </c>
    </row>
    <row r="50" spans="2:13" ht="27.75" customHeight="1">
      <c r="B50" s="1215" t="s">
        <v>34</v>
      </c>
      <c r="C50" s="1216"/>
      <c r="D50" s="91"/>
      <c r="E50" s="1210" t="s">
        <v>35</v>
      </c>
      <c r="F50" s="1210"/>
      <c r="G50" s="1210"/>
      <c r="H50" s="1211"/>
      <c r="I50" s="86">
        <v>1243</v>
      </c>
      <c r="J50" s="87">
        <v>1413</v>
      </c>
      <c r="K50" s="87">
        <v>1476</v>
      </c>
      <c r="L50" s="87">
        <v>1706</v>
      </c>
      <c r="M50" s="88">
        <v>1932</v>
      </c>
    </row>
    <row r="51" spans="2:13" ht="27.75" customHeight="1">
      <c r="B51" s="1204"/>
      <c r="C51" s="1205"/>
      <c r="D51" s="85"/>
      <c r="E51" s="1210" t="s">
        <v>36</v>
      </c>
      <c r="F51" s="1210"/>
      <c r="G51" s="1210"/>
      <c r="H51" s="1211"/>
      <c r="I51" s="86">
        <v>627</v>
      </c>
      <c r="J51" s="87">
        <v>523</v>
      </c>
      <c r="K51" s="87">
        <v>434</v>
      </c>
      <c r="L51" s="87">
        <v>297</v>
      </c>
      <c r="M51" s="88">
        <v>310</v>
      </c>
    </row>
    <row r="52" spans="2:13" ht="27.75" customHeight="1">
      <c r="B52" s="1206"/>
      <c r="C52" s="1207"/>
      <c r="D52" s="85"/>
      <c r="E52" s="1210" t="s">
        <v>37</v>
      </c>
      <c r="F52" s="1210"/>
      <c r="G52" s="1210"/>
      <c r="H52" s="1211"/>
      <c r="I52" s="86">
        <v>5892</v>
      </c>
      <c r="J52" s="87">
        <v>5793</v>
      </c>
      <c r="K52" s="87">
        <v>6201</v>
      </c>
      <c r="L52" s="87">
        <v>5968</v>
      </c>
      <c r="M52" s="88">
        <v>6736</v>
      </c>
    </row>
    <row r="53" spans="2:13" ht="27.75" customHeight="1" thickBot="1">
      <c r="B53" s="1217" t="s">
        <v>38</v>
      </c>
      <c r="C53" s="1218"/>
      <c r="D53" s="92"/>
      <c r="E53" s="1219" t="s">
        <v>39</v>
      </c>
      <c r="F53" s="1219"/>
      <c r="G53" s="1219"/>
      <c r="H53" s="1220"/>
      <c r="I53" s="93">
        <v>3281</v>
      </c>
      <c r="J53" s="94">
        <v>3153</v>
      </c>
      <c r="K53" s="94">
        <v>2887</v>
      </c>
      <c r="L53" s="94">
        <v>2804</v>
      </c>
      <c r="M53" s="95">
        <v>2319</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561</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561</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562</v>
      </c>
      <c r="C41" s="248"/>
      <c r="D41" s="248"/>
      <c r="E41" s="248"/>
      <c r="F41" s="248"/>
      <c r="G41" s="248"/>
      <c r="H41" s="248"/>
      <c r="I41" s="248"/>
      <c r="J41" s="248"/>
      <c r="K41" s="248"/>
      <c r="L41" s="248"/>
      <c r="M41" s="248"/>
      <c r="N41" s="248"/>
      <c r="O41" s="248"/>
      <c r="P41" s="249"/>
    </row>
    <row r="42" spans="2:17">
      <c r="B42" s="250"/>
      <c r="C42" s="246"/>
      <c r="D42" s="246"/>
      <c r="E42" s="246"/>
      <c r="F42" s="246"/>
      <c r="G42" s="353" t="s">
        <v>563</v>
      </c>
      <c r="I42" s="354"/>
      <c r="J42" s="354"/>
      <c r="K42" s="354"/>
      <c r="L42" s="246"/>
      <c r="M42" s="246"/>
      <c r="N42" s="246"/>
      <c r="O42" s="246"/>
    </row>
    <row r="43" spans="2:17">
      <c r="B43" s="250"/>
      <c r="C43" s="246"/>
      <c r="D43" s="246"/>
      <c r="E43" s="246"/>
      <c r="F43" s="246"/>
      <c r="G43" s="1233" t="s">
        <v>572</v>
      </c>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564</v>
      </c>
    </row>
    <row r="50" spans="1:17">
      <c r="B50" s="250"/>
      <c r="C50" s="246"/>
      <c r="D50" s="246"/>
      <c r="E50" s="246"/>
      <c r="F50" s="246"/>
      <c r="G50" s="1242"/>
      <c r="H50" s="1243"/>
      <c r="I50" s="1243"/>
      <c r="J50" s="1244"/>
      <c r="K50" s="356" t="s">
        <v>523</v>
      </c>
      <c r="L50" s="356" t="s">
        <v>524</v>
      </c>
      <c r="M50" s="356" t="s">
        <v>525</v>
      </c>
      <c r="N50" s="356" t="s">
        <v>526</v>
      </c>
      <c r="O50" s="356" t="s">
        <v>527</v>
      </c>
    </row>
    <row r="51" spans="1:17">
      <c r="B51" s="250"/>
      <c r="C51" s="246"/>
      <c r="D51" s="246"/>
      <c r="E51" s="246"/>
      <c r="F51" s="246"/>
      <c r="G51" s="1245" t="s">
        <v>565</v>
      </c>
      <c r="H51" s="1246"/>
      <c r="I51" s="1251" t="s">
        <v>566</v>
      </c>
      <c r="J51" s="1251"/>
      <c r="K51" s="1255"/>
      <c r="L51" s="1255"/>
      <c r="M51" s="1255"/>
      <c r="N51" s="1221">
        <v>99.9</v>
      </c>
      <c r="O51" s="1255"/>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567</v>
      </c>
      <c r="J53" s="1231"/>
      <c r="K53" s="1256"/>
      <c r="L53" s="1256"/>
      <c r="M53" s="1256"/>
      <c r="N53" s="1253">
        <v>53.5</v>
      </c>
      <c r="O53" s="1256"/>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568</v>
      </c>
      <c r="H55" s="1226"/>
      <c r="I55" s="1231" t="s">
        <v>566</v>
      </c>
      <c r="J55" s="1231"/>
      <c r="K55" s="1255"/>
      <c r="L55" s="1255"/>
      <c r="M55" s="1255"/>
      <c r="N55" s="1221">
        <v>0</v>
      </c>
      <c r="O55" s="1255"/>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567</v>
      </c>
      <c r="J57" s="1223"/>
      <c r="K57" s="1256"/>
      <c r="L57" s="1256"/>
      <c r="M57" s="1256"/>
      <c r="N57" s="1253">
        <v>55.3</v>
      </c>
      <c r="O57" s="1256"/>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569</v>
      </c>
      <c r="C63" s="246"/>
      <c r="D63" s="246"/>
      <c r="E63" s="246"/>
      <c r="F63" s="246"/>
      <c r="G63" s="246"/>
      <c r="H63" s="246"/>
      <c r="I63" s="246"/>
      <c r="J63" s="246"/>
      <c r="K63" s="246"/>
      <c r="L63" s="246"/>
      <c r="M63" s="246"/>
      <c r="N63" s="246"/>
      <c r="O63" s="246"/>
    </row>
    <row r="64" spans="1:17">
      <c r="B64" s="250"/>
      <c r="C64" s="246"/>
      <c r="D64" s="246"/>
      <c r="E64" s="246"/>
      <c r="F64" s="246"/>
      <c r="G64" s="353" t="s">
        <v>563</v>
      </c>
      <c r="I64" s="354"/>
      <c r="J64" s="354"/>
      <c r="K64" s="354"/>
      <c r="L64" s="246"/>
      <c r="M64" s="246"/>
      <c r="N64" s="246"/>
      <c r="O64" s="246"/>
    </row>
    <row r="65" spans="2:30">
      <c r="B65" s="250"/>
      <c r="C65" s="246"/>
      <c r="D65" s="246"/>
      <c r="E65" s="246"/>
      <c r="F65" s="246"/>
      <c r="G65" s="1233" t="s">
        <v>573</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570</v>
      </c>
      <c r="I71" s="370"/>
      <c r="J71" s="366"/>
      <c r="K71" s="366"/>
      <c r="L71" s="367"/>
      <c r="M71" s="366"/>
      <c r="N71" s="367"/>
      <c r="O71" s="368"/>
    </row>
    <row r="72" spans="2:30">
      <c r="B72" s="250"/>
      <c r="C72" s="246"/>
      <c r="D72" s="246"/>
      <c r="E72" s="246"/>
      <c r="F72" s="246"/>
      <c r="G72" s="1242"/>
      <c r="H72" s="1243"/>
      <c r="I72" s="1243"/>
      <c r="J72" s="1244"/>
      <c r="K72" s="356" t="s">
        <v>523</v>
      </c>
      <c r="L72" s="356" t="s">
        <v>524</v>
      </c>
      <c r="M72" s="356" t="s">
        <v>525</v>
      </c>
      <c r="N72" s="356" t="s">
        <v>526</v>
      </c>
      <c r="O72" s="356" t="s">
        <v>527</v>
      </c>
    </row>
    <row r="73" spans="2:30">
      <c r="B73" s="250"/>
      <c r="C73" s="246"/>
      <c r="D73" s="246"/>
      <c r="E73" s="246"/>
      <c r="F73" s="246"/>
      <c r="G73" s="1245" t="s">
        <v>565</v>
      </c>
      <c r="H73" s="1246"/>
      <c r="I73" s="1251" t="s">
        <v>566</v>
      </c>
      <c r="J73" s="1251"/>
      <c r="K73" s="1232">
        <v>120.1</v>
      </c>
      <c r="L73" s="1232">
        <v>115.7</v>
      </c>
      <c r="M73" s="1221">
        <v>108.3</v>
      </c>
      <c r="N73" s="1221">
        <v>99.9</v>
      </c>
      <c r="O73" s="1221">
        <v>81.400000000000006</v>
      </c>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571</v>
      </c>
      <c r="J75" s="1231"/>
      <c r="K75" s="1253">
        <v>15.1</v>
      </c>
      <c r="L75" s="1253">
        <v>14.6</v>
      </c>
      <c r="M75" s="1253">
        <v>13.9</v>
      </c>
      <c r="N75" s="1253">
        <v>12.7</v>
      </c>
      <c r="O75" s="1253">
        <v>11.8</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568</v>
      </c>
      <c r="H77" s="1226"/>
      <c r="I77" s="1231" t="s">
        <v>566</v>
      </c>
      <c r="J77" s="1231"/>
      <c r="K77" s="1232">
        <v>5.7</v>
      </c>
      <c r="L77" s="1232">
        <v>0</v>
      </c>
      <c r="M77" s="1221">
        <v>0</v>
      </c>
      <c r="N77" s="1221">
        <v>0</v>
      </c>
      <c r="O77" s="1221">
        <v>0</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571</v>
      </c>
      <c r="J79" s="1223"/>
      <c r="K79" s="1224">
        <v>10.8</v>
      </c>
      <c r="L79" s="1224">
        <v>9.8000000000000007</v>
      </c>
      <c r="M79" s="1224">
        <v>9.1</v>
      </c>
      <c r="N79" s="1224">
        <v>8.6</v>
      </c>
      <c r="O79" s="1224">
        <v>8.5</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522</v>
      </c>
      <c r="G2" s="113"/>
      <c r="H2" s="114"/>
    </row>
    <row r="3" spans="1:8">
      <c r="A3" s="110" t="s">
        <v>515</v>
      </c>
      <c r="B3" s="115"/>
      <c r="C3" s="116"/>
      <c r="D3" s="117">
        <v>180035</v>
      </c>
      <c r="E3" s="118"/>
      <c r="F3" s="119">
        <v>146641</v>
      </c>
      <c r="G3" s="120"/>
      <c r="H3" s="121"/>
    </row>
    <row r="4" spans="1:8">
      <c r="A4" s="122"/>
      <c r="B4" s="123"/>
      <c r="C4" s="124"/>
      <c r="D4" s="125">
        <v>23042</v>
      </c>
      <c r="E4" s="126"/>
      <c r="F4" s="127">
        <v>68142</v>
      </c>
      <c r="G4" s="128"/>
      <c r="H4" s="129"/>
    </row>
    <row r="5" spans="1:8">
      <c r="A5" s="110" t="s">
        <v>517</v>
      </c>
      <c r="B5" s="115"/>
      <c r="C5" s="116"/>
      <c r="D5" s="117">
        <v>119703</v>
      </c>
      <c r="E5" s="118"/>
      <c r="F5" s="119">
        <v>174587</v>
      </c>
      <c r="G5" s="120"/>
      <c r="H5" s="121"/>
    </row>
    <row r="6" spans="1:8">
      <c r="A6" s="122"/>
      <c r="B6" s="123"/>
      <c r="C6" s="124"/>
      <c r="D6" s="125">
        <v>17639</v>
      </c>
      <c r="E6" s="126"/>
      <c r="F6" s="127">
        <v>79695</v>
      </c>
      <c r="G6" s="128"/>
      <c r="H6" s="129"/>
    </row>
    <row r="7" spans="1:8">
      <c r="A7" s="110" t="s">
        <v>518</v>
      </c>
      <c r="B7" s="115"/>
      <c r="C7" s="116"/>
      <c r="D7" s="117">
        <v>214881</v>
      </c>
      <c r="E7" s="118"/>
      <c r="F7" s="119">
        <v>175675</v>
      </c>
      <c r="G7" s="120"/>
      <c r="H7" s="121"/>
    </row>
    <row r="8" spans="1:8">
      <c r="A8" s="122"/>
      <c r="B8" s="123"/>
      <c r="C8" s="124"/>
      <c r="D8" s="125">
        <v>38747</v>
      </c>
      <c r="E8" s="126"/>
      <c r="F8" s="127">
        <v>87698</v>
      </c>
      <c r="G8" s="128"/>
      <c r="H8" s="129"/>
    </row>
    <row r="9" spans="1:8">
      <c r="A9" s="110" t="s">
        <v>519</v>
      </c>
      <c r="B9" s="115"/>
      <c r="C9" s="116"/>
      <c r="D9" s="117">
        <v>148456</v>
      </c>
      <c r="E9" s="118"/>
      <c r="F9" s="119">
        <v>162193</v>
      </c>
      <c r="G9" s="120"/>
      <c r="H9" s="121"/>
    </row>
    <row r="10" spans="1:8">
      <c r="A10" s="122"/>
      <c r="B10" s="123"/>
      <c r="C10" s="124"/>
      <c r="D10" s="125">
        <v>28413</v>
      </c>
      <c r="E10" s="126"/>
      <c r="F10" s="127">
        <v>79985</v>
      </c>
      <c r="G10" s="128"/>
      <c r="H10" s="129"/>
    </row>
    <row r="11" spans="1:8">
      <c r="A11" s="110" t="s">
        <v>520</v>
      </c>
      <c r="B11" s="115"/>
      <c r="C11" s="116"/>
      <c r="D11" s="117">
        <v>278735</v>
      </c>
      <c r="E11" s="118"/>
      <c r="F11" s="119">
        <v>168868</v>
      </c>
      <c r="G11" s="120"/>
      <c r="H11" s="121"/>
    </row>
    <row r="12" spans="1:8">
      <c r="A12" s="122"/>
      <c r="B12" s="123"/>
      <c r="C12" s="130"/>
      <c r="D12" s="125">
        <v>126974</v>
      </c>
      <c r="E12" s="126"/>
      <c r="F12" s="127">
        <v>79360</v>
      </c>
      <c r="G12" s="128"/>
      <c r="H12" s="129"/>
    </row>
    <row r="13" spans="1:8">
      <c r="A13" s="110"/>
      <c r="B13" s="115"/>
      <c r="C13" s="131"/>
      <c r="D13" s="132">
        <v>188362</v>
      </c>
      <c r="E13" s="133"/>
      <c r="F13" s="134">
        <v>165593</v>
      </c>
      <c r="G13" s="135"/>
      <c r="H13" s="121"/>
    </row>
    <row r="14" spans="1:8">
      <c r="A14" s="122"/>
      <c r="B14" s="123"/>
      <c r="C14" s="124"/>
      <c r="D14" s="125">
        <v>46963</v>
      </c>
      <c r="E14" s="126"/>
      <c r="F14" s="127">
        <v>78976</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4.18</v>
      </c>
      <c r="C19" s="136">
        <f>ROUND(VALUE(SUBSTITUTE(実質収支比率等に係る経年分析!G$48,"▲","-")),2)</f>
        <v>1.94</v>
      </c>
      <c r="D19" s="136">
        <f>ROUND(VALUE(SUBSTITUTE(実質収支比率等に係る経年分析!H$48,"▲","-")),2)</f>
        <v>2.09</v>
      </c>
      <c r="E19" s="136">
        <f>ROUND(VALUE(SUBSTITUTE(実質収支比率等に係る経年分析!I$48,"▲","-")),2)</f>
        <v>5.33</v>
      </c>
      <c r="F19" s="136">
        <f>ROUND(VALUE(SUBSTITUTE(実質収支比率等に係る経年分析!J$48,"▲","-")),2)</f>
        <v>7.5</v>
      </c>
    </row>
    <row r="20" spans="1:11">
      <c r="A20" s="136" t="s">
        <v>44</v>
      </c>
      <c r="B20" s="136">
        <f>ROUND(VALUE(SUBSTITUTE(実質収支比率等に係る経年分析!F$47,"▲","-")),2)</f>
        <v>23.48</v>
      </c>
      <c r="C20" s="136">
        <f>ROUND(VALUE(SUBSTITUTE(実質収支比率等に係る経年分析!G$47,"▲","-")),2)</f>
        <v>27.54</v>
      </c>
      <c r="D20" s="136">
        <f>ROUND(VALUE(SUBSTITUTE(実質収支比率等に係る経年分析!H$47,"▲","-")),2)</f>
        <v>28.84</v>
      </c>
      <c r="E20" s="136">
        <f>ROUND(VALUE(SUBSTITUTE(実質収支比率等に係る経年分析!I$47,"▲","-")),2)</f>
        <v>29.71</v>
      </c>
      <c r="F20" s="136">
        <f>ROUND(VALUE(SUBSTITUTE(実質収支比率等に係る経年分析!J$47,"▲","-")),2)</f>
        <v>31.95</v>
      </c>
    </row>
    <row r="21" spans="1:11">
      <c r="A21" s="136" t="s">
        <v>45</v>
      </c>
      <c r="B21" s="136">
        <f>IF(ISNUMBER(VALUE(SUBSTITUTE(実質収支比率等に係る経年分析!F$49,"▲","-"))),ROUND(VALUE(SUBSTITUTE(実質収支比率等に係る経年分析!F$49,"▲","-")),2),NA())</f>
        <v>5.12</v>
      </c>
      <c r="C21" s="136">
        <f>IF(ISNUMBER(VALUE(SUBSTITUTE(実質収支比率等に係る経年分析!G$49,"▲","-"))),ROUND(VALUE(SUBSTITUTE(実質収支比率等に係る経年分析!G$49,"▲","-")),2),NA())</f>
        <v>1.67</v>
      </c>
      <c r="D21" s="136">
        <f>IF(ISNUMBER(VALUE(SUBSTITUTE(実質収支比率等に係る経年分析!H$49,"▲","-"))),ROUND(VALUE(SUBSTITUTE(実質収支比率等に係る経年分析!H$49,"▲","-")),2),NA())</f>
        <v>1.28</v>
      </c>
      <c r="E21" s="136">
        <f>IF(ISNUMBER(VALUE(SUBSTITUTE(実質収支比率等に係る経年分析!I$49,"▲","-"))),ROUND(VALUE(SUBSTITUTE(実質収支比率等に係る経年分析!I$49,"▲","-")),2),NA())</f>
        <v>5.18</v>
      </c>
      <c r="F21" s="136">
        <f>IF(ISNUMBER(VALUE(SUBSTITUTE(実質収支比率等に係る経年分析!J$49,"▲","-"))),ROUND(VALUE(SUBSTITUTE(実質収支比率等に係る経年分析!J$49,"▲","-")),2),NA())</f>
        <v>4.95</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0.05</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0.06</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0.02</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0.02</v>
      </c>
    </row>
    <row r="30" spans="1:11">
      <c r="A30" s="137" t="str">
        <f>IF(連結実質赤字比率に係る赤字・黒字の構成分析!C$40="",NA(),連結実質赤字比率に係る赤字・黒字の構成分析!C$40)</f>
        <v>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0.05</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0.05</v>
      </c>
    </row>
    <row r="31" spans="1:11">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0.06</v>
      </c>
    </row>
    <row r="32" spans="1:11">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0.22</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0.28999999999999998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0.83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1.34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0.61</v>
      </c>
    </row>
    <row r="34" spans="1:16">
      <c r="A34" s="137" t="str">
        <f>IF(連結実質赤字比率に係る赤字・黒字の構成分析!C$36="",NA(),連結実質赤字比率に係る赤字・黒字の構成分析!C$36)</f>
        <v>知名町土地改良事業換地清算特別会計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7.0000000000000007E-2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7.0000000000000007E-2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0.33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0.35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0.81</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9.33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8.09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7.02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6.22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6.04</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4.0999999999999996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1.86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1.74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4.97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6.68</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642</v>
      </c>
      <c r="E42" s="138"/>
      <c r="F42" s="138"/>
      <c r="G42" s="138">
        <f>'実質公債費比率（分子）の構造'!L$52</f>
        <v>619</v>
      </c>
      <c r="H42" s="138"/>
      <c r="I42" s="138"/>
      <c r="J42" s="138">
        <f>'実質公債費比率（分子）の構造'!M$52</f>
        <v>661</v>
      </c>
      <c r="K42" s="138"/>
      <c r="L42" s="138"/>
      <c r="M42" s="138">
        <f>'実質公債費比率（分子）の構造'!N$52</f>
        <v>651</v>
      </c>
      <c r="N42" s="138"/>
      <c r="O42" s="138"/>
      <c r="P42" s="138">
        <f>'実質公債費比率（分子）の構造'!O$52</f>
        <v>605</v>
      </c>
    </row>
    <row r="43" spans="1:16">
      <c r="A43" s="138" t="s">
        <v>53</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54</v>
      </c>
      <c r="B44" s="138">
        <f>'実質公債費比率（分子）の構造'!K$50</f>
        <v>2</v>
      </c>
      <c r="C44" s="138"/>
      <c r="D44" s="138"/>
      <c r="E44" s="138">
        <f>'実質公債費比率（分子）の構造'!L$50</f>
        <v>2</v>
      </c>
      <c r="F44" s="138"/>
      <c r="G44" s="138"/>
      <c r="H44" s="138">
        <f>'実質公債費比率（分子）の構造'!M$50</f>
        <v>2</v>
      </c>
      <c r="I44" s="138"/>
      <c r="J44" s="138"/>
      <c r="K44" s="138">
        <f>'実質公債費比率（分子）の構造'!N$50</f>
        <v>1</v>
      </c>
      <c r="L44" s="138"/>
      <c r="M44" s="138"/>
      <c r="N44" s="138">
        <f>'実質公債費比率（分子）の構造'!O$50</f>
        <v>1</v>
      </c>
      <c r="O44" s="138"/>
      <c r="P44" s="138"/>
    </row>
    <row r="45" spans="1:16">
      <c r="A45" s="138" t="s">
        <v>55</v>
      </c>
      <c r="B45" s="138">
        <f>'実質公債費比率（分子）の構造'!K$49</f>
        <v>134</v>
      </c>
      <c r="C45" s="138"/>
      <c r="D45" s="138"/>
      <c r="E45" s="138">
        <f>'実質公債費比率（分子）の構造'!L$49</f>
        <v>95</v>
      </c>
      <c r="F45" s="138"/>
      <c r="G45" s="138"/>
      <c r="H45" s="138">
        <f>'実質公債費比率（分子）の構造'!M$49</f>
        <v>88</v>
      </c>
      <c r="I45" s="138"/>
      <c r="J45" s="138"/>
      <c r="K45" s="138">
        <f>'実質公債費比率（分子）の構造'!N$49</f>
        <v>77</v>
      </c>
      <c r="L45" s="138"/>
      <c r="M45" s="138"/>
      <c r="N45" s="138">
        <f>'実質公債費比率（分子）の構造'!O$49</f>
        <v>45</v>
      </c>
      <c r="O45" s="138"/>
      <c r="P45" s="138"/>
    </row>
    <row r="46" spans="1:16">
      <c r="A46" s="138" t="s">
        <v>56</v>
      </c>
      <c r="B46" s="138">
        <f>'実質公債費比率（分子）の構造'!K$48</f>
        <v>213</v>
      </c>
      <c r="C46" s="138"/>
      <c r="D46" s="138"/>
      <c r="E46" s="138">
        <f>'実質公債費比率（分子）の構造'!L$48</f>
        <v>228</v>
      </c>
      <c r="F46" s="138"/>
      <c r="G46" s="138"/>
      <c r="H46" s="138">
        <f>'実質公債費比率（分子）の構造'!M$48</f>
        <v>219</v>
      </c>
      <c r="I46" s="138"/>
      <c r="J46" s="138"/>
      <c r="K46" s="138">
        <f>'実質公債費比率（分子）の構造'!N$48</f>
        <v>181</v>
      </c>
      <c r="L46" s="138"/>
      <c r="M46" s="138"/>
      <c r="N46" s="138">
        <f>'実質公債費比率（分子）の構造'!O$48</f>
        <v>134</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685</v>
      </c>
      <c r="C49" s="138"/>
      <c r="D49" s="138"/>
      <c r="E49" s="138">
        <f>'実質公債費比率（分子）の構造'!L$45</f>
        <v>683</v>
      </c>
      <c r="F49" s="138"/>
      <c r="G49" s="138"/>
      <c r="H49" s="138">
        <f>'実質公債費比率（分子）の構造'!M$45</f>
        <v>705</v>
      </c>
      <c r="I49" s="138"/>
      <c r="J49" s="138"/>
      <c r="K49" s="138">
        <f>'実質公債費比率（分子）の構造'!N$45</f>
        <v>690</v>
      </c>
      <c r="L49" s="138"/>
      <c r="M49" s="138"/>
      <c r="N49" s="138">
        <f>'実質公債費比率（分子）の構造'!O$45</f>
        <v>759</v>
      </c>
      <c r="O49" s="138"/>
      <c r="P49" s="138"/>
    </row>
    <row r="50" spans="1:16">
      <c r="A50" s="138" t="s">
        <v>60</v>
      </c>
      <c r="B50" s="138" t="e">
        <f>NA()</f>
        <v>#N/A</v>
      </c>
      <c r="C50" s="138">
        <f>IF(ISNUMBER('実質公債費比率（分子）の構造'!K$53),'実質公債費比率（分子）の構造'!K$53,NA())</f>
        <v>392</v>
      </c>
      <c r="D50" s="138" t="e">
        <f>NA()</f>
        <v>#N/A</v>
      </c>
      <c r="E50" s="138" t="e">
        <f>NA()</f>
        <v>#N/A</v>
      </c>
      <c r="F50" s="138">
        <f>IF(ISNUMBER('実質公債費比率（分子）の構造'!L$53),'実質公債費比率（分子）の構造'!L$53,NA())</f>
        <v>389</v>
      </c>
      <c r="G50" s="138" t="e">
        <f>NA()</f>
        <v>#N/A</v>
      </c>
      <c r="H50" s="138" t="e">
        <f>NA()</f>
        <v>#N/A</v>
      </c>
      <c r="I50" s="138">
        <f>IF(ISNUMBER('実質公債費比率（分子）の構造'!M$53),'実質公債費比率（分子）の構造'!M$53,NA())</f>
        <v>353</v>
      </c>
      <c r="J50" s="138" t="e">
        <f>NA()</f>
        <v>#N/A</v>
      </c>
      <c r="K50" s="138" t="e">
        <f>NA()</f>
        <v>#N/A</v>
      </c>
      <c r="L50" s="138">
        <f>IF(ISNUMBER('実質公債費比率（分子）の構造'!N$53),'実質公債費比率（分子）の構造'!N$53,NA())</f>
        <v>298</v>
      </c>
      <c r="M50" s="138" t="e">
        <f>NA()</f>
        <v>#N/A</v>
      </c>
      <c r="N50" s="138" t="e">
        <f>NA()</f>
        <v>#N/A</v>
      </c>
      <c r="O50" s="138">
        <f>IF(ISNUMBER('実質公債費比率（分子）の構造'!O$53),'実質公債費比率（分子）の構造'!O$53,NA())</f>
        <v>334</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5892</v>
      </c>
      <c r="E56" s="137"/>
      <c r="F56" s="137"/>
      <c r="G56" s="137">
        <f>'将来負担比率（分子）の構造'!J$52</f>
        <v>5793</v>
      </c>
      <c r="H56" s="137"/>
      <c r="I56" s="137"/>
      <c r="J56" s="137">
        <f>'将来負担比率（分子）の構造'!K$52</f>
        <v>6201</v>
      </c>
      <c r="K56" s="137"/>
      <c r="L56" s="137"/>
      <c r="M56" s="137">
        <f>'将来負担比率（分子）の構造'!L$52</f>
        <v>5968</v>
      </c>
      <c r="N56" s="137"/>
      <c r="O56" s="137"/>
      <c r="P56" s="137">
        <f>'将来負担比率（分子）の構造'!M$52</f>
        <v>6736</v>
      </c>
    </row>
    <row r="57" spans="1:16">
      <c r="A57" s="137" t="s">
        <v>36</v>
      </c>
      <c r="B57" s="137"/>
      <c r="C57" s="137"/>
      <c r="D57" s="137">
        <f>'将来負担比率（分子）の構造'!I$51</f>
        <v>627</v>
      </c>
      <c r="E57" s="137"/>
      <c r="F57" s="137"/>
      <c r="G57" s="137">
        <f>'将来負担比率（分子）の構造'!J$51</f>
        <v>523</v>
      </c>
      <c r="H57" s="137"/>
      <c r="I57" s="137"/>
      <c r="J57" s="137">
        <f>'将来負担比率（分子）の構造'!K$51</f>
        <v>434</v>
      </c>
      <c r="K57" s="137"/>
      <c r="L57" s="137"/>
      <c r="M57" s="137">
        <f>'将来負担比率（分子）の構造'!L$51</f>
        <v>297</v>
      </c>
      <c r="N57" s="137"/>
      <c r="O57" s="137"/>
      <c r="P57" s="137">
        <f>'将来負担比率（分子）の構造'!M$51</f>
        <v>310</v>
      </c>
    </row>
    <row r="58" spans="1:16">
      <c r="A58" s="137" t="s">
        <v>35</v>
      </c>
      <c r="B58" s="137"/>
      <c r="C58" s="137"/>
      <c r="D58" s="137">
        <f>'将来負担比率（分子）の構造'!I$50</f>
        <v>1243</v>
      </c>
      <c r="E58" s="137"/>
      <c r="F58" s="137"/>
      <c r="G58" s="137">
        <f>'将来負担比率（分子）の構造'!J$50</f>
        <v>1413</v>
      </c>
      <c r="H58" s="137"/>
      <c r="I58" s="137"/>
      <c r="J58" s="137">
        <f>'将来負担比率（分子）の構造'!K$50</f>
        <v>1476</v>
      </c>
      <c r="K58" s="137"/>
      <c r="L58" s="137"/>
      <c r="M58" s="137">
        <f>'将来負担比率（分子）の構造'!L$50</f>
        <v>1706</v>
      </c>
      <c r="N58" s="137"/>
      <c r="O58" s="137"/>
      <c r="P58" s="137">
        <f>'将来負担比率（分子）の構造'!M$50</f>
        <v>1932</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147</v>
      </c>
      <c r="C61" s="137"/>
      <c r="D61" s="137"/>
      <c r="E61" s="137">
        <f>'将来負担比率（分子）の構造'!J$46</f>
        <v>117</v>
      </c>
      <c r="F61" s="137"/>
      <c r="G61" s="137"/>
      <c r="H61" s="137">
        <f>'将来負担比率（分子）の構造'!K$46</f>
        <v>105</v>
      </c>
      <c r="I61" s="137"/>
      <c r="J61" s="137"/>
      <c r="K61" s="137">
        <f>'将来負担比率（分子）の構造'!L$46</f>
        <v>71</v>
      </c>
      <c r="L61" s="137"/>
      <c r="M61" s="137"/>
      <c r="N61" s="137">
        <f>'将来負担比率（分子）の構造'!M$46</f>
        <v>67</v>
      </c>
      <c r="O61" s="137"/>
      <c r="P61" s="137"/>
    </row>
    <row r="62" spans="1:16">
      <c r="A62" s="137" t="s">
        <v>29</v>
      </c>
      <c r="B62" s="137">
        <f>'将来負担比率（分子）の構造'!I$45</f>
        <v>909</v>
      </c>
      <c r="C62" s="137"/>
      <c r="D62" s="137"/>
      <c r="E62" s="137">
        <f>'将来負担比率（分子）の構造'!J$45</f>
        <v>939</v>
      </c>
      <c r="F62" s="137"/>
      <c r="G62" s="137"/>
      <c r="H62" s="137">
        <f>'将来負担比率（分子）の構造'!K$45</f>
        <v>881</v>
      </c>
      <c r="I62" s="137"/>
      <c r="J62" s="137"/>
      <c r="K62" s="137">
        <f>'将来負担比率（分子）の構造'!L$45</f>
        <v>702</v>
      </c>
      <c r="L62" s="137"/>
      <c r="M62" s="137"/>
      <c r="N62" s="137">
        <f>'将来負担比率（分子）の構造'!M$45</f>
        <v>643</v>
      </c>
      <c r="O62" s="137"/>
      <c r="P62" s="137"/>
    </row>
    <row r="63" spans="1:16">
      <c r="A63" s="137" t="s">
        <v>28</v>
      </c>
      <c r="B63" s="137">
        <f>'将来負担比率（分子）の構造'!I$44</f>
        <v>341</v>
      </c>
      <c r="C63" s="137"/>
      <c r="D63" s="137"/>
      <c r="E63" s="137">
        <f>'将来負担比率（分子）の構造'!J$44</f>
        <v>277</v>
      </c>
      <c r="F63" s="137"/>
      <c r="G63" s="137"/>
      <c r="H63" s="137">
        <f>'将来負担比率（分子）の構造'!K$44</f>
        <v>234</v>
      </c>
      <c r="I63" s="137"/>
      <c r="J63" s="137"/>
      <c r="K63" s="137">
        <f>'将来負担比率（分子）の構造'!L$44</f>
        <v>159</v>
      </c>
      <c r="L63" s="137"/>
      <c r="M63" s="137"/>
      <c r="N63" s="137">
        <f>'将来負担比率（分子）の構造'!M$44</f>
        <v>115</v>
      </c>
      <c r="O63" s="137"/>
      <c r="P63" s="137"/>
    </row>
    <row r="64" spans="1:16">
      <c r="A64" s="137" t="s">
        <v>27</v>
      </c>
      <c r="B64" s="137">
        <f>'将来負担比率（分子）の構造'!I$43</f>
        <v>2687</v>
      </c>
      <c r="C64" s="137"/>
      <c r="D64" s="137"/>
      <c r="E64" s="137">
        <f>'将来負担比率（分子）の構造'!J$43</f>
        <v>2675</v>
      </c>
      <c r="F64" s="137"/>
      <c r="G64" s="137"/>
      <c r="H64" s="137">
        <f>'将来負担比率（分子）の構造'!K$43</f>
        <v>2494</v>
      </c>
      <c r="I64" s="137"/>
      <c r="J64" s="137"/>
      <c r="K64" s="137">
        <f>'将来負担比率（分子）の構造'!L$43</f>
        <v>2393</v>
      </c>
      <c r="L64" s="137"/>
      <c r="M64" s="137"/>
      <c r="N64" s="137">
        <f>'将来負担比率（分子）の構造'!M$43</f>
        <v>2239</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6959</v>
      </c>
      <c r="C66" s="137"/>
      <c r="D66" s="137"/>
      <c r="E66" s="137">
        <f>'将来負担比率（分子）の構造'!J$41</f>
        <v>6875</v>
      </c>
      <c r="F66" s="137"/>
      <c r="G66" s="137"/>
      <c r="H66" s="137">
        <f>'将来負担比率（分子）の構造'!K$41</f>
        <v>7285</v>
      </c>
      <c r="I66" s="137"/>
      <c r="J66" s="137"/>
      <c r="K66" s="137">
        <f>'将来負担比率（分子）の構造'!L$41</f>
        <v>7449</v>
      </c>
      <c r="L66" s="137"/>
      <c r="M66" s="137"/>
      <c r="N66" s="137">
        <f>'将来負担比率（分子）の構造'!M$41</f>
        <v>8232</v>
      </c>
      <c r="O66" s="137"/>
      <c r="P66" s="137"/>
    </row>
    <row r="67" spans="1:16">
      <c r="A67" s="137" t="s">
        <v>64</v>
      </c>
      <c r="B67" s="137" t="e">
        <f>NA()</f>
        <v>#N/A</v>
      </c>
      <c r="C67" s="137">
        <f>IF(ISNUMBER('将来負担比率（分子）の構造'!I$53), IF('将来負担比率（分子）の構造'!I$53 &lt; 0, 0, '将来負担比率（分子）の構造'!I$53), NA())</f>
        <v>3281</v>
      </c>
      <c r="D67" s="137" t="e">
        <f>NA()</f>
        <v>#N/A</v>
      </c>
      <c r="E67" s="137" t="e">
        <f>NA()</f>
        <v>#N/A</v>
      </c>
      <c r="F67" s="137">
        <f>IF(ISNUMBER('将来負担比率（分子）の構造'!J$53), IF('将来負担比率（分子）の構造'!J$53 &lt; 0, 0, '将来負担比率（分子）の構造'!J$53), NA())</f>
        <v>3153</v>
      </c>
      <c r="G67" s="137" t="e">
        <f>NA()</f>
        <v>#N/A</v>
      </c>
      <c r="H67" s="137" t="e">
        <f>NA()</f>
        <v>#N/A</v>
      </c>
      <c r="I67" s="137">
        <f>IF(ISNUMBER('将来負担比率（分子）の構造'!K$53), IF('将来負担比率（分子）の構造'!K$53 &lt; 0, 0, '将来負担比率（分子）の構造'!K$53), NA())</f>
        <v>2887</v>
      </c>
      <c r="J67" s="137" t="e">
        <f>NA()</f>
        <v>#N/A</v>
      </c>
      <c r="K67" s="137" t="e">
        <f>NA()</f>
        <v>#N/A</v>
      </c>
      <c r="L67" s="137">
        <f>IF(ISNUMBER('将来負担比率（分子）の構造'!L$53), IF('将来負担比率（分子）の構造'!L$53 &lt; 0, 0, '将来負担比率（分子）の構造'!L$53), NA())</f>
        <v>2804</v>
      </c>
      <c r="M67" s="137" t="e">
        <f>NA()</f>
        <v>#N/A</v>
      </c>
      <c r="N67" s="137" t="e">
        <f>NA()</f>
        <v>#N/A</v>
      </c>
      <c r="O67" s="137">
        <f>IF(ISNUMBER('将来負担比率（分子）の構造'!M$53), IF('将来負担比率（分子）の構造'!M$53 &lt; 0, 0, '将来負担比率（分子）の構造'!M$53), NA())</f>
        <v>2319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9" zoomScaleNormal="100" workbookViewId="0">
      <selection activeCell="EM49" sqref="EM49"/>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478440</v>
      </c>
      <c r="S5" s="615"/>
      <c r="T5" s="615"/>
      <c r="U5" s="615"/>
      <c r="V5" s="615"/>
      <c r="W5" s="615"/>
      <c r="X5" s="615"/>
      <c r="Y5" s="616"/>
      <c r="Z5" s="617">
        <v>7.4</v>
      </c>
      <c r="AA5" s="617"/>
      <c r="AB5" s="617"/>
      <c r="AC5" s="617"/>
      <c r="AD5" s="618">
        <v>478440</v>
      </c>
      <c r="AE5" s="618"/>
      <c r="AF5" s="618"/>
      <c r="AG5" s="618"/>
      <c r="AH5" s="618"/>
      <c r="AI5" s="618"/>
      <c r="AJ5" s="618"/>
      <c r="AK5" s="618"/>
      <c r="AL5" s="619">
        <v>14.3</v>
      </c>
      <c r="AM5" s="620"/>
      <c r="AN5" s="620"/>
      <c r="AO5" s="621"/>
      <c r="AP5" s="611" t="s">
        <v>210</v>
      </c>
      <c r="AQ5" s="612"/>
      <c r="AR5" s="612"/>
      <c r="AS5" s="612"/>
      <c r="AT5" s="612"/>
      <c r="AU5" s="612"/>
      <c r="AV5" s="612"/>
      <c r="AW5" s="612"/>
      <c r="AX5" s="612"/>
      <c r="AY5" s="612"/>
      <c r="AZ5" s="612"/>
      <c r="BA5" s="612"/>
      <c r="BB5" s="612"/>
      <c r="BC5" s="612"/>
      <c r="BD5" s="612"/>
      <c r="BE5" s="612"/>
      <c r="BF5" s="613"/>
      <c r="BG5" s="625">
        <v>478440</v>
      </c>
      <c r="BH5" s="626"/>
      <c r="BI5" s="626"/>
      <c r="BJ5" s="626"/>
      <c r="BK5" s="626"/>
      <c r="BL5" s="626"/>
      <c r="BM5" s="626"/>
      <c r="BN5" s="627"/>
      <c r="BO5" s="628">
        <v>100</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55038</v>
      </c>
      <c r="S6" s="626"/>
      <c r="T6" s="626"/>
      <c r="U6" s="626"/>
      <c r="V6" s="626"/>
      <c r="W6" s="626"/>
      <c r="X6" s="626"/>
      <c r="Y6" s="627"/>
      <c r="Z6" s="628">
        <v>0.8</v>
      </c>
      <c r="AA6" s="628"/>
      <c r="AB6" s="628"/>
      <c r="AC6" s="628"/>
      <c r="AD6" s="629">
        <v>55038</v>
      </c>
      <c r="AE6" s="629"/>
      <c r="AF6" s="629"/>
      <c r="AG6" s="629"/>
      <c r="AH6" s="629"/>
      <c r="AI6" s="629"/>
      <c r="AJ6" s="629"/>
      <c r="AK6" s="629"/>
      <c r="AL6" s="630">
        <v>1.6</v>
      </c>
      <c r="AM6" s="631"/>
      <c r="AN6" s="631"/>
      <c r="AO6" s="632"/>
      <c r="AP6" s="622" t="s">
        <v>216</v>
      </c>
      <c r="AQ6" s="623"/>
      <c r="AR6" s="623"/>
      <c r="AS6" s="623"/>
      <c r="AT6" s="623"/>
      <c r="AU6" s="623"/>
      <c r="AV6" s="623"/>
      <c r="AW6" s="623"/>
      <c r="AX6" s="623"/>
      <c r="AY6" s="623"/>
      <c r="AZ6" s="623"/>
      <c r="BA6" s="623"/>
      <c r="BB6" s="623"/>
      <c r="BC6" s="623"/>
      <c r="BD6" s="623"/>
      <c r="BE6" s="623"/>
      <c r="BF6" s="624"/>
      <c r="BG6" s="625">
        <v>478440</v>
      </c>
      <c r="BH6" s="626"/>
      <c r="BI6" s="626"/>
      <c r="BJ6" s="626"/>
      <c r="BK6" s="626"/>
      <c r="BL6" s="626"/>
      <c r="BM6" s="626"/>
      <c r="BN6" s="627"/>
      <c r="BO6" s="628">
        <v>100</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89301</v>
      </c>
      <c r="CS6" s="626"/>
      <c r="CT6" s="626"/>
      <c r="CU6" s="626"/>
      <c r="CV6" s="626"/>
      <c r="CW6" s="626"/>
      <c r="CX6" s="626"/>
      <c r="CY6" s="627"/>
      <c r="CZ6" s="628">
        <v>1.4</v>
      </c>
      <c r="DA6" s="628"/>
      <c r="DB6" s="628"/>
      <c r="DC6" s="628"/>
      <c r="DD6" s="634" t="s">
        <v>211</v>
      </c>
      <c r="DE6" s="626"/>
      <c r="DF6" s="626"/>
      <c r="DG6" s="626"/>
      <c r="DH6" s="626"/>
      <c r="DI6" s="626"/>
      <c r="DJ6" s="626"/>
      <c r="DK6" s="626"/>
      <c r="DL6" s="626"/>
      <c r="DM6" s="626"/>
      <c r="DN6" s="626"/>
      <c r="DO6" s="626"/>
      <c r="DP6" s="627"/>
      <c r="DQ6" s="634">
        <v>89290</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366</v>
      </c>
      <c r="S7" s="626"/>
      <c r="T7" s="626"/>
      <c r="U7" s="626"/>
      <c r="V7" s="626"/>
      <c r="W7" s="626"/>
      <c r="X7" s="626"/>
      <c r="Y7" s="627"/>
      <c r="Z7" s="628">
        <v>0</v>
      </c>
      <c r="AA7" s="628"/>
      <c r="AB7" s="628"/>
      <c r="AC7" s="628"/>
      <c r="AD7" s="629">
        <v>366</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202695</v>
      </c>
      <c r="BH7" s="626"/>
      <c r="BI7" s="626"/>
      <c r="BJ7" s="626"/>
      <c r="BK7" s="626"/>
      <c r="BL7" s="626"/>
      <c r="BM7" s="626"/>
      <c r="BN7" s="627"/>
      <c r="BO7" s="628">
        <v>42.4</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954182</v>
      </c>
      <c r="CS7" s="626"/>
      <c r="CT7" s="626"/>
      <c r="CU7" s="626"/>
      <c r="CV7" s="626"/>
      <c r="CW7" s="626"/>
      <c r="CX7" s="626"/>
      <c r="CY7" s="627"/>
      <c r="CZ7" s="628">
        <v>15.4</v>
      </c>
      <c r="DA7" s="628"/>
      <c r="DB7" s="628"/>
      <c r="DC7" s="628"/>
      <c r="DD7" s="634">
        <v>107165</v>
      </c>
      <c r="DE7" s="626"/>
      <c r="DF7" s="626"/>
      <c r="DG7" s="626"/>
      <c r="DH7" s="626"/>
      <c r="DI7" s="626"/>
      <c r="DJ7" s="626"/>
      <c r="DK7" s="626"/>
      <c r="DL7" s="626"/>
      <c r="DM7" s="626"/>
      <c r="DN7" s="626"/>
      <c r="DO7" s="626"/>
      <c r="DP7" s="627"/>
      <c r="DQ7" s="634">
        <v>753867</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906</v>
      </c>
      <c r="S8" s="626"/>
      <c r="T8" s="626"/>
      <c r="U8" s="626"/>
      <c r="V8" s="626"/>
      <c r="W8" s="626"/>
      <c r="X8" s="626"/>
      <c r="Y8" s="627"/>
      <c r="Z8" s="628">
        <v>0</v>
      </c>
      <c r="AA8" s="628"/>
      <c r="AB8" s="628"/>
      <c r="AC8" s="628"/>
      <c r="AD8" s="629">
        <v>906</v>
      </c>
      <c r="AE8" s="629"/>
      <c r="AF8" s="629"/>
      <c r="AG8" s="629"/>
      <c r="AH8" s="629"/>
      <c r="AI8" s="629"/>
      <c r="AJ8" s="629"/>
      <c r="AK8" s="629"/>
      <c r="AL8" s="630">
        <v>0</v>
      </c>
      <c r="AM8" s="631"/>
      <c r="AN8" s="631"/>
      <c r="AO8" s="632"/>
      <c r="AP8" s="622" t="s">
        <v>222</v>
      </c>
      <c r="AQ8" s="623"/>
      <c r="AR8" s="623"/>
      <c r="AS8" s="623"/>
      <c r="AT8" s="623"/>
      <c r="AU8" s="623"/>
      <c r="AV8" s="623"/>
      <c r="AW8" s="623"/>
      <c r="AX8" s="623"/>
      <c r="AY8" s="623"/>
      <c r="AZ8" s="623"/>
      <c r="BA8" s="623"/>
      <c r="BB8" s="623"/>
      <c r="BC8" s="623"/>
      <c r="BD8" s="623"/>
      <c r="BE8" s="623"/>
      <c r="BF8" s="624"/>
      <c r="BG8" s="625">
        <v>8398</v>
      </c>
      <c r="BH8" s="626"/>
      <c r="BI8" s="626"/>
      <c r="BJ8" s="626"/>
      <c r="BK8" s="626"/>
      <c r="BL8" s="626"/>
      <c r="BM8" s="626"/>
      <c r="BN8" s="627"/>
      <c r="BO8" s="628">
        <v>1.8</v>
      </c>
      <c r="BP8" s="628"/>
      <c r="BQ8" s="628"/>
      <c r="BR8" s="628"/>
      <c r="BS8" s="634" t="s">
        <v>223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1682902</v>
      </c>
      <c r="CS8" s="626"/>
      <c r="CT8" s="626"/>
      <c r="CU8" s="626"/>
      <c r="CV8" s="626"/>
      <c r="CW8" s="626"/>
      <c r="CX8" s="626"/>
      <c r="CY8" s="627"/>
      <c r="CZ8" s="628">
        <v>27.2</v>
      </c>
      <c r="DA8" s="628"/>
      <c r="DB8" s="628"/>
      <c r="DC8" s="628"/>
      <c r="DD8" s="634">
        <v>487147</v>
      </c>
      <c r="DE8" s="626"/>
      <c r="DF8" s="626"/>
      <c r="DG8" s="626"/>
      <c r="DH8" s="626"/>
      <c r="DI8" s="626"/>
      <c r="DJ8" s="626"/>
      <c r="DK8" s="626"/>
      <c r="DL8" s="626"/>
      <c r="DM8" s="626"/>
      <c r="DN8" s="626"/>
      <c r="DO8" s="626"/>
      <c r="DP8" s="627"/>
      <c r="DQ8" s="634">
        <v>747736</v>
      </c>
      <c r="DR8" s="626"/>
      <c r="DS8" s="626"/>
      <c r="DT8" s="626"/>
      <c r="DU8" s="626"/>
      <c r="DV8" s="626"/>
      <c r="DW8" s="626"/>
      <c r="DX8" s="626"/>
      <c r="DY8" s="626"/>
      <c r="DZ8" s="626"/>
      <c r="EA8" s="626"/>
      <c r="EB8" s="626"/>
      <c r="EC8" s="635"/>
    </row>
    <row r="9" spans="2:143" ht="11.25" customHeight="1">
      <c r="B9" s="622" t="s">
        <v>225</v>
      </c>
      <c r="C9" s="623"/>
      <c r="D9" s="623"/>
      <c r="E9" s="623"/>
      <c r="F9" s="623"/>
      <c r="G9" s="623"/>
      <c r="H9" s="623"/>
      <c r="I9" s="623"/>
      <c r="J9" s="623"/>
      <c r="K9" s="623"/>
      <c r="L9" s="623"/>
      <c r="M9" s="623"/>
      <c r="N9" s="623"/>
      <c r="O9" s="623"/>
      <c r="P9" s="623"/>
      <c r="Q9" s="624"/>
      <c r="R9" s="625">
        <v>501</v>
      </c>
      <c r="S9" s="626"/>
      <c r="T9" s="626"/>
      <c r="U9" s="626"/>
      <c r="V9" s="626"/>
      <c r="W9" s="626"/>
      <c r="X9" s="626"/>
      <c r="Y9" s="627"/>
      <c r="Z9" s="628">
        <v>0</v>
      </c>
      <c r="AA9" s="628"/>
      <c r="AB9" s="628"/>
      <c r="AC9" s="628"/>
      <c r="AD9" s="629">
        <v>501</v>
      </c>
      <c r="AE9" s="629"/>
      <c r="AF9" s="629"/>
      <c r="AG9" s="629"/>
      <c r="AH9" s="629"/>
      <c r="AI9" s="629"/>
      <c r="AJ9" s="629"/>
      <c r="AK9" s="629"/>
      <c r="AL9" s="630">
        <v>0</v>
      </c>
      <c r="AM9" s="631"/>
      <c r="AN9" s="631"/>
      <c r="AO9" s="632"/>
      <c r="AP9" s="622" t="s">
        <v>226</v>
      </c>
      <c r="AQ9" s="623"/>
      <c r="AR9" s="623"/>
      <c r="AS9" s="623"/>
      <c r="AT9" s="623"/>
      <c r="AU9" s="623"/>
      <c r="AV9" s="623"/>
      <c r="AW9" s="623"/>
      <c r="AX9" s="623"/>
      <c r="AY9" s="623"/>
      <c r="AZ9" s="623"/>
      <c r="BA9" s="623"/>
      <c r="BB9" s="623"/>
      <c r="BC9" s="623"/>
      <c r="BD9" s="623"/>
      <c r="BE9" s="623"/>
      <c r="BF9" s="624"/>
      <c r="BG9" s="625">
        <v>174330</v>
      </c>
      <c r="BH9" s="626"/>
      <c r="BI9" s="626"/>
      <c r="BJ9" s="626"/>
      <c r="BK9" s="626"/>
      <c r="BL9" s="626"/>
      <c r="BM9" s="626"/>
      <c r="BN9" s="627"/>
      <c r="BO9" s="628">
        <v>36.4</v>
      </c>
      <c r="BP9" s="628"/>
      <c r="BQ9" s="628"/>
      <c r="BR9" s="628"/>
      <c r="BS9" s="634" t="s">
        <v>223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268607</v>
      </c>
      <c r="CS9" s="626"/>
      <c r="CT9" s="626"/>
      <c r="CU9" s="626"/>
      <c r="CV9" s="626"/>
      <c r="CW9" s="626"/>
      <c r="CX9" s="626"/>
      <c r="CY9" s="627"/>
      <c r="CZ9" s="628">
        <v>4.3</v>
      </c>
      <c r="DA9" s="628"/>
      <c r="DB9" s="628"/>
      <c r="DC9" s="628"/>
      <c r="DD9" s="634" t="s">
        <v>223</v>
      </c>
      <c r="DE9" s="626"/>
      <c r="DF9" s="626"/>
      <c r="DG9" s="626"/>
      <c r="DH9" s="626"/>
      <c r="DI9" s="626"/>
      <c r="DJ9" s="626"/>
      <c r="DK9" s="626"/>
      <c r="DL9" s="626"/>
      <c r="DM9" s="626"/>
      <c r="DN9" s="626"/>
      <c r="DO9" s="626"/>
      <c r="DP9" s="627"/>
      <c r="DQ9" s="634">
        <v>242395</v>
      </c>
      <c r="DR9" s="626"/>
      <c r="DS9" s="626"/>
      <c r="DT9" s="626"/>
      <c r="DU9" s="626"/>
      <c r="DV9" s="626"/>
      <c r="DW9" s="626"/>
      <c r="DX9" s="626"/>
      <c r="DY9" s="626"/>
      <c r="DZ9" s="626"/>
      <c r="EA9" s="626"/>
      <c r="EB9" s="626"/>
      <c r="EC9" s="635"/>
    </row>
    <row r="10" spans="2:143" ht="11.25" customHeight="1">
      <c r="B10" s="622" t="s">
        <v>228</v>
      </c>
      <c r="C10" s="623"/>
      <c r="D10" s="623"/>
      <c r="E10" s="623"/>
      <c r="F10" s="623"/>
      <c r="G10" s="623"/>
      <c r="H10" s="623"/>
      <c r="I10" s="623"/>
      <c r="J10" s="623"/>
      <c r="K10" s="623"/>
      <c r="L10" s="623"/>
      <c r="M10" s="623"/>
      <c r="N10" s="623"/>
      <c r="O10" s="623"/>
      <c r="P10" s="623"/>
      <c r="Q10" s="624"/>
      <c r="R10" s="625">
        <v>105946</v>
      </c>
      <c r="S10" s="626"/>
      <c r="T10" s="626"/>
      <c r="U10" s="626"/>
      <c r="V10" s="626"/>
      <c r="W10" s="626"/>
      <c r="X10" s="626"/>
      <c r="Y10" s="627"/>
      <c r="Z10" s="628">
        <v>1.6</v>
      </c>
      <c r="AA10" s="628"/>
      <c r="AB10" s="628"/>
      <c r="AC10" s="628"/>
      <c r="AD10" s="629">
        <v>105946</v>
      </c>
      <c r="AE10" s="629"/>
      <c r="AF10" s="629"/>
      <c r="AG10" s="629"/>
      <c r="AH10" s="629"/>
      <c r="AI10" s="629"/>
      <c r="AJ10" s="629"/>
      <c r="AK10" s="629"/>
      <c r="AL10" s="630">
        <v>3.2</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12010</v>
      </c>
      <c r="BH10" s="626"/>
      <c r="BI10" s="626"/>
      <c r="BJ10" s="626"/>
      <c r="BK10" s="626"/>
      <c r="BL10" s="626"/>
      <c r="BM10" s="626"/>
      <c r="BN10" s="627"/>
      <c r="BO10" s="628">
        <v>2.5</v>
      </c>
      <c r="BP10" s="628"/>
      <c r="BQ10" s="628"/>
      <c r="BR10" s="628"/>
      <c r="BS10" s="634" t="s">
        <v>223</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t="s">
        <v>223</v>
      </c>
      <c r="CS10" s="626"/>
      <c r="CT10" s="626"/>
      <c r="CU10" s="626"/>
      <c r="CV10" s="626"/>
      <c r="CW10" s="626"/>
      <c r="CX10" s="626"/>
      <c r="CY10" s="627"/>
      <c r="CZ10" s="628" t="s">
        <v>223</v>
      </c>
      <c r="DA10" s="628"/>
      <c r="DB10" s="628"/>
      <c r="DC10" s="628"/>
      <c r="DD10" s="634" t="s">
        <v>223</v>
      </c>
      <c r="DE10" s="626"/>
      <c r="DF10" s="626"/>
      <c r="DG10" s="626"/>
      <c r="DH10" s="626"/>
      <c r="DI10" s="626"/>
      <c r="DJ10" s="626"/>
      <c r="DK10" s="626"/>
      <c r="DL10" s="626"/>
      <c r="DM10" s="626"/>
      <c r="DN10" s="626"/>
      <c r="DO10" s="626"/>
      <c r="DP10" s="627"/>
      <c r="DQ10" s="634" t="s">
        <v>223</v>
      </c>
      <c r="DR10" s="626"/>
      <c r="DS10" s="626"/>
      <c r="DT10" s="626"/>
      <c r="DU10" s="626"/>
      <c r="DV10" s="626"/>
      <c r="DW10" s="626"/>
      <c r="DX10" s="626"/>
      <c r="DY10" s="626"/>
      <c r="DZ10" s="626"/>
      <c r="EA10" s="626"/>
      <c r="EB10" s="626"/>
      <c r="EC10" s="635"/>
    </row>
    <row r="11" spans="2:143" ht="11.25" customHeight="1">
      <c r="B11" s="622" t="s">
        <v>231</v>
      </c>
      <c r="C11" s="623"/>
      <c r="D11" s="623"/>
      <c r="E11" s="623"/>
      <c r="F11" s="623"/>
      <c r="G11" s="623"/>
      <c r="H11" s="623"/>
      <c r="I11" s="623"/>
      <c r="J11" s="623"/>
      <c r="K11" s="623"/>
      <c r="L11" s="623"/>
      <c r="M11" s="623"/>
      <c r="N11" s="623"/>
      <c r="O11" s="623"/>
      <c r="P11" s="623"/>
      <c r="Q11" s="624"/>
      <c r="R11" s="625" t="s">
        <v>223</v>
      </c>
      <c r="S11" s="626"/>
      <c r="T11" s="626"/>
      <c r="U11" s="626"/>
      <c r="V11" s="626"/>
      <c r="W11" s="626"/>
      <c r="X11" s="626"/>
      <c r="Y11" s="627"/>
      <c r="Z11" s="628" t="s">
        <v>223</v>
      </c>
      <c r="AA11" s="628"/>
      <c r="AB11" s="628"/>
      <c r="AC11" s="628"/>
      <c r="AD11" s="629" t="s">
        <v>223</v>
      </c>
      <c r="AE11" s="629"/>
      <c r="AF11" s="629"/>
      <c r="AG11" s="629"/>
      <c r="AH11" s="629"/>
      <c r="AI11" s="629"/>
      <c r="AJ11" s="629"/>
      <c r="AK11" s="629"/>
      <c r="AL11" s="630" t="s">
        <v>223</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7957</v>
      </c>
      <c r="BH11" s="626"/>
      <c r="BI11" s="626"/>
      <c r="BJ11" s="626"/>
      <c r="BK11" s="626"/>
      <c r="BL11" s="626"/>
      <c r="BM11" s="626"/>
      <c r="BN11" s="627"/>
      <c r="BO11" s="628">
        <v>1.7</v>
      </c>
      <c r="BP11" s="628"/>
      <c r="BQ11" s="628"/>
      <c r="BR11" s="628"/>
      <c r="BS11" s="634" t="s">
        <v>223</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641157</v>
      </c>
      <c r="CS11" s="626"/>
      <c r="CT11" s="626"/>
      <c r="CU11" s="626"/>
      <c r="CV11" s="626"/>
      <c r="CW11" s="626"/>
      <c r="CX11" s="626"/>
      <c r="CY11" s="627"/>
      <c r="CZ11" s="628">
        <v>10.4</v>
      </c>
      <c r="DA11" s="628"/>
      <c r="DB11" s="628"/>
      <c r="DC11" s="628"/>
      <c r="DD11" s="634">
        <v>109414</v>
      </c>
      <c r="DE11" s="626"/>
      <c r="DF11" s="626"/>
      <c r="DG11" s="626"/>
      <c r="DH11" s="626"/>
      <c r="DI11" s="626"/>
      <c r="DJ11" s="626"/>
      <c r="DK11" s="626"/>
      <c r="DL11" s="626"/>
      <c r="DM11" s="626"/>
      <c r="DN11" s="626"/>
      <c r="DO11" s="626"/>
      <c r="DP11" s="627"/>
      <c r="DQ11" s="634">
        <v>412218</v>
      </c>
      <c r="DR11" s="626"/>
      <c r="DS11" s="626"/>
      <c r="DT11" s="626"/>
      <c r="DU11" s="626"/>
      <c r="DV11" s="626"/>
      <c r="DW11" s="626"/>
      <c r="DX11" s="626"/>
      <c r="DY11" s="626"/>
      <c r="DZ11" s="626"/>
      <c r="EA11" s="626"/>
      <c r="EB11" s="626"/>
      <c r="EC11" s="635"/>
    </row>
    <row r="12" spans="2:143" ht="11.25" customHeight="1">
      <c r="B12" s="622" t="s">
        <v>234</v>
      </c>
      <c r="C12" s="623"/>
      <c r="D12" s="623"/>
      <c r="E12" s="623"/>
      <c r="F12" s="623"/>
      <c r="G12" s="623"/>
      <c r="H12" s="623"/>
      <c r="I12" s="623"/>
      <c r="J12" s="623"/>
      <c r="K12" s="623"/>
      <c r="L12" s="623"/>
      <c r="M12" s="623"/>
      <c r="N12" s="623"/>
      <c r="O12" s="623"/>
      <c r="P12" s="623"/>
      <c r="Q12" s="624"/>
      <c r="R12" s="625" t="s">
        <v>223</v>
      </c>
      <c r="S12" s="626"/>
      <c r="T12" s="626"/>
      <c r="U12" s="626"/>
      <c r="V12" s="626"/>
      <c r="W12" s="626"/>
      <c r="X12" s="626"/>
      <c r="Y12" s="627"/>
      <c r="Z12" s="628" t="s">
        <v>223</v>
      </c>
      <c r="AA12" s="628"/>
      <c r="AB12" s="628"/>
      <c r="AC12" s="628"/>
      <c r="AD12" s="629" t="s">
        <v>223</v>
      </c>
      <c r="AE12" s="629"/>
      <c r="AF12" s="629"/>
      <c r="AG12" s="629"/>
      <c r="AH12" s="629"/>
      <c r="AI12" s="629"/>
      <c r="AJ12" s="629"/>
      <c r="AK12" s="629"/>
      <c r="AL12" s="630" t="s">
        <v>223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194099</v>
      </c>
      <c r="BH12" s="626"/>
      <c r="BI12" s="626"/>
      <c r="BJ12" s="626"/>
      <c r="BK12" s="626"/>
      <c r="BL12" s="626"/>
      <c r="BM12" s="626"/>
      <c r="BN12" s="627"/>
      <c r="BO12" s="628">
        <v>40.6</v>
      </c>
      <c r="BP12" s="628"/>
      <c r="BQ12" s="628"/>
      <c r="BR12" s="628"/>
      <c r="BS12" s="634" t="s">
        <v>223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63817</v>
      </c>
      <c r="CS12" s="626"/>
      <c r="CT12" s="626"/>
      <c r="CU12" s="626"/>
      <c r="CV12" s="626"/>
      <c r="CW12" s="626"/>
      <c r="CX12" s="626"/>
      <c r="CY12" s="627"/>
      <c r="CZ12" s="628">
        <v>1</v>
      </c>
      <c r="DA12" s="628"/>
      <c r="DB12" s="628"/>
      <c r="DC12" s="628"/>
      <c r="DD12" s="634">
        <v>6392</v>
      </c>
      <c r="DE12" s="626"/>
      <c r="DF12" s="626"/>
      <c r="DG12" s="626"/>
      <c r="DH12" s="626"/>
      <c r="DI12" s="626"/>
      <c r="DJ12" s="626"/>
      <c r="DK12" s="626"/>
      <c r="DL12" s="626"/>
      <c r="DM12" s="626"/>
      <c r="DN12" s="626"/>
      <c r="DO12" s="626"/>
      <c r="DP12" s="627"/>
      <c r="DQ12" s="634">
        <v>30981</v>
      </c>
      <c r="DR12" s="626"/>
      <c r="DS12" s="626"/>
      <c r="DT12" s="626"/>
      <c r="DU12" s="626"/>
      <c r="DV12" s="626"/>
      <c r="DW12" s="626"/>
      <c r="DX12" s="626"/>
      <c r="DY12" s="626"/>
      <c r="DZ12" s="626"/>
      <c r="EA12" s="626"/>
      <c r="EB12" s="626"/>
      <c r="EC12" s="635"/>
    </row>
    <row r="13" spans="2:143" ht="11.25" customHeight="1">
      <c r="B13" s="622" t="s">
        <v>237</v>
      </c>
      <c r="C13" s="623"/>
      <c r="D13" s="623"/>
      <c r="E13" s="623"/>
      <c r="F13" s="623"/>
      <c r="G13" s="623"/>
      <c r="H13" s="623"/>
      <c r="I13" s="623"/>
      <c r="J13" s="623"/>
      <c r="K13" s="623"/>
      <c r="L13" s="623"/>
      <c r="M13" s="623"/>
      <c r="N13" s="623"/>
      <c r="O13" s="623"/>
      <c r="P13" s="623"/>
      <c r="Q13" s="624"/>
      <c r="R13" s="625">
        <v>6756</v>
      </c>
      <c r="S13" s="626"/>
      <c r="T13" s="626"/>
      <c r="U13" s="626"/>
      <c r="V13" s="626"/>
      <c r="W13" s="626"/>
      <c r="X13" s="626"/>
      <c r="Y13" s="627"/>
      <c r="Z13" s="628">
        <v>0.1</v>
      </c>
      <c r="AA13" s="628"/>
      <c r="AB13" s="628"/>
      <c r="AC13" s="628"/>
      <c r="AD13" s="629">
        <v>6756</v>
      </c>
      <c r="AE13" s="629"/>
      <c r="AF13" s="629"/>
      <c r="AG13" s="629"/>
      <c r="AH13" s="629"/>
      <c r="AI13" s="629"/>
      <c r="AJ13" s="629"/>
      <c r="AK13" s="629"/>
      <c r="AL13" s="630">
        <v>0.2</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191830</v>
      </c>
      <c r="BH13" s="626"/>
      <c r="BI13" s="626"/>
      <c r="BJ13" s="626"/>
      <c r="BK13" s="626"/>
      <c r="BL13" s="626"/>
      <c r="BM13" s="626"/>
      <c r="BN13" s="627"/>
      <c r="BO13" s="628">
        <v>40.1</v>
      </c>
      <c r="BP13" s="628"/>
      <c r="BQ13" s="628"/>
      <c r="BR13" s="628"/>
      <c r="BS13" s="634" t="s">
        <v>223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451445</v>
      </c>
      <c r="CS13" s="626"/>
      <c r="CT13" s="626"/>
      <c r="CU13" s="626"/>
      <c r="CV13" s="626"/>
      <c r="CW13" s="626"/>
      <c r="CX13" s="626"/>
      <c r="CY13" s="627"/>
      <c r="CZ13" s="628">
        <v>7.3</v>
      </c>
      <c r="DA13" s="628"/>
      <c r="DB13" s="628"/>
      <c r="DC13" s="628"/>
      <c r="DD13" s="634">
        <v>317179</v>
      </c>
      <c r="DE13" s="626"/>
      <c r="DF13" s="626"/>
      <c r="DG13" s="626"/>
      <c r="DH13" s="626"/>
      <c r="DI13" s="626"/>
      <c r="DJ13" s="626"/>
      <c r="DK13" s="626"/>
      <c r="DL13" s="626"/>
      <c r="DM13" s="626"/>
      <c r="DN13" s="626"/>
      <c r="DO13" s="626"/>
      <c r="DP13" s="627"/>
      <c r="DQ13" s="634">
        <v>141446</v>
      </c>
      <c r="DR13" s="626"/>
      <c r="DS13" s="626"/>
      <c r="DT13" s="626"/>
      <c r="DU13" s="626"/>
      <c r="DV13" s="626"/>
      <c r="DW13" s="626"/>
      <c r="DX13" s="626"/>
      <c r="DY13" s="626"/>
      <c r="DZ13" s="626"/>
      <c r="EA13" s="626"/>
      <c r="EB13" s="626"/>
      <c r="EC13" s="635"/>
    </row>
    <row r="14" spans="2:143" ht="11.25" customHeight="1">
      <c r="B14" s="622" t="s">
        <v>240</v>
      </c>
      <c r="C14" s="623"/>
      <c r="D14" s="623"/>
      <c r="E14" s="623"/>
      <c r="F14" s="623"/>
      <c r="G14" s="623"/>
      <c r="H14" s="623"/>
      <c r="I14" s="623"/>
      <c r="J14" s="623"/>
      <c r="K14" s="623"/>
      <c r="L14" s="623"/>
      <c r="M14" s="623"/>
      <c r="N14" s="623"/>
      <c r="O14" s="623"/>
      <c r="P14" s="623"/>
      <c r="Q14" s="624"/>
      <c r="R14" s="625" t="s">
        <v>223</v>
      </c>
      <c r="S14" s="626"/>
      <c r="T14" s="626"/>
      <c r="U14" s="626"/>
      <c r="V14" s="626"/>
      <c r="W14" s="626"/>
      <c r="X14" s="626"/>
      <c r="Y14" s="627"/>
      <c r="Z14" s="628" t="s">
        <v>223</v>
      </c>
      <c r="AA14" s="628"/>
      <c r="AB14" s="628"/>
      <c r="AC14" s="628"/>
      <c r="AD14" s="629" t="s">
        <v>223</v>
      </c>
      <c r="AE14" s="629"/>
      <c r="AF14" s="629"/>
      <c r="AG14" s="629"/>
      <c r="AH14" s="629"/>
      <c r="AI14" s="629"/>
      <c r="AJ14" s="629"/>
      <c r="AK14" s="629"/>
      <c r="AL14" s="630" t="s">
        <v>223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28722</v>
      </c>
      <c r="BH14" s="626"/>
      <c r="BI14" s="626"/>
      <c r="BJ14" s="626"/>
      <c r="BK14" s="626"/>
      <c r="BL14" s="626"/>
      <c r="BM14" s="626"/>
      <c r="BN14" s="627"/>
      <c r="BO14" s="628">
        <v>6</v>
      </c>
      <c r="BP14" s="628"/>
      <c r="BQ14" s="628"/>
      <c r="BR14" s="628"/>
      <c r="BS14" s="634" t="s">
        <v>223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157102</v>
      </c>
      <c r="CS14" s="626"/>
      <c r="CT14" s="626"/>
      <c r="CU14" s="626"/>
      <c r="CV14" s="626"/>
      <c r="CW14" s="626"/>
      <c r="CX14" s="626"/>
      <c r="CY14" s="627"/>
      <c r="CZ14" s="628">
        <v>2.5</v>
      </c>
      <c r="DA14" s="628"/>
      <c r="DB14" s="628"/>
      <c r="DC14" s="628"/>
      <c r="DD14" s="634">
        <v>21948</v>
      </c>
      <c r="DE14" s="626"/>
      <c r="DF14" s="626"/>
      <c r="DG14" s="626"/>
      <c r="DH14" s="626"/>
      <c r="DI14" s="626"/>
      <c r="DJ14" s="626"/>
      <c r="DK14" s="626"/>
      <c r="DL14" s="626"/>
      <c r="DM14" s="626"/>
      <c r="DN14" s="626"/>
      <c r="DO14" s="626"/>
      <c r="DP14" s="627"/>
      <c r="DQ14" s="634">
        <v>138102</v>
      </c>
      <c r="DR14" s="626"/>
      <c r="DS14" s="626"/>
      <c r="DT14" s="626"/>
      <c r="DU14" s="626"/>
      <c r="DV14" s="626"/>
      <c r="DW14" s="626"/>
      <c r="DX14" s="626"/>
      <c r="DY14" s="626"/>
      <c r="DZ14" s="626"/>
      <c r="EA14" s="626"/>
      <c r="EB14" s="626"/>
      <c r="EC14" s="635"/>
    </row>
    <row r="15" spans="2:143" ht="11.25" customHeight="1">
      <c r="B15" s="622" t="s">
        <v>243</v>
      </c>
      <c r="C15" s="623"/>
      <c r="D15" s="623"/>
      <c r="E15" s="623"/>
      <c r="F15" s="623"/>
      <c r="G15" s="623"/>
      <c r="H15" s="623"/>
      <c r="I15" s="623"/>
      <c r="J15" s="623"/>
      <c r="K15" s="623"/>
      <c r="L15" s="623"/>
      <c r="M15" s="623"/>
      <c r="N15" s="623"/>
      <c r="O15" s="623"/>
      <c r="P15" s="623"/>
      <c r="Q15" s="624"/>
      <c r="R15" s="625">
        <v>771</v>
      </c>
      <c r="S15" s="626"/>
      <c r="T15" s="626"/>
      <c r="U15" s="626"/>
      <c r="V15" s="626"/>
      <c r="W15" s="626"/>
      <c r="X15" s="626"/>
      <c r="Y15" s="627"/>
      <c r="Z15" s="628">
        <v>0</v>
      </c>
      <c r="AA15" s="628"/>
      <c r="AB15" s="628"/>
      <c r="AC15" s="628"/>
      <c r="AD15" s="629">
        <v>771</v>
      </c>
      <c r="AE15" s="629"/>
      <c r="AF15" s="629"/>
      <c r="AG15" s="629"/>
      <c r="AH15" s="629"/>
      <c r="AI15" s="629"/>
      <c r="AJ15" s="629"/>
      <c r="AK15" s="629"/>
      <c r="AL15" s="630">
        <v>0</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52924</v>
      </c>
      <c r="BH15" s="626"/>
      <c r="BI15" s="626"/>
      <c r="BJ15" s="626"/>
      <c r="BK15" s="626"/>
      <c r="BL15" s="626"/>
      <c r="BM15" s="626"/>
      <c r="BN15" s="627"/>
      <c r="BO15" s="628">
        <v>11.1</v>
      </c>
      <c r="BP15" s="628"/>
      <c r="BQ15" s="628"/>
      <c r="BR15" s="628"/>
      <c r="BS15" s="634" t="s">
        <v>223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1103299</v>
      </c>
      <c r="CS15" s="626"/>
      <c r="CT15" s="626"/>
      <c r="CU15" s="626"/>
      <c r="CV15" s="626"/>
      <c r="CW15" s="626"/>
      <c r="CX15" s="626"/>
      <c r="CY15" s="627"/>
      <c r="CZ15" s="628">
        <v>17.8</v>
      </c>
      <c r="DA15" s="628"/>
      <c r="DB15" s="628"/>
      <c r="DC15" s="628"/>
      <c r="DD15" s="634">
        <v>684763</v>
      </c>
      <c r="DE15" s="626"/>
      <c r="DF15" s="626"/>
      <c r="DG15" s="626"/>
      <c r="DH15" s="626"/>
      <c r="DI15" s="626"/>
      <c r="DJ15" s="626"/>
      <c r="DK15" s="626"/>
      <c r="DL15" s="626"/>
      <c r="DM15" s="626"/>
      <c r="DN15" s="626"/>
      <c r="DO15" s="626"/>
      <c r="DP15" s="627"/>
      <c r="DQ15" s="634">
        <v>387098</v>
      </c>
      <c r="DR15" s="626"/>
      <c r="DS15" s="626"/>
      <c r="DT15" s="626"/>
      <c r="DU15" s="626"/>
      <c r="DV15" s="626"/>
      <c r="DW15" s="626"/>
      <c r="DX15" s="626"/>
      <c r="DY15" s="626"/>
      <c r="DZ15" s="626"/>
      <c r="EA15" s="626"/>
      <c r="EB15" s="626"/>
      <c r="EC15" s="635"/>
    </row>
    <row r="16" spans="2:143" ht="11.25" customHeight="1">
      <c r="B16" s="622" t="s">
        <v>246</v>
      </c>
      <c r="C16" s="623"/>
      <c r="D16" s="623"/>
      <c r="E16" s="623"/>
      <c r="F16" s="623"/>
      <c r="G16" s="623"/>
      <c r="H16" s="623"/>
      <c r="I16" s="623"/>
      <c r="J16" s="623"/>
      <c r="K16" s="623"/>
      <c r="L16" s="623"/>
      <c r="M16" s="623"/>
      <c r="N16" s="623"/>
      <c r="O16" s="623"/>
      <c r="P16" s="623"/>
      <c r="Q16" s="624"/>
      <c r="R16" s="625">
        <v>2790474</v>
      </c>
      <c r="S16" s="626"/>
      <c r="T16" s="626"/>
      <c r="U16" s="626"/>
      <c r="V16" s="626"/>
      <c r="W16" s="626"/>
      <c r="X16" s="626"/>
      <c r="Y16" s="627"/>
      <c r="Z16" s="628">
        <v>43.1</v>
      </c>
      <c r="AA16" s="628"/>
      <c r="AB16" s="628"/>
      <c r="AC16" s="628"/>
      <c r="AD16" s="629">
        <v>2634537</v>
      </c>
      <c r="AE16" s="629"/>
      <c r="AF16" s="629"/>
      <c r="AG16" s="629"/>
      <c r="AH16" s="629"/>
      <c r="AI16" s="629"/>
      <c r="AJ16" s="629"/>
      <c r="AK16" s="629"/>
      <c r="AL16" s="630">
        <v>78.599999999999994</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223</v>
      </c>
      <c r="BH16" s="626"/>
      <c r="BI16" s="626"/>
      <c r="BJ16" s="626"/>
      <c r="BK16" s="626"/>
      <c r="BL16" s="626"/>
      <c r="BM16" s="626"/>
      <c r="BN16" s="627"/>
      <c r="BO16" s="628" t="s">
        <v>223</v>
      </c>
      <c r="BP16" s="628"/>
      <c r="BQ16" s="628"/>
      <c r="BR16" s="628"/>
      <c r="BS16" s="634" t="s">
        <v>223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1134</v>
      </c>
      <c r="CS16" s="626"/>
      <c r="CT16" s="626"/>
      <c r="CU16" s="626"/>
      <c r="CV16" s="626"/>
      <c r="CW16" s="626"/>
      <c r="CX16" s="626"/>
      <c r="CY16" s="627"/>
      <c r="CZ16" s="628">
        <v>0</v>
      </c>
      <c r="DA16" s="628"/>
      <c r="DB16" s="628"/>
      <c r="DC16" s="628"/>
      <c r="DD16" s="634" t="s">
        <v>223</v>
      </c>
      <c r="DE16" s="626"/>
      <c r="DF16" s="626"/>
      <c r="DG16" s="626"/>
      <c r="DH16" s="626"/>
      <c r="DI16" s="626"/>
      <c r="DJ16" s="626"/>
      <c r="DK16" s="626"/>
      <c r="DL16" s="626"/>
      <c r="DM16" s="626"/>
      <c r="DN16" s="626"/>
      <c r="DO16" s="626"/>
      <c r="DP16" s="627"/>
      <c r="DQ16" s="634">
        <v>1134</v>
      </c>
      <c r="DR16" s="626"/>
      <c r="DS16" s="626"/>
      <c r="DT16" s="626"/>
      <c r="DU16" s="626"/>
      <c r="DV16" s="626"/>
      <c r="DW16" s="626"/>
      <c r="DX16" s="626"/>
      <c r="DY16" s="626"/>
      <c r="DZ16" s="626"/>
      <c r="EA16" s="626"/>
      <c r="EB16" s="626"/>
      <c r="EC16" s="635"/>
    </row>
    <row r="17" spans="2:133" ht="11.25" customHeight="1">
      <c r="B17" s="622" t="s">
        <v>249</v>
      </c>
      <c r="C17" s="623"/>
      <c r="D17" s="623"/>
      <c r="E17" s="623"/>
      <c r="F17" s="623"/>
      <c r="G17" s="623"/>
      <c r="H17" s="623"/>
      <c r="I17" s="623"/>
      <c r="J17" s="623"/>
      <c r="K17" s="623"/>
      <c r="L17" s="623"/>
      <c r="M17" s="623"/>
      <c r="N17" s="623"/>
      <c r="O17" s="623"/>
      <c r="P17" s="623"/>
      <c r="Q17" s="624"/>
      <c r="R17" s="625">
        <v>2634537</v>
      </c>
      <c r="S17" s="626"/>
      <c r="T17" s="626"/>
      <c r="U17" s="626"/>
      <c r="V17" s="626"/>
      <c r="W17" s="626"/>
      <c r="X17" s="626"/>
      <c r="Y17" s="627"/>
      <c r="Z17" s="628">
        <v>40.700000000000003</v>
      </c>
      <c r="AA17" s="628"/>
      <c r="AB17" s="628"/>
      <c r="AC17" s="628"/>
      <c r="AD17" s="629">
        <v>2634537</v>
      </c>
      <c r="AE17" s="629"/>
      <c r="AF17" s="629"/>
      <c r="AG17" s="629"/>
      <c r="AH17" s="629"/>
      <c r="AI17" s="629"/>
      <c r="AJ17" s="629"/>
      <c r="AK17" s="629"/>
      <c r="AL17" s="630">
        <v>78.599999999999994</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223</v>
      </c>
      <c r="BH17" s="626"/>
      <c r="BI17" s="626"/>
      <c r="BJ17" s="626"/>
      <c r="BK17" s="626"/>
      <c r="BL17" s="626"/>
      <c r="BM17" s="626"/>
      <c r="BN17" s="627"/>
      <c r="BO17" s="628" t="s">
        <v>223</v>
      </c>
      <c r="BP17" s="628"/>
      <c r="BQ17" s="628"/>
      <c r="BR17" s="628"/>
      <c r="BS17" s="634" t="s">
        <v>223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759406</v>
      </c>
      <c r="CS17" s="626"/>
      <c r="CT17" s="626"/>
      <c r="CU17" s="626"/>
      <c r="CV17" s="626"/>
      <c r="CW17" s="626"/>
      <c r="CX17" s="626"/>
      <c r="CY17" s="627"/>
      <c r="CZ17" s="628">
        <v>12.3</v>
      </c>
      <c r="DA17" s="628"/>
      <c r="DB17" s="628"/>
      <c r="DC17" s="628"/>
      <c r="DD17" s="634" t="s">
        <v>223</v>
      </c>
      <c r="DE17" s="626"/>
      <c r="DF17" s="626"/>
      <c r="DG17" s="626"/>
      <c r="DH17" s="626"/>
      <c r="DI17" s="626"/>
      <c r="DJ17" s="626"/>
      <c r="DK17" s="626"/>
      <c r="DL17" s="626"/>
      <c r="DM17" s="626"/>
      <c r="DN17" s="626"/>
      <c r="DO17" s="626"/>
      <c r="DP17" s="627"/>
      <c r="DQ17" s="634">
        <v>725156</v>
      </c>
      <c r="DR17" s="626"/>
      <c r="DS17" s="626"/>
      <c r="DT17" s="626"/>
      <c r="DU17" s="626"/>
      <c r="DV17" s="626"/>
      <c r="DW17" s="626"/>
      <c r="DX17" s="626"/>
      <c r="DY17" s="626"/>
      <c r="DZ17" s="626"/>
      <c r="EA17" s="626"/>
      <c r="EB17" s="626"/>
      <c r="EC17" s="635"/>
    </row>
    <row r="18" spans="2:133" ht="11.25" customHeight="1">
      <c r="B18" s="622" t="s">
        <v>252</v>
      </c>
      <c r="C18" s="623"/>
      <c r="D18" s="623"/>
      <c r="E18" s="623"/>
      <c r="F18" s="623"/>
      <c r="G18" s="623"/>
      <c r="H18" s="623"/>
      <c r="I18" s="623"/>
      <c r="J18" s="623"/>
      <c r="K18" s="623"/>
      <c r="L18" s="623"/>
      <c r="M18" s="623"/>
      <c r="N18" s="623"/>
      <c r="O18" s="623"/>
      <c r="P18" s="623"/>
      <c r="Q18" s="624"/>
      <c r="R18" s="625">
        <v>155937</v>
      </c>
      <c r="S18" s="626"/>
      <c r="T18" s="626"/>
      <c r="U18" s="626"/>
      <c r="V18" s="626"/>
      <c r="W18" s="626"/>
      <c r="X18" s="626"/>
      <c r="Y18" s="627"/>
      <c r="Z18" s="628">
        <v>2.4</v>
      </c>
      <c r="AA18" s="628"/>
      <c r="AB18" s="628"/>
      <c r="AC18" s="628"/>
      <c r="AD18" s="629" t="s">
        <v>223</v>
      </c>
      <c r="AE18" s="629"/>
      <c r="AF18" s="629"/>
      <c r="AG18" s="629"/>
      <c r="AH18" s="629"/>
      <c r="AI18" s="629"/>
      <c r="AJ18" s="629"/>
      <c r="AK18" s="629"/>
      <c r="AL18" s="630" t="s">
        <v>223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223</v>
      </c>
      <c r="BH18" s="626"/>
      <c r="BI18" s="626"/>
      <c r="BJ18" s="626"/>
      <c r="BK18" s="626"/>
      <c r="BL18" s="626"/>
      <c r="BM18" s="626"/>
      <c r="BN18" s="627"/>
      <c r="BO18" s="628" t="s">
        <v>223</v>
      </c>
      <c r="BP18" s="628"/>
      <c r="BQ18" s="628"/>
      <c r="BR18" s="628"/>
      <c r="BS18" s="634" t="s">
        <v>223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v>21256</v>
      </c>
      <c r="CS18" s="626"/>
      <c r="CT18" s="626"/>
      <c r="CU18" s="626"/>
      <c r="CV18" s="626"/>
      <c r="CW18" s="626"/>
      <c r="CX18" s="626"/>
      <c r="CY18" s="627"/>
      <c r="CZ18" s="628">
        <v>0.3</v>
      </c>
      <c r="DA18" s="628"/>
      <c r="DB18" s="628"/>
      <c r="DC18" s="628"/>
      <c r="DD18" s="634" t="s">
        <v>223</v>
      </c>
      <c r="DE18" s="626"/>
      <c r="DF18" s="626"/>
      <c r="DG18" s="626"/>
      <c r="DH18" s="626"/>
      <c r="DI18" s="626"/>
      <c r="DJ18" s="626"/>
      <c r="DK18" s="626"/>
      <c r="DL18" s="626"/>
      <c r="DM18" s="626"/>
      <c r="DN18" s="626"/>
      <c r="DO18" s="626"/>
      <c r="DP18" s="627"/>
      <c r="DQ18" s="634">
        <v>116</v>
      </c>
      <c r="DR18" s="626"/>
      <c r="DS18" s="626"/>
      <c r="DT18" s="626"/>
      <c r="DU18" s="626"/>
      <c r="DV18" s="626"/>
      <c r="DW18" s="626"/>
      <c r="DX18" s="626"/>
      <c r="DY18" s="626"/>
      <c r="DZ18" s="626"/>
      <c r="EA18" s="626"/>
      <c r="EB18" s="626"/>
      <c r="EC18" s="635"/>
    </row>
    <row r="19" spans="2:133" ht="11.25" customHeight="1">
      <c r="B19" s="622" t="s">
        <v>255</v>
      </c>
      <c r="C19" s="623"/>
      <c r="D19" s="623"/>
      <c r="E19" s="623"/>
      <c r="F19" s="623"/>
      <c r="G19" s="623"/>
      <c r="H19" s="623"/>
      <c r="I19" s="623"/>
      <c r="J19" s="623"/>
      <c r="K19" s="623"/>
      <c r="L19" s="623"/>
      <c r="M19" s="623"/>
      <c r="N19" s="623"/>
      <c r="O19" s="623"/>
      <c r="P19" s="623"/>
      <c r="Q19" s="624"/>
      <c r="R19" s="625" t="s">
        <v>223</v>
      </c>
      <c r="S19" s="626"/>
      <c r="T19" s="626"/>
      <c r="U19" s="626"/>
      <c r="V19" s="626"/>
      <c r="W19" s="626"/>
      <c r="X19" s="626"/>
      <c r="Y19" s="627"/>
      <c r="Z19" s="628" t="s">
        <v>223</v>
      </c>
      <c r="AA19" s="628"/>
      <c r="AB19" s="628"/>
      <c r="AC19" s="628"/>
      <c r="AD19" s="629" t="s">
        <v>223</v>
      </c>
      <c r="AE19" s="629"/>
      <c r="AF19" s="629"/>
      <c r="AG19" s="629"/>
      <c r="AH19" s="629"/>
      <c r="AI19" s="629"/>
      <c r="AJ19" s="629"/>
      <c r="AK19" s="629"/>
      <c r="AL19" s="630" t="s">
        <v>223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t="s">
        <v>223</v>
      </c>
      <c r="BH19" s="626"/>
      <c r="BI19" s="626"/>
      <c r="BJ19" s="626"/>
      <c r="BK19" s="626"/>
      <c r="BL19" s="626"/>
      <c r="BM19" s="626"/>
      <c r="BN19" s="627"/>
      <c r="BO19" s="628" t="s">
        <v>223</v>
      </c>
      <c r="BP19" s="628"/>
      <c r="BQ19" s="628"/>
      <c r="BR19" s="628"/>
      <c r="BS19" s="634" t="s">
        <v>223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223</v>
      </c>
      <c r="CS19" s="626"/>
      <c r="CT19" s="626"/>
      <c r="CU19" s="626"/>
      <c r="CV19" s="626"/>
      <c r="CW19" s="626"/>
      <c r="CX19" s="626"/>
      <c r="CY19" s="627"/>
      <c r="CZ19" s="628" t="s">
        <v>223</v>
      </c>
      <c r="DA19" s="628"/>
      <c r="DB19" s="628"/>
      <c r="DC19" s="628"/>
      <c r="DD19" s="634" t="s">
        <v>223</v>
      </c>
      <c r="DE19" s="626"/>
      <c r="DF19" s="626"/>
      <c r="DG19" s="626"/>
      <c r="DH19" s="626"/>
      <c r="DI19" s="626"/>
      <c r="DJ19" s="626"/>
      <c r="DK19" s="626"/>
      <c r="DL19" s="626"/>
      <c r="DM19" s="626"/>
      <c r="DN19" s="626"/>
      <c r="DO19" s="626"/>
      <c r="DP19" s="627"/>
      <c r="DQ19" s="634" t="s">
        <v>223</v>
      </c>
      <c r="DR19" s="626"/>
      <c r="DS19" s="626"/>
      <c r="DT19" s="626"/>
      <c r="DU19" s="626"/>
      <c r="DV19" s="626"/>
      <c r="DW19" s="626"/>
      <c r="DX19" s="626"/>
      <c r="DY19" s="626"/>
      <c r="DZ19" s="626"/>
      <c r="EA19" s="626"/>
      <c r="EB19" s="626"/>
      <c r="EC19" s="635"/>
    </row>
    <row r="20" spans="2:133" ht="11.25" customHeight="1">
      <c r="B20" s="622" t="s">
        <v>258</v>
      </c>
      <c r="C20" s="623"/>
      <c r="D20" s="623"/>
      <c r="E20" s="623"/>
      <c r="F20" s="623"/>
      <c r="G20" s="623"/>
      <c r="H20" s="623"/>
      <c r="I20" s="623"/>
      <c r="J20" s="623"/>
      <c r="K20" s="623"/>
      <c r="L20" s="623"/>
      <c r="M20" s="623"/>
      <c r="N20" s="623"/>
      <c r="O20" s="623"/>
      <c r="P20" s="623"/>
      <c r="Q20" s="624"/>
      <c r="R20" s="625">
        <v>3439198</v>
      </c>
      <c r="S20" s="626"/>
      <c r="T20" s="626"/>
      <c r="U20" s="626"/>
      <c r="V20" s="626"/>
      <c r="W20" s="626"/>
      <c r="X20" s="626"/>
      <c r="Y20" s="627"/>
      <c r="Z20" s="628">
        <v>53.1</v>
      </c>
      <c r="AA20" s="628"/>
      <c r="AB20" s="628"/>
      <c r="AC20" s="628"/>
      <c r="AD20" s="629">
        <v>3283261</v>
      </c>
      <c r="AE20" s="629"/>
      <c r="AF20" s="629"/>
      <c r="AG20" s="629"/>
      <c r="AH20" s="629"/>
      <c r="AI20" s="629"/>
      <c r="AJ20" s="629"/>
      <c r="AK20" s="629"/>
      <c r="AL20" s="630">
        <v>98</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t="s">
        <v>223</v>
      </c>
      <c r="BH20" s="626"/>
      <c r="BI20" s="626"/>
      <c r="BJ20" s="626"/>
      <c r="BK20" s="626"/>
      <c r="BL20" s="626"/>
      <c r="BM20" s="626"/>
      <c r="BN20" s="627"/>
      <c r="BO20" s="628" t="s">
        <v>223</v>
      </c>
      <c r="BP20" s="628"/>
      <c r="BQ20" s="628"/>
      <c r="BR20" s="628"/>
      <c r="BS20" s="634" t="s">
        <v>223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6193608</v>
      </c>
      <c r="CS20" s="626"/>
      <c r="CT20" s="626"/>
      <c r="CU20" s="626"/>
      <c r="CV20" s="626"/>
      <c r="CW20" s="626"/>
      <c r="CX20" s="626"/>
      <c r="CY20" s="627"/>
      <c r="CZ20" s="628">
        <v>100</v>
      </c>
      <c r="DA20" s="628"/>
      <c r="DB20" s="628"/>
      <c r="DC20" s="628"/>
      <c r="DD20" s="634">
        <v>1734008</v>
      </c>
      <c r="DE20" s="626"/>
      <c r="DF20" s="626"/>
      <c r="DG20" s="626"/>
      <c r="DH20" s="626"/>
      <c r="DI20" s="626"/>
      <c r="DJ20" s="626"/>
      <c r="DK20" s="626"/>
      <c r="DL20" s="626"/>
      <c r="DM20" s="626"/>
      <c r="DN20" s="626"/>
      <c r="DO20" s="626"/>
      <c r="DP20" s="627"/>
      <c r="DQ20" s="634">
        <v>3669539</v>
      </c>
      <c r="DR20" s="626"/>
      <c r="DS20" s="626"/>
      <c r="DT20" s="626"/>
      <c r="DU20" s="626"/>
      <c r="DV20" s="626"/>
      <c r="DW20" s="626"/>
      <c r="DX20" s="626"/>
      <c r="DY20" s="626"/>
      <c r="DZ20" s="626"/>
      <c r="EA20" s="626"/>
      <c r="EB20" s="626"/>
      <c r="EC20" s="635"/>
    </row>
    <row r="21" spans="2:133" ht="11.25" customHeight="1">
      <c r="B21" s="622" t="s">
        <v>261</v>
      </c>
      <c r="C21" s="623"/>
      <c r="D21" s="623"/>
      <c r="E21" s="623"/>
      <c r="F21" s="623"/>
      <c r="G21" s="623"/>
      <c r="H21" s="623"/>
      <c r="I21" s="623"/>
      <c r="J21" s="623"/>
      <c r="K21" s="623"/>
      <c r="L21" s="623"/>
      <c r="M21" s="623"/>
      <c r="N21" s="623"/>
      <c r="O21" s="623"/>
      <c r="P21" s="623"/>
      <c r="Q21" s="624"/>
      <c r="R21" s="625">
        <v>838</v>
      </c>
      <c r="S21" s="626"/>
      <c r="T21" s="626"/>
      <c r="U21" s="626"/>
      <c r="V21" s="626"/>
      <c r="W21" s="626"/>
      <c r="X21" s="626"/>
      <c r="Y21" s="627"/>
      <c r="Z21" s="628">
        <v>0</v>
      </c>
      <c r="AA21" s="628"/>
      <c r="AB21" s="628"/>
      <c r="AC21" s="628"/>
      <c r="AD21" s="629">
        <v>838</v>
      </c>
      <c r="AE21" s="629"/>
      <c r="AF21" s="629"/>
      <c r="AG21" s="629"/>
      <c r="AH21" s="629"/>
      <c r="AI21" s="629"/>
      <c r="AJ21" s="629"/>
      <c r="AK21" s="629"/>
      <c r="AL21" s="630">
        <v>0</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t="s">
        <v>223</v>
      </c>
      <c r="BH21" s="626"/>
      <c r="BI21" s="626"/>
      <c r="BJ21" s="626"/>
      <c r="BK21" s="626"/>
      <c r="BL21" s="626"/>
      <c r="BM21" s="626"/>
      <c r="BN21" s="627"/>
      <c r="BO21" s="628" t="s">
        <v>223</v>
      </c>
      <c r="BP21" s="628"/>
      <c r="BQ21" s="628"/>
      <c r="BR21" s="628"/>
      <c r="BS21" s="634" t="s">
        <v>223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263</v>
      </c>
      <c r="C22" s="623"/>
      <c r="D22" s="623"/>
      <c r="E22" s="623"/>
      <c r="F22" s="623"/>
      <c r="G22" s="623"/>
      <c r="H22" s="623"/>
      <c r="I22" s="623"/>
      <c r="J22" s="623"/>
      <c r="K22" s="623"/>
      <c r="L22" s="623"/>
      <c r="M22" s="623"/>
      <c r="N22" s="623"/>
      <c r="O22" s="623"/>
      <c r="P22" s="623"/>
      <c r="Q22" s="624"/>
      <c r="R22" s="625">
        <v>106956</v>
      </c>
      <c r="S22" s="626"/>
      <c r="T22" s="626"/>
      <c r="U22" s="626"/>
      <c r="V22" s="626"/>
      <c r="W22" s="626"/>
      <c r="X22" s="626"/>
      <c r="Y22" s="627"/>
      <c r="Z22" s="628">
        <v>1.7</v>
      </c>
      <c r="AA22" s="628"/>
      <c r="AB22" s="628"/>
      <c r="AC22" s="628"/>
      <c r="AD22" s="629" t="s">
        <v>223</v>
      </c>
      <c r="AE22" s="629"/>
      <c r="AF22" s="629"/>
      <c r="AG22" s="629"/>
      <c r="AH22" s="629"/>
      <c r="AI22" s="629"/>
      <c r="AJ22" s="629"/>
      <c r="AK22" s="629"/>
      <c r="AL22" s="630" t="s">
        <v>223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223</v>
      </c>
      <c r="BH22" s="626"/>
      <c r="BI22" s="626"/>
      <c r="BJ22" s="626"/>
      <c r="BK22" s="626"/>
      <c r="BL22" s="626"/>
      <c r="BM22" s="626"/>
      <c r="BN22" s="627"/>
      <c r="BO22" s="628" t="s">
        <v>223</v>
      </c>
      <c r="BP22" s="628"/>
      <c r="BQ22" s="628"/>
      <c r="BR22" s="628"/>
      <c r="BS22" s="634" t="s">
        <v>223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266</v>
      </c>
      <c r="C23" s="623"/>
      <c r="D23" s="623"/>
      <c r="E23" s="623"/>
      <c r="F23" s="623"/>
      <c r="G23" s="623"/>
      <c r="H23" s="623"/>
      <c r="I23" s="623"/>
      <c r="J23" s="623"/>
      <c r="K23" s="623"/>
      <c r="L23" s="623"/>
      <c r="M23" s="623"/>
      <c r="N23" s="623"/>
      <c r="O23" s="623"/>
      <c r="P23" s="623"/>
      <c r="Q23" s="624"/>
      <c r="R23" s="625">
        <v>127987</v>
      </c>
      <c r="S23" s="626"/>
      <c r="T23" s="626"/>
      <c r="U23" s="626"/>
      <c r="V23" s="626"/>
      <c r="W23" s="626"/>
      <c r="X23" s="626"/>
      <c r="Y23" s="627"/>
      <c r="Z23" s="628">
        <v>2</v>
      </c>
      <c r="AA23" s="628"/>
      <c r="AB23" s="628"/>
      <c r="AC23" s="628"/>
      <c r="AD23" s="629">
        <v>17289</v>
      </c>
      <c r="AE23" s="629"/>
      <c r="AF23" s="629"/>
      <c r="AG23" s="629"/>
      <c r="AH23" s="629"/>
      <c r="AI23" s="629"/>
      <c r="AJ23" s="629"/>
      <c r="AK23" s="629"/>
      <c r="AL23" s="630">
        <v>0.5</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223</v>
      </c>
      <c r="BH23" s="626"/>
      <c r="BI23" s="626"/>
      <c r="BJ23" s="626"/>
      <c r="BK23" s="626"/>
      <c r="BL23" s="626"/>
      <c r="BM23" s="626"/>
      <c r="BN23" s="627"/>
      <c r="BO23" s="628" t="s">
        <v>223</v>
      </c>
      <c r="BP23" s="628"/>
      <c r="BQ23" s="628"/>
      <c r="BR23" s="628"/>
      <c r="BS23" s="634" t="s">
        <v>223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c r="B24" s="622" t="s">
        <v>273</v>
      </c>
      <c r="C24" s="623"/>
      <c r="D24" s="623"/>
      <c r="E24" s="623"/>
      <c r="F24" s="623"/>
      <c r="G24" s="623"/>
      <c r="H24" s="623"/>
      <c r="I24" s="623"/>
      <c r="J24" s="623"/>
      <c r="K24" s="623"/>
      <c r="L24" s="623"/>
      <c r="M24" s="623"/>
      <c r="N24" s="623"/>
      <c r="O24" s="623"/>
      <c r="P24" s="623"/>
      <c r="Q24" s="624"/>
      <c r="R24" s="625">
        <v>5314</v>
      </c>
      <c r="S24" s="626"/>
      <c r="T24" s="626"/>
      <c r="U24" s="626"/>
      <c r="V24" s="626"/>
      <c r="W24" s="626"/>
      <c r="X24" s="626"/>
      <c r="Y24" s="627"/>
      <c r="Z24" s="628">
        <v>0.1</v>
      </c>
      <c r="AA24" s="628"/>
      <c r="AB24" s="628"/>
      <c r="AC24" s="628"/>
      <c r="AD24" s="629" t="s">
        <v>223</v>
      </c>
      <c r="AE24" s="629"/>
      <c r="AF24" s="629"/>
      <c r="AG24" s="629"/>
      <c r="AH24" s="629"/>
      <c r="AI24" s="629"/>
      <c r="AJ24" s="629"/>
      <c r="AK24" s="629"/>
      <c r="AL24" s="630" t="s">
        <v>223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223</v>
      </c>
      <c r="BH24" s="626"/>
      <c r="BI24" s="626"/>
      <c r="BJ24" s="626"/>
      <c r="BK24" s="626"/>
      <c r="BL24" s="626"/>
      <c r="BM24" s="626"/>
      <c r="BN24" s="627"/>
      <c r="BO24" s="628" t="s">
        <v>223</v>
      </c>
      <c r="BP24" s="628"/>
      <c r="BQ24" s="628"/>
      <c r="BR24" s="628"/>
      <c r="BS24" s="634" t="s">
        <v>223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2307184</v>
      </c>
      <c r="CS24" s="615"/>
      <c r="CT24" s="615"/>
      <c r="CU24" s="615"/>
      <c r="CV24" s="615"/>
      <c r="CW24" s="615"/>
      <c r="CX24" s="615"/>
      <c r="CY24" s="616"/>
      <c r="CZ24" s="652">
        <v>37.299999999999997</v>
      </c>
      <c r="DA24" s="653"/>
      <c r="DB24" s="653"/>
      <c r="DC24" s="654"/>
      <c r="DD24" s="651">
        <v>1889255</v>
      </c>
      <c r="DE24" s="615"/>
      <c r="DF24" s="615"/>
      <c r="DG24" s="615"/>
      <c r="DH24" s="615"/>
      <c r="DI24" s="615"/>
      <c r="DJ24" s="615"/>
      <c r="DK24" s="616"/>
      <c r="DL24" s="651">
        <v>1880198</v>
      </c>
      <c r="DM24" s="615"/>
      <c r="DN24" s="615"/>
      <c r="DO24" s="615"/>
      <c r="DP24" s="615"/>
      <c r="DQ24" s="615"/>
      <c r="DR24" s="615"/>
      <c r="DS24" s="615"/>
      <c r="DT24" s="615"/>
      <c r="DU24" s="615"/>
      <c r="DV24" s="616"/>
      <c r="DW24" s="619">
        <v>54</v>
      </c>
      <c r="DX24" s="620"/>
      <c r="DY24" s="620"/>
      <c r="DZ24" s="620"/>
      <c r="EA24" s="620"/>
      <c r="EB24" s="620"/>
      <c r="EC24" s="621"/>
    </row>
    <row r="25" spans="2:133" ht="11.25" customHeight="1">
      <c r="B25" s="622" t="s">
        <v>276</v>
      </c>
      <c r="C25" s="623"/>
      <c r="D25" s="623"/>
      <c r="E25" s="623"/>
      <c r="F25" s="623"/>
      <c r="G25" s="623"/>
      <c r="H25" s="623"/>
      <c r="I25" s="623"/>
      <c r="J25" s="623"/>
      <c r="K25" s="623"/>
      <c r="L25" s="623"/>
      <c r="M25" s="623"/>
      <c r="N25" s="623"/>
      <c r="O25" s="623"/>
      <c r="P25" s="623"/>
      <c r="Q25" s="624"/>
      <c r="R25" s="625">
        <v>558048</v>
      </c>
      <c r="S25" s="626"/>
      <c r="T25" s="626"/>
      <c r="U25" s="626"/>
      <c r="V25" s="626"/>
      <c r="W25" s="626"/>
      <c r="X25" s="626"/>
      <c r="Y25" s="627"/>
      <c r="Z25" s="628">
        <v>8.6</v>
      </c>
      <c r="AA25" s="628"/>
      <c r="AB25" s="628"/>
      <c r="AC25" s="628"/>
      <c r="AD25" s="629" t="s">
        <v>223</v>
      </c>
      <c r="AE25" s="629"/>
      <c r="AF25" s="629"/>
      <c r="AG25" s="629"/>
      <c r="AH25" s="629"/>
      <c r="AI25" s="629"/>
      <c r="AJ25" s="629"/>
      <c r="AK25" s="629"/>
      <c r="AL25" s="630" t="s">
        <v>223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223</v>
      </c>
      <c r="BH25" s="626"/>
      <c r="BI25" s="626"/>
      <c r="BJ25" s="626"/>
      <c r="BK25" s="626"/>
      <c r="BL25" s="626"/>
      <c r="BM25" s="626"/>
      <c r="BN25" s="627"/>
      <c r="BO25" s="628" t="s">
        <v>223</v>
      </c>
      <c r="BP25" s="628"/>
      <c r="BQ25" s="628"/>
      <c r="BR25" s="628"/>
      <c r="BS25" s="634" t="s">
        <v>223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1035218</v>
      </c>
      <c r="CS25" s="657"/>
      <c r="CT25" s="657"/>
      <c r="CU25" s="657"/>
      <c r="CV25" s="657"/>
      <c r="CW25" s="657"/>
      <c r="CX25" s="657"/>
      <c r="CY25" s="658"/>
      <c r="CZ25" s="659">
        <v>16.7</v>
      </c>
      <c r="DA25" s="660"/>
      <c r="DB25" s="660"/>
      <c r="DC25" s="661"/>
      <c r="DD25" s="634">
        <v>980823</v>
      </c>
      <c r="DE25" s="657"/>
      <c r="DF25" s="657"/>
      <c r="DG25" s="657"/>
      <c r="DH25" s="657"/>
      <c r="DI25" s="657"/>
      <c r="DJ25" s="657"/>
      <c r="DK25" s="658"/>
      <c r="DL25" s="634">
        <v>972107</v>
      </c>
      <c r="DM25" s="657"/>
      <c r="DN25" s="657"/>
      <c r="DO25" s="657"/>
      <c r="DP25" s="657"/>
      <c r="DQ25" s="657"/>
      <c r="DR25" s="657"/>
      <c r="DS25" s="657"/>
      <c r="DT25" s="657"/>
      <c r="DU25" s="657"/>
      <c r="DV25" s="658"/>
      <c r="DW25" s="630">
        <v>27.9</v>
      </c>
      <c r="DX25" s="655"/>
      <c r="DY25" s="655"/>
      <c r="DZ25" s="655"/>
      <c r="EA25" s="655"/>
      <c r="EB25" s="655"/>
      <c r="EC25" s="656"/>
    </row>
    <row r="26" spans="2:133" ht="11.25" customHeight="1">
      <c r="B26" s="662" t="s">
        <v>279</v>
      </c>
      <c r="C26" s="663"/>
      <c r="D26" s="663"/>
      <c r="E26" s="663"/>
      <c r="F26" s="663"/>
      <c r="G26" s="663"/>
      <c r="H26" s="663"/>
      <c r="I26" s="663"/>
      <c r="J26" s="663"/>
      <c r="K26" s="663"/>
      <c r="L26" s="663"/>
      <c r="M26" s="663"/>
      <c r="N26" s="663"/>
      <c r="O26" s="663"/>
      <c r="P26" s="663"/>
      <c r="Q26" s="664"/>
      <c r="R26" s="625">
        <v>19617</v>
      </c>
      <c r="S26" s="626"/>
      <c r="T26" s="626"/>
      <c r="U26" s="626"/>
      <c r="V26" s="626"/>
      <c r="W26" s="626"/>
      <c r="X26" s="626"/>
      <c r="Y26" s="627"/>
      <c r="Z26" s="628">
        <v>0.3</v>
      </c>
      <c r="AA26" s="628"/>
      <c r="AB26" s="628"/>
      <c r="AC26" s="628"/>
      <c r="AD26" s="629">
        <v>19617</v>
      </c>
      <c r="AE26" s="629"/>
      <c r="AF26" s="629"/>
      <c r="AG26" s="629"/>
      <c r="AH26" s="629"/>
      <c r="AI26" s="629"/>
      <c r="AJ26" s="629"/>
      <c r="AK26" s="629"/>
      <c r="AL26" s="630">
        <v>0.6</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223</v>
      </c>
      <c r="BH26" s="626"/>
      <c r="BI26" s="626"/>
      <c r="BJ26" s="626"/>
      <c r="BK26" s="626"/>
      <c r="BL26" s="626"/>
      <c r="BM26" s="626"/>
      <c r="BN26" s="627"/>
      <c r="BO26" s="628" t="s">
        <v>223</v>
      </c>
      <c r="BP26" s="628"/>
      <c r="BQ26" s="628"/>
      <c r="BR26" s="628"/>
      <c r="BS26" s="634" t="s">
        <v>223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615887</v>
      </c>
      <c r="CS26" s="626"/>
      <c r="CT26" s="626"/>
      <c r="CU26" s="626"/>
      <c r="CV26" s="626"/>
      <c r="CW26" s="626"/>
      <c r="CX26" s="626"/>
      <c r="CY26" s="627"/>
      <c r="CZ26" s="659">
        <v>9.9</v>
      </c>
      <c r="DA26" s="660"/>
      <c r="DB26" s="660"/>
      <c r="DC26" s="661"/>
      <c r="DD26" s="634">
        <v>564185</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c r="B27" s="622" t="s">
        <v>282</v>
      </c>
      <c r="C27" s="623"/>
      <c r="D27" s="623"/>
      <c r="E27" s="623"/>
      <c r="F27" s="623"/>
      <c r="G27" s="623"/>
      <c r="H27" s="623"/>
      <c r="I27" s="623"/>
      <c r="J27" s="623"/>
      <c r="K27" s="623"/>
      <c r="L27" s="623"/>
      <c r="M27" s="623"/>
      <c r="N27" s="623"/>
      <c r="O27" s="623"/>
      <c r="P27" s="623"/>
      <c r="Q27" s="624"/>
      <c r="R27" s="625">
        <v>436436</v>
      </c>
      <c r="S27" s="626"/>
      <c r="T27" s="626"/>
      <c r="U27" s="626"/>
      <c r="V27" s="626"/>
      <c r="W27" s="626"/>
      <c r="X27" s="626"/>
      <c r="Y27" s="627"/>
      <c r="Z27" s="628">
        <v>6.7</v>
      </c>
      <c r="AA27" s="628"/>
      <c r="AB27" s="628"/>
      <c r="AC27" s="628"/>
      <c r="AD27" s="629" t="s">
        <v>223</v>
      </c>
      <c r="AE27" s="629"/>
      <c r="AF27" s="629"/>
      <c r="AG27" s="629"/>
      <c r="AH27" s="629"/>
      <c r="AI27" s="629"/>
      <c r="AJ27" s="629"/>
      <c r="AK27" s="629"/>
      <c r="AL27" s="630" t="s">
        <v>223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478440</v>
      </c>
      <c r="BH27" s="626"/>
      <c r="BI27" s="626"/>
      <c r="BJ27" s="626"/>
      <c r="BK27" s="626"/>
      <c r="BL27" s="626"/>
      <c r="BM27" s="626"/>
      <c r="BN27" s="627"/>
      <c r="BO27" s="628">
        <v>100</v>
      </c>
      <c r="BP27" s="628"/>
      <c r="BQ27" s="628"/>
      <c r="BR27" s="628"/>
      <c r="BS27" s="634" t="s">
        <v>223</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512560</v>
      </c>
      <c r="CS27" s="657"/>
      <c r="CT27" s="657"/>
      <c r="CU27" s="657"/>
      <c r="CV27" s="657"/>
      <c r="CW27" s="657"/>
      <c r="CX27" s="657"/>
      <c r="CY27" s="658"/>
      <c r="CZ27" s="659">
        <v>8.3000000000000007</v>
      </c>
      <c r="DA27" s="660"/>
      <c r="DB27" s="660"/>
      <c r="DC27" s="661"/>
      <c r="DD27" s="634">
        <v>183276</v>
      </c>
      <c r="DE27" s="657"/>
      <c r="DF27" s="657"/>
      <c r="DG27" s="657"/>
      <c r="DH27" s="657"/>
      <c r="DI27" s="657"/>
      <c r="DJ27" s="657"/>
      <c r="DK27" s="658"/>
      <c r="DL27" s="634">
        <v>182935</v>
      </c>
      <c r="DM27" s="657"/>
      <c r="DN27" s="657"/>
      <c r="DO27" s="657"/>
      <c r="DP27" s="657"/>
      <c r="DQ27" s="657"/>
      <c r="DR27" s="657"/>
      <c r="DS27" s="657"/>
      <c r="DT27" s="657"/>
      <c r="DU27" s="657"/>
      <c r="DV27" s="658"/>
      <c r="DW27" s="630">
        <v>5.3</v>
      </c>
      <c r="DX27" s="655"/>
      <c r="DY27" s="655"/>
      <c r="DZ27" s="655"/>
      <c r="EA27" s="655"/>
      <c r="EB27" s="655"/>
      <c r="EC27" s="656"/>
    </row>
    <row r="28" spans="2:133" ht="11.25" customHeight="1">
      <c r="B28" s="622" t="s">
        <v>285</v>
      </c>
      <c r="C28" s="623"/>
      <c r="D28" s="623"/>
      <c r="E28" s="623"/>
      <c r="F28" s="623"/>
      <c r="G28" s="623"/>
      <c r="H28" s="623"/>
      <c r="I28" s="623"/>
      <c r="J28" s="623"/>
      <c r="K28" s="623"/>
      <c r="L28" s="623"/>
      <c r="M28" s="623"/>
      <c r="N28" s="623"/>
      <c r="O28" s="623"/>
      <c r="P28" s="623"/>
      <c r="Q28" s="624"/>
      <c r="R28" s="625">
        <v>42151</v>
      </c>
      <c r="S28" s="626"/>
      <c r="T28" s="626"/>
      <c r="U28" s="626"/>
      <c r="V28" s="626"/>
      <c r="W28" s="626"/>
      <c r="X28" s="626"/>
      <c r="Y28" s="627"/>
      <c r="Z28" s="628">
        <v>0.7</v>
      </c>
      <c r="AA28" s="628"/>
      <c r="AB28" s="628"/>
      <c r="AC28" s="628"/>
      <c r="AD28" s="629">
        <v>29570</v>
      </c>
      <c r="AE28" s="629"/>
      <c r="AF28" s="629"/>
      <c r="AG28" s="629"/>
      <c r="AH28" s="629"/>
      <c r="AI28" s="629"/>
      <c r="AJ28" s="629"/>
      <c r="AK28" s="629"/>
      <c r="AL28" s="630">
        <v>0.9</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759406</v>
      </c>
      <c r="CS28" s="626"/>
      <c r="CT28" s="626"/>
      <c r="CU28" s="626"/>
      <c r="CV28" s="626"/>
      <c r="CW28" s="626"/>
      <c r="CX28" s="626"/>
      <c r="CY28" s="627"/>
      <c r="CZ28" s="659">
        <v>12.3</v>
      </c>
      <c r="DA28" s="660"/>
      <c r="DB28" s="660"/>
      <c r="DC28" s="661"/>
      <c r="DD28" s="634">
        <v>725156</v>
      </c>
      <c r="DE28" s="626"/>
      <c r="DF28" s="626"/>
      <c r="DG28" s="626"/>
      <c r="DH28" s="626"/>
      <c r="DI28" s="626"/>
      <c r="DJ28" s="626"/>
      <c r="DK28" s="627"/>
      <c r="DL28" s="634">
        <v>725156</v>
      </c>
      <c r="DM28" s="626"/>
      <c r="DN28" s="626"/>
      <c r="DO28" s="626"/>
      <c r="DP28" s="626"/>
      <c r="DQ28" s="626"/>
      <c r="DR28" s="626"/>
      <c r="DS28" s="626"/>
      <c r="DT28" s="626"/>
      <c r="DU28" s="626"/>
      <c r="DV28" s="627"/>
      <c r="DW28" s="630">
        <v>20.8</v>
      </c>
      <c r="DX28" s="655"/>
      <c r="DY28" s="655"/>
      <c r="DZ28" s="655"/>
      <c r="EA28" s="655"/>
      <c r="EB28" s="655"/>
      <c r="EC28" s="656"/>
    </row>
    <row r="29" spans="2:133" ht="11.25" customHeight="1">
      <c r="B29" s="622" t="s">
        <v>287</v>
      </c>
      <c r="C29" s="623"/>
      <c r="D29" s="623"/>
      <c r="E29" s="623"/>
      <c r="F29" s="623"/>
      <c r="G29" s="623"/>
      <c r="H29" s="623"/>
      <c r="I29" s="623"/>
      <c r="J29" s="623"/>
      <c r="K29" s="623"/>
      <c r="L29" s="623"/>
      <c r="M29" s="623"/>
      <c r="N29" s="623"/>
      <c r="O29" s="623"/>
      <c r="P29" s="623"/>
      <c r="Q29" s="624"/>
      <c r="R29" s="625">
        <v>12410</v>
      </c>
      <c r="S29" s="626"/>
      <c r="T29" s="626"/>
      <c r="U29" s="626"/>
      <c r="V29" s="626"/>
      <c r="W29" s="626"/>
      <c r="X29" s="626"/>
      <c r="Y29" s="627"/>
      <c r="Z29" s="628">
        <v>0.2</v>
      </c>
      <c r="AA29" s="628"/>
      <c r="AB29" s="628"/>
      <c r="AC29" s="628"/>
      <c r="AD29" s="629" t="s">
        <v>223</v>
      </c>
      <c r="AE29" s="629"/>
      <c r="AF29" s="629"/>
      <c r="AG29" s="629"/>
      <c r="AH29" s="629"/>
      <c r="AI29" s="629"/>
      <c r="AJ29" s="629"/>
      <c r="AK29" s="629"/>
      <c r="AL29" s="630" t="s">
        <v>223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59</v>
      </c>
      <c r="CG29" s="640"/>
      <c r="CH29" s="640"/>
      <c r="CI29" s="640"/>
      <c r="CJ29" s="640"/>
      <c r="CK29" s="640"/>
      <c r="CL29" s="640"/>
      <c r="CM29" s="640"/>
      <c r="CN29" s="640"/>
      <c r="CO29" s="640"/>
      <c r="CP29" s="640"/>
      <c r="CQ29" s="641"/>
      <c r="CR29" s="625">
        <v>759108</v>
      </c>
      <c r="CS29" s="657"/>
      <c r="CT29" s="657"/>
      <c r="CU29" s="657"/>
      <c r="CV29" s="657"/>
      <c r="CW29" s="657"/>
      <c r="CX29" s="657"/>
      <c r="CY29" s="658"/>
      <c r="CZ29" s="659">
        <v>12.3</v>
      </c>
      <c r="DA29" s="660"/>
      <c r="DB29" s="660"/>
      <c r="DC29" s="661"/>
      <c r="DD29" s="634">
        <v>724858</v>
      </c>
      <c r="DE29" s="657"/>
      <c r="DF29" s="657"/>
      <c r="DG29" s="657"/>
      <c r="DH29" s="657"/>
      <c r="DI29" s="657"/>
      <c r="DJ29" s="657"/>
      <c r="DK29" s="658"/>
      <c r="DL29" s="634">
        <v>724858</v>
      </c>
      <c r="DM29" s="657"/>
      <c r="DN29" s="657"/>
      <c r="DO29" s="657"/>
      <c r="DP29" s="657"/>
      <c r="DQ29" s="657"/>
      <c r="DR29" s="657"/>
      <c r="DS29" s="657"/>
      <c r="DT29" s="657"/>
      <c r="DU29" s="657"/>
      <c r="DV29" s="658"/>
      <c r="DW29" s="630">
        <v>20.8</v>
      </c>
      <c r="DX29" s="655"/>
      <c r="DY29" s="655"/>
      <c r="DZ29" s="655"/>
      <c r="EA29" s="655"/>
      <c r="EB29" s="655"/>
      <c r="EC29" s="656"/>
    </row>
    <row r="30" spans="2:133" ht="11.25" customHeight="1">
      <c r="B30" s="622" t="s">
        <v>291</v>
      </c>
      <c r="C30" s="623"/>
      <c r="D30" s="623"/>
      <c r="E30" s="623"/>
      <c r="F30" s="623"/>
      <c r="G30" s="623"/>
      <c r="H30" s="623"/>
      <c r="I30" s="623"/>
      <c r="J30" s="623"/>
      <c r="K30" s="623"/>
      <c r="L30" s="623"/>
      <c r="M30" s="623"/>
      <c r="N30" s="623"/>
      <c r="O30" s="623"/>
      <c r="P30" s="623"/>
      <c r="Q30" s="624"/>
      <c r="R30" s="625">
        <v>28337</v>
      </c>
      <c r="S30" s="626"/>
      <c r="T30" s="626"/>
      <c r="U30" s="626"/>
      <c r="V30" s="626"/>
      <c r="W30" s="626"/>
      <c r="X30" s="626"/>
      <c r="Y30" s="627"/>
      <c r="Z30" s="628">
        <v>0.4</v>
      </c>
      <c r="AA30" s="628"/>
      <c r="AB30" s="628"/>
      <c r="AC30" s="628"/>
      <c r="AD30" s="629" t="s">
        <v>223</v>
      </c>
      <c r="AE30" s="629"/>
      <c r="AF30" s="629"/>
      <c r="AG30" s="629"/>
      <c r="AH30" s="629"/>
      <c r="AI30" s="629"/>
      <c r="AJ30" s="629"/>
      <c r="AK30" s="629"/>
      <c r="AL30" s="630" t="s">
        <v>223</v>
      </c>
      <c r="AM30" s="631"/>
      <c r="AN30" s="631"/>
      <c r="AO30" s="632"/>
      <c r="AP30" s="671" t="s">
        <v>292</v>
      </c>
      <c r="AQ30" s="672"/>
      <c r="AR30" s="672"/>
      <c r="AS30" s="672"/>
      <c r="AT30" s="677" t="s">
        <v>293</v>
      </c>
      <c r="AU30" s="184"/>
      <c r="AV30" s="184"/>
      <c r="AW30" s="184"/>
      <c r="AX30" s="611" t="s">
        <v>171</v>
      </c>
      <c r="AY30" s="612"/>
      <c r="AZ30" s="612"/>
      <c r="BA30" s="612"/>
      <c r="BB30" s="612"/>
      <c r="BC30" s="612"/>
      <c r="BD30" s="612"/>
      <c r="BE30" s="612"/>
      <c r="BF30" s="613"/>
      <c r="BG30" s="683">
        <v>98.1</v>
      </c>
      <c r="BH30" s="684"/>
      <c r="BI30" s="684"/>
      <c r="BJ30" s="684"/>
      <c r="BK30" s="684"/>
      <c r="BL30" s="684"/>
      <c r="BM30" s="620">
        <v>92.5</v>
      </c>
      <c r="BN30" s="684"/>
      <c r="BO30" s="684"/>
      <c r="BP30" s="684"/>
      <c r="BQ30" s="685"/>
      <c r="BR30" s="683">
        <v>97.8</v>
      </c>
      <c r="BS30" s="684"/>
      <c r="BT30" s="684"/>
      <c r="BU30" s="684"/>
      <c r="BV30" s="684"/>
      <c r="BW30" s="684"/>
      <c r="BX30" s="620">
        <v>91.7</v>
      </c>
      <c r="BY30" s="684"/>
      <c r="BZ30" s="684"/>
      <c r="CA30" s="684"/>
      <c r="CB30" s="685"/>
      <c r="CD30" s="688"/>
      <c r="CE30" s="689"/>
      <c r="CF30" s="639" t="s">
        <v>294</v>
      </c>
      <c r="CG30" s="640"/>
      <c r="CH30" s="640"/>
      <c r="CI30" s="640"/>
      <c r="CJ30" s="640"/>
      <c r="CK30" s="640"/>
      <c r="CL30" s="640"/>
      <c r="CM30" s="640"/>
      <c r="CN30" s="640"/>
      <c r="CO30" s="640"/>
      <c r="CP30" s="640"/>
      <c r="CQ30" s="641"/>
      <c r="CR30" s="625">
        <v>689281</v>
      </c>
      <c r="CS30" s="626"/>
      <c r="CT30" s="626"/>
      <c r="CU30" s="626"/>
      <c r="CV30" s="626"/>
      <c r="CW30" s="626"/>
      <c r="CX30" s="626"/>
      <c r="CY30" s="627"/>
      <c r="CZ30" s="659">
        <v>11.1</v>
      </c>
      <c r="DA30" s="660"/>
      <c r="DB30" s="660"/>
      <c r="DC30" s="661"/>
      <c r="DD30" s="634">
        <v>658633</v>
      </c>
      <c r="DE30" s="626"/>
      <c r="DF30" s="626"/>
      <c r="DG30" s="626"/>
      <c r="DH30" s="626"/>
      <c r="DI30" s="626"/>
      <c r="DJ30" s="626"/>
      <c r="DK30" s="627"/>
      <c r="DL30" s="634">
        <v>658633</v>
      </c>
      <c r="DM30" s="626"/>
      <c r="DN30" s="626"/>
      <c r="DO30" s="626"/>
      <c r="DP30" s="626"/>
      <c r="DQ30" s="626"/>
      <c r="DR30" s="626"/>
      <c r="DS30" s="626"/>
      <c r="DT30" s="626"/>
      <c r="DU30" s="626"/>
      <c r="DV30" s="627"/>
      <c r="DW30" s="630">
        <v>18.899999999999999</v>
      </c>
      <c r="DX30" s="655"/>
      <c r="DY30" s="655"/>
      <c r="DZ30" s="655"/>
      <c r="EA30" s="655"/>
      <c r="EB30" s="655"/>
      <c r="EC30" s="656"/>
    </row>
    <row r="31" spans="2:133" ht="11.25" customHeight="1">
      <c r="B31" s="622" t="s">
        <v>295</v>
      </c>
      <c r="C31" s="623"/>
      <c r="D31" s="623"/>
      <c r="E31" s="623"/>
      <c r="F31" s="623"/>
      <c r="G31" s="623"/>
      <c r="H31" s="623"/>
      <c r="I31" s="623"/>
      <c r="J31" s="623"/>
      <c r="K31" s="623"/>
      <c r="L31" s="623"/>
      <c r="M31" s="623"/>
      <c r="N31" s="623"/>
      <c r="O31" s="623"/>
      <c r="P31" s="623"/>
      <c r="Q31" s="624"/>
      <c r="R31" s="625">
        <v>180017</v>
      </c>
      <c r="S31" s="626"/>
      <c r="T31" s="626"/>
      <c r="U31" s="626"/>
      <c r="V31" s="626"/>
      <c r="W31" s="626"/>
      <c r="X31" s="626"/>
      <c r="Y31" s="627"/>
      <c r="Z31" s="628">
        <v>2.8</v>
      </c>
      <c r="AA31" s="628"/>
      <c r="AB31" s="628"/>
      <c r="AC31" s="628"/>
      <c r="AD31" s="629" t="s">
        <v>223</v>
      </c>
      <c r="AE31" s="629"/>
      <c r="AF31" s="629"/>
      <c r="AG31" s="629"/>
      <c r="AH31" s="629"/>
      <c r="AI31" s="629"/>
      <c r="AJ31" s="629"/>
      <c r="AK31" s="629"/>
      <c r="AL31" s="630" t="s">
        <v>223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98.7</v>
      </c>
      <c r="BH31" s="657"/>
      <c r="BI31" s="657"/>
      <c r="BJ31" s="657"/>
      <c r="BK31" s="657"/>
      <c r="BL31" s="657"/>
      <c r="BM31" s="631">
        <v>95.7</v>
      </c>
      <c r="BN31" s="681"/>
      <c r="BO31" s="681"/>
      <c r="BP31" s="681"/>
      <c r="BQ31" s="682"/>
      <c r="BR31" s="680">
        <v>98.5</v>
      </c>
      <c r="BS31" s="657"/>
      <c r="BT31" s="657"/>
      <c r="BU31" s="657"/>
      <c r="BV31" s="657"/>
      <c r="BW31" s="657"/>
      <c r="BX31" s="631">
        <v>95.5</v>
      </c>
      <c r="BY31" s="681"/>
      <c r="BZ31" s="681"/>
      <c r="CA31" s="681"/>
      <c r="CB31" s="682"/>
      <c r="CD31" s="688"/>
      <c r="CE31" s="689"/>
      <c r="CF31" s="639" t="s">
        <v>298</v>
      </c>
      <c r="CG31" s="640"/>
      <c r="CH31" s="640"/>
      <c r="CI31" s="640"/>
      <c r="CJ31" s="640"/>
      <c r="CK31" s="640"/>
      <c r="CL31" s="640"/>
      <c r="CM31" s="640"/>
      <c r="CN31" s="640"/>
      <c r="CO31" s="640"/>
      <c r="CP31" s="640"/>
      <c r="CQ31" s="641"/>
      <c r="CR31" s="625">
        <v>69827</v>
      </c>
      <c r="CS31" s="657"/>
      <c r="CT31" s="657"/>
      <c r="CU31" s="657"/>
      <c r="CV31" s="657"/>
      <c r="CW31" s="657"/>
      <c r="CX31" s="657"/>
      <c r="CY31" s="658"/>
      <c r="CZ31" s="659">
        <v>1.1000000000000001</v>
      </c>
      <c r="DA31" s="660"/>
      <c r="DB31" s="660"/>
      <c r="DC31" s="661"/>
      <c r="DD31" s="634">
        <v>66225</v>
      </c>
      <c r="DE31" s="657"/>
      <c r="DF31" s="657"/>
      <c r="DG31" s="657"/>
      <c r="DH31" s="657"/>
      <c r="DI31" s="657"/>
      <c r="DJ31" s="657"/>
      <c r="DK31" s="658"/>
      <c r="DL31" s="634">
        <v>66225</v>
      </c>
      <c r="DM31" s="657"/>
      <c r="DN31" s="657"/>
      <c r="DO31" s="657"/>
      <c r="DP31" s="657"/>
      <c r="DQ31" s="657"/>
      <c r="DR31" s="657"/>
      <c r="DS31" s="657"/>
      <c r="DT31" s="657"/>
      <c r="DU31" s="657"/>
      <c r="DV31" s="658"/>
      <c r="DW31" s="630">
        <v>1.9</v>
      </c>
      <c r="DX31" s="655"/>
      <c r="DY31" s="655"/>
      <c r="DZ31" s="655"/>
      <c r="EA31" s="655"/>
      <c r="EB31" s="655"/>
      <c r="EC31" s="656"/>
    </row>
    <row r="32" spans="2:133" ht="11.25" customHeight="1">
      <c r="B32" s="622" t="s">
        <v>299</v>
      </c>
      <c r="C32" s="623"/>
      <c r="D32" s="623"/>
      <c r="E32" s="623"/>
      <c r="F32" s="623"/>
      <c r="G32" s="623"/>
      <c r="H32" s="623"/>
      <c r="I32" s="623"/>
      <c r="J32" s="623"/>
      <c r="K32" s="623"/>
      <c r="L32" s="623"/>
      <c r="M32" s="623"/>
      <c r="N32" s="623"/>
      <c r="O32" s="623"/>
      <c r="P32" s="623"/>
      <c r="Q32" s="624"/>
      <c r="R32" s="625">
        <v>47142</v>
      </c>
      <c r="S32" s="626"/>
      <c r="T32" s="626"/>
      <c r="U32" s="626"/>
      <c r="V32" s="626"/>
      <c r="W32" s="626"/>
      <c r="X32" s="626"/>
      <c r="Y32" s="627"/>
      <c r="Z32" s="628">
        <v>0.7</v>
      </c>
      <c r="AA32" s="628"/>
      <c r="AB32" s="628"/>
      <c r="AC32" s="628"/>
      <c r="AD32" s="629">
        <v>52</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97.1</v>
      </c>
      <c r="BH32" s="693"/>
      <c r="BI32" s="693"/>
      <c r="BJ32" s="693"/>
      <c r="BK32" s="693"/>
      <c r="BL32" s="693"/>
      <c r="BM32" s="694">
        <v>87.8</v>
      </c>
      <c r="BN32" s="693"/>
      <c r="BO32" s="693"/>
      <c r="BP32" s="693"/>
      <c r="BQ32" s="695"/>
      <c r="BR32" s="692">
        <v>96.5</v>
      </c>
      <c r="BS32" s="693"/>
      <c r="BT32" s="693"/>
      <c r="BU32" s="693"/>
      <c r="BV32" s="693"/>
      <c r="BW32" s="693"/>
      <c r="BX32" s="694">
        <v>86.4</v>
      </c>
      <c r="BY32" s="693"/>
      <c r="BZ32" s="693"/>
      <c r="CA32" s="693"/>
      <c r="CB32" s="695"/>
      <c r="CD32" s="690"/>
      <c r="CE32" s="691"/>
      <c r="CF32" s="639" t="s">
        <v>301</v>
      </c>
      <c r="CG32" s="640"/>
      <c r="CH32" s="640"/>
      <c r="CI32" s="640"/>
      <c r="CJ32" s="640"/>
      <c r="CK32" s="640"/>
      <c r="CL32" s="640"/>
      <c r="CM32" s="640"/>
      <c r="CN32" s="640"/>
      <c r="CO32" s="640"/>
      <c r="CP32" s="640"/>
      <c r="CQ32" s="641"/>
      <c r="CR32" s="625">
        <v>298</v>
      </c>
      <c r="CS32" s="626"/>
      <c r="CT32" s="626"/>
      <c r="CU32" s="626"/>
      <c r="CV32" s="626"/>
      <c r="CW32" s="626"/>
      <c r="CX32" s="626"/>
      <c r="CY32" s="627"/>
      <c r="CZ32" s="659">
        <v>0</v>
      </c>
      <c r="DA32" s="660"/>
      <c r="DB32" s="660"/>
      <c r="DC32" s="661"/>
      <c r="DD32" s="634">
        <v>298</v>
      </c>
      <c r="DE32" s="626"/>
      <c r="DF32" s="626"/>
      <c r="DG32" s="626"/>
      <c r="DH32" s="626"/>
      <c r="DI32" s="626"/>
      <c r="DJ32" s="626"/>
      <c r="DK32" s="627"/>
      <c r="DL32" s="634">
        <v>298</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302</v>
      </c>
      <c r="C33" s="623"/>
      <c r="D33" s="623"/>
      <c r="E33" s="623"/>
      <c r="F33" s="623"/>
      <c r="G33" s="623"/>
      <c r="H33" s="623"/>
      <c r="I33" s="623"/>
      <c r="J33" s="623"/>
      <c r="K33" s="623"/>
      <c r="L33" s="623"/>
      <c r="M33" s="623"/>
      <c r="N33" s="623"/>
      <c r="O33" s="623"/>
      <c r="P33" s="623"/>
      <c r="Q33" s="624"/>
      <c r="R33" s="625">
        <v>1472124</v>
      </c>
      <c r="S33" s="626"/>
      <c r="T33" s="626"/>
      <c r="U33" s="626"/>
      <c r="V33" s="626"/>
      <c r="W33" s="626"/>
      <c r="X33" s="626"/>
      <c r="Y33" s="627"/>
      <c r="Z33" s="628">
        <v>22.7</v>
      </c>
      <c r="AA33" s="628"/>
      <c r="AB33" s="628"/>
      <c r="AC33" s="628"/>
      <c r="AD33" s="629" t="s">
        <v>223</v>
      </c>
      <c r="AE33" s="629"/>
      <c r="AF33" s="629"/>
      <c r="AG33" s="629"/>
      <c r="AH33" s="629"/>
      <c r="AI33" s="629"/>
      <c r="AJ33" s="629"/>
      <c r="AK33" s="629"/>
      <c r="AL33" s="630" t="s">
        <v>223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2151282</v>
      </c>
      <c r="CS33" s="657"/>
      <c r="CT33" s="657"/>
      <c r="CU33" s="657"/>
      <c r="CV33" s="657"/>
      <c r="CW33" s="657"/>
      <c r="CX33" s="657"/>
      <c r="CY33" s="658"/>
      <c r="CZ33" s="659">
        <v>34.700000000000003</v>
      </c>
      <c r="DA33" s="660"/>
      <c r="DB33" s="660"/>
      <c r="DC33" s="661"/>
      <c r="DD33" s="634">
        <v>1693270</v>
      </c>
      <c r="DE33" s="657"/>
      <c r="DF33" s="657"/>
      <c r="DG33" s="657"/>
      <c r="DH33" s="657"/>
      <c r="DI33" s="657"/>
      <c r="DJ33" s="657"/>
      <c r="DK33" s="658"/>
      <c r="DL33" s="634">
        <v>1264359</v>
      </c>
      <c r="DM33" s="657"/>
      <c r="DN33" s="657"/>
      <c r="DO33" s="657"/>
      <c r="DP33" s="657"/>
      <c r="DQ33" s="657"/>
      <c r="DR33" s="657"/>
      <c r="DS33" s="657"/>
      <c r="DT33" s="657"/>
      <c r="DU33" s="657"/>
      <c r="DV33" s="658"/>
      <c r="DW33" s="630">
        <v>36.299999999999997</v>
      </c>
      <c r="DX33" s="655"/>
      <c r="DY33" s="655"/>
      <c r="DZ33" s="655"/>
      <c r="EA33" s="655"/>
      <c r="EB33" s="655"/>
      <c r="EC33" s="656"/>
    </row>
    <row r="34" spans="2:133" ht="11.25" customHeight="1">
      <c r="B34" s="622" t="s">
        <v>304</v>
      </c>
      <c r="C34" s="623"/>
      <c r="D34" s="623"/>
      <c r="E34" s="623"/>
      <c r="F34" s="623"/>
      <c r="G34" s="623"/>
      <c r="H34" s="623"/>
      <c r="I34" s="623"/>
      <c r="J34" s="623"/>
      <c r="K34" s="623"/>
      <c r="L34" s="623"/>
      <c r="M34" s="623"/>
      <c r="N34" s="623"/>
      <c r="O34" s="623"/>
      <c r="P34" s="623"/>
      <c r="Q34" s="624"/>
      <c r="R34" s="625" t="s">
        <v>223</v>
      </c>
      <c r="S34" s="626"/>
      <c r="T34" s="626"/>
      <c r="U34" s="626"/>
      <c r="V34" s="626"/>
      <c r="W34" s="626"/>
      <c r="X34" s="626"/>
      <c r="Y34" s="627"/>
      <c r="Z34" s="628" t="s">
        <v>223</v>
      </c>
      <c r="AA34" s="628"/>
      <c r="AB34" s="628"/>
      <c r="AC34" s="628"/>
      <c r="AD34" s="629" t="s">
        <v>223</v>
      </c>
      <c r="AE34" s="629"/>
      <c r="AF34" s="629"/>
      <c r="AG34" s="629"/>
      <c r="AH34" s="629"/>
      <c r="AI34" s="629"/>
      <c r="AJ34" s="629"/>
      <c r="AK34" s="629"/>
      <c r="AL34" s="630" t="s">
        <v>223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661937</v>
      </c>
      <c r="CS34" s="626"/>
      <c r="CT34" s="626"/>
      <c r="CU34" s="626"/>
      <c r="CV34" s="626"/>
      <c r="CW34" s="626"/>
      <c r="CX34" s="626"/>
      <c r="CY34" s="627"/>
      <c r="CZ34" s="659">
        <v>10.7</v>
      </c>
      <c r="DA34" s="660"/>
      <c r="DB34" s="660"/>
      <c r="DC34" s="661"/>
      <c r="DD34" s="634">
        <v>514692</v>
      </c>
      <c r="DE34" s="626"/>
      <c r="DF34" s="626"/>
      <c r="DG34" s="626"/>
      <c r="DH34" s="626"/>
      <c r="DI34" s="626"/>
      <c r="DJ34" s="626"/>
      <c r="DK34" s="627"/>
      <c r="DL34" s="634">
        <v>449132</v>
      </c>
      <c r="DM34" s="626"/>
      <c r="DN34" s="626"/>
      <c r="DO34" s="626"/>
      <c r="DP34" s="626"/>
      <c r="DQ34" s="626"/>
      <c r="DR34" s="626"/>
      <c r="DS34" s="626"/>
      <c r="DT34" s="626"/>
      <c r="DU34" s="626"/>
      <c r="DV34" s="627"/>
      <c r="DW34" s="630">
        <v>12.9</v>
      </c>
      <c r="DX34" s="655"/>
      <c r="DY34" s="655"/>
      <c r="DZ34" s="655"/>
      <c r="EA34" s="655"/>
      <c r="EB34" s="655"/>
      <c r="EC34" s="656"/>
    </row>
    <row r="35" spans="2:133" ht="11.25" customHeight="1">
      <c r="B35" s="622" t="s">
        <v>308</v>
      </c>
      <c r="C35" s="623"/>
      <c r="D35" s="623"/>
      <c r="E35" s="623"/>
      <c r="F35" s="623"/>
      <c r="G35" s="623"/>
      <c r="H35" s="623"/>
      <c r="I35" s="623"/>
      <c r="J35" s="623"/>
      <c r="K35" s="623"/>
      <c r="L35" s="623"/>
      <c r="M35" s="623"/>
      <c r="N35" s="623"/>
      <c r="O35" s="623"/>
      <c r="P35" s="623"/>
      <c r="Q35" s="624"/>
      <c r="R35" s="625">
        <v>133524</v>
      </c>
      <c r="S35" s="626"/>
      <c r="T35" s="626"/>
      <c r="U35" s="626"/>
      <c r="V35" s="626"/>
      <c r="W35" s="626"/>
      <c r="X35" s="626"/>
      <c r="Y35" s="627"/>
      <c r="Z35" s="628">
        <v>2.1</v>
      </c>
      <c r="AA35" s="628"/>
      <c r="AB35" s="628"/>
      <c r="AC35" s="628"/>
      <c r="AD35" s="629" t="s">
        <v>223</v>
      </c>
      <c r="AE35" s="629"/>
      <c r="AF35" s="629"/>
      <c r="AG35" s="629"/>
      <c r="AH35" s="629"/>
      <c r="AI35" s="629"/>
      <c r="AJ35" s="629"/>
      <c r="AK35" s="629"/>
      <c r="AL35" s="630" t="s">
        <v>223</v>
      </c>
      <c r="AM35" s="631"/>
      <c r="AN35" s="631"/>
      <c r="AO35" s="632"/>
      <c r="AP35" s="188"/>
      <c r="AQ35" s="636" t="s">
        <v>309</v>
      </c>
      <c r="AR35" s="637"/>
      <c r="AS35" s="637"/>
      <c r="AT35" s="637"/>
      <c r="AU35" s="637"/>
      <c r="AV35" s="637"/>
      <c r="AW35" s="637"/>
      <c r="AX35" s="637"/>
      <c r="AY35" s="638"/>
      <c r="AZ35" s="614">
        <v>540440</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7802</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36879</v>
      </c>
      <c r="CS35" s="657"/>
      <c r="CT35" s="657"/>
      <c r="CU35" s="657"/>
      <c r="CV35" s="657"/>
      <c r="CW35" s="657"/>
      <c r="CX35" s="657"/>
      <c r="CY35" s="658"/>
      <c r="CZ35" s="659">
        <v>0.6</v>
      </c>
      <c r="DA35" s="660"/>
      <c r="DB35" s="660"/>
      <c r="DC35" s="661"/>
      <c r="DD35" s="634">
        <v>27947</v>
      </c>
      <c r="DE35" s="657"/>
      <c r="DF35" s="657"/>
      <c r="DG35" s="657"/>
      <c r="DH35" s="657"/>
      <c r="DI35" s="657"/>
      <c r="DJ35" s="657"/>
      <c r="DK35" s="658"/>
      <c r="DL35" s="634">
        <v>27779</v>
      </c>
      <c r="DM35" s="657"/>
      <c r="DN35" s="657"/>
      <c r="DO35" s="657"/>
      <c r="DP35" s="657"/>
      <c r="DQ35" s="657"/>
      <c r="DR35" s="657"/>
      <c r="DS35" s="657"/>
      <c r="DT35" s="657"/>
      <c r="DU35" s="657"/>
      <c r="DV35" s="658"/>
      <c r="DW35" s="630">
        <v>0.8</v>
      </c>
      <c r="DX35" s="655"/>
      <c r="DY35" s="655"/>
      <c r="DZ35" s="655"/>
      <c r="EA35" s="655"/>
      <c r="EB35" s="655"/>
      <c r="EC35" s="656"/>
    </row>
    <row r="36" spans="2:133" ht="11.25" customHeight="1">
      <c r="B36" s="668" t="s">
        <v>312</v>
      </c>
      <c r="C36" s="669"/>
      <c r="D36" s="669"/>
      <c r="E36" s="669"/>
      <c r="F36" s="669"/>
      <c r="G36" s="669"/>
      <c r="H36" s="669"/>
      <c r="I36" s="669"/>
      <c r="J36" s="669"/>
      <c r="K36" s="669"/>
      <c r="L36" s="669"/>
      <c r="M36" s="669"/>
      <c r="N36" s="669"/>
      <c r="O36" s="669"/>
      <c r="P36" s="669"/>
      <c r="Q36" s="670"/>
      <c r="R36" s="697">
        <v>6476575</v>
      </c>
      <c r="S36" s="698"/>
      <c r="T36" s="698"/>
      <c r="U36" s="698"/>
      <c r="V36" s="698"/>
      <c r="W36" s="698"/>
      <c r="X36" s="698"/>
      <c r="Y36" s="699"/>
      <c r="Z36" s="700">
        <v>100</v>
      </c>
      <c r="AA36" s="700"/>
      <c r="AB36" s="700"/>
      <c r="AC36" s="700"/>
      <c r="AD36" s="701">
        <v>3350627</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156069</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-58911</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697410</v>
      </c>
      <c r="CS36" s="626"/>
      <c r="CT36" s="626"/>
      <c r="CU36" s="626"/>
      <c r="CV36" s="626"/>
      <c r="CW36" s="626"/>
      <c r="CX36" s="626"/>
      <c r="CY36" s="627"/>
      <c r="CZ36" s="659">
        <v>11.3</v>
      </c>
      <c r="DA36" s="660"/>
      <c r="DB36" s="660"/>
      <c r="DC36" s="661"/>
      <c r="DD36" s="634">
        <v>501218</v>
      </c>
      <c r="DE36" s="626"/>
      <c r="DF36" s="626"/>
      <c r="DG36" s="626"/>
      <c r="DH36" s="626"/>
      <c r="DI36" s="626"/>
      <c r="DJ36" s="626"/>
      <c r="DK36" s="627"/>
      <c r="DL36" s="634">
        <v>422750</v>
      </c>
      <c r="DM36" s="626"/>
      <c r="DN36" s="626"/>
      <c r="DO36" s="626"/>
      <c r="DP36" s="626"/>
      <c r="DQ36" s="626"/>
      <c r="DR36" s="626"/>
      <c r="DS36" s="626"/>
      <c r="DT36" s="626"/>
      <c r="DU36" s="626"/>
      <c r="DV36" s="627"/>
      <c r="DW36" s="630">
        <v>12.1</v>
      </c>
      <c r="DX36" s="655"/>
      <c r="DY36" s="655"/>
      <c r="DZ36" s="655"/>
      <c r="EA36" s="655"/>
      <c r="EB36" s="655"/>
      <c r="EC36" s="656"/>
    </row>
    <row r="37" spans="2:133" ht="11.25" customHeight="1">
      <c r="AQ37" s="704" t="s">
        <v>316</v>
      </c>
      <c r="AR37" s="705"/>
      <c r="AS37" s="705"/>
      <c r="AT37" s="705"/>
      <c r="AU37" s="705"/>
      <c r="AV37" s="705"/>
      <c r="AW37" s="705"/>
      <c r="AX37" s="705"/>
      <c r="AY37" s="706"/>
      <c r="AZ37" s="625">
        <v>21256</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1372</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282060</v>
      </c>
      <c r="CS37" s="657"/>
      <c r="CT37" s="657"/>
      <c r="CU37" s="657"/>
      <c r="CV37" s="657"/>
      <c r="CW37" s="657"/>
      <c r="CX37" s="657"/>
      <c r="CY37" s="658"/>
      <c r="CZ37" s="659">
        <v>4.5999999999999996</v>
      </c>
      <c r="DA37" s="660"/>
      <c r="DB37" s="660"/>
      <c r="DC37" s="661"/>
      <c r="DD37" s="634">
        <v>282060</v>
      </c>
      <c r="DE37" s="657"/>
      <c r="DF37" s="657"/>
      <c r="DG37" s="657"/>
      <c r="DH37" s="657"/>
      <c r="DI37" s="657"/>
      <c r="DJ37" s="657"/>
      <c r="DK37" s="658"/>
      <c r="DL37" s="634">
        <v>282060</v>
      </c>
      <c r="DM37" s="657"/>
      <c r="DN37" s="657"/>
      <c r="DO37" s="657"/>
      <c r="DP37" s="657"/>
      <c r="DQ37" s="657"/>
      <c r="DR37" s="657"/>
      <c r="DS37" s="657"/>
      <c r="DT37" s="657"/>
      <c r="DU37" s="657"/>
      <c r="DV37" s="658"/>
      <c r="DW37" s="630">
        <v>8.1</v>
      </c>
      <c r="DX37" s="655"/>
      <c r="DY37" s="655"/>
      <c r="DZ37" s="655"/>
      <c r="EA37" s="655"/>
      <c r="EB37" s="655"/>
      <c r="EC37" s="656"/>
    </row>
    <row r="38" spans="2:133" ht="11.25" customHeight="1">
      <c r="AQ38" s="704" t="s">
        <v>319</v>
      </c>
      <c r="AR38" s="705"/>
      <c r="AS38" s="705"/>
      <c r="AT38" s="705"/>
      <c r="AU38" s="705"/>
      <c r="AV38" s="705"/>
      <c r="AW38" s="705"/>
      <c r="AX38" s="705"/>
      <c r="AY38" s="706"/>
      <c r="AZ38" s="625">
        <v>1900</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2375</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517284</v>
      </c>
      <c r="CS38" s="626"/>
      <c r="CT38" s="626"/>
      <c r="CU38" s="626"/>
      <c r="CV38" s="626"/>
      <c r="CW38" s="626"/>
      <c r="CX38" s="626"/>
      <c r="CY38" s="627"/>
      <c r="CZ38" s="659">
        <v>8.4</v>
      </c>
      <c r="DA38" s="660"/>
      <c r="DB38" s="660"/>
      <c r="DC38" s="661"/>
      <c r="DD38" s="634">
        <v>447879</v>
      </c>
      <c r="DE38" s="626"/>
      <c r="DF38" s="626"/>
      <c r="DG38" s="626"/>
      <c r="DH38" s="626"/>
      <c r="DI38" s="626"/>
      <c r="DJ38" s="626"/>
      <c r="DK38" s="627"/>
      <c r="DL38" s="634">
        <v>364698</v>
      </c>
      <c r="DM38" s="626"/>
      <c r="DN38" s="626"/>
      <c r="DO38" s="626"/>
      <c r="DP38" s="626"/>
      <c r="DQ38" s="626"/>
      <c r="DR38" s="626"/>
      <c r="DS38" s="626"/>
      <c r="DT38" s="626"/>
      <c r="DU38" s="626"/>
      <c r="DV38" s="627"/>
      <c r="DW38" s="630">
        <v>10.5</v>
      </c>
      <c r="DX38" s="655"/>
      <c r="DY38" s="655"/>
      <c r="DZ38" s="655"/>
      <c r="EA38" s="655"/>
      <c r="EB38" s="655"/>
      <c r="EC38" s="656"/>
    </row>
    <row r="39" spans="2:133" ht="11.25" customHeight="1">
      <c r="AQ39" s="704" t="s">
        <v>322</v>
      </c>
      <c r="AR39" s="705"/>
      <c r="AS39" s="705"/>
      <c r="AT39" s="705"/>
      <c r="AU39" s="705"/>
      <c r="AV39" s="705"/>
      <c r="AW39" s="705"/>
      <c r="AX39" s="705"/>
      <c r="AY39" s="706"/>
      <c r="AZ39" s="625">
        <v>335</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86</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225172</v>
      </c>
      <c r="CS39" s="657"/>
      <c r="CT39" s="657"/>
      <c r="CU39" s="657"/>
      <c r="CV39" s="657"/>
      <c r="CW39" s="657"/>
      <c r="CX39" s="657"/>
      <c r="CY39" s="658"/>
      <c r="CZ39" s="659">
        <v>3.6</v>
      </c>
      <c r="DA39" s="660"/>
      <c r="DB39" s="660"/>
      <c r="DC39" s="661"/>
      <c r="DD39" s="634">
        <v>201534</v>
      </c>
      <c r="DE39" s="657"/>
      <c r="DF39" s="657"/>
      <c r="DG39" s="657"/>
      <c r="DH39" s="657"/>
      <c r="DI39" s="657"/>
      <c r="DJ39" s="657"/>
      <c r="DK39" s="658"/>
      <c r="DL39" s="634" t="s">
        <v>326</v>
      </c>
      <c r="DM39" s="657"/>
      <c r="DN39" s="657"/>
      <c r="DO39" s="657"/>
      <c r="DP39" s="657"/>
      <c r="DQ39" s="657"/>
      <c r="DR39" s="657"/>
      <c r="DS39" s="657"/>
      <c r="DT39" s="657"/>
      <c r="DU39" s="657"/>
      <c r="DV39" s="658"/>
      <c r="DW39" s="630" t="s">
        <v>326</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143177</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152</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12600</v>
      </c>
      <c r="CS40" s="626"/>
      <c r="CT40" s="626"/>
      <c r="CU40" s="626"/>
      <c r="CV40" s="626"/>
      <c r="CW40" s="626"/>
      <c r="CX40" s="626"/>
      <c r="CY40" s="627"/>
      <c r="CZ40" s="659">
        <v>0.2</v>
      </c>
      <c r="DA40" s="660"/>
      <c r="DB40" s="660"/>
      <c r="DC40" s="661"/>
      <c r="DD40" s="634" t="s">
        <v>326</v>
      </c>
      <c r="DE40" s="626"/>
      <c r="DF40" s="626"/>
      <c r="DG40" s="626"/>
      <c r="DH40" s="626"/>
      <c r="DI40" s="626"/>
      <c r="DJ40" s="626"/>
      <c r="DK40" s="627"/>
      <c r="DL40" s="634" t="s">
        <v>326</v>
      </c>
      <c r="DM40" s="626"/>
      <c r="DN40" s="626"/>
      <c r="DO40" s="626"/>
      <c r="DP40" s="626"/>
      <c r="DQ40" s="626"/>
      <c r="DR40" s="626"/>
      <c r="DS40" s="626"/>
      <c r="DT40" s="626"/>
      <c r="DU40" s="626"/>
      <c r="DV40" s="627"/>
      <c r="DW40" s="630" t="s">
        <v>326</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217703</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274</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1735142</v>
      </c>
      <c r="CS42" s="626"/>
      <c r="CT42" s="626"/>
      <c r="CU42" s="626"/>
      <c r="CV42" s="626"/>
      <c r="CW42" s="626"/>
      <c r="CX42" s="626"/>
      <c r="CY42" s="627"/>
      <c r="CZ42" s="659">
        <v>28</v>
      </c>
      <c r="DA42" s="708"/>
      <c r="DB42" s="708"/>
      <c r="DC42" s="709"/>
      <c r="DD42" s="634">
        <v>87014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31334</v>
      </c>
      <c r="CS43" s="657"/>
      <c r="CT43" s="657"/>
      <c r="CU43" s="657"/>
      <c r="CV43" s="657"/>
      <c r="CW43" s="657"/>
      <c r="CX43" s="657"/>
      <c r="CY43" s="658"/>
      <c r="CZ43" s="659">
        <v>0.5</v>
      </c>
      <c r="DA43" s="660"/>
      <c r="DB43" s="660"/>
      <c r="DC43" s="661"/>
      <c r="DD43" s="634">
        <v>801</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338</v>
      </c>
      <c r="CD44" s="731" t="s">
        <v>290</v>
      </c>
      <c r="CE44" s="732"/>
      <c r="CF44" s="622" t="s">
        <v>339</v>
      </c>
      <c r="CG44" s="623"/>
      <c r="CH44" s="623"/>
      <c r="CI44" s="623"/>
      <c r="CJ44" s="623"/>
      <c r="CK44" s="623"/>
      <c r="CL44" s="623"/>
      <c r="CM44" s="623"/>
      <c r="CN44" s="623"/>
      <c r="CO44" s="623"/>
      <c r="CP44" s="623"/>
      <c r="CQ44" s="624"/>
      <c r="CR44" s="625">
        <v>1734008</v>
      </c>
      <c r="CS44" s="626"/>
      <c r="CT44" s="626"/>
      <c r="CU44" s="626"/>
      <c r="CV44" s="626"/>
      <c r="CW44" s="626"/>
      <c r="CX44" s="626"/>
      <c r="CY44" s="627"/>
      <c r="CZ44" s="659">
        <v>28</v>
      </c>
      <c r="DA44" s="708"/>
      <c r="DB44" s="708"/>
      <c r="DC44" s="709"/>
      <c r="DD44" s="634">
        <v>85880</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340</v>
      </c>
      <c r="CG45" s="623"/>
      <c r="CH45" s="623"/>
      <c r="CI45" s="623"/>
      <c r="CJ45" s="623"/>
      <c r="CK45" s="623"/>
      <c r="CL45" s="623"/>
      <c r="CM45" s="623"/>
      <c r="CN45" s="623"/>
      <c r="CO45" s="623"/>
      <c r="CP45" s="623"/>
      <c r="CQ45" s="624"/>
      <c r="CR45" s="625">
        <v>858152</v>
      </c>
      <c r="CS45" s="657"/>
      <c r="CT45" s="657"/>
      <c r="CU45" s="657"/>
      <c r="CV45" s="657"/>
      <c r="CW45" s="657"/>
      <c r="CX45" s="657"/>
      <c r="CY45" s="658"/>
      <c r="CZ45" s="659">
        <v>13.9</v>
      </c>
      <c r="DA45" s="660"/>
      <c r="DB45" s="660"/>
      <c r="DC45" s="661"/>
      <c r="DD45" s="634">
        <v>26132</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341</v>
      </c>
      <c r="CG46" s="623"/>
      <c r="CH46" s="623"/>
      <c r="CI46" s="623"/>
      <c r="CJ46" s="623"/>
      <c r="CK46" s="623"/>
      <c r="CL46" s="623"/>
      <c r="CM46" s="623"/>
      <c r="CN46" s="623"/>
      <c r="CO46" s="623"/>
      <c r="CP46" s="623"/>
      <c r="CQ46" s="624"/>
      <c r="CR46" s="625">
        <v>789906</v>
      </c>
      <c r="CS46" s="626"/>
      <c r="CT46" s="626"/>
      <c r="CU46" s="626"/>
      <c r="CV46" s="626"/>
      <c r="CW46" s="626"/>
      <c r="CX46" s="626"/>
      <c r="CY46" s="627"/>
      <c r="CZ46" s="659">
        <v>12.8</v>
      </c>
      <c r="DA46" s="708"/>
      <c r="DB46" s="708"/>
      <c r="DC46" s="709"/>
      <c r="DD46" s="634">
        <v>16898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342</v>
      </c>
      <c r="CG47" s="623"/>
      <c r="CH47" s="623"/>
      <c r="CI47" s="623"/>
      <c r="CJ47" s="623"/>
      <c r="CK47" s="623"/>
      <c r="CL47" s="623"/>
      <c r="CM47" s="623"/>
      <c r="CN47" s="623"/>
      <c r="CO47" s="623"/>
      <c r="CP47" s="623"/>
      <c r="CQ47" s="624"/>
      <c r="CR47" s="625">
        <v>1134</v>
      </c>
      <c r="CS47" s="657"/>
      <c r="CT47" s="657"/>
      <c r="CU47" s="657"/>
      <c r="CV47" s="657"/>
      <c r="CW47" s="657"/>
      <c r="CX47" s="657"/>
      <c r="CY47" s="658"/>
      <c r="CZ47" s="659">
        <v>0</v>
      </c>
      <c r="DA47" s="660"/>
      <c r="DB47" s="660"/>
      <c r="DC47" s="661"/>
      <c r="DD47" s="634">
        <v>1134</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343</v>
      </c>
      <c r="CG48" s="623"/>
      <c r="CH48" s="623"/>
      <c r="CI48" s="623"/>
      <c r="CJ48" s="623"/>
      <c r="CK48" s="623"/>
      <c r="CL48" s="623"/>
      <c r="CM48" s="623"/>
      <c r="CN48" s="623"/>
      <c r="CO48" s="623"/>
      <c r="CP48" s="623"/>
      <c r="CQ48" s="624"/>
      <c r="CR48" s="625" t="s">
        <v>223</v>
      </c>
      <c r="CS48" s="626"/>
      <c r="CT48" s="626"/>
      <c r="CU48" s="626"/>
      <c r="CV48" s="626"/>
      <c r="CW48" s="626"/>
      <c r="CX48" s="626"/>
      <c r="CY48" s="627"/>
      <c r="CZ48" s="659" t="s">
        <v>223</v>
      </c>
      <c r="DA48" s="708"/>
      <c r="DB48" s="708"/>
      <c r="DC48" s="709"/>
      <c r="DD48" s="634" t="s">
        <v>223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344</v>
      </c>
      <c r="CE49" s="669"/>
      <c r="CF49" s="669"/>
      <c r="CG49" s="669"/>
      <c r="CH49" s="669"/>
      <c r="CI49" s="669"/>
      <c r="CJ49" s="669"/>
      <c r="CK49" s="669"/>
      <c r="CL49" s="669"/>
      <c r="CM49" s="669"/>
      <c r="CN49" s="669"/>
      <c r="CO49" s="669"/>
      <c r="CP49" s="669"/>
      <c r="CQ49" s="670"/>
      <c r="CR49" s="697">
        <v>6193608</v>
      </c>
      <c r="CS49" s="693"/>
      <c r="CT49" s="693"/>
      <c r="CU49" s="693"/>
      <c r="CV49" s="693"/>
      <c r="CW49" s="693"/>
      <c r="CX49" s="693"/>
      <c r="CY49" s="720"/>
      <c r="CZ49" s="721">
        <v>100</v>
      </c>
      <c r="DA49" s="722"/>
      <c r="DB49" s="722"/>
      <c r="DC49" s="723"/>
      <c r="DD49" s="724">
        <v>3669539</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367</v>
      </c>
      <c r="C7" s="752"/>
      <c r="D7" s="752"/>
      <c r="E7" s="752"/>
      <c r="F7" s="752"/>
      <c r="G7" s="752"/>
      <c r="H7" s="752"/>
      <c r="I7" s="752"/>
      <c r="J7" s="752"/>
      <c r="K7" s="752"/>
      <c r="L7" s="752"/>
      <c r="M7" s="752"/>
      <c r="N7" s="752"/>
      <c r="O7" s="752"/>
      <c r="P7" s="753"/>
      <c r="Q7" s="754">
        <v>6431</v>
      </c>
      <c r="R7" s="755"/>
      <c r="S7" s="755"/>
      <c r="T7" s="755"/>
      <c r="U7" s="755"/>
      <c r="V7" s="755">
        <v>6176</v>
      </c>
      <c r="W7" s="755"/>
      <c r="X7" s="755"/>
      <c r="Y7" s="755"/>
      <c r="Z7" s="755"/>
      <c r="AA7" s="755">
        <v>255</v>
      </c>
      <c r="AB7" s="755"/>
      <c r="AC7" s="755"/>
      <c r="AD7" s="755"/>
      <c r="AE7" s="756"/>
      <c r="AF7" s="757">
        <v>229</v>
      </c>
      <c r="AG7" s="758"/>
      <c r="AH7" s="758"/>
      <c r="AI7" s="758"/>
      <c r="AJ7" s="759"/>
      <c r="AK7" s="794">
        <v>28</v>
      </c>
      <c r="AL7" s="795"/>
      <c r="AM7" s="795"/>
      <c r="AN7" s="795"/>
      <c r="AO7" s="795"/>
      <c r="AP7" s="795">
        <v>8232</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550</v>
      </c>
      <c r="BT7" s="799"/>
      <c r="BU7" s="799"/>
      <c r="BV7" s="799"/>
      <c r="BW7" s="799"/>
      <c r="BX7" s="799"/>
      <c r="BY7" s="799"/>
      <c r="BZ7" s="799"/>
      <c r="CA7" s="799"/>
      <c r="CB7" s="799"/>
      <c r="CC7" s="799"/>
      <c r="CD7" s="799"/>
      <c r="CE7" s="799"/>
      <c r="CF7" s="799"/>
      <c r="CG7" s="800"/>
      <c r="CH7" s="791">
        <v>182</v>
      </c>
      <c r="CI7" s="792"/>
      <c r="CJ7" s="792"/>
      <c r="CK7" s="792"/>
      <c r="CL7" s="793"/>
      <c r="CM7" s="791">
        <v>11</v>
      </c>
      <c r="CN7" s="792"/>
      <c r="CO7" s="792"/>
      <c r="CP7" s="792"/>
      <c r="CQ7" s="793"/>
      <c r="CR7" s="791" t="s">
        <v>557</v>
      </c>
      <c r="CS7" s="792"/>
      <c r="CT7" s="792"/>
      <c r="CU7" s="792"/>
      <c r="CV7" s="793"/>
      <c r="CW7" s="791" t="s">
        <v>557</v>
      </c>
      <c r="CX7" s="792"/>
      <c r="CY7" s="792"/>
      <c r="CZ7" s="792"/>
      <c r="DA7" s="793"/>
      <c r="DB7" s="791" t="s">
        <v>540</v>
      </c>
      <c r="DC7" s="792"/>
      <c r="DD7" s="792"/>
      <c r="DE7" s="792"/>
      <c r="DF7" s="793"/>
      <c r="DG7" s="791" t="s">
        <v>540</v>
      </c>
      <c r="DH7" s="792"/>
      <c r="DI7" s="792"/>
      <c r="DJ7" s="792"/>
      <c r="DK7" s="793"/>
      <c r="DL7" s="791" t="s">
        <v>540</v>
      </c>
      <c r="DM7" s="792"/>
      <c r="DN7" s="792"/>
      <c r="DO7" s="792"/>
      <c r="DP7" s="793"/>
      <c r="DQ7" s="791" t="s">
        <v>540</v>
      </c>
      <c r="DR7" s="792"/>
      <c r="DS7" s="792"/>
      <c r="DT7" s="792"/>
      <c r="DU7" s="793"/>
      <c r="DV7" s="772"/>
      <c r="DW7" s="773"/>
      <c r="DX7" s="773"/>
      <c r="DY7" s="773"/>
      <c r="DZ7" s="774"/>
      <c r="EA7" s="207"/>
    </row>
    <row r="8" spans="1:131" s="208" customFormat="1" ht="26.25" customHeight="1">
      <c r="A8" s="214">
        <v>2</v>
      </c>
      <c r="B8" s="775" t="s">
        <v>368</v>
      </c>
      <c r="C8" s="776"/>
      <c r="D8" s="776"/>
      <c r="E8" s="776"/>
      <c r="F8" s="776"/>
      <c r="G8" s="776"/>
      <c r="H8" s="776"/>
      <c r="I8" s="776"/>
      <c r="J8" s="776"/>
      <c r="K8" s="776"/>
      <c r="L8" s="776"/>
      <c r="M8" s="776"/>
      <c r="N8" s="776"/>
      <c r="O8" s="776"/>
      <c r="P8" s="777"/>
      <c r="Q8" s="778">
        <v>21</v>
      </c>
      <c r="R8" s="779"/>
      <c r="S8" s="779"/>
      <c r="T8" s="779"/>
      <c r="U8" s="779"/>
      <c r="V8" s="779">
        <v>21</v>
      </c>
      <c r="W8" s="779"/>
      <c r="X8" s="779"/>
      <c r="Y8" s="779"/>
      <c r="Z8" s="779"/>
      <c r="AA8" s="779">
        <v>0</v>
      </c>
      <c r="AB8" s="779"/>
      <c r="AC8" s="779"/>
      <c r="AD8" s="779"/>
      <c r="AE8" s="780"/>
      <c r="AF8" s="781" t="s">
        <v>223</v>
      </c>
      <c r="AG8" s="782"/>
      <c r="AH8" s="782"/>
      <c r="AI8" s="782"/>
      <c r="AJ8" s="783"/>
      <c r="AK8" s="784" t="s">
        <v>538</v>
      </c>
      <c r="AL8" s="785"/>
      <c r="AM8" s="785"/>
      <c r="AN8" s="785"/>
      <c r="AO8" s="785"/>
      <c r="AP8" s="785" t="s">
        <v>538</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551</v>
      </c>
      <c r="BT8" s="789"/>
      <c r="BU8" s="789"/>
      <c r="BV8" s="789"/>
      <c r="BW8" s="789"/>
      <c r="BX8" s="789"/>
      <c r="BY8" s="789"/>
      <c r="BZ8" s="789"/>
      <c r="CA8" s="789"/>
      <c r="CB8" s="789"/>
      <c r="CC8" s="789"/>
      <c r="CD8" s="789"/>
      <c r="CE8" s="789"/>
      <c r="CF8" s="789"/>
      <c r="CG8" s="790"/>
      <c r="CH8" s="801">
        <v>373</v>
      </c>
      <c r="CI8" s="802"/>
      <c r="CJ8" s="802"/>
      <c r="CK8" s="802"/>
      <c r="CL8" s="803"/>
      <c r="CM8" s="801">
        <v>490</v>
      </c>
      <c r="CN8" s="802"/>
      <c r="CO8" s="802"/>
      <c r="CP8" s="802"/>
      <c r="CQ8" s="803"/>
      <c r="CR8" s="801">
        <v>5</v>
      </c>
      <c r="CS8" s="802"/>
      <c r="CT8" s="802"/>
      <c r="CU8" s="802"/>
      <c r="CV8" s="803"/>
      <c r="CW8" s="801" t="s">
        <v>556</v>
      </c>
      <c r="CX8" s="802"/>
      <c r="CY8" s="802"/>
      <c r="CZ8" s="802"/>
      <c r="DA8" s="803"/>
      <c r="DB8" s="801" t="s">
        <v>540</v>
      </c>
      <c r="DC8" s="802"/>
      <c r="DD8" s="802"/>
      <c r="DE8" s="802"/>
      <c r="DF8" s="803"/>
      <c r="DG8" s="801" t="s">
        <v>540</v>
      </c>
      <c r="DH8" s="802"/>
      <c r="DI8" s="802"/>
      <c r="DJ8" s="802"/>
      <c r="DK8" s="803"/>
      <c r="DL8" s="801">
        <v>51</v>
      </c>
      <c r="DM8" s="802"/>
      <c r="DN8" s="802"/>
      <c r="DO8" s="802"/>
      <c r="DP8" s="803"/>
      <c r="DQ8" s="801">
        <v>5</v>
      </c>
      <c r="DR8" s="802"/>
      <c r="DS8" s="802"/>
      <c r="DT8" s="802"/>
      <c r="DU8" s="803"/>
      <c r="DV8" s="804"/>
      <c r="DW8" s="805"/>
      <c r="DX8" s="805"/>
      <c r="DY8" s="805"/>
      <c r="DZ8" s="806"/>
      <c r="EA8" s="207"/>
    </row>
    <row r="9" spans="1:131" s="208" customFormat="1" ht="26.25" customHeight="1">
      <c r="A9" s="214">
        <v>3</v>
      </c>
      <c r="B9" s="775" t="s">
        <v>369</v>
      </c>
      <c r="C9" s="776"/>
      <c r="D9" s="776"/>
      <c r="E9" s="776"/>
      <c r="F9" s="776"/>
      <c r="G9" s="776"/>
      <c r="H9" s="776"/>
      <c r="I9" s="776"/>
      <c r="J9" s="776"/>
      <c r="K9" s="776"/>
      <c r="L9" s="776"/>
      <c r="M9" s="776"/>
      <c r="N9" s="776"/>
      <c r="O9" s="776"/>
      <c r="P9" s="777"/>
      <c r="Q9" s="778">
        <v>28</v>
      </c>
      <c r="R9" s="779"/>
      <c r="S9" s="779"/>
      <c r="T9" s="779"/>
      <c r="U9" s="779"/>
      <c r="V9" s="779" t="s">
        <v>538</v>
      </c>
      <c r="W9" s="779"/>
      <c r="X9" s="779"/>
      <c r="Y9" s="779"/>
      <c r="Z9" s="779"/>
      <c r="AA9" s="779">
        <v>28</v>
      </c>
      <c r="AB9" s="779"/>
      <c r="AC9" s="779"/>
      <c r="AD9" s="779"/>
      <c r="AE9" s="780"/>
      <c r="AF9" s="781">
        <v>28</v>
      </c>
      <c r="AG9" s="782"/>
      <c r="AH9" s="782"/>
      <c r="AI9" s="782"/>
      <c r="AJ9" s="783"/>
      <c r="AK9" s="784" t="s">
        <v>538</v>
      </c>
      <c r="AL9" s="785"/>
      <c r="AM9" s="785"/>
      <c r="AN9" s="785"/>
      <c r="AO9" s="785"/>
      <c r="AP9" s="785" t="s">
        <v>538</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552</v>
      </c>
      <c r="BT9" s="789"/>
      <c r="BU9" s="789"/>
      <c r="BV9" s="789"/>
      <c r="BW9" s="789"/>
      <c r="BX9" s="789"/>
      <c r="BY9" s="789"/>
      <c r="BZ9" s="789"/>
      <c r="CA9" s="789"/>
      <c r="CB9" s="789"/>
      <c r="CC9" s="789"/>
      <c r="CD9" s="789"/>
      <c r="CE9" s="789"/>
      <c r="CF9" s="789"/>
      <c r="CG9" s="790"/>
      <c r="CH9" s="801">
        <v>-588</v>
      </c>
      <c r="CI9" s="802"/>
      <c r="CJ9" s="802"/>
      <c r="CK9" s="802"/>
      <c r="CL9" s="803"/>
      <c r="CM9" s="801">
        <v>-17</v>
      </c>
      <c r="CN9" s="802"/>
      <c r="CO9" s="802"/>
      <c r="CP9" s="802"/>
      <c r="CQ9" s="803"/>
      <c r="CR9" s="801" t="s">
        <v>555</v>
      </c>
      <c r="CS9" s="802"/>
      <c r="CT9" s="802"/>
      <c r="CU9" s="802"/>
      <c r="CV9" s="803"/>
      <c r="CW9" s="801" t="s">
        <v>555</v>
      </c>
      <c r="CX9" s="802"/>
      <c r="CY9" s="802"/>
      <c r="CZ9" s="802"/>
      <c r="DA9" s="803"/>
      <c r="DB9" s="801" t="s">
        <v>540</v>
      </c>
      <c r="DC9" s="802"/>
      <c r="DD9" s="802"/>
      <c r="DE9" s="802"/>
      <c r="DF9" s="803"/>
      <c r="DG9" s="801" t="s">
        <v>540</v>
      </c>
      <c r="DH9" s="802"/>
      <c r="DI9" s="802"/>
      <c r="DJ9" s="802"/>
      <c r="DK9" s="803"/>
      <c r="DL9" s="801">
        <v>69</v>
      </c>
      <c r="DM9" s="802"/>
      <c r="DN9" s="802"/>
      <c r="DO9" s="802"/>
      <c r="DP9" s="803"/>
      <c r="DQ9" s="801">
        <v>62</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553</v>
      </c>
      <c r="BT10" s="789"/>
      <c r="BU10" s="789"/>
      <c r="BV10" s="789"/>
      <c r="BW10" s="789"/>
      <c r="BX10" s="789"/>
      <c r="BY10" s="789"/>
      <c r="BZ10" s="789"/>
      <c r="CA10" s="789"/>
      <c r="CB10" s="789"/>
      <c r="CC10" s="789"/>
      <c r="CD10" s="789"/>
      <c r="CE10" s="789"/>
      <c r="CF10" s="789"/>
      <c r="CG10" s="790"/>
      <c r="CH10" s="801">
        <v>3</v>
      </c>
      <c r="CI10" s="802"/>
      <c r="CJ10" s="802"/>
      <c r="CK10" s="802"/>
      <c r="CL10" s="803"/>
      <c r="CM10" s="801">
        <v>7</v>
      </c>
      <c r="CN10" s="802"/>
      <c r="CO10" s="802"/>
      <c r="CP10" s="802"/>
      <c r="CQ10" s="803"/>
      <c r="CR10" s="801">
        <v>8</v>
      </c>
      <c r="CS10" s="802"/>
      <c r="CT10" s="802"/>
      <c r="CU10" s="802"/>
      <c r="CV10" s="803"/>
      <c r="CW10" s="801" t="s">
        <v>557</v>
      </c>
      <c r="CX10" s="802"/>
      <c r="CY10" s="802"/>
      <c r="CZ10" s="802"/>
      <c r="DA10" s="803"/>
      <c r="DB10" s="801" t="s">
        <v>540</v>
      </c>
      <c r="DC10" s="802"/>
      <c r="DD10" s="802"/>
      <c r="DE10" s="802"/>
      <c r="DF10" s="803"/>
      <c r="DG10" s="801" t="s">
        <v>540</v>
      </c>
      <c r="DH10" s="802"/>
      <c r="DI10" s="802"/>
      <c r="DJ10" s="802"/>
      <c r="DK10" s="803"/>
      <c r="DL10" s="801" t="s">
        <v>540</v>
      </c>
      <c r="DM10" s="802"/>
      <c r="DN10" s="802"/>
      <c r="DO10" s="802"/>
      <c r="DP10" s="803"/>
      <c r="DQ10" s="801" t="s">
        <v>540</v>
      </c>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370</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371</v>
      </c>
      <c r="B23" s="810" t="s">
        <v>372</v>
      </c>
      <c r="C23" s="811"/>
      <c r="D23" s="811"/>
      <c r="E23" s="811"/>
      <c r="F23" s="811"/>
      <c r="G23" s="811"/>
      <c r="H23" s="811"/>
      <c r="I23" s="811"/>
      <c r="J23" s="811"/>
      <c r="K23" s="811"/>
      <c r="L23" s="811"/>
      <c r="M23" s="811"/>
      <c r="N23" s="811"/>
      <c r="O23" s="811"/>
      <c r="P23" s="812"/>
      <c r="Q23" s="813">
        <v>6480</v>
      </c>
      <c r="R23" s="814"/>
      <c r="S23" s="814"/>
      <c r="T23" s="814"/>
      <c r="U23" s="814"/>
      <c r="V23" s="814">
        <v>6197</v>
      </c>
      <c r="W23" s="814"/>
      <c r="X23" s="814"/>
      <c r="Y23" s="814"/>
      <c r="Z23" s="814"/>
      <c r="AA23" s="814">
        <v>283</v>
      </c>
      <c r="AB23" s="814"/>
      <c r="AC23" s="814"/>
      <c r="AD23" s="814"/>
      <c r="AE23" s="815"/>
      <c r="AF23" s="816">
        <v>257</v>
      </c>
      <c r="AG23" s="814"/>
      <c r="AH23" s="814"/>
      <c r="AI23" s="814"/>
      <c r="AJ23" s="817"/>
      <c r="AK23" s="818"/>
      <c r="AL23" s="819"/>
      <c r="AM23" s="819"/>
      <c r="AN23" s="819"/>
      <c r="AO23" s="819"/>
      <c r="AP23" s="814">
        <v>8232</v>
      </c>
      <c r="AQ23" s="814"/>
      <c r="AR23" s="814"/>
      <c r="AS23" s="814"/>
      <c r="AT23" s="814"/>
      <c r="AU23" s="820"/>
      <c r="AV23" s="820"/>
      <c r="AW23" s="820"/>
      <c r="AX23" s="820"/>
      <c r="AY23" s="821"/>
      <c r="AZ23" s="829" t="s">
        <v>223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350</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383</v>
      </c>
      <c r="C28" s="752"/>
      <c r="D28" s="752"/>
      <c r="E28" s="752"/>
      <c r="F28" s="752"/>
      <c r="G28" s="752"/>
      <c r="H28" s="752"/>
      <c r="I28" s="752"/>
      <c r="J28" s="752"/>
      <c r="K28" s="752"/>
      <c r="L28" s="752"/>
      <c r="M28" s="752"/>
      <c r="N28" s="752"/>
      <c r="O28" s="752"/>
      <c r="P28" s="753"/>
      <c r="Q28" s="842">
        <v>1259</v>
      </c>
      <c r="R28" s="843"/>
      <c r="S28" s="843"/>
      <c r="T28" s="843"/>
      <c r="U28" s="843"/>
      <c r="V28" s="843">
        <v>1251</v>
      </c>
      <c r="W28" s="843"/>
      <c r="X28" s="843"/>
      <c r="Y28" s="843"/>
      <c r="Z28" s="843"/>
      <c r="AA28" s="843">
        <v>8</v>
      </c>
      <c r="AB28" s="843"/>
      <c r="AC28" s="843"/>
      <c r="AD28" s="843"/>
      <c r="AE28" s="844"/>
      <c r="AF28" s="845">
        <v>8</v>
      </c>
      <c r="AG28" s="843"/>
      <c r="AH28" s="843"/>
      <c r="AI28" s="843"/>
      <c r="AJ28" s="846"/>
      <c r="AK28" s="847">
        <v>143</v>
      </c>
      <c r="AL28" s="838"/>
      <c r="AM28" s="838"/>
      <c r="AN28" s="838"/>
      <c r="AO28" s="838"/>
      <c r="AP28" s="838" t="s">
        <v>539</v>
      </c>
      <c r="AQ28" s="838"/>
      <c r="AR28" s="838"/>
      <c r="AS28" s="838"/>
      <c r="AT28" s="838"/>
      <c r="AU28" s="838" t="s">
        <v>540</v>
      </c>
      <c r="AV28" s="838"/>
      <c r="AW28" s="838"/>
      <c r="AX28" s="838"/>
      <c r="AY28" s="838"/>
      <c r="AZ28" s="839" t="s">
        <v>113</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384</v>
      </c>
      <c r="C29" s="776"/>
      <c r="D29" s="776"/>
      <c r="E29" s="776"/>
      <c r="F29" s="776"/>
      <c r="G29" s="776"/>
      <c r="H29" s="776"/>
      <c r="I29" s="776"/>
      <c r="J29" s="776"/>
      <c r="K29" s="776"/>
      <c r="L29" s="776"/>
      <c r="M29" s="776"/>
      <c r="N29" s="776"/>
      <c r="O29" s="776"/>
      <c r="P29" s="777"/>
      <c r="Q29" s="778">
        <v>789</v>
      </c>
      <c r="R29" s="779"/>
      <c r="S29" s="779"/>
      <c r="T29" s="779"/>
      <c r="U29" s="779"/>
      <c r="V29" s="779">
        <v>768</v>
      </c>
      <c r="W29" s="779"/>
      <c r="X29" s="779"/>
      <c r="Y29" s="779"/>
      <c r="Z29" s="779"/>
      <c r="AA29" s="779">
        <v>21</v>
      </c>
      <c r="AB29" s="779"/>
      <c r="AC29" s="779"/>
      <c r="AD29" s="779"/>
      <c r="AE29" s="780"/>
      <c r="AF29" s="781">
        <v>21</v>
      </c>
      <c r="AG29" s="782"/>
      <c r="AH29" s="782"/>
      <c r="AI29" s="782"/>
      <c r="AJ29" s="783"/>
      <c r="AK29" s="850">
        <v>107</v>
      </c>
      <c r="AL29" s="851"/>
      <c r="AM29" s="851"/>
      <c r="AN29" s="851"/>
      <c r="AO29" s="851"/>
      <c r="AP29" s="851" t="s">
        <v>539</v>
      </c>
      <c r="AQ29" s="851"/>
      <c r="AR29" s="851"/>
      <c r="AS29" s="851"/>
      <c r="AT29" s="851"/>
      <c r="AU29" s="851" t="s">
        <v>540</v>
      </c>
      <c r="AV29" s="851"/>
      <c r="AW29" s="851"/>
      <c r="AX29" s="851"/>
      <c r="AY29" s="851"/>
      <c r="AZ29" s="852" t="s">
        <v>113</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385</v>
      </c>
      <c r="C30" s="776"/>
      <c r="D30" s="776"/>
      <c r="E30" s="776"/>
      <c r="F30" s="776"/>
      <c r="G30" s="776"/>
      <c r="H30" s="776"/>
      <c r="I30" s="776"/>
      <c r="J30" s="776"/>
      <c r="K30" s="776"/>
      <c r="L30" s="776"/>
      <c r="M30" s="776"/>
      <c r="N30" s="776"/>
      <c r="O30" s="776"/>
      <c r="P30" s="777"/>
      <c r="Q30" s="778">
        <v>76</v>
      </c>
      <c r="R30" s="779"/>
      <c r="S30" s="779"/>
      <c r="T30" s="779"/>
      <c r="U30" s="779"/>
      <c r="V30" s="779">
        <v>75</v>
      </c>
      <c r="W30" s="779"/>
      <c r="X30" s="779"/>
      <c r="Y30" s="779"/>
      <c r="Z30" s="779"/>
      <c r="AA30" s="779">
        <v>1</v>
      </c>
      <c r="AB30" s="779"/>
      <c r="AC30" s="779"/>
      <c r="AD30" s="779"/>
      <c r="AE30" s="780"/>
      <c r="AF30" s="781">
        <v>1</v>
      </c>
      <c r="AG30" s="782"/>
      <c r="AH30" s="782"/>
      <c r="AI30" s="782"/>
      <c r="AJ30" s="783"/>
      <c r="AK30" s="850">
        <v>33</v>
      </c>
      <c r="AL30" s="851"/>
      <c r="AM30" s="851"/>
      <c r="AN30" s="851"/>
      <c r="AO30" s="851"/>
      <c r="AP30" s="851" t="s">
        <v>539</v>
      </c>
      <c r="AQ30" s="851"/>
      <c r="AR30" s="851"/>
      <c r="AS30" s="851"/>
      <c r="AT30" s="851"/>
      <c r="AU30" s="851" t="s">
        <v>540</v>
      </c>
      <c r="AV30" s="851"/>
      <c r="AW30" s="851"/>
      <c r="AX30" s="851"/>
      <c r="AY30" s="851"/>
      <c r="AZ30" s="852" t="s">
        <v>113</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386</v>
      </c>
      <c r="C31" s="776"/>
      <c r="D31" s="776"/>
      <c r="E31" s="776"/>
      <c r="F31" s="776"/>
      <c r="G31" s="776"/>
      <c r="H31" s="776"/>
      <c r="I31" s="776"/>
      <c r="J31" s="776"/>
      <c r="K31" s="776"/>
      <c r="L31" s="776"/>
      <c r="M31" s="776"/>
      <c r="N31" s="776"/>
      <c r="O31" s="776"/>
      <c r="P31" s="777"/>
      <c r="Q31" s="778">
        <v>191</v>
      </c>
      <c r="R31" s="779"/>
      <c r="S31" s="779"/>
      <c r="T31" s="779"/>
      <c r="U31" s="779"/>
      <c r="V31" s="779">
        <v>182</v>
      </c>
      <c r="W31" s="779"/>
      <c r="X31" s="779"/>
      <c r="Y31" s="779"/>
      <c r="Z31" s="779"/>
      <c r="AA31" s="779">
        <v>9</v>
      </c>
      <c r="AB31" s="779"/>
      <c r="AC31" s="779"/>
      <c r="AD31" s="779"/>
      <c r="AE31" s="780"/>
      <c r="AF31" s="781">
        <v>207</v>
      </c>
      <c r="AG31" s="782"/>
      <c r="AH31" s="782"/>
      <c r="AI31" s="782"/>
      <c r="AJ31" s="783"/>
      <c r="AK31" s="850">
        <v>0</v>
      </c>
      <c r="AL31" s="851"/>
      <c r="AM31" s="851"/>
      <c r="AN31" s="851"/>
      <c r="AO31" s="851"/>
      <c r="AP31" s="851">
        <v>941</v>
      </c>
      <c r="AQ31" s="851"/>
      <c r="AR31" s="851"/>
      <c r="AS31" s="851"/>
      <c r="AT31" s="851"/>
      <c r="AU31" s="851">
        <v>0</v>
      </c>
      <c r="AV31" s="851"/>
      <c r="AW31" s="851"/>
      <c r="AX31" s="851"/>
      <c r="AY31" s="851"/>
      <c r="AZ31" s="852" t="s">
        <v>113</v>
      </c>
      <c r="BA31" s="852"/>
      <c r="BB31" s="852"/>
      <c r="BC31" s="852"/>
      <c r="BD31" s="852"/>
      <c r="BE31" s="848" t="s">
        <v>387</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388</v>
      </c>
      <c r="C32" s="776"/>
      <c r="D32" s="776"/>
      <c r="E32" s="776"/>
      <c r="F32" s="776"/>
      <c r="G32" s="776"/>
      <c r="H32" s="776"/>
      <c r="I32" s="776"/>
      <c r="J32" s="776"/>
      <c r="K32" s="776"/>
      <c r="L32" s="776"/>
      <c r="M32" s="776"/>
      <c r="N32" s="776"/>
      <c r="O32" s="776"/>
      <c r="P32" s="777"/>
      <c r="Q32" s="778">
        <v>130</v>
      </c>
      <c r="R32" s="779"/>
      <c r="S32" s="779"/>
      <c r="T32" s="779"/>
      <c r="U32" s="779"/>
      <c r="V32" s="779">
        <v>128</v>
      </c>
      <c r="W32" s="779"/>
      <c r="X32" s="779"/>
      <c r="Y32" s="779"/>
      <c r="Z32" s="779"/>
      <c r="AA32" s="779">
        <v>2</v>
      </c>
      <c r="AB32" s="779"/>
      <c r="AC32" s="779"/>
      <c r="AD32" s="779"/>
      <c r="AE32" s="780"/>
      <c r="AF32" s="781">
        <v>2</v>
      </c>
      <c r="AG32" s="782"/>
      <c r="AH32" s="782"/>
      <c r="AI32" s="782"/>
      <c r="AJ32" s="783"/>
      <c r="AK32" s="850">
        <v>67</v>
      </c>
      <c r="AL32" s="851"/>
      <c r="AM32" s="851"/>
      <c r="AN32" s="851"/>
      <c r="AO32" s="851"/>
      <c r="AP32" s="851">
        <v>1023</v>
      </c>
      <c r="AQ32" s="851"/>
      <c r="AR32" s="851"/>
      <c r="AS32" s="851"/>
      <c r="AT32" s="851"/>
      <c r="AU32" s="851">
        <v>826</v>
      </c>
      <c r="AV32" s="851"/>
      <c r="AW32" s="851"/>
      <c r="AX32" s="851"/>
      <c r="AY32" s="851"/>
      <c r="AZ32" s="852" t="s">
        <v>113</v>
      </c>
      <c r="BA32" s="852"/>
      <c r="BB32" s="852"/>
      <c r="BC32" s="852"/>
      <c r="BD32" s="852"/>
      <c r="BE32" s="848" t="s">
        <v>389</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390</v>
      </c>
      <c r="C33" s="776"/>
      <c r="D33" s="776"/>
      <c r="E33" s="776"/>
      <c r="F33" s="776"/>
      <c r="G33" s="776"/>
      <c r="H33" s="776"/>
      <c r="I33" s="776"/>
      <c r="J33" s="776"/>
      <c r="K33" s="776"/>
      <c r="L33" s="776"/>
      <c r="M33" s="776"/>
      <c r="N33" s="776"/>
      <c r="O33" s="776"/>
      <c r="P33" s="777"/>
      <c r="Q33" s="778">
        <v>183</v>
      </c>
      <c r="R33" s="779"/>
      <c r="S33" s="779"/>
      <c r="T33" s="779"/>
      <c r="U33" s="779"/>
      <c r="V33" s="779">
        <v>181</v>
      </c>
      <c r="W33" s="779"/>
      <c r="X33" s="779"/>
      <c r="Y33" s="779"/>
      <c r="Z33" s="779"/>
      <c r="AA33" s="779">
        <v>2</v>
      </c>
      <c r="AB33" s="779"/>
      <c r="AC33" s="779"/>
      <c r="AD33" s="779"/>
      <c r="AE33" s="780"/>
      <c r="AF33" s="781">
        <v>2</v>
      </c>
      <c r="AG33" s="782"/>
      <c r="AH33" s="782"/>
      <c r="AI33" s="782"/>
      <c r="AJ33" s="783"/>
      <c r="AK33" s="850">
        <v>84</v>
      </c>
      <c r="AL33" s="851"/>
      <c r="AM33" s="851"/>
      <c r="AN33" s="851"/>
      <c r="AO33" s="851"/>
      <c r="AP33" s="851">
        <v>1395</v>
      </c>
      <c r="AQ33" s="851"/>
      <c r="AR33" s="851"/>
      <c r="AS33" s="851"/>
      <c r="AT33" s="851"/>
      <c r="AU33" s="851">
        <v>1369</v>
      </c>
      <c r="AV33" s="851"/>
      <c r="AW33" s="851"/>
      <c r="AX33" s="851"/>
      <c r="AY33" s="851"/>
      <c r="AZ33" s="852" t="s">
        <v>113</v>
      </c>
      <c r="BA33" s="852"/>
      <c r="BB33" s="852"/>
      <c r="BC33" s="852"/>
      <c r="BD33" s="852"/>
      <c r="BE33" s="848" t="s">
        <v>389</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391</v>
      </c>
      <c r="C34" s="776"/>
      <c r="D34" s="776"/>
      <c r="E34" s="776"/>
      <c r="F34" s="776"/>
      <c r="G34" s="776"/>
      <c r="H34" s="776"/>
      <c r="I34" s="776"/>
      <c r="J34" s="776"/>
      <c r="K34" s="776"/>
      <c r="L34" s="776"/>
      <c r="M34" s="776"/>
      <c r="N34" s="776"/>
      <c r="O34" s="776"/>
      <c r="P34" s="777"/>
      <c r="Q34" s="778">
        <v>19</v>
      </c>
      <c r="R34" s="779"/>
      <c r="S34" s="779"/>
      <c r="T34" s="779"/>
      <c r="U34" s="779"/>
      <c r="V34" s="779">
        <v>18</v>
      </c>
      <c r="W34" s="779"/>
      <c r="X34" s="779"/>
      <c r="Y34" s="779"/>
      <c r="Z34" s="779"/>
      <c r="AA34" s="779">
        <v>1</v>
      </c>
      <c r="AB34" s="779"/>
      <c r="AC34" s="779"/>
      <c r="AD34" s="779"/>
      <c r="AE34" s="780"/>
      <c r="AF34" s="781">
        <v>1</v>
      </c>
      <c r="AG34" s="782"/>
      <c r="AH34" s="782"/>
      <c r="AI34" s="782"/>
      <c r="AJ34" s="783"/>
      <c r="AK34" s="850">
        <v>6</v>
      </c>
      <c r="AL34" s="851"/>
      <c r="AM34" s="851"/>
      <c r="AN34" s="851"/>
      <c r="AO34" s="851"/>
      <c r="AP34" s="851">
        <v>43</v>
      </c>
      <c r="AQ34" s="851"/>
      <c r="AR34" s="851"/>
      <c r="AS34" s="851"/>
      <c r="AT34" s="851"/>
      <c r="AU34" s="851">
        <v>43</v>
      </c>
      <c r="AV34" s="851"/>
      <c r="AW34" s="851"/>
      <c r="AX34" s="851"/>
      <c r="AY34" s="851"/>
      <c r="AZ34" s="852" t="s">
        <v>113</v>
      </c>
      <c r="BA34" s="852"/>
      <c r="BB34" s="852"/>
      <c r="BC34" s="852"/>
      <c r="BD34" s="852"/>
      <c r="BE34" s="848" t="s">
        <v>389</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392</v>
      </c>
      <c r="C35" s="776"/>
      <c r="D35" s="776"/>
      <c r="E35" s="776"/>
      <c r="F35" s="776"/>
      <c r="G35" s="776"/>
      <c r="H35" s="776"/>
      <c r="I35" s="776"/>
      <c r="J35" s="776"/>
      <c r="K35" s="776"/>
      <c r="L35" s="776"/>
      <c r="M35" s="776"/>
      <c r="N35" s="776"/>
      <c r="O35" s="776"/>
      <c r="P35" s="777"/>
      <c r="Q35" s="778" t="s">
        <v>558</v>
      </c>
      <c r="R35" s="779"/>
      <c r="S35" s="779"/>
      <c r="T35" s="779"/>
      <c r="U35" s="779"/>
      <c r="V35" s="779" t="s">
        <v>559</v>
      </c>
      <c r="W35" s="779"/>
      <c r="X35" s="779"/>
      <c r="Y35" s="779"/>
      <c r="Z35" s="779"/>
      <c r="AA35" s="779" t="s">
        <v>558</v>
      </c>
      <c r="AB35" s="779"/>
      <c r="AC35" s="779"/>
      <c r="AD35" s="779"/>
      <c r="AE35" s="780"/>
      <c r="AF35" s="781" t="s">
        <v>558</v>
      </c>
      <c r="AG35" s="782"/>
      <c r="AH35" s="782"/>
      <c r="AI35" s="782"/>
      <c r="AJ35" s="783"/>
      <c r="AK35" s="850" t="s">
        <v>558</v>
      </c>
      <c r="AL35" s="851"/>
      <c r="AM35" s="851"/>
      <c r="AN35" s="851"/>
      <c r="AO35" s="851"/>
      <c r="AP35" s="851" t="s">
        <v>539</v>
      </c>
      <c r="AQ35" s="851"/>
      <c r="AR35" s="851"/>
      <c r="AS35" s="851"/>
      <c r="AT35" s="851"/>
      <c r="AU35" s="851" t="s">
        <v>540</v>
      </c>
      <c r="AV35" s="851"/>
      <c r="AW35" s="851"/>
      <c r="AX35" s="851"/>
      <c r="AY35" s="851"/>
      <c r="AZ35" s="852" t="s">
        <v>541</v>
      </c>
      <c r="BA35" s="852"/>
      <c r="BB35" s="852"/>
      <c r="BC35" s="852"/>
      <c r="BD35" s="852"/>
      <c r="BE35" s="848" t="s">
        <v>389</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393</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371</v>
      </c>
      <c r="B63" s="810" t="s">
        <v>394</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242</v>
      </c>
      <c r="AG63" s="862"/>
      <c r="AH63" s="862"/>
      <c r="AI63" s="862"/>
      <c r="AJ63" s="863"/>
      <c r="AK63" s="864"/>
      <c r="AL63" s="859"/>
      <c r="AM63" s="859"/>
      <c r="AN63" s="859"/>
      <c r="AO63" s="859"/>
      <c r="AP63" s="862">
        <v>3402</v>
      </c>
      <c r="AQ63" s="862"/>
      <c r="AR63" s="862"/>
      <c r="AS63" s="862"/>
      <c r="AT63" s="862"/>
      <c r="AU63" s="862">
        <v>2238</v>
      </c>
      <c r="AV63" s="862"/>
      <c r="AW63" s="862"/>
      <c r="AX63" s="862"/>
      <c r="AY63" s="862"/>
      <c r="AZ63" s="866"/>
      <c r="BA63" s="866"/>
      <c r="BB63" s="866"/>
      <c r="BC63" s="866"/>
      <c r="BD63" s="866"/>
      <c r="BE63" s="867"/>
      <c r="BF63" s="867"/>
      <c r="BG63" s="867"/>
      <c r="BH63" s="867"/>
      <c r="BI63" s="868"/>
      <c r="BJ63" s="869" t="s">
        <v>223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396</v>
      </c>
      <c r="B66" s="761"/>
      <c r="C66" s="761"/>
      <c r="D66" s="761"/>
      <c r="E66" s="761"/>
      <c r="F66" s="761"/>
      <c r="G66" s="761"/>
      <c r="H66" s="761"/>
      <c r="I66" s="761"/>
      <c r="J66" s="761"/>
      <c r="K66" s="761"/>
      <c r="L66" s="761"/>
      <c r="M66" s="761"/>
      <c r="N66" s="761"/>
      <c r="O66" s="761"/>
      <c r="P66" s="762"/>
      <c r="Q66" s="737" t="s">
        <v>375</v>
      </c>
      <c r="R66" s="738"/>
      <c r="S66" s="738"/>
      <c r="T66" s="738"/>
      <c r="U66" s="739"/>
      <c r="V66" s="737" t="s">
        <v>376</v>
      </c>
      <c r="W66" s="738"/>
      <c r="X66" s="738"/>
      <c r="Y66" s="738"/>
      <c r="Z66" s="739"/>
      <c r="AA66" s="737" t="s">
        <v>377</v>
      </c>
      <c r="AB66" s="738"/>
      <c r="AC66" s="738"/>
      <c r="AD66" s="738"/>
      <c r="AE66" s="739"/>
      <c r="AF66" s="872" t="s">
        <v>378</v>
      </c>
      <c r="AG66" s="833"/>
      <c r="AH66" s="833"/>
      <c r="AI66" s="833"/>
      <c r="AJ66" s="873"/>
      <c r="AK66" s="737" t="s">
        <v>379</v>
      </c>
      <c r="AL66" s="761"/>
      <c r="AM66" s="761"/>
      <c r="AN66" s="761"/>
      <c r="AO66" s="762"/>
      <c r="AP66" s="737" t="s">
        <v>380</v>
      </c>
      <c r="AQ66" s="738"/>
      <c r="AR66" s="738"/>
      <c r="AS66" s="738"/>
      <c r="AT66" s="739"/>
      <c r="AU66" s="737" t="s">
        <v>397</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542</v>
      </c>
      <c r="C68" s="890"/>
      <c r="D68" s="890"/>
      <c r="E68" s="890"/>
      <c r="F68" s="890"/>
      <c r="G68" s="890"/>
      <c r="H68" s="890"/>
      <c r="I68" s="890"/>
      <c r="J68" s="890"/>
      <c r="K68" s="890"/>
      <c r="L68" s="890"/>
      <c r="M68" s="890"/>
      <c r="N68" s="890"/>
      <c r="O68" s="890"/>
      <c r="P68" s="891"/>
      <c r="Q68" s="892">
        <v>358</v>
      </c>
      <c r="R68" s="886"/>
      <c r="S68" s="886"/>
      <c r="T68" s="886"/>
      <c r="U68" s="886"/>
      <c r="V68" s="886">
        <v>358</v>
      </c>
      <c r="W68" s="886"/>
      <c r="X68" s="886"/>
      <c r="Y68" s="886"/>
      <c r="Z68" s="886"/>
      <c r="AA68" s="886">
        <v>0</v>
      </c>
      <c r="AB68" s="886"/>
      <c r="AC68" s="886"/>
      <c r="AD68" s="886"/>
      <c r="AE68" s="886"/>
      <c r="AF68" s="886">
        <v>0</v>
      </c>
      <c r="AG68" s="886"/>
      <c r="AH68" s="886"/>
      <c r="AI68" s="886"/>
      <c r="AJ68" s="886"/>
      <c r="AK68" s="886">
        <v>0</v>
      </c>
      <c r="AL68" s="886"/>
      <c r="AM68" s="886"/>
      <c r="AN68" s="886"/>
      <c r="AO68" s="886"/>
      <c r="AP68" s="886">
        <v>77</v>
      </c>
      <c r="AQ68" s="886"/>
      <c r="AR68" s="886"/>
      <c r="AS68" s="886"/>
      <c r="AT68" s="886"/>
      <c r="AU68" s="886">
        <v>27</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543</v>
      </c>
      <c r="C69" s="894"/>
      <c r="D69" s="894"/>
      <c r="E69" s="894"/>
      <c r="F69" s="894"/>
      <c r="G69" s="894"/>
      <c r="H69" s="894"/>
      <c r="I69" s="894"/>
      <c r="J69" s="894"/>
      <c r="K69" s="894"/>
      <c r="L69" s="894"/>
      <c r="M69" s="894"/>
      <c r="N69" s="894"/>
      <c r="O69" s="894"/>
      <c r="P69" s="895"/>
      <c r="Q69" s="896">
        <v>334</v>
      </c>
      <c r="R69" s="851"/>
      <c r="S69" s="851"/>
      <c r="T69" s="851"/>
      <c r="U69" s="851"/>
      <c r="V69" s="851">
        <v>334</v>
      </c>
      <c r="W69" s="851"/>
      <c r="X69" s="851"/>
      <c r="Y69" s="851"/>
      <c r="Z69" s="851"/>
      <c r="AA69" s="851">
        <v>0</v>
      </c>
      <c r="AB69" s="851"/>
      <c r="AC69" s="851"/>
      <c r="AD69" s="851"/>
      <c r="AE69" s="851"/>
      <c r="AF69" s="851">
        <v>0</v>
      </c>
      <c r="AG69" s="851"/>
      <c r="AH69" s="851"/>
      <c r="AI69" s="851"/>
      <c r="AJ69" s="851"/>
      <c r="AK69" s="851">
        <v>0</v>
      </c>
      <c r="AL69" s="851"/>
      <c r="AM69" s="851"/>
      <c r="AN69" s="851"/>
      <c r="AO69" s="851"/>
      <c r="AP69" s="851">
        <v>177</v>
      </c>
      <c r="AQ69" s="851"/>
      <c r="AR69" s="851"/>
      <c r="AS69" s="851"/>
      <c r="AT69" s="851"/>
      <c r="AU69" s="851">
        <v>88</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544</v>
      </c>
      <c r="C70" s="894"/>
      <c r="D70" s="894"/>
      <c r="E70" s="894"/>
      <c r="F70" s="894"/>
      <c r="G70" s="894"/>
      <c r="H70" s="894"/>
      <c r="I70" s="894"/>
      <c r="J70" s="894"/>
      <c r="K70" s="894"/>
      <c r="L70" s="894"/>
      <c r="M70" s="894"/>
      <c r="N70" s="894"/>
      <c r="O70" s="894"/>
      <c r="P70" s="895"/>
      <c r="Q70" s="896">
        <v>1</v>
      </c>
      <c r="R70" s="851"/>
      <c r="S70" s="851"/>
      <c r="T70" s="851"/>
      <c r="U70" s="851"/>
      <c r="V70" s="851">
        <v>1</v>
      </c>
      <c r="W70" s="851"/>
      <c r="X70" s="851"/>
      <c r="Y70" s="851"/>
      <c r="Z70" s="851"/>
      <c r="AA70" s="851">
        <v>0</v>
      </c>
      <c r="AB70" s="851"/>
      <c r="AC70" s="851"/>
      <c r="AD70" s="851"/>
      <c r="AE70" s="851"/>
      <c r="AF70" s="851">
        <v>0</v>
      </c>
      <c r="AG70" s="851"/>
      <c r="AH70" s="851"/>
      <c r="AI70" s="851"/>
      <c r="AJ70" s="851"/>
      <c r="AK70" s="851">
        <v>1</v>
      </c>
      <c r="AL70" s="851"/>
      <c r="AM70" s="851"/>
      <c r="AN70" s="851"/>
      <c r="AO70" s="851"/>
      <c r="AP70" s="851" t="s">
        <v>540</v>
      </c>
      <c r="AQ70" s="851"/>
      <c r="AR70" s="851"/>
      <c r="AS70" s="851"/>
      <c r="AT70" s="851"/>
      <c r="AU70" s="851" t="s">
        <v>540</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545</v>
      </c>
      <c r="C71" s="894"/>
      <c r="D71" s="894"/>
      <c r="E71" s="894"/>
      <c r="F71" s="894"/>
      <c r="G71" s="894"/>
      <c r="H71" s="894"/>
      <c r="I71" s="894"/>
      <c r="J71" s="894"/>
      <c r="K71" s="894"/>
      <c r="L71" s="894"/>
      <c r="M71" s="894"/>
      <c r="N71" s="894"/>
      <c r="O71" s="894"/>
      <c r="P71" s="895"/>
      <c r="Q71" s="896">
        <v>85</v>
      </c>
      <c r="R71" s="851"/>
      <c r="S71" s="851"/>
      <c r="T71" s="851"/>
      <c r="U71" s="851"/>
      <c r="V71" s="851">
        <v>81</v>
      </c>
      <c r="W71" s="851"/>
      <c r="X71" s="851"/>
      <c r="Y71" s="851"/>
      <c r="Z71" s="851"/>
      <c r="AA71" s="851">
        <v>5</v>
      </c>
      <c r="AB71" s="851"/>
      <c r="AC71" s="851"/>
      <c r="AD71" s="851"/>
      <c r="AE71" s="851"/>
      <c r="AF71" s="851">
        <v>5</v>
      </c>
      <c r="AG71" s="851"/>
      <c r="AH71" s="851"/>
      <c r="AI71" s="851"/>
      <c r="AJ71" s="851"/>
      <c r="AK71" s="851">
        <v>43</v>
      </c>
      <c r="AL71" s="851"/>
      <c r="AM71" s="851"/>
      <c r="AN71" s="851"/>
      <c r="AO71" s="851"/>
      <c r="AP71" s="851" t="s">
        <v>540</v>
      </c>
      <c r="AQ71" s="851"/>
      <c r="AR71" s="851"/>
      <c r="AS71" s="851"/>
      <c r="AT71" s="851"/>
      <c r="AU71" s="851" t="s">
        <v>540</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546</v>
      </c>
      <c r="C72" s="894"/>
      <c r="D72" s="894"/>
      <c r="E72" s="894"/>
      <c r="F72" s="894"/>
      <c r="G72" s="894"/>
      <c r="H72" s="894"/>
      <c r="I72" s="894"/>
      <c r="J72" s="894"/>
      <c r="K72" s="894"/>
      <c r="L72" s="894"/>
      <c r="M72" s="894"/>
      <c r="N72" s="894"/>
      <c r="O72" s="894"/>
      <c r="P72" s="895"/>
      <c r="Q72" s="896">
        <v>14254</v>
      </c>
      <c r="R72" s="851"/>
      <c r="S72" s="851"/>
      <c r="T72" s="851"/>
      <c r="U72" s="851"/>
      <c r="V72" s="851">
        <v>12809</v>
      </c>
      <c r="W72" s="851"/>
      <c r="X72" s="851"/>
      <c r="Y72" s="851"/>
      <c r="Z72" s="851"/>
      <c r="AA72" s="851">
        <v>1445</v>
      </c>
      <c r="AB72" s="851"/>
      <c r="AC72" s="851"/>
      <c r="AD72" s="851"/>
      <c r="AE72" s="851"/>
      <c r="AF72" s="851">
        <v>1445</v>
      </c>
      <c r="AG72" s="851"/>
      <c r="AH72" s="851"/>
      <c r="AI72" s="851"/>
      <c r="AJ72" s="851"/>
      <c r="AK72" s="851">
        <v>310</v>
      </c>
      <c r="AL72" s="851"/>
      <c r="AM72" s="851"/>
      <c r="AN72" s="851"/>
      <c r="AO72" s="851"/>
      <c r="AP72" s="851" t="s">
        <v>540</v>
      </c>
      <c r="AQ72" s="851"/>
      <c r="AR72" s="851"/>
      <c r="AS72" s="851"/>
      <c r="AT72" s="851"/>
      <c r="AU72" s="851" t="s">
        <v>540</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547</v>
      </c>
      <c r="C73" s="894"/>
      <c r="D73" s="894"/>
      <c r="E73" s="894"/>
      <c r="F73" s="894"/>
      <c r="G73" s="894"/>
      <c r="H73" s="894"/>
      <c r="I73" s="894"/>
      <c r="J73" s="894"/>
      <c r="K73" s="894"/>
      <c r="L73" s="894"/>
      <c r="M73" s="894"/>
      <c r="N73" s="894"/>
      <c r="O73" s="894"/>
      <c r="P73" s="895"/>
      <c r="Q73" s="896">
        <v>465</v>
      </c>
      <c r="R73" s="851"/>
      <c r="S73" s="851"/>
      <c r="T73" s="851"/>
      <c r="U73" s="851"/>
      <c r="V73" s="851">
        <v>450</v>
      </c>
      <c r="W73" s="851"/>
      <c r="X73" s="851"/>
      <c r="Y73" s="851"/>
      <c r="Z73" s="851"/>
      <c r="AA73" s="851">
        <v>15</v>
      </c>
      <c r="AB73" s="851"/>
      <c r="AC73" s="851"/>
      <c r="AD73" s="851"/>
      <c r="AE73" s="851"/>
      <c r="AF73" s="851">
        <v>15</v>
      </c>
      <c r="AG73" s="851"/>
      <c r="AH73" s="851"/>
      <c r="AI73" s="851"/>
      <c r="AJ73" s="851"/>
      <c r="AK73" s="851">
        <v>6</v>
      </c>
      <c r="AL73" s="851"/>
      <c r="AM73" s="851"/>
      <c r="AN73" s="851"/>
      <c r="AO73" s="851"/>
      <c r="AP73" s="851" t="s">
        <v>554</v>
      </c>
      <c r="AQ73" s="851"/>
      <c r="AR73" s="851"/>
      <c r="AS73" s="851"/>
      <c r="AT73" s="851"/>
      <c r="AU73" s="851" t="s">
        <v>540</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548</v>
      </c>
      <c r="C74" s="894"/>
      <c r="D74" s="894"/>
      <c r="E74" s="894"/>
      <c r="F74" s="894"/>
      <c r="G74" s="894"/>
      <c r="H74" s="894"/>
      <c r="I74" s="894"/>
      <c r="J74" s="894"/>
      <c r="K74" s="894"/>
      <c r="L74" s="894"/>
      <c r="M74" s="894"/>
      <c r="N74" s="894"/>
      <c r="O74" s="894"/>
      <c r="P74" s="895"/>
      <c r="Q74" s="896">
        <v>1973</v>
      </c>
      <c r="R74" s="851"/>
      <c r="S74" s="851"/>
      <c r="T74" s="851"/>
      <c r="U74" s="851"/>
      <c r="V74" s="851">
        <v>1969</v>
      </c>
      <c r="W74" s="851"/>
      <c r="X74" s="851"/>
      <c r="Y74" s="851"/>
      <c r="Z74" s="851"/>
      <c r="AA74" s="851">
        <v>4</v>
      </c>
      <c r="AB74" s="851"/>
      <c r="AC74" s="851"/>
      <c r="AD74" s="851"/>
      <c r="AE74" s="851"/>
      <c r="AF74" s="851">
        <v>4</v>
      </c>
      <c r="AG74" s="851"/>
      <c r="AH74" s="851"/>
      <c r="AI74" s="851"/>
      <c r="AJ74" s="851"/>
      <c r="AK74" s="851">
        <v>0</v>
      </c>
      <c r="AL74" s="851"/>
      <c r="AM74" s="851"/>
      <c r="AN74" s="851"/>
      <c r="AO74" s="851"/>
      <c r="AP74" s="851" t="s">
        <v>540</v>
      </c>
      <c r="AQ74" s="851"/>
      <c r="AR74" s="851"/>
      <c r="AS74" s="851"/>
      <c r="AT74" s="851"/>
      <c r="AU74" s="851" t="s">
        <v>540</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549</v>
      </c>
      <c r="C75" s="894"/>
      <c r="D75" s="894"/>
      <c r="E75" s="894"/>
      <c r="F75" s="894"/>
      <c r="G75" s="894"/>
      <c r="H75" s="894"/>
      <c r="I75" s="894"/>
      <c r="J75" s="894"/>
      <c r="K75" s="894"/>
      <c r="L75" s="894"/>
      <c r="M75" s="894"/>
      <c r="N75" s="894"/>
      <c r="O75" s="894"/>
      <c r="P75" s="895"/>
      <c r="Q75" s="899">
        <v>277097</v>
      </c>
      <c r="R75" s="900"/>
      <c r="S75" s="900"/>
      <c r="T75" s="900"/>
      <c r="U75" s="850"/>
      <c r="V75" s="901">
        <v>265172</v>
      </c>
      <c r="W75" s="900"/>
      <c r="X75" s="900"/>
      <c r="Y75" s="900"/>
      <c r="Z75" s="850"/>
      <c r="AA75" s="901">
        <v>11924</v>
      </c>
      <c r="AB75" s="900"/>
      <c r="AC75" s="900"/>
      <c r="AD75" s="900"/>
      <c r="AE75" s="850"/>
      <c r="AF75" s="901">
        <v>11924</v>
      </c>
      <c r="AG75" s="900"/>
      <c r="AH75" s="900"/>
      <c r="AI75" s="900"/>
      <c r="AJ75" s="850"/>
      <c r="AK75" s="901">
        <v>1891</v>
      </c>
      <c r="AL75" s="900"/>
      <c r="AM75" s="900"/>
      <c r="AN75" s="900"/>
      <c r="AO75" s="850"/>
      <c r="AP75" s="901" t="s">
        <v>540</v>
      </c>
      <c r="AQ75" s="900"/>
      <c r="AR75" s="900"/>
      <c r="AS75" s="900"/>
      <c r="AT75" s="850"/>
      <c r="AU75" s="901" t="s">
        <v>540</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371</v>
      </c>
      <c r="B88" s="810" t="s">
        <v>398</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13393</v>
      </c>
      <c r="AG88" s="862"/>
      <c r="AH88" s="862"/>
      <c r="AI88" s="862"/>
      <c r="AJ88" s="862"/>
      <c r="AK88" s="859"/>
      <c r="AL88" s="859"/>
      <c r="AM88" s="859"/>
      <c r="AN88" s="859"/>
      <c r="AO88" s="859"/>
      <c r="AP88" s="862">
        <v>254</v>
      </c>
      <c r="AQ88" s="862"/>
      <c r="AR88" s="862"/>
      <c r="AS88" s="862"/>
      <c r="AT88" s="862"/>
      <c r="AU88" s="862">
        <v>115</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0" t="s">
        <v>399</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13</v>
      </c>
      <c r="CS102" s="870"/>
      <c r="CT102" s="870"/>
      <c r="CU102" s="870"/>
      <c r="CV102" s="913"/>
      <c r="CW102" s="912" t="s">
        <v>560</v>
      </c>
      <c r="CX102" s="870"/>
      <c r="CY102" s="870"/>
      <c r="CZ102" s="870"/>
      <c r="DA102" s="913"/>
      <c r="DB102" s="912" t="s">
        <v>558</v>
      </c>
      <c r="DC102" s="870"/>
      <c r="DD102" s="870"/>
      <c r="DE102" s="870"/>
      <c r="DF102" s="913"/>
      <c r="DG102" s="912" t="s">
        <v>558</v>
      </c>
      <c r="DH102" s="870"/>
      <c r="DI102" s="870"/>
      <c r="DJ102" s="870"/>
      <c r="DK102" s="913"/>
      <c r="DL102" s="912">
        <v>120</v>
      </c>
      <c r="DM102" s="870"/>
      <c r="DN102" s="870"/>
      <c r="DO102" s="870"/>
      <c r="DP102" s="913"/>
      <c r="DQ102" s="912">
        <v>67</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406</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407</v>
      </c>
      <c r="AB109" s="915"/>
      <c r="AC109" s="915"/>
      <c r="AD109" s="915"/>
      <c r="AE109" s="916"/>
      <c r="AF109" s="914" t="s">
        <v>289</v>
      </c>
      <c r="AG109" s="915"/>
      <c r="AH109" s="915"/>
      <c r="AI109" s="915"/>
      <c r="AJ109" s="916"/>
      <c r="AK109" s="914" t="s">
        <v>288</v>
      </c>
      <c r="AL109" s="915"/>
      <c r="AM109" s="915"/>
      <c r="AN109" s="915"/>
      <c r="AO109" s="916"/>
      <c r="AP109" s="914" t="s">
        <v>408</v>
      </c>
      <c r="AQ109" s="915"/>
      <c r="AR109" s="915"/>
      <c r="AS109" s="915"/>
      <c r="AT109" s="917"/>
      <c r="AU109" s="934" t="s">
        <v>406</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407</v>
      </c>
      <c r="BR109" s="915"/>
      <c r="BS109" s="915"/>
      <c r="BT109" s="915"/>
      <c r="BU109" s="916"/>
      <c r="BV109" s="914" t="s">
        <v>289</v>
      </c>
      <c r="BW109" s="915"/>
      <c r="BX109" s="915"/>
      <c r="BY109" s="915"/>
      <c r="BZ109" s="916"/>
      <c r="CA109" s="914" t="s">
        <v>288</v>
      </c>
      <c r="CB109" s="915"/>
      <c r="CC109" s="915"/>
      <c r="CD109" s="915"/>
      <c r="CE109" s="916"/>
      <c r="CF109" s="935" t="s">
        <v>408</v>
      </c>
      <c r="CG109" s="935"/>
      <c r="CH109" s="935"/>
      <c r="CI109" s="935"/>
      <c r="CJ109" s="935"/>
      <c r="CK109" s="914" t="s">
        <v>409</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407</v>
      </c>
      <c r="DH109" s="915"/>
      <c r="DI109" s="915"/>
      <c r="DJ109" s="915"/>
      <c r="DK109" s="916"/>
      <c r="DL109" s="914" t="s">
        <v>289</v>
      </c>
      <c r="DM109" s="915"/>
      <c r="DN109" s="915"/>
      <c r="DO109" s="915"/>
      <c r="DP109" s="916"/>
      <c r="DQ109" s="914" t="s">
        <v>288</v>
      </c>
      <c r="DR109" s="915"/>
      <c r="DS109" s="915"/>
      <c r="DT109" s="915"/>
      <c r="DU109" s="916"/>
      <c r="DV109" s="914" t="s">
        <v>408</v>
      </c>
      <c r="DW109" s="915"/>
      <c r="DX109" s="915"/>
      <c r="DY109" s="915"/>
      <c r="DZ109" s="917"/>
    </row>
    <row r="110" spans="1:131" s="199" customFormat="1" ht="26.25" customHeight="1">
      <c r="A110" s="918" t="s">
        <v>410</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705466</v>
      </c>
      <c r="AB110" s="922"/>
      <c r="AC110" s="922"/>
      <c r="AD110" s="922"/>
      <c r="AE110" s="923"/>
      <c r="AF110" s="924">
        <v>689989</v>
      </c>
      <c r="AG110" s="922"/>
      <c r="AH110" s="922"/>
      <c r="AI110" s="922"/>
      <c r="AJ110" s="923"/>
      <c r="AK110" s="924">
        <v>759108</v>
      </c>
      <c r="AL110" s="922"/>
      <c r="AM110" s="922"/>
      <c r="AN110" s="922"/>
      <c r="AO110" s="923"/>
      <c r="AP110" s="925">
        <v>26.7</v>
      </c>
      <c r="AQ110" s="926"/>
      <c r="AR110" s="926"/>
      <c r="AS110" s="926"/>
      <c r="AT110" s="927"/>
      <c r="AU110" s="928" t="s">
        <v>62</v>
      </c>
      <c r="AV110" s="929"/>
      <c r="AW110" s="929"/>
      <c r="AX110" s="929"/>
      <c r="AY110" s="929"/>
      <c r="AZ110" s="970" t="s">
        <v>411</v>
      </c>
      <c r="BA110" s="919"/>
      <c r="BB110" s="919"/>
      <c r="BC110" s="919"/>
      <c r="BD110" s="919"/>
      <c r="BE110" s="919"/>
      <c r="BF110" s="919"/>
      <c r="BG110" s="919"/>
      <c r="BH110" s="919"/>
      <c r="BI110" s="919"/>
      <c r="BJ110" s="919"/>
      <c r="BK110" s="919"/>
      <c r="BL110" s="919"/>
      <c r="BM110" s="919"/>
      <c r="BN110" s="919"/>
      <c r="BO110" s="919"/>
      <c r="BP110" s="920"/>
      <c r="BQ110" s="956">
        <v>7285311</v>
      </c>
      <c r="BR110" s="957"/>
      <c r="BS110" s="957"/>
      <c r="BT110" s="957"/>
      <c r="BU110" s="957"/>
      <c r="BV110" s="957">
        <v>7449350</v>
      </c>
      <c r="BW110" s="957"/>
      <c r="BX110" s="957"/>
      <c r="BY110" s="957"/>
      <c r="BZ110" s="957"/>
      <c r="CA110" s="957">
        <v>8232193</v>
      </c>
      <c r="CB110" s="957"/>
      <c r="CC110" s="957"/>
      <c r="CD110" s="957"/>
      <c r="CE110" s="957"/>
      <c r="CF110" s="971">
        <v>289.10000000000002</v>
      </c>
      <c r="CG110" s="972"/>
      <c r="CH110" s="972"/>
      <c r="CI110" s="972"/>
      <c r="CJ110" s="972"/>
      <c r="CK110" s="973" t="s">
        <v>412</v>
      </c>
      <c r="CL110" s="974"/>
      <c r="CM110" s="953" t="s">
        <v>413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223</v>
      </c>
      <c r="DH110" s="957"/>
      <c r="DI110" s="957"/>
      <c r="DJ110" s="957"/>
      <c r="DK110" s="957"/>
      <c r="DL110" s="957" t="s">
        <v>223</v>
      </c>
      <c r="DM110" s="957"/>
      <c r="DN110" s="957"/>
      <c r="DO110" s="957"/>
      <c r="DP110" s="957"/>
      <c r="DQ110" s="957" t="s">
        <v>223</v>
      </c>
      <c r="DR110" s="957"/>
      <c r="DS110" s="957"/>
      <c r="DT110" s="957"/>
      <c r="DU110" s="957"/>
      <c r="DV110" s="958" t="s">
        <v>223</v>
      </c>
      <c r="DW110" s="958"/>
      <c r="DX110" s="958"/>
      <c r="DY110" s="958"/>
      <c r="DZ110" s="959"/>
    </row>
    <row r="111" spans="1:131" s="199" customFormat="1" ht="26.25" customHeight="1">
      <c r="A111" s="960" t="s">
        <v>414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223</v>
      </c>
      <c r="AB111" s="964"/>
      <c r="AC111" s="964"/>
      <c r="AD111" s="964"/>
      <c r="AE111" s="965"/>
      <c r="AF111" s="966" t="s">
        <v>223</v>
      </c>
      <c r="AG111" s="964"/>
      <c r="AH111" s="964"/>
      <c r="AI111" s="964"/>
      <c r="AJ111" s="965"/>
      <c r="AK111" s="966" t="s">
        <v>223</v>
      </c>
      <c r="AL111" s="964"/>
      <c r="AM111" s="964"/>
      <c r="AN111" s="964"/>
      <c r="AO111" s="965"/>
      <c r="AP111" s="967" t="s">
        <v>223</v>
      </c>
      <c r="AQ111" s="968"/>
      <c r="AR111" s="968"/>
      <c r="AS111" s="968"/>
      <c r="AT111" s="969"/>
      <c r="AU111" s="930"/>
      <c r="AV111" s="931"/>
      <c r="AW111" s="931"/>
      <c r="AX111" s="931"/>
      <c r="AY111" s="931"/>
      <c r="AZ111" s="979" t="s">
        <v>415</v>
      </c>
      <c r="BA111" s="980"/>
      <c r="BB111" s="980"/>
      <c r="BC111" s="980"/>
      <c r="BD111" s="980"/>
      <c r="BE111" s="980"/>
      <c r="BF111" s="980"/>
      <c r="BG111" s="980"/>
      <c r="BH111" s="980"/>
      <c r="BI111" s="980"/>
      <c r="BJ111" s="980"/>
      <c r="BK111" s="980"/>
      <c r="BL111" s="980"/>
      <c r="BM111" s="980"/>
      <c r="BN111" s="980"/>
      <c r="BO111" s="980"/>
      <c r="BP111" s="981"/>
      <c r="BQ111" s="949" t="s">
        <v>223</v>
      </c>
      <c r="BR111" s="950"/>
      <c r="BS111" s="950"/>
      <c r="BT111" s="950"/>
      <c r="BU111" s="950"/>
      <c r="BV111" s="950" t="s">
        <v>223</v>
      </c>
      <c r="BW111" s="950"/>
      <c r="BX111" s="950"/>
      <c r="BY111" s="950"/>
      <c r="BZ111" s="950"/>
      <c r="CA111" s="950" t="s">
        <v>223</v>
      </c>
      <c r="CB111" s="950"/>
      <c r="CC111" s="950"/>
      <c r="CD111" s="950"/>
      <c r="CE111" s="950"/>
      <c r="CF111" s="944" t="s">
        <v>223</v>
      </c>
      <c r="CG111" s="945"/>
      <c r="CH111" s="945"/>
      <c r="CI111" s="945"/>
      <c r="CJ111" s="945"/>
      <c r="CK111" s="975"/>
      <c r="CL111" s="976"/>
      <c r="CM111" s="946" t="s">
        <v>416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223</v>
      </c>
      <c r="DH111" s="950"/>
      <c r="DI111" s="950"/>
      <c r="DJ111" s="950"/>
      <c r="DK111" s="950"/>
      <c r="DL111" s="950" t="s">
        <v>223</v>
      </c>
      <c r="DM111" s="950"/>
      <c r="DN111" s="950"/>
      <c r="DO111" s="950"/>
      <c r="DP111" s="950"/>
      <c r="DQ111" s="950" t="s">
        <v>223</v>
      </c>
      <c r="DR111" s="950"/>
      <c r="DS111" s="950"/>
      <c r="DT111" s="950"/>
      <c r="DU111" s="950"/>
      <c r="DV111" s="951" t="s">
        <v>223</v>
      </c>
      <c r="DW111" s="951"/>
      <c r="DX111" s="951"/>
      <c r="DY111" s="951"/>
      <c r="DZ111" s="952"/>
    </row>
    <row r="112" spans="1:131" s="199" customFormat="1" ht="26.25" customHeight="1">
      <c r="A112" s="982" t="s">
        <v>417</v>
      </c>
      <c r="B112" s="983"/>
      <c r="C112" s="980" t="s">
        <v>418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223</v>
      </c>
      <c r="AB112" s="989"/>
      <c r="AC112" s="989"/>
      <c r="AD112" s="989"/>
      <c r="AE112" s="990"/>
      <c r="AF112" s="991" t="s">
        <v>223</v>
      </c>
      <c r="AG112" s="989"/>
      <c r="AH112" s="989"/>
      <c r="AI112" s="989"/>
      <c r="AJ112" s="990"/>
      <c r="AK112" s="991" t="s">
        <v>223</v>
      </c>
      <c r="AL112" s="989"/>
      <c r="AM112" s="989"/>
      <c r="AN112" s="989"/>
      <c r="AO112" s="990"/>
      <c r="AP112" s="992" t="s">
        <v>223</v>
      </c>
      <c r="AQ112" s="993"/>
      <c r="AR112" s="993"/>
      <c r="AS112" s="993"/>
      <c r="AT112" s="994"/>
      <c r="AU112" s="930"/>
      <c r="AV112" s="931"/>
      <c r="AW112" s="931"/>
      <c r="AX112" s="931"/>
      <c r="AY112" s="931"/>
      <c r="AZ112" s="979" t="s">
        <v>419</v>
      </c>
      <c r="BA112" s="980"/>
      <c r="BB112" s="980"/>
      <c r="BC112" s="980"/>
      <c r="BD112" s="980"/>
      <c r="BE112" s="980"/>
      <c r="BF112" s="980"/>
      <c r="BG112" s="980"/>
      <c r="BH112" s="980"/>
      <c r="BI112" s="980"/>
      <c r="BJ112" s="980"/>
      <c r="BK112" s="980"/>
      <c r="BL112" s="980"/>
      <c r="BM112" s="980"/>
      <c r="BN112" s="980"/>
      <c r="BO112" s="980"/>
      <c r="BP112" s="981"/>
      <c r="BQ112" s="949">
        <v>2493618</v>
      </c>
      <c r="BR112" s="950"/>
      <c r="BS112" s="950"/>
      <c r="BT112" s="950"/>
      <c r="BU112" s="950"/>
      <c r="BV112" s="950">
        <v>2392687</v>
      </c>
      <c r="BW112" s="950"/>
      <c r="BX112" s="950"/>
      <c r="BY112" s="950"/>
      <c r="BZ112" s="950"/>
      <c r="CA112" s="950">
        <v>2238880</v>
      </c>
      <c r="CB112" s="950"/>
      <c r="CC112" s="950"/>
      <c r="CD112" s="950"/>
      <c r="CE112" s="950"/>
      <c r="CF112" s="944">
        <v>78.599999999999994</v>
      </c>
      <c r="CG112" s="945"/>
      <c r="CH112" s="945"/>
      <c r="CI112" s="945"/>
      <c r="CJ112" s="945"/>
      <c r="CK112" s="975"/>
      <c r="CL112" s="976"/>
      <c r="CM112" s="946" t="s">
        <v>420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223</v>
      </c>
      <c r="DH112" s="950"/>
      <c r="DI112" s="950"/>
      <c r="DJ112" s="950"/>
      <c r="DK112" s="950"/>
      <c r="DL112" s="950" t="s">
        <v>223</v>
      </c>
      <c r="DM112" s="950"/>
      <c r="DN112" s="950"/>
      <c r="DO112" s="950"/>
      <c r="DP112" s="950"/>
      <c r="DQ112" s="950" t="s">
        <v>223</v>
      </c>
      <c r="DR112" s="950"/>
      <c r="DS112" s="950"/>
      <c r="DT112" s="950"/>
      <c r="DU112" s="950"/>
      <c r="DV112" s="951" t="s">
        <v>223</v>
      </c>
      <c r="DW112" s="951"/>
      <c r="DX112" s="951"/>
      <c r="DY112" s="951"/>
      <c r="DZ112" s="952"/>
    </row>
    <row r="113" spans="1:130" s="199" customFormat="1" ht="26.25" customHeight="1">
      <c r="A113" s="984"/>
      <c r="B113" s="985"/>
      <c r="C113" s="980" t="s">
        <v>421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219373</v>
      </c>
      <c r="AB113" s="964"/>
      <c r="AC113" s="964"/>
      <c r="AD113" s="964"/>
      <c r="AE113" s="965"/>
      <c r="AF113" s="966">
        <v>180970</v>
      </c>
      <c r="AG113" s="964"/>
      <c r="AH113" s="964"/>
      <c r="AI113" s="964"/>
      <c r="AJ113" s="965"/>
      <c r="AK113" s="966">
        <v>133838</v>
      </c>
      <c r="AL113" s="964"/>
      <c r="AM113" s="964"/>
      <c r="AN113" s="964"/>
      <c r="AO113" s="965"/>
      <c r="AP113" s="967">
        <v>4.7</v>
      </c>
      <c r="AQ113" s="968"/>
      <c r="AR113" s="968"/>
      <c r="AS113" s="968"/>
      <c r="AT113" s="969"/>
      <c r="AU113" s="930"/>
      <c r="AV113" s="931"/>
      <c r="AW113" s="931"/>
      <c r="AX113" s="931"/>
      <c r="AY113" s="931"/>
      <c r="AZ113" s="979" t="s">
        <v>422</v>
      </c>
      <c r="BA113" s="980"/>
      <c r="BB113" s="980"/>
      <c r="BC113" s="980"/>
      <c r="BD113" s="980"/>
      <c r="BE113" s="980"/>
      <c r="BF113" s="980"/>
      <c r="BG113" s="980"/>
      <c r="BH113" s="980"/>
      <c r="BI113" s="980"/>
      <c r="BJ113" s="980"/>
      <c r="BK113" s="980"/>
      <c r="BL113" s="980"/>
      <c r="BM113" s="980"/>
      <c r="BN113" s="980"/>
      <c r="BO113" s="980"/>
      <c r="BP113" s="981"/>
      <c r="BQ113" s="949">
        <v>233862</v>
      </c>
      <c r="BR113" s="950"/>
      <c r="BS113" s="950"/>
      <c r="BT113" s="950"/>
      <c r="BU113" s="950"/>
      <c r="BV113" s="950">
        <v>159077</v>
      </c>
      <c r="BW113" s="950"/>
      <c r="BX113" s="950"/>
      <c r="BY113" s="950"/>
      <c r="BZ113" s="950"/>
      <c r="CA113" s="950">
        <v>115071</v>
      </c>
      <c r="CB113" s="950"/>
      <c r="CC113" s="950"/>
      <c r="CD113" s="950"/>
      <c r="CE113" s="950"/>
      <c r="CF113" s="944">
        <v>4</v>
      </c>
      <c r="CG113" s="945"/>
      <c r="CH113" s="945"/>
      <c r="CI113" s="945"/>
      <c r="CJ113" s="945"/>
      <c r="CK113" s="975"/>
      <c r="CL113" s="976"/>
      <c r="CM113" s="946" t="s">
        <v>423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223</v>
      </c>
      <c r="DH113" s="989"/>
      <c r="DI113" s="989"/>
      <c r="DJ113" s="989"/>
      <c r="DK113" s="990"/>
      <c r="DL113" s="991" t="s">
        <v>223</v>
      </c>
      <c r="DM113" s="989"/>
      <c r="DN113" s="989"/>
      <c r="DO113" s="989"/>
      <c r="DP113" s="990"/>
      <c r="DQ113" s="991" t="s">
        <v>223</v>
      </c>
      <c r="DR113" s="989"/>
      <c r="DS113" s="989"/>
      <c r="DT113" s="989"/>
      <c r="DU113" s="990"/>
      <c r="DV113" s="992" t="s">
        <v>223</v>
      </c>
      <c r="DW113" s="993"/>
      <c r="DX113" s="993"/>
      <c r="DY113" s="993"/>
      <c r="DZ113" s="994"/>
    </row>
    <row r="114" spans="1:130" s="199" customFormat="1" ht="26.25" customHeight="1">
      <c r="A114" s="984"/>
      <c r="B114" s="985"/>
      <c r="C114" s="980" t="s">
        <v>424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88044</v>
      </c>
      <c r="AB114" s="989"/>
      <c r="AC114" s="989"/>
      <c r="AD114" s="989"/>
      <c r="AE114" s="990"/>
      <c r="AF114" s="991">
        <v>76977</v>
      </c>
      <c r="AG114" s="989"/>
      <c r="AH114" s="989"/>
      <c r="AI114" s="989"/>
      <c r="AJ114" s="990"/>
      <c r="AK114" s="991">
        <v>45131</v>
      </c>
      <c r="AL114" s="989"/>
      <c r="AM114" s="989"/>
      <c r="AN114" s="989"/>
      <c r="AO114" s="990"/>
      <c r="AP114" s="992">
        <v>1.6</v>
      </c>
      <c r="AQ114" s="993"/>
      <c r="AR114" s="993"/>
      <c r="AS114" s="993"/>
      <c r="AT114" s="994"/>
      <c r="AU114" s="930"/>
      <c r="AV114" s="931"/>
      <c r="AW114" s="931"/>
      <c r="AX114" s="931"/>
      <c r="AY114" s="931"/>
      <c r="AZ114" s="979" t="s">
        <v>425</v>
      </c>
      <c r="BA114" s="980"/>
      <c r="BB114" s="980"/>
      <c r="BC114" s="980"/>
      <c r="BD114" s="980"/>
      <c r="BE114" s="980"/>
      <c r="BF114" s="980"/>
      <c r="BG114" s="980"/>
      <c r="BH114" s="980"/>
      <c r="BI114" s="980"/>
      <c r="BJ114" s="980"/>
      <c r="BK114" s="980"/>
      <c r="BL114" s="980"/>
      <c r="BM114" s="980"/>
      <c r="BN114" s="980"/>
      <c r="BO114" s="980"/>
      <c r="BP114" s="981"/>
      <c r="BQ114" s="949">
        <v>880598</v>
      </c>
      <c r="BR114" s="950"/>
      <c r="BS114" s="950"/>
      <c r="BT114" s="950"/>
      <c r="BU114" s="950"/>
      <c r="BV114" s="950">
        <v>702170</v>
      </c>
      <c r="BW114" s="950"/>
      <c r="BX114" s="950"/>
      <c r="BY114" s="950"/>
      <c r="BZ114" s="950"/>
      <c r="CA114" s="950">
        <v>642580</v>
      </c>
      <c r="CB114" s="950"/>
      <c r="CC114" s="950"/>
      <c r="CD114" s="950"/>
      <c r="CE114" s="950"/>
      <c r="CF114" s="944">
        <v>22.6</v>
      </c>
      <c r="CG114" s="945"/>
      <c r="CH114" s="945"/>
      <c r="CI114" s="945"/>
      <c r="CJ114" s="945"/>
      <c r="CK114" s="975"/>
      <c r="CL114" s="976"/>
      <c r="CM114" s="946" t="s">
        <v>426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223</v>
      </c>
      <c r="DH114" s="989"/>
      <c r="DI114" s="989"/>
      <c r="DJ114" s="989"/>
      <c r="DK114" s="990"/>
      <c r="DL114" s="991" t="s">
        <v>223</v>
      </c>
      <c r="DM114" s="989"/>
      <c r="DN114" s="989"/>
      <c r="DO114" s="989"/>
      <c r="DP114" s="990"/>
      <c r="DQ114" s="991" t="s">
        <v>223</v>
      </c>
      <c r="DR114" s="989"/>
      <c r="DS114" s="989"/>
      <c r="DT114" s="989"/>
      <c r="DU114" s="990"/>
      <c r="DV114" s="992" t="s">
        <v>223</v>
      </c>
      <c r="DW114" s="993"/>
      <c r="DX114" s="993"/>
      <c r="DY114" s="993"/>
      <c r="DZ114" s="994"/>
    </row>
    <row r="115" spans="1:130" s="199" customFormat="1" ht="26.25" customHeight="1">
      <c r="A115" s="984"/>
      <c r="B115" s="985"/>
      <c r="C115" s="980" t="s">
        <v>427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1511</v>
      </c>
      <c r="AB115" s="964"/>
      <c r="AC115" s="964"/>
      <c r="AD115" s="964"/>
      <c r="AE115" s="965"/>
      <c r="AF115" s="966">
        <v>1166</v>
      </c>
      <c r="AG115" s="964"/>
      <c r="AH115" s="964"/>
      <c r="AI115" s="964"/>
      <c r="AJ115" s="965"/>
      <c r="AK115" s="966">
        <v>848</v>
      </c>
      <c r="AL115" s="964"/>
      <c r="AM115" s="964"/>
      <c r="AN115" s="964"/>
      <c r="AO115" s="965"/>
      <c r="AP115" s="967">
        <v>0</v>
      </c>
      <c r="AQ115" s="968"/>
      <c r="AR115" s="968"/>
      <c r="AS115" s="968"/>
      <c r="AT115" s="969"/>
      <c r="AU115" s="930"/>
      <c r="AV115" s="931"/>
      <c r="AW115" s="931"/>
      <c r="AX115" s="931"/>
      <c r="AY115" s="931"/>
      <c r="AZ115" s="979" t="s">
        <v>428</v>
      </c>
      <c r="BA115" s="980"/>
      <c r="BB115" s="980"/>
      <c r="BC115" s="980"/>
      <c r="BD115" s="980"/>
      <c r="BE115" s="980"/>
      <c r="BF115" s="980"/>
      <c r="BG115" s="980"/>
      <c r="BH115" s="980"/>
      <c r="BI115" s="980"/>
      <c r="BJ115" s="980"/>
      <c r="BK115" s="980"/>
      <c r="BL115" s="980"/>
      <c r="BM115" s="980"/>
      <c r="BN115" s="980"/>
      <c r="BO115" s="980"/>
      <c r="BP115" s="981"/>
      <c r="BQ115" s="949">
        <v>105041</v>
      </c>
      <c r="BR115" s="950"/>
      <c r="BS115" s="950"/>
      <c r="BT115" s="950"/>
      <c r="BU115" s="950"/>
      <c r="BV115" s="950">
        <v>71126</v>
      </c>
      <c r="BW115" s="950"/>
      <c r="BX115" s="950"/>
      <c r="BY115" s="950"/>
      <c r="BZ115" s="950"/>
      <c r="CA115" s="950">
        <v>67482</v>
      </c>
      <c r="CB115" s="950"/>
      <c r="CC115" s="950"/>
      <c r="CD115" s="950"/>
      <c r="CE115" s="950"/>
      <c r="CF115" s="944">
        <v>2.4</v>
      </c>
      <c r="CG115" s="945"/>
      <c r="CH115" s="945"/>
      <c r="CI115" s="945"/>
      <c r="CJ115" s="945"/>
      <c r="CK115" s="975"/>
      <c r="CL115" s="976"/>
      <c r="CM115" s="979" t="s">
        <v>429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223</v>
      </c>
      <c r="DH115" s="989"/>
      <c r="DI115" s="989"/>
      <c r="DJ115" s="989"/>
      <c r="DK115" s="990"/>
      <c r="DL115" s="991" t="s">
        <v>223</v>
      </c>
      <c r="DM115" s="989"/>
      <c r="DN115" s="989"/>
      <c r="DO115" s="989"/>
      <c r="DP115" s="990"/>
      <c r="DQ115" s="991" t="s">
        <v>223</v>
      </c>
      <c r="DR115" s="989"/>
      <c r="DS115" s="989"/>
      <c r="DT115" s="989"/>
      <c r="DU115" s="990"/>
      <c r="DV115" s="992" t="s">
        <v>223</v>
      </c>
      <c r="DW115" s="993"/>
      <c r="DX115" s="993"/>
      <c r="DY115" s="993"/>
      <c r="DZ115" s="994"/>
    </row>
    <row r="116" spans="1:130" s="199" customFormat="1" ht="26.25" customHeight="1">
      <c r="A116" s="986"/>
      <c r="B116" s="987"/>
      <c r="C116" s="995" t="s">
        <v>430</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223</v>
      </c>
      <c r="AB116" s="989"/>
      <c r="AC116" s="989"/>
      <c r="AD116" s="989"/>
      <c r="AE116" s="990"/>
      <c r="AF116" s="991">
        <v>130</v>
      </c>
      <c r="AG116" s="989"/>
      <c r="AH116" s="989"/>
      <c r="AI116" s="989"/>
      <c r="AJ116" s="990"/>
      <c r="AK116" s="991">
        <v>288</v>
      </c>
      <c r="AL116" s="989"/>
      <c r="AM116" s="989"/>
      <c r="AN116" s="989"/>
      <c r="AO116" s="990"/>
      <c r="AP116" s="992">
        <v>0</v>
      </c>
      <c r="AQ116" s="993"/>
      <c r="AR116" s="993"/>
      <c r="AS116" s="993"/>
      <c r="AT116" s="994"/>
      <c r="AU116" s="930"/>
      <c r="AV116" s="931"/>
      <c r="AW116" s="931"/>
      <c r="AX116" s="931"/>
      <c r="AY116" s="931"/>
      <c r="AZ116" s="997" t="s">
        <v>431</v>
      </c>
      <c r="BA116" s="998"/>
      <c r="BB116" s="998"/>
      <c r="BC116" s="998"/>
      <c r="BD116" s="998"/>
      <c r="BE116" s="998"/>
      <c r="BF116" s="998"/>
      <c r="BG116" s="998"/>
      <c r="BH116" s="998"/>
      <c r="BI116" s="998"/>
      <c r="BJ116" s="998"/>
      <c r="BK116" s="998"/>
      <c r="BL116" s="998"/>
      <c r="BM116" s="998"/>
      <c r="BN116" s="998"/>
      <c r="BO116" s="998"/>
      <c r="BP116" s="999"/>
      <c r="BQ116" s="949" t="s">
        <v>223</v>
      </c>
      <c r="BR116" s="950"/>
      <c r="BS116" s="950"/>
      <c r="BT116" s="950"/>
      <c r="BU116" s="950"/>
      <c r="BV116" s="950" t="s">
        <v>223</v>
      </c>
      <c r="BW116" s="950"/>
      <c r="BX116" s="950"/>
      <c r="BY116" s="950"/>
      <c r="BZ116" s="950"/>
      <c r="CA116" s="950" t="s">
        <v>223</v>
      </c>
      <c r="CB116" s="950"/>
      <c r="CC116" s="950"/>
      <c r="CD116" s="950"/>
      <c r="CE116" s="950"/>
      <c r="CF116" s="944" t="s">
        <v>223</v>
      </c>
      <c r="CG116" s="945"/>
      <c r="CH116" s="945"/>
      <c r="CI116" s="945"/>
      <c r="CJ116" s="945"/>
      <c r="CK116" s="975"/>
      <c r="CL116" s="976"/>
      <c r="CM116" s="946" t="s">
        <v>432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223</v>
      </c>
      <c r="DH116" s="989"/>
      <c r="DI116" s="989"/>
      <c r="DJ116" s="989"/>
      <c r="DK116" s="990"/>
      <c r="DL116" s="991" t="s">
        <v>223</v>
      </c>
      <c r="DM116" s="989"/>
      <c r="DN116" s="989"/>
      <c r="DO116" s="989"/>
      <c r="DP116" s="990"/>
      <c r="DQ116" s="991" t="s">
        <v>223</v>
      </c>
      <c r="DR116" s="989"/>
      <c r="DS116" s="989"/>
      <c r="DT116" s="989"/>
      <c r="DU116" s="990"/>
      <c r="DV116" s="992" t="s">
        <v>223</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433</v>
      </c>
      <c r="Z117" s="916"/>
      <c r="AA117" s="1006">
        <v>1014617</v>
      </c>
      <c r="AB117" s="1007"/>
      <c r="AC117" s="1007"/>
      <c r="AD117" s="1007"/>
      <c r="AE117" s="1008"/>
      <c r="AF117" s="1009">
        <v>949232</v>
      </c>
      <c r="AG117" s="1007"/>
      <c r="AH117" s="1007"/>
      <c r="AI117" s="1007"/>
      <c r="AJ117" s="1008"/>
      <c r="AK117" s="1009">
        <v>939213</v>
      </c>
      <c r="AL117" s="1007"/>
      <c r="AM117" s="1007"/>
      <c r="AN117" s="1007"/>
      <c r="AO117" s="1008"/>
      <c r="AP117" s="1010"/>
      <c r="AQ117" s="1011"/>
      <c r="AR117" s="1011"/>
      <c r="AS117" s="1011"/>
      <c r="AT117" s="1012"/>
      <c r="AU117" s="930"/>
      <c r="AV117" s="931"/>
      <c r="AW117" s="931"/>
      <c r="AX117" s="931"/>
      <c r="AY117" s="931"/>
      <c r="AZ117" s="997" t="s">
        <v>434</v>
      </c>
      <c r="BA117" s="998"/>
      <c r="BB117" s="998"/>
      <c r="BC117" s="998"/>
      <c r="BD117" s="998"/>
      <c r="BE117" s="998"/>
      <c r="BF117" s="998"/>
      <c r="BG117" s="998"/>
      <c r="BH117" s="998"/>
      <c r="BI117" s="998"/>
      <c r="BJ117" s="998"/>
      <c r="BK117" s="998"/>
      <c r="BL117" s="998"/>
      <c r="BM117" s="998"/>
      <c r="BN117" s="998"/>
      <c r="BO117" s="998"/>
      <c r="BP117" s="999"/>
      <c r="BQ117" s="949" t="s">
        <v>223</v>
      </c>
      <c r="BR117" s="950"/>
      <c r="BS117" s="950"/>
      <c r="BT117" s="950"/>
      <c r="BU117" s="950"/>
      <c r="BV117" s="950" t="s">
        <v>223</v>
      </c>
      <c r="BW117" s="950"/>
      <c r="BX117" s="950"/>
      <c r="BY117" s="950"/>
      <c r="BZ117" s="950"/>
      <c r="CA117" s="950" t="s">
        <v>223</v>
      </c>
      <c r="CB117" s="950"/>
      <c r="CC117" s="950"/>
      <c r="CD117" s="950"/>
      <c r="CE117" s="950"/>
      <c r="CF117" s="944" t="s">
        <v>223</v>
      </c>
      <c r="CG117" s="945"/>
      <c r="CH117" s="945"/>
      <c r="CI117" s="945"/>
      <c r="CJ117" s="945"/>
      <c r="CK117" s="975"/>
      <c r="CL117" s="976"/>
      <c r="CM117" s="946" t="s">
        <v>435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223</v>
      </c>
      <c r="DH117" s="989"/>
      <c r="DI117" s="989"/>
      <c r="DJ117" s="989"/>
      <c r="DK117" s="990"/>
      <c r="DL117" s="991" t="s">
        <v>223</v>
      </c>
      <c r="DM117" s="989"/>
      <c r="DN117" s="989"/>
      <c r="DO117" s="989"/>
      <c r="DP117" s="990"/>
      <c r="DQ117" s="991" t="s">
        <v>223</v>
      </c>
      <c r="DR117" s="989"/>
      <c r="DS117" s="989"/>
      <c r="DT117" s="989"/>
      <c r="DU117" s="990"/>
      <c r="DV117" s="992" t="s">
        <v>223</v>
      </c>
      <c r="DW117" s="993"/>
      <c r="DX117" s="993"/>
      <c r="DY117" s="993"/>
      <c r="DZ117" s="994"/>
    </row>
    <row r="118" spans="1:130" s="199" customFormat="1" ht="26.25" customHeight="1">
      <c r="A118" s="934" t="s">
        <v>409</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407</v>
      </c>
      <c r="AB118" s="915"/>
      <c r="AC118" s="915"/>
      <c r="AD118" s="915"/>
      <c r="AE118" s="916"/>
      <c r="AF118" s="914" t="s">
        <v>289</v>
      </c>
      <c r="AG118" s="915"/>
      <c r="AH118" s="915"/>
      <c r="AI118" s="915"/>
      <c r="AJ118" s="916"/>
      <c r="AK118" s="914" t="s">
        <v>288</v>
      </c>
      <c r="AL118" s="915"/>
      <c r="AM118" s="915"/>
      <c r="AN118" s="915"/>
      <c r="AO118" s="916"/>
      <c r="AP118" s="1001" t="s">
        <v>408</v>
      </c>
      <c r="AQ118" s="1002"/>
      <c r="AR118" s="1002"/>
      <c r="AS118" s="1002"/>
      <c r="AT118" s="1003"/>
      <c r="AU118" s="930"/>
      <c r="AV118" s="931"/>
      <c r="AW118" s="931"/>
      <c r="AX118" s="931"/>
      <c r="AY118" s="931"/>
      <c r="AZ118" s="1004" t="s">
        <v>436</v>
      </c>
      <c r="BA118" s="995"/>
      <c r="BB118" s="995"/>
      <c r="BC118" s="995"/>
      <c r="BD118" s="995"/>
      <c r="BE118" s="995"/>
      <c r="BF118" s="995"/>
      <c r="BG118" s="995"/>
      <c r="BH118" s="995"/>
      <c r="BI118" s="995"/>
      <c r="BJ118" s="995"/>
      <c r="BK118" s="995"/>
      <c r="BL118" s="995"/>
      <c r="BM118" s="995"/>
      <c r="BN118" s="995"/>
      <c r="BO118" s="995"/>
      <c r="BP118" s="996"/>
      <c r="BQ118" s="1027" t="s">
        <v>223</v>
      </c>
      <c r="BR118" s="1028"/>
      <c r="BS118" s="1028"/>
      <c r="BT118" s="1028"/>
      <c r="BU118" s="1028"/>
      <c r="BV118" s="1028" t="s">
        <v>223</v>
      </c>
      <c r="BW118" s="1028"/>
      <c r="BX118" s="1028"/>
      <c r="BY118" s="1028"/>
      <c r="BZ118" s="1028"/>
      <c r="CA118" s="1028" t="s">
        <v>223</v>
      </c>
      <c r="CB118" s="1028"/>
      <c r="CC118" s="1028"/>
      <c r="CD118" s="1028"/>
      <c r="CE118" s="1028"/>
      <c r="CF118" s="944" t="s">
        <v>223</v>
      </c>
      <c r="CG118" s="945"/>
      <c r="CH118" s="945"/>
      <c r="CI118" s="945"/>
      <c r="CJ118" s="945"/>
      <c r="CK118" s="975"/>
      <c r="CL118" s="976"/>
      <c r="CM118" s="946" t="s">
        <v>437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223</v>
      </c>
      <c r="DH118" s="989"/>
      <c r="DI118" s="989"/>
      <c r="DJ118" s="989"/>
      <c r="DK118" s="990"/>
      <c r="DL118" s="991" t="s">
        <v>223</v>
      </c>
      <c r="DM118" s="989"/>
      <c r="DN118" s="989"/>
      <c r="DO118" s="989"/>
      <c r="DP118" s="990"/>
      <c r="DQ118" s="991" t="s">
        <v>223</v>
      </c>
      <c r="DR118" s="989"/>
      <c r="DS118" s="989"/>
      <c r="DT118" s="989"/>
      <c r="DU118" s="990"/>
      <c r="DV118" s="992" t="s">
        <v>223</v>
      </c>
      <c r="DW118" s="993"/>
      <c r="DX118" s="993"/>
      <c r="DY118" s="993"/>
      <c r="DZ118" s="994"/>
    </row>
    <row r="119" spans="1:130" s="199" customFormat="1" ht="26.25" customHeight="1">
      <c r="A119" s="1088" t="s">
        <v>412</v>
      </c>
      <c r="B119" s="974"/>
      <c r="C119" s="953" t="s">
        <v>413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223</v>
      </c>
      <c r="AB119" s="922"/>
      <c r="AC119" s="922"/>
      <c r="AD119" s="922"/>
      <c r="AE119" s="923"/>
      <c r="AF119" s="924" t="s">
        <v>223</v>
      </c>
      <c r="AG119" s="922"/>
      <c r="AH119" s="922"/>
      <c r="AI119" s="922"/>
      <c r="AJ119" s="923"/>
      <c r="AK119" s="924" t="s">
        <v>223</v>
      </c>
      <c r="AL119" s="922"/>
      <c r="AM119" s="922"/>
      <c r="AN119" s="922"/>
      <c r="AO119" s="923"/>
      <c r="AP119" s="925" t="s">
        <v>223</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438</v>
      </c>
      <c r="BP119" s="1036"/>
      <c r="BQ119" s="1027">
        <v>10998430</v>
      </c>
      <c r="BR119" s="1028"/>
      <c r="BS119" s="1028"/>
      <c r="BT119" s="1028"/>
      <c r="BU119" s="1028"/>
      <c r="BV119" s="1028">
        <v>10774410</v>
      </c>
      <c r="BW119" s="1028"/>
      <c r="BX119" s="1028"/>
      <c r="BY119" s="1028"/>
      <c r="BZ119" s="1028"/>
      <c r="CA119" s="1028">
        <v>11296206</v>
      </c>
      <c r="CB119" s="1028"/>
      <c r="CC119" s="1028"/>
      <c r="CD119" s="1028"/>
      <c r="CE119" s="1028"/>
      <c r="CF119" s="1029"/>
      <c r="CG119" s="1030"/>
      <c r="CH119" s="1030"/>
      <c r="CI119" s="1030"/>
      <c r="CJ119" s="1031"/>
      <c r="CK119" s="977"/>
      <c r="CL119" s="978"/>
      <c r="CM119" s="1032" t="s">
        <v>439</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223</v>
      </c>
      <c r="DH119" s="1014"/>
      <c r="DI119" s="1014"/>
      <c r="DJ119" s="1014"/>
      <c r="DK119" s="1015"/>
      <c r="DL119" s="1013" t="s">
        <v>223</v>
      </c>
      <c r="DM119" s="1014"/>
      <c r="DN119" s="1014"/>
      <c r="DO119" s="1014"/>
      <c r="DP119" s="1015"/>
      <c r="DQ119" s="1013" t="s">
        <v>223</v>
      </c>
      <c r="DR119" s="1014"/>
      <c r="DS119" s="1014"/>
      <c r="DT119" s="1014"/>
      <c r="DU119" s="1015"/>
      <c r="DV119" s="1016" t="s">
        <v>223</v>
      </c>
      <c r="DW119" s="1017"/>
      <c r="DX119" s="1017"/>
      <c r="DY119" s="1017"/>
      <c r="DZ119" s="1018"/>
    </row>
    <row r="120" spans="1:130" s="199" customFormat="1" ht="26.25" customHeight="1">
      <c r="A120" s="1089"/>
      <c r="B120" s="976"/>
      <c r="C120" s="946" t="s">
        <v>416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223</v>
      </c>
      <c r="AB120" s="989"/>
      <c r="AC120" s="989"/>
      <c r="AD120" s="989"/>
      <c r="AE120" s="990"/>
      <c r="AF120" s="991" t="s">
        <v>223</v>
      </c>
      <c r="AG120" s="989"/>
      <c r="AH120" s="989"/>
      <c r="AI120" s="989"/>
      <c r="AJ120" s="990"/>
      <c r="AK120" s="991" t="s">
        <v>223</v>
      </c>
      <c r="AL120" s="989"/>
      <c r="AM120" s="989"/>
      <c r="AN120" s="989"/>
      <c r="AO120" s="990"/>
      <c r="AP120" s="992" t="s">
        <v>223</v>
      </c>
      <c r="AQ120" s="993"/>
      <c r="AR120" s="993"/>
      <c r="AS120" s="993"/>
      <c r="AT120" s="994"/>
      <c r="AU120" s="1019" t="s">
        <v>440</v>
      </c>
      <c r="AV120" s="1020"/>
      <c r="AW120" s="1020"/>
      <c r="AX120" s="1020"/>
      <c r="AY120" s="1021"/>
      <c r="AZ120" s="970" t="s">
        <v>441</v>
      </c>
      <c r="BA120" s="919"/>
      <c r="BB120" s="919"/>
      <c r="BC120" s="919"/>
      <c r="BD120" s="919"/>
      <c r="BE120" s="919"/>
      <c r="BF120" s="919"/>
      <c r="BG120" s="919"/>
      <c r="BH120" s="919"/>
      <c r="BI120" s="919"/>
      <c r="BJ120" s="919"/>
      <c r="BK120" s="919"/>
      <c r="BL120" s="919"/>
      <c r="BM120" s="919"/>
      <c r="BN120" s="919"/>
      <c r="BO120" s="919"/>
      <c r="BP120" s="920"/>
      <c r="BQ120" s="956">
        <v>1476353</v>
      </c>
      <c r="BR120" s="957"/>
      <c r="BS120" s="957"/>
      <c r="BT120" s="957"/>
      <c r="BU120" s="957"/>
      <c r="BV120" s="957">
        <v>1705615</v>
      </c>
      <c r="BW120" s="957"/>
      <c r="BX120" s="957"/>
      <c r="BY120" s="957"/>
      <c r="BZ120" s="957"/>
      <c r="CA120" s="957">
        <v>1931892</v>
      </c>
      <c r="CB120" s="957"/>
      <c r="CC120" s="957"/>
      <c r="CD120" s="957"/>
      <c r="CE120" s="957"/>
      <c r="CF120" s="971">
        <v>67.8</v>
      </c>
      <c r="CG120" s="972"/>
      <c r="CH120" s="972"/>
      <c r="CI120" s="972"/>
      <c r="CJ120" s="972"/>
      <c r="CK120" s="1037" t="s">
        <v>442</v>
      </c>
      <c r="CL120" s="1038"/>
      <c r="CM120" s="1038"/>
      <c r="CN120" s="1038"/>
      <c r="CO120" s="1039"/>
      <c r="CP120" s="1045" t="s">
        <v>390</v>
      </c>
      <c r="CQ120" s="1046"/>
      <c r="CR120" s="1046"/>
      <c r="CS120" s="1046"/>
      <c r="CT120" s="1046"/>
      <c r="CU120" s="1046"/>
      <c r="CV120" s="1046"/>
      <c r="CW120" s="1046"/>
      <c r="CX120" s="1046"/>
      <c r="CY120" s="1046"/>
      <c r="CZ120" s="1046"/>
      <c r="DA120" s="1046"/>
      <c r="DB120" s="1046"/>
      <c r="DC120" s="1046"/>
      <c r="DD120" s="1046"/>
      <c r="DE120" s="1046"/>
      <c r="DF120" s="1047"/>
      <c r="DG120" s="956">
        <v>1429515</v>
      </c>
      <c r="DH120" s="957"/>
      <c r="DI120" s="957"/>
      <c r="DJ120" s="957"/>
      <c r="DK120" s="957"/>
      <c r="DL120" s="957">
        <v>1430053</v>
      </c>
      <c r="DM120" s="957"/>
      <c r="DN120" s="957"/>
      <c r="DO120" s="957"/>
      <c r="DP120" s="957"/>
      <c r="DQ120" s="957">
        <v>1378455</v>
      </c>
      <c r="DR120" s="957"/>
      <c r="DS120" s="957"/>
      <c r="DT120" s="957"/>
      <c r="DU120" s="957"/>
      <c r="DV120" s="958">
        <v>48.4</v>
      </c>
      <c r="DW120" s="958"/>
      <c r="DX120" s="958"/>
      <c r="DY120" s="958"/>
      <c r="DZ120" s="959"/>
    </row>
    <row r="121" spans="1:130" s="199" customFormat="1" ht="26.25" customHeight="1">
      <c r="A121" s="1089"/>
      <c r="B121" s="976"/>
      <c r="C121" s="997" t="s">
        <v>443</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223</v>
      </c>
      <c r="AB121" s="989"/>
      <c r="AC121" s="989"/>
      <c r="AD121" s="989"/>
      <c r="AE121" s="990"/>
      <c r="AF121" s="991" t="s">
        <v>223</v>
      </c>
      <c r="AG121" s="989"/>
      <c r="AH121" s="989"/>
      <c r="AI121" s="989"/>
      <c r="AJ121" s="990"/>
      <c r="AK121" s="991" t="s">
        <v>223</v>
      </c>
      <c r="AL121" s="989"/>
      <c r="AM121" s="989"/>
      <c r="AN121" s="989"/>
      <c r="AO121" s="990"/>
      <c r="AP121" s="992" t="s">
        <v>223</v>
      </c>
      <c r="AQ121" s="993"/>
      <c r="AR121" s="993"/>
      <c r="AS121" s="993"/>
      <c r="AT121" s="994"/>
      <c r="AU121" s="1022"/>
      <c r="AV121" s="1023"/>
      <c r="AW121" s="1023"/>
      <c r="AX121" s="1023"/>
      <c r="AY121" s="1024"/>
      <c r="AZ121" s="979" t="s">
        <v>444</v>
      </c>
      <c r="BA121" s="980"/>
      <c r="BB121" s="980"/>
      <c r="BC121" s="980"/>
      <c r="BD121" s="980"/>
      <c r="BE121" s="980"/>
      <c r="BF121" s="980"/>
      <c r="BG121" s="980"/>
      <c r="BH121" s="980"/>
      <c r="BI121" s="980"/>
      <c r="BJ121" s="980"/>
      <c r="BK121" s="980"/>
      <c r="BL121" s="980"/>
      <c r="BM121" s="980"/>
      <c r="BN121" s="980"/>
      <c r="BO121" s="980"/>
      <c r="BP121" s="981"/>
      <c r="BQ121" s="949">
        <v>433887</v>
      </c>
      <c r="BR121" s="950"/>
      <c r="BS121" s="950"/>
      <c r="BT121" s="950"/>
      <c r="BU121" s="950"/>
      <c r="BV121" s="950">
        <v>296514</v>
      </c>
      <c r="BW121" s="950"/>
      <c r="BX121" s="950"/>
      <c r="BY121" s="950"/>
      <c r="BZ121" s="950"/>
      <c r="CA121" s="950">
        <v>310118</v>
      </c>
      <c r="CB121" s="950"/>
      <c r="CC121" s="950"/>
      <c r="CD121" s="950"/>
      <c r="CE121" s="950"/>
      <c r="CF121" s="944">
        <v>10.9</v>
      </c>
      <c r="CG121" s="945"/>
      <c r="CH121" s="945"/>
      <c r="CI121" s="945"/>
      <c r="CJ121" s="945"/>
      <c r="CK121" s="1040"/>
      <c r="CL121" s="1041"/>
      <c r="CM121" s="1041"/>
      <c r="CN121" s="1041"/>
      <c r="CO121" s="1042"/>
      <c r="CP121" s="1050" t="s">
        <v>388</v>
      </c>
      <c r="CQ121" s="1051"/>
      <c r="CR121" s="1051"/>
      <c r="CS121" s="1051"/>
      <c r="CT121" s="1051"/>
      <c r="CU121" s="1051"/>
      <c r="CV121" s="1051"/>
      <c r="CW121" s="1051"/>
      <c r="CX121" s="1051"/>
      <c r="CY121" s="1051"/>
      <c r="CZ121" s="1051"/>
      <c r="DA121" s="1051"/>
      <c r="DB121" s="1051"/>
      <c r="DC121" s="1051"/>
      <c r="DD121" s="1051"/>
      <c r="DE121" s="1051"/>
      <c r="DF121" s="1052"/>
      <c r="DG121" s="949">
        <v>967587</v>
      </c>
      <c r="DH121" s="950"/>
      <c r="DI121" s="950"/>
      <c r="DJ121" s="950"/>
      <c r="DK121" s="950"/>
      <c r="DL121" s="950">
        <v>920252</v>
      </c>
      <c r="DM121" s="950"/>
      <c r="DN121" s="950"/>
      <c r="DO121" s="950"/>
      <c r="DP121" s="950"/>
      <c r="DQ121" s="950">
        <v>818171</v>
      </c>
      <c r="DR121" s="950"/>
      <c r="DS121" s="950"/>
      <c r="DT121" s="950"/>
      <c r="DU121" s="950"/>
      <c r="DV121" s="951">
        <v>28.7</v>
      </c>
      <c r="DW121" s="951"/>
      <c r="DX121" s="951"/>
      <c r="DY121" s="951"/>
      <c r="DZ121" s="952"/>
    </row>
    <row r="122" spans="1:130" s="199" customFormat="1" ht="26.25" customHeight="1">
      <c r="A122" s="1089"/>
      <c r="B122" s="976"/>
      <c r="C122" s="946" t="s">
        <v>426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223</v>
      </c>
      <c r="AB122" s="989"/>
      <c r="AC122" s="989"/>
      <c r="AD122" s="989"/>
      <c r="AE122" s="990"/>
      <c r="AF122" s="991" t="s">
        <v>223</v>
      </c>
      <c r="AG122" s="989"/>
      <c r="AH122" s="989"/>
      <c r="AI122" s="989"/>
      <c r="AJ122" s="990"/>
      <c r="AK122" s="991" t="s">
        <v>223</v>
      </c>
      <c r="AL122" s="989"/>
      <c r="AM122" s="989"/>
      <c r="AN122" s="989"/>
      <c r="AO122" s="990"/>
      <c r="AP122" s="992" t="s">
        <v>223</v>
      </c>
      <c r="AQ122" s="993"/>
      <c r="AR122" s="993"/>
      <c r="AS122" s="993"/>
      <c r="AT122" s="994"/>
      <c r="AU122" s="1022"/>
      <c r="AV122" s="1023"/>
      <c r="AW122" s="1023"/>
      <c r="AX122" s="1023"/>
      <c r="AY122" s="1024"/>
      <c r="AZ122" s="1004" t="s">
        <v>445</v>
      </c>
      <c r="BA122" s="995"/>
      <c r="BB122" s="995"/>
      <c r="BC122" s="995"/>
      <c r="BD122" s="995"/>
      <c r="BE122" s="995"/>
      <c r="BF122" s="995"/>
      <c r="BG122" s="995"/>
      <c r="BH122" s="995"/>
      <c r="BI122" s="995"/>
      <c r="BJ122" s="995"/>
      <c r="BK122" s="995"/>
      <c r="BL122" s="995"/>
      <c r="BM122" s="995"/>
      <c r="BN122" s="995"/>
      <c r="BO122" s="995"/>
      <c r="BP122" s="996"/>
      <c r="BQ122" s="1027">
        <v>6200830</v>
      </c>
      <c r="BR122" s="1028"/>
      <c r="BS122" s="1028"/>
      <c r="BT122" s="1028"/>
      <c r="BU122" s="1028"/>
      <c r="BV122" s="1028">
        <v>5968281</v>
      </c>
      <c r="BW122" s="1028"/>
      <c r="BX122" s="1028"/>
      <c r="BY122" s="1028"/>
      <c r="BZ122" s="1028"/>
      <c r="CA122" s="1028">
        <v>6735562</v>
      </c>
      <c r="CB122" s="1028"/>
      <c r="CC122" s="1028"/>
      <c r="CD122" s="1028"/>
      <c r="CE122" s="1028"/>
      <c r="CF122" s="1048">
        <v>236.5</v>
      </c>
      <c r="CG122" s="1049"/>
      <c r="CH122" s="1049"/>
      <c r="CI122" s="1049"/>
      <c r="CJ122" s="1049"/>
      <c r="CK122" s="1040"/>
      <c r="CL122" s="1041"/>
      <c r="CM122" s="1041"/>
      <c r="CN122" s="1041"/>
      <c r="CO122" s="1042"/>
      <c r="CP122" s="1050" t="s">
        <v>391</v>
      </c>
      <c r="CQ122" s="1051"/>
      <c r="CR122" s="1051"/>
      <c r="CS122" s="1051"/>
      <c r="CT122" s="1051"/>
      <c r="CU122" s="1051"/>
      <c r="CV122" s="1051"/>
      <c r="CW122" s="1051"/>
      <c r="CX122" s="1051"/>
      <c r="CY122" s="1051"/>
      <c r="CZ122" s="1051"/>
      <c r="DA122" s="1051"/>
      <c r="DB122" s="1051"/>
      <c r="DC122" s="1051"/>
      <c r="DD122" s="1051"/>
      <c r="DE122" s="1051"/>
      <c r="DF122" s="1052"/>
      <c r="DG122" s="949">
        <v>43583</v>
      </c>
      <c r="DH122" s="950"/>
      <c r="DI122" s="950"/>
      <c r="DJ122" s="950"/>
      <c r="DK122" s="950"/>
      <c r="DL122" s="950">
        <v>41387</v>
      </c>
      <c r="DM122" s="950"/>
      <c r="DN122" s="950"/>
      <c r="DO122" s="950"/>
      <c r="DP122" s="950"/>
      <c r="DQ122" s="950">
        <v>41057</v>
      </c>
      <c r="DR122" s="950"/>
      <c r="DS122" s="950"/>
      <c r="DT122" s="950"/>
      <c r="DU122" s="950"/>
      <c r="DV122" s="951">
        <v>1.4</v>
      </c>
      <c r="DW122" s="951"/>
      <c r="DX122" s="951"/>
      <c r="DY122" s="951"/>
      <c r="DZ122" s="952"/>
    </row>
    <row r="123" spans="1:130" s="199" customFormat="1" ht="26.25" customHeight="1">
      <c r="A123" s="1089"/>
      <c r="B123" s="976"/>
      <c r="C123" s="946" t="s">
        <v>432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223</v>
      </c>
      <c r="AB123" s="989"/>
      <c r="AC123" s="989"/>
      <c r="AD123" s="989"/>
      <c r="AE123" s="990"/>
      <c r="AF123" s="991" t="s">
        <v>223</v>
      </c>
      <c r="AG123" s="989"/>
      <c r="AH123" s="989"/>
      <c r="AI123" s="989"/>
      <c r="AJ123" s="990"/>
      <c r="AK123" s="991" t="s">
        <v>223</v>
      </c>
      <c r="AL123" s="989"/>
      <c r="AM123" s="989"/>
      <c r="AN123" s="989"/>
      <c r="AO123" s="990"/>
      <c r="AP123" s="992" t="s">
        <v>223</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446</v>
      </c>
      <c r="BP123" s="1036"/>
      <c r="BQ123" s="1095">
        <v>8111070</v>
      </c>
      <c r="BR123" s="1096"/>
      <c r="BS123" s="1096"/>
      <c r="BT123" s="1096"/>
      <c r="BU123" s="1096"/>
      <c r="BV123" s="1096">
        <v>7970410</v>
      </c>
      <c r="BW123" s="1096"/>
      <c r="BX123" s="1096"/>
      <c r="BY123" s="1096"/>
      <c r="BZ123" s="1096"/>
      <c r="CA123" s="1096">
        <v>8977572</v>
      </c>
      <c r="CB123" s="1096"/>
      <c r="CC123" s="1096"/>
      <c r="CD123" s="1096"/>
      <c r="CE123" s="1096"/>
      <c r="CF123" s="1029"/>
      <c r="CG123" s="1030"/>
      <c r="CH123" s="1030"/>
      <c r="CI123" s="1030"/>
      <c r="CJ123" s="1031"/>
      <c r="CK123" s="1040"/>
      <c r="CL123" s="1041"/>
      <c r="CM123" s="1041"/>
      <c r="CN123" s="1041"/>
      <c r="CO123" s="1042"/>
      <c r="CP123" s="1050" t="s">
        <v>386</v>
      </c>
      <c r="CQ123" s="1051"/>
      <c r="CR123" s="1051"/>
      <c r="CS123" s="1051"/>
      <c r="CT123" s="1051"/>
      <c r="CU123" s="1051"/>
      <c r="CV123" s="1051"/>
      <c r="CW123" s="1051"/>
      <c r="CX123" s="1051"/>
      <c r="CY123" s="1051"/>
      <c r="CZ123" s="1051"/>
      <c r="DA123" s="1051"/>
      <c r="DB123" s="1051"/>
      <c r="DC123" s="1051"/>
      <c r="DD123" s="1051"/>
      <c r="DE123" s="1051"/>
      <c r="DF123" s="1052"/>
      <c r="DG123" s="988">
        <v>1052</v>
      </c>
      <c r="DH123" s="989"/>
      <c r="DI123" s="989"/>
      <c r="DJ123" s="989"/>
      <c r="DK123" s="990"/>
      <c r="DL123" s="991">
        <v>995</v>
      </c>
      <c r="DM123" s="989"/>
      <c r="DN123" s="989"/>
      <c r="DO123" s="989"/>
      <c r="DP123" s="990"/>
      <c r="DQ123" s="991">
        <v>941</v>
      </c>
      <c r="DR123" s="989"/>
      <c r="DS123" s="989"/>
      <c r="DT123" s="989"/>
      <c r="DU123" s="990"/>
      <c r="DV123" s="992">
        <v>0</v>
      </c>
      <c r="DW123" s="993"/>
      <c r="DX123" s="993"/>
      <c r="DY123" s="993"/>
      <c r="DZ123" s="994"/>
    </row>
    <row r="124" spans="1:130" s="199" customFormat="1" ht="26.25" customHeight="1" thickBot="1">
      <c r="A124" s="1089"/>
      <c r="B124" s="976"/>
      <c r="C124" s="946" t="s">
        <v>435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223</v>
      </c>
      <c r="AB124" s="989"/>
      <c r="AC124" s="989"/>
      <c r="AD124" s="989"/>
      <c r="AE124" s="990"/>
      <c r="AF124" s="991" t="s">
        <v>223</v>
      </c>
      <c r="AG124" s="989"/>
      <c r="AH124" s="989"/>
      <c r="AI124" s="989"/>
      <c r="AJ124" s="990"/>
      <c r="AK124" s="991" t="s">
        <v>223</v>
      </c>
      <c r="AL124" s="989"/>
      <c r="AM124" s="989"/>
      <c r="AN124" s="989"/>
      <c r="AO124" s="990"/>
      <c r="AP124" s="992" t="s">
        <v>223</v>
      </c>
      <c r="AQ124" s="993"/>
      <c r="AR124" s="993"/>
      <c r="AS124" s="993"/>
      <c r="AT124" s="994"/>
      <c r="AU124" s="1091" t="s">
        <v>447</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108.3</v>
      </c>
      <c r="BR124" s="1058"/>
      <c r="BS124" s="1058"/>
      <c r="BT124" s="1058"/>
      <c r="BU124" s="1058"/>
      <c r="BV124" s="1058">
        <v>99.9</v>
      </c>
      <c r="BW124" s="1058"/>
      <c r="BX124" s="1058"/>
      <c r="BY124" s="1058"/>
      <c r="BZ124" s="1058"/>
      <c r="CA124" s="1058">
        <v>81.400000000000006</v>
      </c>
      <c r="CB124" s="1058"/>
      <c r="CC124" s="1058"/>
      <c r="CD124" s="1058"/>
      <c r="CE124" s="1058"/>
      <c r="CF124" s="1059"/>
      <c r="CG124" s="1060"/>
      <c r="CH124" s="1060"/>
      <c r="CI124" s="1060"/>
      <c r="CJ124" s="1061"/>
      <c r="CK124" s="1043"/>
      <c r="CL124" s="1043"/>
      <c r="CM124" s="1043"/>
      <c r="CN124" s="1043"/>
      <c r="CO124" s="1044"/>
      <c r="CP124" s="1050" t="s">
        <v>448</v>
      </c>
      <c r="CQ124" s="1051"/>
      <c r="CR124" s="1051"/>
      <c r="CS124" s="1051"/>
      <c r="CT124" s="1051"/>
      <c r="CU124" s="1051"/>
      <c r="CV124" s="1051"/>
      <c r="CW124" s="1051"/>
      <c r="CX124" s="1051"/>
      <c r="CY124" s="1051"/>
      <c r="CZ124" s="1051"/>
      <c r="DA124" s="1051"/>
      <c r="DB124" s="1051"/>
      <c r="DC124" s="1051"/>
      <c r="DD124" s="1051"/>
      <c r="DE124" s="1051"/>
      <c r="DF124" s="1052"/>
      <c r="DG124" s="1035">
        <v>51881</v>
      </c>
      <c r="DH124" s="1014"/>
      <c r="DI124" s="1014"/>
      <c r="DJ124" s="1014"/>
      <c r="DK124" s="1015"/>
      <c r="DL124" s="1013" t="s">
        <v>223</v>
      </c>
      <c r="DM124" s="1014"/>
      <c r="DN124" s="1014"/>
      <c r="DO124" s="1014"/>
      <c r="DP124" s="1015"/>
      <c r="DQ124" s="1013" t="s">
        <v>223</v>
      </c>
      <c r="DR124" s="1014"/>
      <c r="DS124" s="1014"/>
      <c r="DT124" s="1014"/>
      <c r="DU124" s="1015"/>
      <c r="DV124" s="1016" t="s">
        <v>223</v>
      </c>
      <c r="DW124" s="1017"/>
      <c r="DX124" s="1017"/>
      <c r="DY124" s="1017"/>
      <c r="DZ124" s="1018"/>
    </row>
    <row r="125" spans="1:130" s="199" customFormat="1" ht="26.25" customHeight="1">
      <c r="A125" s="1089"/>
      <c r="B125" s="976"/>
      <c r="C125" s="946" t="s">
        <v>437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223</v>
      </c>
      <c r="AB125" s="989"/>
      <c r="AC125" s="989"/>
      <c r="AD125" s="989"/>
      <c r="AE125" s="990"/>
      <c r="AF125" s="991" t="s">
        <v>223</v>
      </c>
      <c r="AG125" s="989"/>
      <c r="AH125" s="989"/>
      <c r="AI125" s="989"/>
      <c r="AJ125" s="990"/>
      <c r="AK125" s="991" t="s">
        <v>223</v>
      </c>
      <c r="AL125" s="989"/>
      <c r="AM125" s="989"/>
      <c r="AN125" s="989"/>
      <c r="AO125" s="990"/>
      <c r="AP125" s="992" t="s">
        <v>223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449</v>
      </c>
      <c r="CL125" s="1038"/>
      <c r="CM125" s="1038"/>
      <c r="CN125" s="1038"/>
      <c r="CO125" s="1039"/>
      <c r="CP125" s="970" t="s">
        <v>450</v>
      </c>
      <c r="CQ125" s="919"/>
      <c r="CR125" s="919"/>
      <c r="CS125" s="919"/>
      <c r="CT125" s="919"/>
      <c r="CU125" s="919"/>
      <c r="CV125" s="919"/>
      <c r="CW125" s="919"/>
      <c r="CX125" s="919"/>
      <c r="CY125" s="919"/>
      <c r="CZ125" s="919"/>
      <c r="DA125" s="919"/>
      <c r="DB125" s="919"/>
      <c r="DC125" s="919"/>
      <c r="DD125" s="919"/>
      <c r="DE125" s="919"/>
      <c r="DF125" s="920"/>
      <c r="DG125" s="956" t="s">
        <v>223</v>
      </c>
      <c r="DH125" s="957"/>
      <c r="DI125" s="957"/>
      <c r="DJ125" s="957"/>
      <c r="DK125" s="957"/>
      <c r="DL125" s="957" t="s">
        <v>223</v>
      </c>
      <c r="DM125" s="957"/>
      <c r="DN125" s="957"/>
      <c r="DO125" s="957"/>
      <c r="DP125" s="957"/>
      <c r="DQ125" s="957" t="s">
        <v>223</v>
      </c>
      <c r="DR125" s="957"/>
      <c r="DS125" s="957"/>
      <c r="DT125" s="957"/>
      <c r="DU125" s="957"/>
      <c r="DV125" s="958" t="s">
        <v>223</v>
      </c>
      <c r="DW125" s="958"/>
      <c r="DX125" s="958"/>
      <c r="DY125" s="958"/>
      <c r="DZ125" s="959"/>
    </row>
    <row r="126" spans="1:130" s="199" customFormat="1" ht="26.25" customHeight="1" thickBot="1">
      <c r="A126" s="1089"/>
      <c r="B126" s="976"/>
      <c r="C126" s="946" t="s">
        <v>439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223</v>
      </c>
      <c r="AB126" s="989"/>
      <c r="AC126" s="989"/>
      <c r="AD126" s="989"/>
      <c r="AE126" s="990"/>
      <c r="AF126" s="991" t="s">
        <v>223</v>
      </c>
      <c r="AG126" s="989"/>
      <c r="AH126" s="989"/>
      <c r="AI126" s="989"/>
      <c r="AJ126" s="990"/>
      <c r="AK126" s="991" t="s">
        <v>223</v>
      </c>
      <c r="AL126" s="989"/>
      <c r="AM126" s="989"/>
      <c r="AN126" s="989"/>
      <c r="AO126" s="990"/>
      <c r="AP126" s="992" t="s">
        <v>223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451</v>
      </c>
      <c r="CQ126" s="980"/>
      <c r="CR126" s="980"/>
      <c r="CS126" s="980"/>
      <c r="CT126" s="980"/>
      <c r="CU126" s="980"/>
      <c r="CV126" s="980"/>
      <c r="CW126" s="980"/>
      <c r="CX126" s="980"/>
      <c r="CY126" s="980"/>
      <c r="CZ126" s="980"/>
      <c r="DA126" s="980"/>
      <c r="DB126" s="980"/>
      <c r="DC126" s="980"/>
      <c r="DD126" s="980"/>
      <c r="DE126" s="980"/>
      <c r="DF126" s="981"/>
      <c r="DG126" s="949" t="s">
        <v>223</v>
      </c>
      <c r="DH126" s="950"/>
      <c r="DI126" s="950"/>
      <c r="DJ126" s="950"/>
      <c r="DK126" s="950"/>
      <c r="DL126" s="950" t="s">
        <v>223</v>
      </c>
      <c r="DM126" s="950"/>
      <c r="DN126" s="950"/>
      <c r="DO126" s="950"/>
      <c r="DP126" s="950"/>
      <c r="DQ126" s="950" t="s">
        <v>223</v>
      </c>
      <c r="DR126" s="950"/>
      <c r="DS126" s="950"/>
      <c r="DT126" s="950"/>
      <c r="DU126" s="950"/>
      <c r="DV126" s="951" t="s">
        <v>223</v>
      </c>
      <c r="DW126" s="951"/>
      <c r="DX126" s="951"/>
      <c r="DY126" s="951"/>
      <c r="DZ126" s="952"/>
    </row>
    <row r="127" spans="1:130" s="199" customFormat="1" ht="26.25" customHeight="1">
      <c r="A127" s="1090"/>
      <c r="B127" s="978"/>
      <c r="C127" s="1032" t="s">
        <v>452</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1511</v>
      </c>
      <c r="AB127" s="989"/>
      <c r="AC127" s="989"/>
      <c r="AD127" s="989"/>
      <c r="AE127" s="990"/>
      <c r="AF127" s="991">
        <v>1166</v>
      </c>
      <c r="AG127" s="989"/>
      <c r="AH127" s="989"/>
      <c r="AI127" s="989"/>
      <c r="AJ127" s="990"/>
      <c r="AK127" s="991">
        <v>848</v>
      </c>
      <c r="AL127" s="989"/>
      <c r="AM127" s="989"/>
      <c r="AN127" s="989"/>
      <c r="AO127" s="990"/>
      <c r="AP127" s="992">
        <v>0</v>
      </c>
      <c r="AQ127" s="993"/>
      <c r="AR127" s="993"/>
      <c r="AS127" s="993"/>
      <c r="AT127" s="994"/>
      <c r="AU127" s="235"/>
      <c r="AV127" s="235"/>
      <c r="AW127" s="235"/>
      <c r="AX127" s="1062" t="s">
        <v>453</v>
      </c>
      <c r="AY127" s="1063"/>
      <c r="AZ127" s="1063"/>
      <c r="BA127" s="1063"/>
      <c r="BB127" s="1063"/>
      <c r="BC127" s="1063"/>
      <c r="BD127" s="1063"/>
      <c r="BE127" s="1064"/>
      <c r="BF127" s="1065" t="s">
        <v>454</v>
      </c>
      <c r="BG127" s="1063"/>
      <c r="BH127" s="1063"/>
      <c r="BI127" s="1063"/>
      <c r="BJ127" s="1063"/>
      <c r="BK127" s="1063"/>
      <c r="BL127" s="1064"/>
      <c r="BM127" s="1065" t="s">
        <v>455</v>
      </c>
      <c r="BN127" s="1063"/>
      <c r="BO127" s="1063"/>
      <c r="BP127" s="1063"/>
      <c r="BQ127" s="1063"/>
      <c r="BR127" s="1063"/>
      <c r="BS127" s="1064"/>
      <c r="BT127" s="1065" t="s">
        <v>456</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457</v>
      </c>
      <c r="CQ127" s="980"/>
      <c r="CR127" s="980"/>
      <c r="CS127" s="980"/>
      <c r="CT127" s="980"/>
      <c r="CU127" s="980"/>
      <c r="CV127" s="980"/>
      <c r="CW127" s="980"/>
      <c r="CX127" s="980"/>
      <c r="CY127" s="980"/>
      <c r="CZ127" s="980"/>
      <c r="DA127" s="980"/>
      <c r="DB127" s="980"/>
      <c r="DC127" s="980"/>
      <c r="DD127" s="980"/>
      <c r="DE127" s="980"/>
      <c r="DF127" s="981"/>
      <c r="DG127" s="949" t="s">
        <v>223</v>
      </c>
      <c r="DH127" s="950"/>
      <c r="DI127" s="950"/>
      <c r="DJ127" s="950"/>
      <c r="DK127" s="950"/>
      <c r="DL127" s="950" t="s">
        <v>223</v>
      </c>
      <c r="DM127" s="950"/>
      <c r="DN127" s="950"/>
      <c r="DO127" s="950"/>
      <c r="DP127" s="950"/>
      <c r="DQ127" s="950" t="s">
        <v>223</v>
      </c>
      <c r="DR127" s="950"/>
      <c r="DS127" s="950"/>
      <c r="DT127" s="950"/>
      <c r="DU127" s="950"/>
      <c r="DV127" s="951" t="s">
        <v>223</v>
      </c>
      <c r="DW127" s="951"/>
      <c r="DX127" s="951"/>
      <c r="DY127" s="951"/>
      <c r="DZ127" s="952"/>
    </row>
    <row r="128" spans="1:130" s="199" customFormat="1" ht="26.25" customHeight="1" thickBot="1">
      <c r="A128" s="1073" t="s">
        <v>458</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459</v>
      </c>
      <c r="X128" s="1075"/>
      <c r="Y128" s="1075"/>
      <c r="Z128" s="1076"/>
      <c r="AA128" s="1077">
        <v>74247</v>
      </c>
      <c r="AB128" s="1078"/>
      <c r="AC128" s="1078"/>
      <c r="AD128" s="1078"/>
      <c r="AE128" s="1079"/>
      <c r="AF128" s="1080">
        <v>90289</v>
      </c>
      <c r="AG128" s="1078"/>
      <c r="AH128" s="1078"/>
      <c r="AI128" s="1078"/>
      <c r="AJ128" s="1079"/>
      <c r="AK128" s="1080">
        <v>34250</v>
      </c>
      <c r="AL128" s="1078"/>
      <c r="AM128" s="1078"/>
      <c r="AN128" s="1078"/>
      <c r="AO128" s="1079"/>
      <c r="AP128" s="1081"/>
      <c r="AQ128" s="1082"/>
      <c r="AR128" s="1082"/>
      <c r="AS128" s="1082"/>
      <c r="AT128" s="1083"/>
      <c r="AU128" s="235"/>
      <c r="AV128" s="235"/>
      <c r="AW128" s="235"/>
      <c r="AX128" s="918" t="s">
        <v>460</v>
      </c>
      <c r="AY128" s="919"/>
      <c r="AZ128" s="919"/>
      <c r="BA128" s="919"/>
      <c r="BB128" s="919"/>
      <c r="BC128" s="919"/>
      <c r="BD128" s="919"/>
      <c r="BE128" s="920"/>
      <c r="BF128" s="1084" t="s">
        <v>223</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461</v>
      </c>
      <c r="CQ128" s="1067"/>
      <c r="CR128" s="1067"/>
      <c r="CS128" s="1067"/>
      <c r="CT128" s="1067"/>
      <c r="CU128" s="1067"/>
      <c r="CV128" s="1067"/>
      <c r="CW128" s="1067"/>
      <c r="CX128" s="1067"/>
      <c r="CY128" s="1067"/>
      <c r="CZ128" s="1067"/>
      <c r="DA128" s="1067"/>
      <c r="DB128" s="1067"/>
      <c r="DC128" s="1067"/>
      <c r="DD128" s="1067"/>
      <c r="DE128" s="1067"/>
      <c r="DF128" s="1068"/>
      <c r="DG128" s="1069">
        <v>105041</v>
      </c>
      <c r="DH128" s="1070"/>
      <c r="DI128" s="1070"/>
      <c r="DJ128" s="1070"/>
      <c r="DK128" s="1070"/>
      <c r="DL128" s="1070">
        <v>71126</v>
      </c>
      <c r="DM128" s="1070"/>
      <c r="DN128" s="1070"/>
      <c r="DO128" s="1070"/>
      <c r="DP128" s="1070"/>
      <c r="DQ128" s="1070">
        <v>67482</v>
      </c>
      <c r="DR128" s="1070"/>
      <c r="DS128" s="1070"/>
      <c r="DT128" s="1070"/>
      <c r="DU128" s="1070"/>
      <c r="DV128" s="1071">
        <v>2.4</v>
      </c>
      <c r="DW128" s="1071"/>
      <c r="DX128" s="1071"/>
      <c r="DY128" s="1071"/>
      <c r="DZ128" s="1072"/>
    </row>
    <row r="129" spans="1:131" s="199" customFormat="1" ht="26.25" customHeight="1">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462</v>
      </c>
      <c r="X129" s="1104"/>
      <c r="Y129" s="1104"/>
      <c r="Z129" s="1105"/>
      <c r="AA129" s="988">
        <v>3251389</v>
      </c>
      <c r="AB129" s="989"/>
      <c r="AC129" s="989"/>
      <c r="AD129" s="989"/>
      <c r="AE129" s="990"/>
      <c r="AF129" s="991">
        <v>3366596</v>
      </c>
      <c r="AG129" s="989"/>
      <c r="AH129" s="989"/>
      <c r="AI129" s="989"/>
      <c r="AJ129" s="990"/>
      <c r="AK129" s="991">
        <v>3419699</v>
      </c>
      <c r="AL129" s="989"/>
      <c r="AM129" s="989"/>
      <c r="AN129" s="989"/>
      <c r="AO129" s="990"/>
      <c r="AP129" s="1106"/>
      <c r="AQ129" s="1107"/>
      <c r="AR129" s="1107"/>
      <c r="AS129" s="1107"/>
      <c r="AT129" s="1108"/>
      <c r="AU129" s="237"/>
      <c r="AV129" s="237"/>
      <c r="AW129" s="237"/>
      <c r="AX129" s="1097" t="s">
        <v>463</v>
      </c>
      <c r="AY129" s="980"/>
      <c r="AZ129" s="980"/>
      <c r="BA129" s="980"/>
      <c r="BB129" s="980"/>
      <c r="BC129" s="980"/>
      <c r="BD129" s="980"/>
      <c r="BE129" s="981"/>
      <c r="BF129" s="1098" t="s">
        <v>223</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465</v>
      </c>
      <c r="X130" s="1104"/>
      <c r="Y130" s="1104"/>
      <c r="Z130" s="1105"/>
      <c r="AA130" s="988">
        <v>586531</v>
      </c>
      <c r="AB130" s="989"/>
      <c r="AC130" s="989"/>
      <c r="AD130" s="989"/>
      <c r="AE130" s="990"/>
      <c r="AF130" s="991">
        <v>561583</v>
      </c>
      <c r="AG130" s="989"/>
      <c r="AH130" s="989"/>
      <c r="AI130" s="989"/>
      <c r="AJ130" s="990"/>
      <c r="AK130" s="991">
        <v>571770</v>
      </c>
      <c r="AL130" s="989"/>
      <c r="AM130" s="989"/>
      <c r="AN130" s="989"/>
      <c r="AO130" s="990"/>
      <c r="AP130" s="1106"/>
      <c r="AQ130" s="1107"/>
      <c r="AR130" s="1107"/>
      <c r="AS130" s="1107"/>
      <c r="AT130" s="1108"/>
      <c r="AU130" s="237"/>
      <c r="AV130" s="237"/>
      <c r="AW130" s="237"/>
      <c r="AX130" s="1097" t="s">
        <v>466</v>
      </c>
      <c r="AY130" s="980"/>
      <c r="AZ130" s="980"/>
      <c r="BA130" s="980"/>
      <c r="BB130" s="980"/>
      <c r="BC130" s="980"/>
      <c r="BD130" s="980"/>
      <c r="BE130" s="981"/>
      <c r="BF130" s="1134">
        <v>11.8</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467</v>
      </c>
      <c r="X131" s="1142"/>
      <c r="Y131" s="1142"/>
      <c r="Z131" s="1143"/>
      <c r="AA131" s="1035">
        <v>2664858</v>
      </c>
      <c r="AB131" s="1014"/>
      <c r="AC131" s="1014"/>
      <c r="AD131" s="1014"/>
      <c r="AE131" s="1015"/>
      <c r="AF131" s="1013">
        <v>2805013</v>
      </c>
      <c r="AG131" s="1014"/>
      <c r="AH131" s="1014"/>
      <c r="AI131" s="1014"/>
      <c r="AJ131" s="1015"/>
      <c r="AK131" s="1013">
        <v>2847929</v>
      </c>
      <c r="AL131" s="1014"/>
      <c r="AM131" s="1014"/>
      <c r="AN131" s="1014"/>
      <c r="AO131" s="1015"/>
      <c r="AP131" s="1144"/>
      <c r="AQ131" s="1145"/>
      <c r="AR131" s="1145"/>
      <c r="AS131" s="1145"/>
      <c r="AT131" s="1146"/>
      <c r="AU131" s="237"/>
      <c r="AV131" s="237"/>
      <c r="AW131" s="237"/>
      <c r="AX131" s="1116" t="s">
        <v>468</v>
      </c>
      <c r="AY131" s="1067"/>
      <c r="AZ131" s="1067"/>
      <c r="BA131" s="1067"/>
      <c r="BB131" s="1067"/>
      <c r="BC131" s="1067"/>
      <c r="BD131" s="1067"/>
      <c r="BE131" s="1068"/>
      <c r="BF131" s="1117">
        <v>81.400000000000006</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469</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470</v>
      </c>
      <c r="W132" s="1127"/>
      <c r="X132" s="1127"/>
      <c r="Y132" s="1127"/>
      <c r="Z132" s="1128"/>
      <c r="AA132" s="1129">
        <v>13.27796828</v>
      </c>
      <c r="AB132" s="1130"/>
      <c r="AC132" s="1130"/>
      <c r="AD132" s="1130"/>
      <c r="AE132" s="1131"/>
      <c r="AF132" s="1132">
        <v>10.60102039</v>
      </c>
      <c r="AG132" s="1130"/>
      <c r="AH132" s="1130"/>
      <c r="AI132" s="1130"/>
      <c r="AJ132" s="1131"/>
      <c r="AK132" s="1132">
        <v>11.69948408</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471</v>
      </c>
      <c r="W133" s="1110"/>
      <c r="X133" s="1110"/>
      <c r="Y133" s="1110"/>
      <c r="Z133" s="1111"/>
      <c r="AA133" s="1112">
        <v>13.9</v>
      </c>
      <c r="AB133" s="1113"/>
      <c r="AC133" s="1113"/>
      <c r="AD133" s="1113"/>
      <c r="AE133" s="1114"/>
      <c r="AF133" s="1112">
        <v>12.7</v>
      </c>
      <c r="AG133" s="1113"/>
      <c r="AH133" s="1113"/>
      <c r="AI133" s="1113"/>
      <c r="AJ133" s="1114"/>
      <c r="AK133" s="1112">
        <v>11.8</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472</v>
      </c>
      <c r="B5" s="248"/>
      <c r="C5" s="248"/>
      <c r="D5" s="248"/>
      <c r="E5" s="248"/>
      <c r="F5" s="248"/>
      <c r="G5" s="248"/>
      <c r="H5" s="248"/>
      <c r="I5" s="248"/>
      <c r="J5" s="248"/>
      <c r="K5" s="248"/>
      <c r="L5" s="248"/>
      <c r="M5" s="248"/>
      <c r="N5" s="248"/>
      <c r="O5" s="249"/>
    </row>
    <row r="6" spans="1:16">
      <c r="A6" s="250"/>
      <c r="B6" s="246"/>
      <c r="C6" s="246"/>
      <c r="D6" s="246"/>
      <c r="E6" s="246"/>
      <c r="F6" s="246"/>
      <c r="G6" s="251" t="s">
        <v>473</v>
      </c>
      <c r="H6" s="251"/>
      <c r="I6" s="251"/>
      <c r="J6" s="251"/>
      <c r="K6" s="246"/>
      <c r="L6" s="246"/>
      <c r="M6" s="246"/>
      <c r="N6" s="246"/>
    </row>
    <row r="7" spans="1:16">
      <c r="A7" s="250"/>
      <c r="B7" s="246"/>
      <c r="C7" s="246"/>
      <c r="D7" s="246"/>
      <c r="E7" s="246"/>
      <c r="F7" s="246"/>
      <c r="G7" s="253"/>
      <c r="H7" s="254"/>
      <c r="I7" s="254"/>
      <c r="J7" s="255"/>
      <c r="K7" s="1150" t="s">
        <v>474</v>
      </c>
      <c r="L7" s="256"/>
      <c r="M7" s="257" t="s">
        <v>475</v>
      </c>
      <c r="N7" s="258"/>
    </row>
    <row r="8" spans="1:16">
      <c r="A8" s="250"/>
      <c r="B8" s="246"/>
      <c r="C8" s="246"/>
      <c r="D8" s="246"/>
      <c r="E8" s="246"/>
      <c r="F8" s="246"/>
      <c r="G8" s="259"/>
      <c r="H8" s="260"/>
      <c r="I8" s="260"/>
      <c r="J8" s="261"/>
      <c r="K8" s="1151"/>
      <c r="L8" s="262" t="s">
        <v>476</v>
      </c>
      <c r="M8" s="263" t="s">
        <v>477</v>
      </c>
      <c r="N8" s="264" t="s">
        <v>478</v>
      </c>
    </row>
    <row r="9" spans="1:16">
      <c r="A9" s="250"/>
      <c r="B9" s="246"/>
      <c r="C9" s="246"/>
      <c r="D9" s="246"/>
      <c r="E9" s="246"/>
      <c r="F9" s="246"/>
      <c r="G9" s="1152" t="s">
        <v>479</v>
      </c>
      <c r="H9" s="1153"/>
      <c r="I9" s="1153"/>
      <c r="J9" s="1154"/>
      <c r="K9" s="265">
        <v>1035218</v>
      </c>
      <c r="L9" s="266">
        <v>166407</v>
      </c>
      <c r="M9" s="267">
        <v>134601</v>
      </c>
      <c r="N9" s="268">
        <v>23.6</v>
      </c>
    </row>
    <row r="10" spans="1:16">
      <c r="A10" s="250"/>
      <c r="B10" s="246"/>
      <c r="C10" s="246"/>
      <c r="D10" s="246"/>
      <c r="E10" s="246"/>
      <c r="F10" s="246"/>
      <c r="G10" s="1152" t="s">
        <v>480</v>
      </c>
      <c r="H10" s="1153"/>
      <c r="I10" s="1153"/>
      <c r="J10" s="1154"/>
      <c r="K10" s="269">
        <v>106718</v>
      </c>
      <c r="L10" s="270">
        <v>17154</v>
      </c>
      <c r="M10" s="271">
        <v>15652</v>
      </c>
      <c r="N10" s="272">
        <v>9.6</v>
      </c>
    </row>
    <row r="11" spans="1:16" ht="13.5" customHeight="1">
      <c r="A11" s="250"/>
      <c r="B11" s="246"/>
      <c r="C11" s="246"/>
      <c r="D11" s="246"/>
      <c r="E11" s="246"/>
      <c r="F11" s="246"/>
      <c r="G11" s="1152" t="s">
        <v>481</v>
      </c>
      <c r="H11" s="1153"/>
      <c r="I11" s="1153"/>
      <c r="J11" s="1154"/>
      <c r="K11" s="269">
        <v>127015</v>
      </c>
      <c r="L11" s="270">
        <v>20417</v>
      </c>
      <c r="M11" s="271">
        <v>22688</v>
      </c>
      <c r="N11" s="272">
        <v>-10</v>
      </c>
    </row>
    <row r="12" spans="1:16" ht="13.5" customHeight="1">
      <c r="A12" s="250"/>
      <c r="B12" s="246"/>
      <c r="C12" s="246"/>
      <c r="D12" s="246"/>
      <c r="E12" s="246"/>
      <c r="F12" s="246"/>
      <c r="G12" s="1152" t="s">
        <v>482</v>
      </c>
      <c r="H12" s="1153"/>
      <c r="I12" s="1153"/>
      <c r="J12" s="1154"/>
      <c r="K12" s="269" t="s">
        <v>483</v>
      </c>
      <c r="L12" s="270" t="s">
        <v>483</v>
      </c>
      <c r="M12" s="271">
        <v>3308</v>
      </c>
      <c r="N12" s="272" t="s">
        <v>483</v>
      </c>
    </row>
    <row r="13" spans="1:16" ht="13.5" customHeight="1">
      <c r="A13" s="250"/>
      <c r="B13" s="246"/>
      <c r="C13" s="246"/>
      <c r="D13" s="246"/>
      <c r="E13" s="246"/>
      <c r="F13" s="246"/>
      <c r="G13" s="1152" t="s">
        <v>484</v>
      </c>
      <c r="H13" s="1153"/>
      <c r="I13" s="1153"/>
      <c r="J13" s="1154"/>
      <c r="K13" s="269" t="s">
        <v>483</v>
      </c>
      <c r="L13" s="270" t="s">
        <v>483</v>
      </c>
      <c r="M13" s="271">
        <v>1</v>
      </c>
      <c r="N13" s="272" t="s">
        <v>483</v>
      </c>
    </row>
    <row r="14" spans="1:16" ht="13.5" customHeight="1">
      <c r="A14" s="250"/>
      <c r="B14" s="246"/>
      <c r="C14" s="246"/>
      <c r="D14" s="246"/>
      <c r="E14" s="246"/>
      <c r="F14" s="246"/>
      <c r="G14" s="1152" t="s">
        <v>485</v>
      </c>
      <c r="H14" s="1153"/>
      <c r="I14" s="1153"/>
      <c r="J14" s="1154"/>
      <c r="K14" s="269">
        <v>40319</v>
      </c>
      <c r="L14" s="270">
        <v>6481</v>
      </c>
      <c r="M14" s="271">
        <v>6215</v>
      </c>
      <c r="N14" s="272">
        <v>4.3</v>
      </c>
    </row>
    <row r="15" spans="1:16" ht="13.5" customHeight="1">
      <c r="A15" s="250"/>
      <c r="B15" s="246"/>
      <c r="C15" s="246"/>
      <c r="D15" s="246"/>
      <c r="E15" s="246"/>
      <c r="F15" s="246"/>
      <c r="G15" s="1152" t="s">
        <v>486</v>
      </c>
      <c r="H15" s="1153"/>
      <c r="I15" s="1153"/>
      <c r="J15" s="1154"/>
      <c r="K15" s="269">
        <v>31334</v>
      </c>
      <c r="L15" s="270">
        <v>5037</v>
      </c>
      <c r="M15" s="271">
        <v>3213</v>
      </c>
      <c r="N15" s="272">
        <v>56.8</v>
      </c>
    </row>
    <row r="16" spans="1:16">
      <c r="A16" s="250"/>
      <c r="B16" s="246"/>
      <c r="C16" s="246"/>
      <c r="D16" s="246"/>
      <c r="E16" s="246"/>
      <c r="F16" s="246"/>
      <c r="G16" s="1155" t="s">
        <v>487</v>
      </c>
      <c r="H16" s="1156"/>
      <c r="I16" s="1156"/>
      <c r="J16" s="1157"/>
      <c r="K16" s="270">
        <v>-150169</v>
      </c>
      <c r="L16" s="270">
        <v>-24139</v>
      </c>
      <c r="M16" s="271">
        <v>-15018</v>
      </c>
      <c r="N16" s="272">
        <v>60.7</v>
      </c>
    </row>
    <row r="17" spans="1:16">
      <c r="A17" s="250"/>
      <c r="B17" s="246"/>
      <c r="C17" s="246"/>
      <c r="D17" s="246"/>
      <c r="E17" s="246"/>
      <c r="F17" s="246"/>
      <c r="G17" s="1155" t="s">
        <v>171</v>
      </c>
      <c r="H17" s="1156"/>
      <c r="I17" s="1156"/>
      <c r="J17" s="1157"/>
      <c r="K17" s="270">
        <v>1190435</v>
      </c>
      <c r="L17" s="270">
        <v>191357</v>
      </c>
      <c r="M17" s="271">
        <v>170662</v>
      </c>
      <c r="N17" s="272">
        <v>12.1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488</v>
      </c>
      <c r="H19" s="246"/>
      <c r="I19" s="246"/>
      <c r="J19" s="246"/>
      <c r="K19" s="246"/>
      <c r="L19" s="246"/>
      <c r="M19" s="246"/>
      <c r="N19" s="246"/>
    </row>
    <row r="20" spans="1:16">
      <c r="A20" s="250"/>
      <c r="B20" s="246"/>
      <c r="C20" s="246"/>
      <c r="D20" s="246"/>
      <c r="E20" s="246"/>
      <c r="F20" s="246"/>
      <c r="G20" s="274"/>
      <c r="H20" s="275"/>
      <c r="I20" s="275"/>
      <c r="J20" s="276"/>
      <c r="K20" s="277" t="s">
        <v>489</v>
      </c>
      <c r="L20" s="278" t="s">
        <v>490</v>
      </c>
      <c r="M20" s="279" t="s">
        <v>491</v>
      </c>
      <c r="N20" s="280"/>
    </row>
    <row r="21" spans="1:16" s="286" customFormat="1">
      <c r="A21" s="281"/>
      <c r="B21" s="251"/>
      <c r="C21" s="251"/>
      <c r="D21" s="251"/>
      <c r="E21" s="251"/>
      <c r="F21" s="251"/>
      <c r="G21" s="1147" t="s">
        <v>492</v>
      </c>
      <c r="H21" s="1148"/>
      <c r="I21" s="1148"/>
      <c r="J21" s="1149"/>
      <c r="K21" s="282">
        <v>21.22</v>
      </c>
      <c r="L21" s="283">
        <v>15.35</v>
      </c>
      <c r="M21" s="284">
        <v>5.87</v>
      </c>
      <c r="N21" s="251"/>
      <c r="O21" s="285"/>
      <c r="P21" s="281"/>
    </row>
    <row r="22" spans="1:16" s="286" customFormat="1">
      <c r="A22" s="281"/>
      <c r="B22" s="251"/>
      <c r="C22" s="251"/>
      <c r="D22" s="251"/>
      <c r="E22" s="251"/>
      <c r="F22" s="251"/>
      <c r="G22" s="1147" t="s">
        <v>493</v>
      </c>
      <c r="H22" s="1148"/>
      <c r="I22" s="1148"/>
      <c r="J22" s="1149"/>
      <c r="K22" s="287">
        <v>93.7</v>
      </c>
      <c r="L22" s="288">
        <v>96.1</v>
      </c>
      <c r="M22" s="289">
        <v>-2.4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494</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495</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496</v>
      </c>
      <c r="H29" s="251"/>
      <c r="I29" s="251"/>
      <c r="J29" s="251"/>
      <c r="K29" s="246"/>
      <c r="L29" s="246"/>
      <c r="M29" s="246"/>
      <c r="N29" s="246"/>
      <c r="O29" s="295"/>
    </row>
    <row r="30" spans="1:16">
      <c r="A30" s="250"/>
      <c r="B30" s="246"/>
      <c r="C30" s="246"/>
      <c r="D30" s="246"/>
      <c r="E30" s="246"/>
      <c r="F30" s="246"/>
      <c r="G30" s="253"/>
      <c r="H30" s="254"/>
      <c r="I30" s="254"/>
      <c r="J30" s="255"/>
      <c r="K30" s="1150" t="s">
        <v>474</v>
      </c>
      <c r="L30" s="256"/>
      <c r="M30" s="257" t="s">
        <v>475</v>
      </c>
      <c r="N30" s="258"/>
    </row>
    <row r="31" spans="1:16">
      <c r="A31" s="250"/>
      <c r="B31" s="246"/>
      <c r="C31" s="246"/>
      <c r="D31" s="246"/>
      <c r="E31" s="246"/>
      <c r="F31" s="246"/>
      <c r="G31" s="259"/>
      <c r="H31" s="260"/>
      <c r="I31" s="260"/>
      <c r="J31" s="261"/>
      <c r="K31" s="1151"/>
      <c r="L31" s="262" t="s">
        <v>476</v>
      </c>
      <c r="M31" s="263" t="s">
        <v>477</v>
      </c>
      <c r="N31" s="264" t="s">
        <v>478</v>
      </c>
    </row>
    <row r="32" spans="1:16" ht="27" customHeight="1">
      <c r="A32" s="250"/>
      <c r="B32" s="246"/>
      <c r="C32" s="246"/>
      <c r="D32" s="246"/>
      <c r="E32" s="246"/>
      <c r="F32" s="246"/>
      <c r="G32" s="1163" t="s">
        <v>497</v>
      </c>
      <c r="H32" s="1164"/>
      <c r="I32" s="1164"/>
      <c r="J32" s="1165"/>
      <c r="K32" s="296">
        <v>759108</v>
      </c>
      <c r="L32" s="296">
        <v>122023</v>
      </c>
      <c r="M32" s="297">
        <v>102910</v>
      </c>
      <c r="N32" s="298">
        <v>18.600000000000001</v>
      </c>
    </row>
    <row r="33" spans="1:16" ht="13.5" customHeight="1">
      <c r="A33" s="250"/>
      <c r="B33" s="246"/>
      <c r="C33" s="246"/>
      <c r="D33" s="246"/>
      <c r="E33" s="246"/>
      <c r="F33" s="246"/>
      <c r="G33" s="1163" t="s">
        <v>498</v>
      </c>
      <c r="H33" s="1164"/>
      <c r="I33" s="1164"/>
      <c r="J33" s="1165"/>
      <c r="K33" s="296" t="s">
        <v>483</v>
      </c>
      <c r="L33" s="296" t="s">
        <v>483</v>
      </c>
      <c r="M33" s="297">
        <v>73</v>
      </c>
      <c r="N33" s="298" t="s">
        <v>483</v>
      </c>
    </row>
    <row r="34" spans="1:16" ht="27" customHeight="1">
      <c r="A34" s="250"/>
      <c r="B34" s="246"/>
      <c r="C34" s="246"/>
      <c r="D34" s="246"/>
      <c r="E34" s="246"/>
      <c r="F34" s="246"/>
      <c r="G34" s="1163" t="s">
        <v>499</v>
      </c>
      <c r="H34" s="1164"/>
      <c r="I34" s="1164"/>
      <c r="J34" s="1165"/>
      <c r="K34" s="296" t="s">
        <v>483</v>
      </c>
      <c r="L34" s="296" t="s">
        <v>483</v>
      </c>
      <c r="M34" s="297">
        <v>271</v>
      </c>
      <c r="N34" s="298" t="s">
        <v>483</v>
      </c>
    </row>
    <row r="35" spans="1:16" ht="27" customHeight="1">
      <c r="A35" s="250"/>
      <c r="B35" s="246"/>
      <c r="C35" s="246"/>
      <c r="D35" s="246"/>
      <c r="E35" s="246"/>
      <c r="F35" s="246"/>
      <c r="G35" s="1163" t="s">
        <v>500</v>
      </c>
      <c r="H35" s="1164"/>
      <c r="I35" s="1164"/>
      <c r="J35" s="1165"/>
      <c r="K35" s="296">
        <v>133838</v>
      </c>
      <c r="L35" s="296">
        <v>21514</v>
      </c>
      <c r="M35" s="297">
        <v>22640</v>
      </c>
      <c r="N35" s="298">
        <v>-5</v>
      </c>
    </row>
    <row r="36" spans="1:16" ht="27" customHeight="1">
      <c r="A36" s="250"/>
      <c r="B36" s="246"/>
      <c r="C36" s="246"/>
      <c r="D36" s="246"/>
      <c r="E36" s="246"/>
      <c r="F36" s="246"/>
      <c r="G36" s="1163" t="s">
        <v>501</v>
      </c>
      <c r="H36" s="1164"/>
      <c r="I36" s="1164"/>
      <c r="J36" s="1165"/>
      <c r="K36" s="296">
        <v>45131</v>
      </c>
      <c r="L36" s="296">
        <v>7255</v>
      </c>
      <c r="M36" s="297">
        <v>4886</v>
      </c>
      <c r="N36" s="298">
        <v>48.5</v>
      </c>
    </row>
    <row r="37" spans="1:16" ht="13.5" customHeight="1">
      <c r="A37" s="250"/>
      <c r="B37" s="246"/>
      <c r="C37" s="246"/>
      <c r="D37" s="246"/>
      <c r="E37" s="246"/>
      <c r="F37" s="246"/>
      <c r="G37" s="1163" t="s">
        <v>502</v>
      </c>
      <c r="H37" s="1164"/>
      <c r="I37" s="1164"/>
      <c r="J37" s="1165"/>
      <c r="K37" s="296">
        <v>848</v>
      </c>
      <c r="L37" s="296">
        <v>136</v>
      </c>
      <c r="M37" s="297">
        <v>1587</v>
      </c>
      <c r="N37" s="298">
        <v>-91.4</v>
      </c>
    </row>
    <row r="38" spans="1:16" ht="27" customHeight="1">
      <c r="A38" s="250"/>
      <c r="B38" s="246"/>
      <c r="C38" s="246"/>
      <c r="D38" s="246"/>
      <c r="E38" s="246"/>
      <c r="F38" s="246"/>
      <c r="G38" s="1166" t="s">
        <v>503</v>
      </c>
      <c r="H38" s="1167"/>
      <c r="I38" s="1167"/>
      <c r="J38" s="1168"/>
      <c r="K38" s="299">
        <v>288</v>
      </c>
      <c r="L38" s="299">
        <v>46</v>
      </c>
      <c r="M38" s="300">
        <v>17</v>
      </c>
      <c r="N38" s="301">
        <v>170.6</v>
      </c>
      <c r="O38" s="295"/>
    </row>
    <row r="39" spans="1:16">
      <c r="A39" s="250"/>
      <c r="B39" s="246"/>
      <c r="C39" s="246"/>
      <c r="D39" s="246"/>
      <c r="E39" s="246"/>
      <c r="F39" s="246"/>
      <c r="G39" s="1166" t="s">
        <v>504</v>
      </c>
      <c r="H39" s="1167"/>
      <c r="I39" s="1167"/>
      <c r="J39" s="1168"/>
      <c r="K39" s="302">
        <v>-34250</v>
      </c>
      <c r="L39" s="302">
        <v>-5506</v>
      </c>
      <c r="M39" s="303">
        <v>-4567</v>
      </c>
      <c r="N39" s="304">
        <v>20.6</v>
      </c>
      <c r="O39" s="295"/>
    </row>
    <row r="40" spans="1:16" ht="27" customHeight="1">
      <c r="A40" s="250"/>
      <c r="B40" s="246"/>
      <c r="C40" s="246"/>
      <c r="D40" s="246"/>
      <c r="E40" s="246"/>
      <c r="F40" s="246"/>
      <c r="G40" s="1163" t="s">
        <v>505</v>
      </c>
      <c r="H40" s="1164"/>
      <c r="I40" s="1164"/>
      <c r="J40" s="1165"/>
      <c r="K40" s="302">
        <v>-571770</v>
      </c>
      <c r="L40" s="302">
        <v>-91910</v>
      </c>
      <c r="M40" s="303">
        <v>-91042</v>
      </c>
      <c r="N40" s="304">
        <v>1</v>
      </c>
      <c r="O40" s="295"/>
    </row>
    <row r="41" spans="1:16">
      <c r="A41" s="250"/>
      <c r="B41" s="246"/>
      <c r="C41" s="246"/>
      <c r="D41" s="246"/>
      <c r="E41" s="246"/>
      <c r="F41" s="246"/>
      <c r="G41" s="1169" t="s">
        <v>283</v>
      </c>
      <c r="H41" s="1170"/>
      <c r="I41" s="1170"/>
      <c r="J41" s="1171"/>
      <c r="K41" s="296">
        <v>333193</v>
      </c>
      <c r="L41" s="302">
        <v>53559</v>
      </c>
      <c r="M41" s="303">
        <v>36776</v>
      </c>
      <c r="N41" s="304">
        <v>45.6</v>
      </c>
      <c r="O41" s="295"/>
    </row>
    <row r="42" spans="1:16">
      <c r="A42" s="250"/>
      <c r="B42" s="246"/>
      <c r="C42" s="246"/>
      <c r="D42" s="246"/>
      <c r="E42" s="246"/>
      <c r="F42" s="246"/>
      <c r="G42" s="305" t="s">
        <v>506</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507</v>
      </c>
      <c r="B47" s="246"/>
      <c r="C47" s="246"/>
      <c r="D47" s="246"/>
      <c r="E47" s="246"/>
      <c r="F47" s="246"/>
      <c r="G47" s="246"/>
      <c r="H47" s="246"/>
      <c r="I47" s="246"/>
      <c r="J47" s="246"/>
      <c r="K47" s="246"/>
      <c r="L47" s="246"/>
      <c r="M47" s="246"/>
      <c r="N47" s="246"/>
    </row>
    <row r="48" spans="1:16">
      <c r="A48" s="250"/>
      <c r="B48" s="246"/>
      <c r="C48" s="246"/>
      <c r="D48" s="246"/>
      <c r="E48" s="246"/>
      <c r="F48" s="246"/>
      <c r="G48" s="310" t="s">
        <v>508</v>
      </c>
      <c r="H48" s="310"/>
      <c r="I48" s="310"/>
      <c r="J48" s="310"/>
      <c r="K48" s="310"/>
      <c r="L48" s="310"/>
      <c r="M48" s="311"/>
      <c r="N48" s="310"/>
    </row>
    <row r="49" spans="1:14" ht="13.5" customHeight="1">
      <c r="A49" s="250"/>
      <c r="B49" s="246"/>
      <c r="C49" s="246"/>
      <c r="D49" s="246"/>
      <c r="E49" s="246"/>
      <c r="F49" s="246"/>
      <c r="G49" s="312"/>
      <c r="H49" s="313"/>
      <c r="I49" s="1158" t="s">
        <v>474</v>
      </c>
      <c r="J49" s="1160" t="s">
        <v>509</v>
      </c>
      <c r="K49" s="1161"/>
      <c r="L49" s="1161"/>
      <c r="M49" s="1161"/>
      <c r="N49" s="1162"/>
    </row>
    <row r="50" spans="1:14">
      <c r="A50" s="250"/>
      <c r="B50" s="246"/>
      <c r="C50" s="246"/>
      <c r="D50" s="246"/>
      <c r="E50" s="246"/>
      <c r="F50" s="246"/>
      <c r="G50" s="314"/>
      <c r="H50" s="315"/>
      <c r="I50" s="1159"/>
      <c r="J50" s="316" t="s">
        <v>510</v>
      </c>
      <c r="K50" s="317" t="s">
        <v>511</v>
      </c>
      <c r="L50" s="318" t="s">
        <v>512</v>
      </c>
      <c r="M50" s="319" t="s">
        <v>513</v>
      </c>
      <c r="N50" s="320" t="s">
        <v>514</v>
      </c>
    </row>
    <row r="51" spans="1:14">
      <c r="A51" s="250"/>
      <c r="B51" s="246"/>
      <c r="C51" s="246"/>
      <c r="D51" s="246"/>
      <c r="E51" s="246"/>
      <c r="F51" s="246"/>
      <c r="G51" s="312" t="s">
        <v>515</v>
      </c>
      <c r="H51" s="313"/>
      <c r="I51" s="321">
        <v>1177609</v>
      </c>
      <c r="J51" s="322">
        <v>180035</v>
      </c>
      <c r="K51" s="323">
        <v>2.6</v>
      </c>
      <c r="L51" s="324">
        <v>146641</v>
      </c>
      <c r="M51" s="325">
        <v>0.3</v>
      </c>
      <c r="N51" s="326">
        <v>2.2999999999999998</v>
      </c>
    </row>
    <row r="52" spans="1:14">
      <c r="A52" s="250"/>
      <c r="B52" s="246"/>
      <c r="C52" s="246"/>
      <c r="D52" s="246"/>
      <c r="E52" s="246"/>
      <c r="F52" s="246"/>
      <c r="G52" s="327"/>
      <c r="H52" s="328" t="s">
        <v>516</v>
      </c>
      <c r="I52" s="329">
        <v>150719</v>
      </c>
      <c r="J52" s="330">
        <v>23042</v>
      </c>
      <c r="K52" s="331">
        <v>-36.6</v>
      </c>
      <c r="L52" s="332">
        <v>68142</v>
      </c>
      <c r="M52" s="333">
        <v>-9.6999999999999993</v>
      </c>
      <c r="N52" s="334">
        <v>-26.9</v>
      </c>
    </row>
    <row r="53" spans="1:14">
      <c r="A53" s="250"/>
      <c r="B53" s="246"/>
      <c r="C53" s="246"/>
      <c r="D53" s="246"/>
      <c r="E53" s="246"/>
      <c r="F53" s="246"/>
      <c r="G53" s="312" t="s">
        <v>517</v>
      </c>
      <c r="H53" s="313"/>
      <c r="I53" s="321">
        <v>781303</v>
      </c>
      <c r="J53" s="322">
        <v>119703</v>
      </c>
      <c r="K53" s="323">
        <v>-33.5</v>
      </c>
      <c r="L53" s="324">
        <v>174587</v>
      </c>
      <c r="M53" s="325">
        <v>19.100000000000001</v>
      </c>
      <c r="N53" s="326">
        <v>-52.6</v>
      </c>
    </row>
    <row r="54" spans="1:14">
      <c r="A54" s="250"/>
      <c r="B54" s="246"/>
      <c r="C54" s="246"/>
      <c r="D54" s="246"/>
      <c r="E54" s="246"/>
      <c r="F54" s="246"/>
      <c r="G54" s="327"/>
      <c r="H54" s="328" t="s">
        <v>516</v>
      </c>
      <c r="I54" s="329">
        <v>115128</v>
      </c>
      <c r="J54" s="330">
        <v>17639</v>
      </c>
      <c r="K54" s="331">
        <v>-23.4</v>
      </c>
      <c r="L54" s="332">
        <v>79695</v>
      </c>
      <c r="M54" s="333">
        <v>17</v>
      </c>
      <c r="N54" s="334">
        <v>-40.4</v>
      </c>
    </row>
    <row r="55" spans="1:14">
      <c r="A55" s="250"/>
      <c r="B55" s="246"/>
      <c r="C55" s="246"/>
      <c r="D55" s="246"/>
      <c r="E55" s="246"/>
      <c r="F55" s="246"/>
      <c r="G55" s="312" t="s">
        <v>518</v>
      </c>
      <c r="H55" s="313"/>
      <c r="I55" s="321">
        <v>1385123</v>
      </c>
      <c r="J55" s="322">
        <v>214881</v>
      </c>
      <c r="K55" s="323">
        <v>79.5</v>
      </c>
      <c r="L55" s="324">
        <v>175675</v>
      </c>
      <c r="M55" s="325">
        <v>0.6</v>
      </c>
      <c r="N55" s="326">
        <v>78.900000000000006</v>
      </c>
    </row>
    <row r="56" spans="1:14">
      <c r="A56" s="250"/>
      <c r="B56" s="246"/>
      <c r="C56" s="246"/>
      <c r="D56" s="246"/>
      <c r="E56" s="246"/>
      <c r="F56" s="246"/>
      <c r="G56" s="327"/>
      <c r="H56" s="328" t="s">
        <v>516</v>
      </c>
      <c r="I56" s="329">
        <v>249760</v>
      </c>
      <c r="J56" s="330">
        <v>38747</v>
      </c>
      <c r="K56" s="331">
        <v>119.7</v>
      </c>
      <c r="L56" s="332">
        <v>87698</v>
      </c>
      <c r="M56" s="333">
        <v>10</v>
      </c>
      <c r="N56" s="334">
        <v>109.7</v>
      </c>
    </row>
    <row r="57" spans="1:14">
      <c r="A57" s="250"/>
      <c r="B57" s="246"/>
      <c r="C57" s="246"/>
      <c r="D57" s="246"/>
      <c r="E57" s="246"/>
      <c r="F57" s="246"/>
      <c r="G57" s="312" t="s">
        <v>519</v>
      </c>
      <c r="H57" s="313"/>
      <c r="I57" s="321">
        <v>938393</v>
      </c>
      <c r="J57" s="322">
        <v>148456</v>
      </c>
      <c r="K57" s="323">
        <v>-30.9</v>
      </c>
      <c r="L57" s="324">
        <v>162193</v>
      </c>
      <c r="M57" s="325">
        <v>-7.7</v>
      </c>
      <c r="N57" s="326">
        <v>-23.2</v>
      </c>
    </row>
    <row r="58" spans="1:14">
      <c r="A58" s="250"/>
      <c r="B58" s="246"/>
      <c r="C58" s="246"/>
      <c r="D58" s="246"/>
      <c r="E58" s="246"/>
      <c r="F58" s="246"/>
      <c r="G58" s="327"/>
      <c r="H58" s="328" t="s">
        <v>516</v>
      </c>
      <c r="I58" s="329">
        <v>179600</v>
      </c>
      <c r="J58" s="330">
        <v>28413</v>
      </c>
      <c r="K58" s="331">
        <v>-26.7</v>
      </c>
      <c r="L58" s="332">
        <v>79985</v>
      </c>
      <c r="M58" s="333">
        <v>-8.8000000000000007</v>
      </c>
      <c r="N58" s="334">
        <v>-17.899999999999999</v>
      </c>
    </row>
    <row r="59" spans="1:14">
      <c r="A59" s="250"/>
      <c r="B59" s="246"/>
      <c r="C59" s="246"/>
      <c r="D59" s="246"/>
      <c r="E59" s="246"/>
      <c r="F59" s="246"/>
      <c r="G59" s="312" t="s">
        <v>520</v>
      </c>
      <c r="H59" s="313"/>
      <c r="I59" s="321">
        <v>1734008</v>
      </c>
      <c r="J59" s="322">
        <v>278735</v>
      </c>
      <c r="K59" s="323">
        <v>87.8</v>
      </c>
      <c r="L59" s="324">
        <v>168868</v>
      </c>
      <c r="M59" s="325">
        <v>4.0999999999999996</v>
      </c>
      <c r="N59" s="326">
        <v>83.7</v>
      </c>
    </row>
    <row r="60" spans="1:14">
      <c r="A60" s="250"/>
      <c r="B60" s="246"/>
      <c r="C60" s="246"/>
      <c r="D60" s="246"/>
      <c r="E60" s="246"/>
      <c r="F60" s="246"/>
      <c r="G60" s="327"/>
      <c r="H60" s="328" t="s">
        <v>516</v>
      </c>
      <c r="I60" s="335">
        <v>789906</v>
      </c>
      <c r="J60" s="330">
        <v>126974</v>
      </c>
      <c r="K60" s="331">
        <v>346.9</v>
      </c>
      <c r="L60" s="332">
        <v>79360</v>
      </c>
      <c r="M60" s="333">
        <v>-0.8</v>
      </c>
      <c r="N60" s="334">
        <v>347.7</v>
      </c>
    </row>
    <row r="61" spans="1:14">
      <c r="A61" s="250"/>
      <c r="B61" s="246"/>
      <c r="C61" s="246"/>
      <c r="D61" s="246"/>
      <c r="E61" s="246"/>
      <c r="F61" s="246"/>
      <c r="G61" s="312" t="s">
        <v>521</v>
      </c>
      <c r="H61" s="336"/>
      <c r="I61" s="337">
        <v>1203287</v>
      </c>
      <c r="J61" s="338">
        <v>188362</v>
      </c>
      <c r="K61" s="339">
        <v>21.1</v>
      </c>
      <c r="L61" s="340">
        <v>165593</v>
      </c>
      <c r="M61" s="341">
        <v>3.3</v>
      </c>
      <c r="N61" s="326">
        <v>17.8</v>
      </c>
    </row>
    <row r="62" spans="1:14">
      <c r="A62" s="250"/>
      <c r="B62" s="246"/>
      <c r="C62" s="246"/>
      <c r="D62" s="246"/>
      <c r="E62" s="246"/>
      <c r="F62" s="246"/>
      <c r="G62" s="327"/>
      <c r="H62" s="328" t="s">
        <v>516</v>
      </c>
      <c r="I62" s="329">
        <v>297023</v>
      </c>
      <c r="J62" s="330">
        <v>46963</v>
      </c>
      <c r="K62" s="331">
        <v>76</v>
      </c>
      <c r="L62" s="332">
        <v>78976</v>
      </c>
      <c r="M62" s="333">
        <v>1.5</v>
      </c>
      <c r="N62" s="334">
        <v>74.5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72" t="s">
        <v>3</v>
      </c>
      <c r="D47" s="1172"/>
      <c r="E47" s="1173"/>
      <c r="F47" s="11">
        <v>23.48</v>
      </c>
      <c r="G47" s="12">
        <v>27.54</v>
      </c>
      <c r="H47" s="12">
        <v>28.84</v>
      </c>
      <c r="I47" s="12">
        <v>29.71</v>
      </c>
      <c r="J47" s="13">
        <v>31.95</v>
      </c>
    </row>
    <row r="48" spans="2:10" ht="57.75" customHeight="1">
      <c r="B48" s="14"/>
      <c r="C48" s="1174" t="s">
        <v>4</v>
      </c>
      <c r="D48" s="1174"/>
      <c r="E48" s="1175"/>
      <c r="F48" s="15">
        <v>4.18</v>
      </c>
      <c r="G48" s="16">
        <v>1.94</v>
      </c>
      <c r="H48" s="16">
        <v>2.09</v>
      </c>
      <c r="I48" s="16">
        <v>5.33</v>
      </c>
      <c r="J48" s="17">
        <v>7.5</v>
      </c>
    </row>
    <row r="49" spans="2:10" ht="57.75" customHeight="1" thickBot="1">
      <c r="B49" s="18"/>
      <c r="C49" s="1176" t="s">
        <v>5</v>
      </c>
      <c r="D49" s="1176"/>
      <c r="E49" s="1177"/>
      <c r="F49" s="19">
        <v>5.12</v>
      </c>
      <c r="G49" s="20">
        <v>1.67</v>
      </c>
      <c r="H49" s="20">
        <v>1.28</v>
      </c>
      <c r="I49" s="20">
        <v>5.18</v>
      </c>
      <c r="J49" s="21">
        <v>4.95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鹿児島県</cp:lastModifiedBy>
  <cp:lastPrinted>2018-03-01T07:38:43Z</cp:lastPrinted>
  <dcterms:created xsi:type="dcterms:W3CDTF">2018-01-24T06:44:48Z</dcterms:created>
  <dcterms:modified xsi:type="dcterms:W3CDTF">2018-11-29T00:20:19Z</dcterms:modified>
</cp:coreProperties>
</file>