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675" yWindow="-90" windowWidth="20610" windowHeight="4485"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C38" i="10"/>
  <c r="BW37" i="10"/>
  <c r="BE37" i="10"/>
  <c r="U37" i="10"/>
  <c r="BE36"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AM37" i="10" s="1"/>
  <c r="AM38" i="10" s="1"/>
  <c r="AM39" i="10" s="1"/>
  <c r="BE34" i="10" l="1"/>
  <c r="BE35"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<sst xmlns="http://schemas.openxmlformats.org/spreadsheetml/2006/main" count="1160" uniqueCount="639">
  <si>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</si>
  <si>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</si>
  <si>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</si>
  <si>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</si>
  <si>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</si>
  <si>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</si>
  <si>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</si>
  <si>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</si>
  <si>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</si>
  <si>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</si>
  <si>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</si>
  <si>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</si>
  <si>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</si>
  <si>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</si>
  <si>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</si>
  <si>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</si>
  <si>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</si>
  <si>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</si>
  <si>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</si>
  <si>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</si>
  <si>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</si>
  <si>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</si>
  <si>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</si>
  <si>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</si>
  <si>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</si>
  <si>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</si>
  <si>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</si>
  <si>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</si>
  <si>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</si>
  <si>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</si>
  <si>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</si>
  <si>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</si>
  <si>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</si>
  <si>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</si>
  <si>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</si>
  <si>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</si>
  <si>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</si>
  <si>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</si>
  <si>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</si>
  <si>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</si>
  <si>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</si>
  <si>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</si>
  <si>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</si>
  <si>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</si>
  <si>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</si>
  <si>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</si>
  <si>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</si>
  <si>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</si>
  <si>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</si>
  <si>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</si>
  <si>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</si>
  <si>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</si>
  <si>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</si>
  <si>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</si>
  <si>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</si>
  <si>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</si>
  <si>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</si>
  <si>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</si>
  <si>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</si>
  <si>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</si>
  <si>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</si>
  <si>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</si>
  <si>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</si>
  <si>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</si>
  <si>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</si>
  <si>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</si>
  <si>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</si>
  <si>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</si>
  <si>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</si>
  <si>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</si>
  <si>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</si>
  <si>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</si>
  <si>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</si>
  <si>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</si>
  <si>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</si>
  <si>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</si>
  <si>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</si>
  <si>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</si>
  <si>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</si>
  <si>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</si>
  <si>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</si>
  <si>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</si>
  <si>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</si>
  <si>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</si>
  <si>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</si>
  <si>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</si>
  <si>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</si>
  <si>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</si>
  <si>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</si>
  <si>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</si>
  <si>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</si>
  <si>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</si>
  <si>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</si>
  <si>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</si>
  <si>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</si>
  <si>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</si>
  <si>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</si>
  <si>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</si>
  <si>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</si>
  <si>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</si>
  <si>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</si>
  <si>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</si>
  <si>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</si>
  <si>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</si>
  <si>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</si>
  <si>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</si>
  <si>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</si>
  <si>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</si>
  <si>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</si>
  <si>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</si>
  <si>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</si>
  <si>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</si>
  <si>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</si>
  <si>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</si>
  <si>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</si>
  <si>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</si>
  <si>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</si>
  <si>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</si>
  <si>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</si>
  <si>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</si>
  <si>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</si>
  <si>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</si>
  <si>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</si>
  <si>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</si>
  <si>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</si>
  <si>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</si>
  <si>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</si>
  <si>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</si>
  <si>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</si>
  <si>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</si>
  <si>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</si>
  <si>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</si>
  <si>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</si>
  <si>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</si>
  <si>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</si>
  <si>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</si>
  <si>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</si>
  <si>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</si>
  <si>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</si>
  <si>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</si>
  <si>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</si>
  <si>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</si>
  <si>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</si>
  <si>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</si>
  <si>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</si>
  <si>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</si>
  <si>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</si>
  <si>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</si>
  <si>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</si>
  <si>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</si>
  <si>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</si>
  <si>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</si>
  <si>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</si>
  <si>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</si>
  <si>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</si>
  <si>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</si>
  <si>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</si>
  <si>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</si>
  <si>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</si>
  <si>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</si>
  <si>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</si>
  <si>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</si>
  <si>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</si>
  <si>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</si>
  <si>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</si>
  <si>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</si>
  <si>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</si>
  <si>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</si>
  <si>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</si>
  <si>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</si>
  <si>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</si>
  <si>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</si>
  <si>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</si>
  <si>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</si>
  <si>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</si>
  <si>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</si>
  <si>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</si>
  <si>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</si>
  <si>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</si>
  <si>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</si>
  <si>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</si>
  <si>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</si>
  <si>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</si>
  <si>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</si>
  <si>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</si>
  <si>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</si>
  <si>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</si>
  <si>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</si>
  <si>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</si>
  <si>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</si>
  <si>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</si>
  <si>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</si>
  <si>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</si>
  <si>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</si>
  <si>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</si>
  <si>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</si>
  <si>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</si>
  <si>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</si>
  <si>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</si>
  <si>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</si>
  <si>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</si>
  <si>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</si>
  <si>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</si>
  <si>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</si>
  <si>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</si>
  <si>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</si>
  <si>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</si>
  <si>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</si>
  <si>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鹿児島県鹿児島市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</si>
  <si>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</si>
  <si>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</si>
  <si>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</si>
  <si>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</si>
  <si>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</si>
  <si>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</si>
  <si>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</si>
  <si>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</si>
  <si>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</si>
  <si>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</si>
  <si>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</si>
  <si>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</si>
  <si>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</si>
  <si>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</si>
  <si>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</si>
  <si>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</si>
  <si>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</si>
  <si>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</si>
  <si>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</si>
  <si>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</si>
  <si>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</si>
  <si>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</si>
  <si>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</si>
  <si>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</si>
  <si>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</si>
  <si>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</si>
  <si>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</si>
  <si>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</si>
  <si>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</si>
  <si>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</si>
  <si>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</si>
  <si>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</si>
  <si>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</si>
  <si>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</si>
  <si>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</si>
  <si>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</si>
  <si>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</si>
  <si>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</si>
  <si>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</si>
  <si>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</si>
  <si>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</si>
  <si>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</si>
  <si>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</si>
  <si>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</si>
  <si>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</si>
  <si>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</si>
  <si>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</si>
  <si>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</si>
  <si>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</si>
  <si>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</si>
  <si>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</si>
  <si>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</si>
  <si>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</si>
  <si>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</si>
  <si>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</si>
  <si>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</si>
  <si>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</si>
  <si>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</si>
  <si>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</si>
  <si>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</si>
  <si>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</si>
  <si>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</si>
  <si>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</si>
  <si>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</si>
  <si>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</si>
  <si>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</si>
  <si>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</si>
  <si>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</si>
  <si>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</si>
  <si>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</si>
  <si>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</si>
  <si>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</si>
  <si>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</si>
  <si>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</si>
  <si>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</si>
  <si>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</si>
  <si>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</si>
  <si>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</si>
  <si>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</si>
  <si>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</si>
  <si>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</si>
  <si>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</si>
  <si>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</si>
  <si>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</si>
  <si>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</si>
  <si>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</si>
  <si>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</si>
  <si>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</si>
  <si>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</si>
  <si>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</si>
  <si>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</si>
  <si>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</si>
  <si>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</si>
  <si>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</si>
  <si>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</si>
  <si>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</si>
  <si>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</si>
  <si>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</si>
  <si>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</si>
  <si>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</si>
  <si>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</si>
  <si>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</si>
  <si>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</si>
  <si>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</si>
  <si>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</si>
  <si>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</si>
  <si>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</si>
  <si>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</si>
  <si>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</si>
  <si>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</si>
  <si>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</si>
  <si>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</si>
  <si>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</si>
  <si>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</si>
  <si>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</si>
  <si>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</si>
  <si>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</si>
  <si>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</si>
  <si>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</si>
  <si>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</si>
  <si>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</si>
  <si>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</si>
  <si>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</si>
  <si>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</si>
  <si>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</si>
  <si>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</si>
  <si>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</si>
  <si>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</si>
  <si>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</si>
  <si>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</si>
  <si>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</si>
  <si>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</si>
  <si>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</si>
  <si>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</si>
  <si>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</si>
  <si>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</si>
  <si>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</si>
  <si>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</si>
  <si>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</si>
  <si>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</si>
  <si>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</si>
  <si>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</si>
  <si>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</si>
  <si>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</si>
  <si>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</si>
  <si>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</si>
  <si>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</si>
  <si>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</si>
  <si>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</si>
  <si>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鹿児島県鹿児島市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</si>
  <si>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</si>
  <si>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</si>
  <si>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</si>
  <si>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</si>
  <si>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</si>
  <si>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</si>
  <si>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</si>
  <si>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</si>
  <si>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</si>
  <si>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</si>
  <si>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</si>
  <si>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</si>
  <si>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</si>
  <si>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</si>
  <si>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</si>
  <si>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</si>
  <si>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</si>
  <si>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</si>
  <si>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</si>
  <si>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</si>
  <si>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</si>
  <si>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</si>
  <si>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</si>
  <si>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</si>
  <si>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</si>
  <si>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</si>
  <si>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</si>
  <si>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</si>
  <si>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</si>
  <si>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</si>
  <si>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</si>
  <si>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</si>
  <si>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</si>
  <si>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</si>
  <si>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</si>
  <si>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</si>
  <si>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</si>
  <si>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</si>
  <si>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</si>
  <si>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</si>
  <si>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</si>
  <si>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</si>
  <si>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</si>
  <si>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鹿児島市水道事業特別会計</t>
    <phoneticPr fontId="5"/>
  </si>
  <si>
    <t>法適用企業</t>
    <phoneticPr fontId="5"/>
  </si>
  <si>
    <t>鹿児島市工業用水道事業特別会計</t>
    <phoneticPr fontId="5"/>
  </si>
  <si>
    <t>法適用企業</t>
    <phoneticPr fontId="5"/>
  </si>
  <si>
    <t>鹿児島市公共下水道事業特別会計</t>
    <phoneticPr fontId="5"/>
  </si>
  <si>
    <t>法適用企業</t>
    <phoneticPr fontId="5"/>
  </si>
  <si>
    <t>鹿児島市船舶事業特別会計</t>
    <phoneticPr fontId="5"/>
  </si>
  <si>
    <t>法適用企業</t>
    <phoneticPr fontId="5"/>
  </si>
  <si>
    <t>鹿児島市中央卸売市場特別会計</t>
    <phoneticPr fontId="5"/>
  </si>
  <si>
    <t>法非適用企業</t>
    <phoneticPr fontId="5"/>
  </si>
  <si>
    <t>鹿児島市桜島観光施設特別会計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</si>
  <si>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</si>
  <si>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</si>
  <si>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</si>
  <si>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</si>
  <si>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</si>
  <si>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</si>
  <si>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</si>
  <si>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</si>
  <si>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</si>
  <si>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</si>
  <si>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</si>
  <si>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</si>
  <si>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</si>
  <si>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</si>
  <si>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</si>
  <si>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</si>
  <si>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</si>
  <si>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</si>
  <si>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</si>
  <si>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</si>
  <si>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</si>
  <si>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</si>
  <si>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</si>
  <si>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</si>
  <si>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</si>
  <si>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</si>
  <si>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</si>
  <si>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</si>
  <si>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</si>
  <si>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</si>
  <si>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</si>
  <si>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</si>
  <si>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</si>
  <si>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</si>
  <si>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</si>
  <si>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</si>
  <si>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</si>
  <si>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</si>
  <si>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</si>
  <si>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</si>
  <si>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</si>
  <si>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</si>
  <si>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</si>
  <si>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</si>
  <si>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</si>
  <si>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</si>
  <si>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</si>
  <si>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</si>
  <si>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</si>
  <si>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</si>
  <si>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</si>
  <si>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</si>
  <si>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</si>
  <si>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</si>
  <si>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</si>
  <si>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</si>
  <si>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</si>
  <si>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</si>
  <si>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</si>
  <si>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</si>
  <si>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</si>
  <si>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</si>
  <si>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</si>
  <si>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</si>
  <si>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</si>
  <si>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</si>
  <si>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</si>
  <si>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</si>
  <si>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</si>
  <si>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</si>
  <si>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</si>
  <si>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</si>
  <si>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</si>
  <si>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鹿児島市公共下水道事業特別会計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</si>
  <si>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</si>
  <si>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鹿児島市中央卸売市場特別会計</t>
    <phoneticPr fontId="5"/>
  </si>
  <si>
    <t>(Ｆ)</t>
    <phoneticPr fontId="5"/>
  </si>
  <si>
    <t>鹿児島市水道事業特別会計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</si>
  <si>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</si>
  <si>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</si>
  <si>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</si>
  <si>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</si>
  <si>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</si>
  <si>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</si>
  <si>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</si>
  <si>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</si>
  <si>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</si>
  <si>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</si>
  <si>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</si>
  <si>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</si>
  <si>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</si>
  <si>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</si>
  <si>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</si>
  <si>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</si>
  <si>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</si>
  <si>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</si>
  <si>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</si>
  <si>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</si>
  <si>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</si>
  <si>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</si>
  <si>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</si>
  <si>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</si>
  <si>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</si>
  <si>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</si>
  <si>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</si>
  <si>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</si>
  <si>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</si>
  <si>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</si>
  <si>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</si>
  <si>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</si>
  <si>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</si>
  <si>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</si>
  <si>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</si>
  <si>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</si>
  <si>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</si>
  <si>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</si>
  <si>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</si>
  <si>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</si>
  <si>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</si>
  <si>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</si>
  <si>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</si>
  <si>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</si>
  <si>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</si>
  <si>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</si>
  <si>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</si>
  <si>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</si>
  <si>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</si>
  <si>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</si>
  <si>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</si>
  <si>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</si>
  <si>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</si>
  <si>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</si>
  <si>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</si>
  <si>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</si>
  <si>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</si>
  <si>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</si>
  <si>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</si>
  <si>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</si>
  <si>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</si>
  <si>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</si>
  <si>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</si>
  <si>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</si>
  <si>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</si>
  <si>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</si>
  <si>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</si>
  <si>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</si>
  <si>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</si>
  <si>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</si>
  <si>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</si>
  <si>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</si>
  <si>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</si>
  <si>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</si>
  <si>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</si>
  <si>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</si>
  <si>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</si>
  <si>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</si>
  <si>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</si>
  <si>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</si>
  <si>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</si>
  <si>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</si>
  <si>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</si>
  <si>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</si>
  <si>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</si>
  <si>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0.98</t>
  </si>
  <si>
    <t>鹿児島市国民健康保険事業特別会計</t>
  </si>
  <si>
    <t>▲ 2.45</t>
  </si>
  <si>
    <t>▲ 3.15</t>
  </si>
  <si>
    <t>▲ 3.97</t>
  </si>
  <si>
    <t>▲ 4.09</t>
  </si>
  <si>
    <t>▲ 2.89</t>
  </si>
  <si>
    <t>鹿児島市病院事業特別会計</t>
  </si>
  <si>
    <t>鹿児島市水道事業特別会計</t>
  </si>
  <si>
    <t>一般会計</t>
  </si>
  <si>
    <t>鹿児島市公共下水道事業特別会計</t>
  </si>
  <si>
    <t>鹿児島市交通事業特別会計</t>
  </si>
  <si>
    <t>▲ 0.19</t>
  </si>
  <si>
    <t>▲ 0.22</t>
  </si>
  <si>
    <t>鹿児島市介護保険特別会計</t>
  </si>
  <si>
    <t>鹿児島市船舶事業特別会計</t>
  </si>
  <si>
    <t>その他会計（赤字）</t>
  </si>
  <si>
    <t>その他会計（黒字）</t>
  </si>
  <si>
    <t>鹿児島市衛生公社</t>
  </si>
  <si>
    <t>鹿児島まちづくり土地区画整理協会</t>
  </si>
  <si>
    <t>鹿児島市中小企業勤労者福祉サービスセンター</t>
  </si>
  <si>
    <t>かごしま教育文化振興財団</t>
  </si>
  <si>
    <t>鹿児島市水族館公社</t>
  </si>
  <si>
    <t>鹿児島国際観光</t>
    <rPh sb="0" eb="3">
      <t>カゴシマ</t>
    </rPh>
    <rPh sb="3" eb="5">
      <t>コクサイ</t>
    </rPh>
    <rPh sb="5" eb="7">
      <t>カンコウ</t>
    </rPh>
    <phoneticPr fontId="2"/>
  </si>
  <si>
    <t>鹿児島市健康交流推進財団</t>
  </si>
  <si>
    <t>鹿児島中央地下駐車場</t>
  </si>
  <si>
    <t>西郷南洲顕彰会</t>
  </si>
  <si>
    <t>鹿児島観光コンベンション協会</t>
  </si>
  <si>
    <t>まちづくり鹿児島</t>
  </si>
  <si>
    <t>鹿児島市国際交流財団</t>
    <rPh sb="0" eb="4">
      <t>カゴシマシ</t>
    </rPh>
    <rPh sb="4" eb="6">
      <t>コクサイ</t>
    </rPh>
    <rPh sb="6" eb="8">
      <t>コウリュウ</t>
    </rPh>
    <rPh sb="8" eb="10">
      <t>ザイダン</t>
    </rPh>
    <phoneticPr fontId="30"/>
  </si>
  <si>
    <t>かごしま環境未来財団</t>
    <rPh sb="4" eb="6">
      <t>カンキョウ</t>
    </rPh>
    <rPh sb="6" eb="8">
      <t>ミライ</t>
    </rPh>
    <rPh sb="8" eb="10">
      <t>ザイダン</t>
    </rPh>
    <phoneticPr fontId="30"/>
  </si>
  <si>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</si>
  <si>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</si>
  <si>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</si>
  <si>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</si>
  <si>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</si>
  <si>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</si>
  <si>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</si>
  <si>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</si>
  <si>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</si>
  <si>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建設事業基金</t>
    <rPh sb="0" eb="2">
      <t>ケンセツ</t>
    </rPh>
    <rPh sb="2" eb="4">
      <t>ジギョウ</t>
    </rPh>
    <rPh sb="4" eb="6">
      <t>キキン</t>
    </rPh>
    <phoneticPr fontId="11"/>
  </si>
  <si>
    <t>高齢者福祉施設管理基金</t>
    <rPh sb="0" eb="3">
      <t>コウレイシャ</t>
    </rPh>
    <rPh sb="3" eb="5">
      <t>フクシ</t>
    </rPh>
    <rPh sb="5" eb="7">
      <t>シセツ</t>
    </rPh>
    <rPh sb="7" eb="9">
      <t>カンリ</t>
    </rPh>
    <rPh sb="9" eb="11">
      <t>キキン</t>
    </rPh>
    <phoneticPr fontId="11"/>
  </si>
  <si>
    <t>文学振興基金</t>
    <rPh sb="0" eb="2">
      <t>ブンガク</t>
    </rPh>
    <rPh sb="2" eb="4">
      <t>シンコウ</t>
    </rPh>
    <rPh sb="4" eb="6">
      <t>キキン</t>
    </rPh>
    <phoneticPr fontId="11"/>
  </si>
  <si>
    <t>合併まちづくり基金</t>
    <rPh sb="0" eb="2">
      <t>ガッペイ</t>
    </rPh>
    <rPh sb="7" eb="9">
      <t>キキン</t>
    </rPh>
    <phoneticPr fontId="11"/>
  </si>
  <si>
    <t>地域振興基金</t>
    <rPh sb="0" eb="2">
      <t>チイキ</t>
    </rPh>
    <rPh sb="2" eb="4">
      <t>シンコウ</t>
    </rPh>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</si>
  <si>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</si>
  <si>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</si>
  <si>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</si>
  <si>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</si>
  <si>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</si>
  <si>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</si>
  <si>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</si>
  <si>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将来負担比率、有形固定資産減価償却率共に類似団体平均値より低くなっており、将来負担の健全度は確保されていると考えている。
今後も、将来負担額の抑制を図るとともに、鹿児島市公共施設等総合管理計画等に基づき施設の長寿命化や施設総量の適正化等に取り組む。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</si>
  <si>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</si>
  <si>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</si>
  <si>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</si>
  <si>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</si>
  <si>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</si>
  <si>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</si>
  <si>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</si>
  <si>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</si>
  <si>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</si>
  <si>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将来負担比率と実質公債費比率は、共に類似団体平均値より低くなっており、公債費負担の健全度は確保されていると考えている。
今後も、将来負担額を抑制するとともに、充当可能財源等の増加を図り、将来負担比率の減少に努める。</t>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</si>
</sst>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5885-4DA2-8809-8F8C7ECA1B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62825</c:v>
                </c:pt>
                <c:pt idx="1">
                  <c:v>70007</c:v>
                </c:pt>
                <c:pt idx="2">
                  <c:v>61544</c:v>
                </c:pt>
                <c:pt idx="3">
                  <c:v>51553</c:v>
                </c:pt>
                <c:pt idx="4">
                  <c:v>53339</c:v>
                </c:pt>
              </c:numCache>
            </c:numRef>
          </c:val>
          <c:smooth val="0"/>
          <c:extLst>
            <c:ext xmlns:c16="http://schemas.microsoft.com/office/drawing/2014/chart" uri="{C3380CC4-5D6E-409C-BE32-E72D297353CC}">
              <c16:uniqueId val="{00000001-5885-4DA2-8809-8F8C7ECA1BB9}"/>
            </c:ext>
          </c:extLst>
        </c:ser>
        <c:dLbls>
          <c:showLegendKey val="0"/>
          <c:showVal val="0"/>
          <c:showCatName val="0"/>
          <c:showSerName val="0"/>
          <c:showPercent val="0"/>
          <c:showBubbleSize val="0"/>
        </c:dLbls>
        <c:marker val="1"/>
        <c:smooth val="0"/>
        <c:axId val="167425152"/>
        <c:axId val="167427072"/>
      </c:lineChart>
      <c:catAx>
        <c:axId val="16742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27072"/>
        <c:crosses val="autoZero"/>
        <c:auto val="1"/>
        <c:lblAlgn val="ctr"/>
        <c:lblOffset val="100"/>
        <c:tickLblSkip val="1"/>
        <c:tickMarkSkip val="1"/>
        <c:noMultiLvlLbl val="0"/>
      </c:catAx>
      <c:valAx>
        <c:axId val="167427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2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4.78</c:v>
                </c:pt>
                <c:pt idx="1">
                  <c:v>4.16</c:v>
                </c:pt>
                <c:pt idx="2">
                  <c:v>5.43</c:v>
                </c:pt>
                <c:pt idx="3">
                  <c:v>4.47</c:v>
                </c:pt>
                <c:pt idx="4">
                  <c:v>4.51</c:v>
                </c:pt>
              </c:numCache>
            </c:numRef>
          </c:val>
          <c:extLst>
            <c:ext xmlns:c16="http://schemas.microsoft.com/office/drawing/2014/chart" uri="{C3380CC4-5D6E-409C-BE32-E72D297353CC}">
              <c16:uniqueId val="{00000000-319B-446B-8FD7-3377E785C0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7.74</c:v>
                </c:pt>
                <c:pt idx="1">
                  <c:v>8.56</c:v>
                </c:pt>
                <c:pt idx="2">
                  <c:v>9.3699999999999992</c:v>
                </c:pt>
                <c:pt idx="3">
                  <c:v>9.42</c:v>
                </c:pt>
                <c:pt idx="4">
                  <c:v>9.39</c:v>
                </c:pt>
              </c:numCache>
            </c:numRef>
          </c:val>
          <c:extLst>
            <c:ext xmlns:c16="http://schemas.microsoft.com/office/drawing/2014/chart" uri="{C3380CC4-5D6E-409C-BE32-E72D297353CC}">
              <c16:uniqueId val="{00000001-319B-446B-8FD7-3377E785C03C}"/>
            </c:ext>
          </c:extLst>
        </c:ser>
        <c:dLbls>
          <c:showLegendKey val="0"/>
          <c:showVal val="0"/>
          <c:showCatName val="0"/>
          <c:showSerName val="0"/>
          <c:showPercent val="0"/>
          <c:showBubbleSize val="0"/>
        </c:dLbls>
        <c:gapWidth val="250"/>
        <c:overlap val="100"/>
        <c:axId val="296603648"/>
        <c:axId val="29660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1.51</c:v>
                </c:pt>
                <c:pt idx="1">
                  <c:v>0.31</c:v>
                </c:pt>
                <c:pt idx="2">
                  <c:v>2.0299999999999998</c:v>
                </c:pt>
                <c:pt idx="3">
                  <c:v>-0.98</c:v>
                </c:pt>
                <c:pt idx="4">
                  <c:v>0.06</c:v>
                </c:pt>
              </c:numCache>
            </c:numRef>
          </c:val>
          <c:smooth val="0"/>
          <c:extLst>
            <c:ext xmlns:c16="http://schemas.microsoft.com/office/drawing/2014/chart" uri="{C3380CC4-5D6E-409C-BE32-E72D297353CC}">
              <c16:uniqueId val="{00000002-319B-446B-8FD7-3377E785C03C}"/>
            </c:ext>
          </c:extLst>
        </c:ser>
        <c:dLbls>
          <c:showLegendKey val="0"/>
          <c:showVal val="0"/>
          <c:showCatName val="0"/>
          <c:showSerName val="0"/>
          <c:showPercent val="0"/>
          <c:showBubbleSize val="0"/>
        </c:dLbls>
        <c:marker val="1"/>
        <c:smooth val="0"/>
        <c:axId val="296603648"/>
        <c:axId val="296605568"/>
      </c:lineChart>
      <c:catAx>
        <c:axId val="2966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605568"/>
        <c:crosses val="autoZero"/>
        <c:auto val="1"/>
        <c:lblAlgn val="ctr"/>
        <c:lblOffset val="100"/>
        <c:tickLblSkip val="1"/>
        <c:tickMarkSkip val="1"/>
        <c:noMultiLvlLbl val="0"/>
      </c:catAx>
      <c:valAx>
        <c:axId val="29660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6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0.32</c:v>
                </c:pt>
                <c:pt idx="2">
                  <c:v>#N/A</c:v>
                </c:pt>
                <c:pt idx="3">
                  <c:v>0.39</c:v>
                </c:pt>
                <c:pt idx="4">
                  <c:v>#N/A</c:v>
                </c:pt>
                <c:pt idx="5">
                  <c:v>0.46</c:v>
                </c:pt>
                <c:pt idx="6">
                  <c:v>#N/A</c:v>
                </c:pt>
                <c:pt idx="7">
                  <c:v>0.5</c:v>
                </c:pt>
                <c:pt idx="8">
                  <c:v>#N/A</c:v>
                </c:pt>
                <c:pt idx="9">
                  <c:v>0.38</c:v>
                </c:pt>
              </c:numCache>
            </c:numRef>
          </c:val>
          <c:extLst>
            <c:ext xmlns:c16="http://schemas.microsoft.com/office/drawing/2014/chart" uri="{C3380CC4-5D6E-409C-BE32-E72D297353CC}">
              <c16:uniqueId val="{00000000-3363-48A1-B8C7-CECBD6F931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63-48A1-B8C7-CECBD6F931B4}"/>
            </c:ext>
          </c:extLst>
        </c:ser>
        <c:ser>
          <c:idx val="2"/>
          <c:order val="2"/>
          <c:tx>
            <c:strRef>
              <c:f>データシート!$A$29</c:f>
              <c:strCache>
                <c:ptCount val="1"/>
                <c:pt idx="0">
                  <c:v>鹿児島市船舶事業特別会計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0.82</c:v>
                </c:pt>
                <c:pt idx="2">
                  <c:v>#N/A</c:v>
                </c:pt>
                <c:pt idx="3">
                  <c:v>0.89</c:v>
                </c:pt>
                <c:pt idx="4">
                  <c:v>#N/A</c:v>
                </c:pt>
                <c:pt idx="5">
                  <c:v>0.86</c:v>
                </c:pt>
                <c:pt idx="6">
                  <c:v>#N/A</c:v>
                </c:pt>
                <c:pt idx="7">
                  <c:v>0.72</c:v>
                </c:pt>
                <c:pt idx="8">
                  <c:v>#N/A</c:v>
                </c:pt>
                <c:pt idx="9">
                  <c:v>0.67</c:v>
                </c:pt>
              </c:numCache>
            </c:numRef>
          </c:val>
          <c:extLst>
            <c:ext xmlns:c16="http://schemas.microsoft.com/office/drawing/2014/chart" uri="{C3380CC4-5D6E-409C-BE32-E72D297353CC}">
              <c16:uniqueId val="{00000002-3363-48A1-B8C7-CECBD6F931B4}"/>
            </c:ext>
          </c:extLst>
        </c:ser>
        <c:ser>
          <c:idx val="3"/>
          <c:order val="3"/>
          <c:tx>
            <c:strRef>
              <c:f>データシート!$A$30</c:f>
              <c:strCache>
                <c:ptCount val="1"/>
                <c:pt idx="0">
                  <c:v>鹿児島市介護保険特別会計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0.32</c:v>
                </c:pt>
                <c:pt idx="2">
                  <c:v>#N/A</c:v>
                </c:pt>
                <c:pt idx="3">
                  <c:v>0.22</c:v>
                </c:pt>
                <c:pt idx="4">
                  <c:v>#N/A</c:v>
                </c:pt>
                <c:pt idx="5">
                  <c:v>0.54</c:v>
                </c:pt>
                <c:pt idx="6">
                  <c:v>#N/A</c:v>
                </c:pt>
                <c:pt idx="7">
                  <c:v>0.49</c:v>
                </c:pt>
                <c:pt idx="8">
                  <c:v>#N/A</c:v>
                </c:pt>
                <c:pt idx="9">
                  <c:v>1.0900000000000001</c:v>
                </c:pt>
              </c:numCache>
            </c:numRef>
          </c:val>
          <c:extLst>
            <c:ext xmlns:c16="http://schemas.microsoft.com/office/drawing/2014/chart" uri="{C3380CC4-5D6E-409C-BE32-E72D297353CC}">
              <c16:uniqueId val="{00000003-3363-48A1-B8C7-CECBD6F931B4}"/>
            </c:ext>
          </c:extLst>
        </c:ser>
        <c:ser>
          <c:idx val="4"/>
          <c:order val="4"/>
          <c:tx>
            <c:strRef>
              <c:f>データシート!$A$31</c:f>
              <c:strCache>
                <c:ptCount val="1"/>
                <c:pt idx="0">
                  <c:v>鹿児島市交通事業特別会計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0.19</c:v>
                </c:pt>
                <c:pt idx="1">
                  <c:v>#N/A</c:v>
                </c:pt>
                <c:pt idx="2">
                  <c:v>0.22</c:v>
                </c:pt>
                <c:pt idx="3">
                  <c:v>#N/A</c:v>
                </c:pt>
                <c:pt idx="4">
                  <c:v>#N/A</c:v>
                </c:pt>
                <c:pt idx="5">
                  <c:v>0.1</c:v>
                </c:pt>
                <c:pt idx="6">
                  <c:v>#N/A</c:v>
                </c:pt>
                <c:pt idx="7">
                  <c:v>2.09</c:v>
                </c:pt>
                <c:pt idx="8">
                  <c:v>#N/A</c:v>
                </c:pt>
                <c:pt idx="9">
                  <c:v>1.28</c:v>
                </c:pt>
              </c:numCache>
            </c:numRef>
          </c:val>
          <c:extLst>
            <c:ext xmlns:c16="http://schemas.microsoft.com/office/drawing/2014/chart" uri="{C3380CC4-5D6E-409C-BE32-E72D297353CC}">
              <c16:uniqueId val="{00000004-3363-48A1-B8C7-CECBD6F931B4}"/>
            </c:ext>
          </c:extLst>
        </c:ser>
        <c:ser>
          <c:idx val="5"/>
          <c:order val="5"/>
          <c:tx>
            <c:strRef>
              <c:f>データシート!$A$32</c:f>
              <c:strCache>
                <c:ptCount val="1"/>
                <c:pt idx="0">
                  <c:v>鹿児島市公共下水道事業特別会計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2.38</c:v>
                </c:pt>
                <c:pt idx="2">
                  <c:v>#N/A</c:v>
                </c:pt>
                <c:pt idx="3">
                  <c:v>2.46</c:v>
                </c:pt>
                <c:pt idx="4">
                  <c:v>#N/A</c:v>
                </c:pt>
                <c:pt idx="5">
                  <c:v>2.81</c:v>
                </c:pt>
                <c:pt idx="6">
                  <c:v>#N/A</c:v>
                </c:pt>
                <c:pt idx="7">
                  <c:v>3.42</c:v>
                </c:pt>
                <c:pt idx="8">
                  <c:v>#N/A</c:v>
                </c:pt>
                <c:pt idx="9">
                  <c:v>3.94</c:v>
                </c:pt>
              </c:numCache>
            </c:numRef>
          </c:val>
          <c:extLst>
            <c:ext xmlns:c16="http://schemas.microsoft.com/office/drawing/2014/chart" uri="{C3380CC4-5D6E-409C-BE32-E72D297353CC}">
              <c16:uniqueId val="{00000005-3363-48A1-B8C7-CECBD6F931B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4.66</c:v>
                </c:pt>
                <c:pt idx="2">
                  <c:v>#N/A</c:v>
                </c:pt>
                <c:pt idx="3">
                  <c:v>3.95</c:v>
                </c:pt>
                <c:pt idx="4">
                  <c:v>#N/A</c:v>
                </c:pt>
                <c:pt idx="5">
                  <c:v>5.1100000000000003</c:v>
                </c:pt>
                <c:pt idx="6">
                  <c:v>#N/A</c:v>
                </c:pt>
                <c:pt idx="7">
                  <c:v>4.1100000000000003</c:v>
                </c:pt>
                <c:pt idx="8">
                  <c:v>#N/A</c:v>
                </c:pt>
                <c:pt idx="9">
                  <c:v>4.2699999999999996</c:v>
                </c:pt>
              </c:numCache>
            </c:numRef>
          </c:val>
          <c:extLst>
            <c:ext xmlns:c16="http://schemas.microsoft.com/office/drawing/2014/chart" uri="{C3380CC4-5D6E-409C-BE32-E72D297353CC}">
              <c16:uniqueId val="{00000006-3363-48A1-B8C7-CECBD6F931B4}"/>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6.13</c:v>
                </c:pt>
                <c:pt idx="2">
                  <c:v>#N/A</c:v>
                </c:pt>
                <c:pt idx="3">
                  <c:v>6.74</c:v>
                </c:pt>
                <c:pt idx="4">
                  <c:v>#N/A</c:v>
                </c:pt>
                <c:pt idx="5">
                  <c:v>7.52</c:v>
                </c:pt>
                <c:pt idx="6">
                  <c:v>#N/A</c:v>
                </c:pt>
                <c:pt idx="7">
                  <c:v>7.82</c:v>
                </c:pt>
                <c:pt idx="8">
                  <c:v>#N/A</c:v>
                </c:pt>
                <c:pt idx="9">
                  <c:v>7.57</c:v>
                </c:pt>
              </c:numCache>
            </c:numRef>
          </c:val>
          <c:extLst>
            <c:ext xmlns:c16="http://schemas.microsoft.com/office/drawing/2014/chart" uri="{C3380CC4-5D6E-409C-BE32-E72D297353CC}">
              <c16:uniqueId val="{00000007-3363-48A1-B8C7-CECBD6F931B4}"/>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8.58</c:v>
                </c:pt>
                <c:pt idx="2">
                  <c:v>#N/A</c:v>
                </c:pt>
                <c:pt idx="3">
                  <c:v>4.96</c:v>
                </c:pt>
                <c:pt idx="4">
                  <c:v>#N/A</c:v>
                </c:pt>
                <c:pt idx="5">
                  <c:v>4.2300000000000004</c:v>
                </c:pt>
                <c:pt idx="6">
                  <c:v>#N/A</c:v>
                </c:pt>
                <c:pt idx="7">
                  <c:v>7.59</c:v>
                </c:pt>
                <c:pt idx="8">
                  <c:v>#N/A</c:v>
                </c:pt>
                <c:pt idx="9">
                  <c:v>7.93</c:v>
                </c:pt>
              </c:numCache>
            </c:numRef>
          </c:val>
          <c:extLst>
            <c:ext xmlns:c16="http://schemas.microsoft.com/office/drawing/2014/chart" uri="{C3380CC4-5D6E-409C-BE32-E72D297353CC}">
              <c16:uniqueId val="{00000008-3363-48A1-B8C7-CECBD6F931B4}"/>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2.4500000000000002</c:v>
                </c:pt>
                <c:pt idx="1">
                  <c:v>#N/A</c:v>
                </c:pt>
                <c:pt idx="2">
                  <c:v>3.15</c:v>
                </c:pt>
                <c:pt idx="3">
                  <c:v>#N/A</c:v>
                </c:pt>
                <c:pt idx="4">
                  <c:v>3.97</c:v>
                </c:pt>
                <c:pt idx="5">
                  <c:v>#N/A</c:v>
                </c:pt>
                <c:pt idx="6">
                  <c:v>4.09</c:v>
                </c:pt>
                <c:pt idx="7">
                  <c:v>#N/A</c:v>
                </c:pt>
                <c:pt idx="8">
                  <c:v>2.89</c:v>
                </c:pt>
                <c:pt idx="9">
                  <c:v>#N/A</c:v>
                </c:pt>
              </c:numCache>
            </c:numRef>
          </c:val>
          <c:extLst>
            <c:ext xmlns:c16="http://schemas.microsoft.com/office/drawing/2014/chart" uri="{C3380CC4-5D6E-409C-BE32-E72D297353CC}">
              <c16:uniqueId val="{00000009-3363-48A1-B8C7-CECBD6F931B4}"/>
            </c:ext>
          </c:extLst>
        </c:ser>
        <c:dLbls>
          <c:showLegendKey val="0"/>
          <c:showVal val="0"/>
          <c:showCatName val="0"/>
          <c:showSerName val="0"/>
          <c:showPercent val="0"/>
          <c:showBubbleSize val="0"/>
        </c:dLbls>
        <c:gapWidth val="150"/>
        <c:overlap val="100"/>
        <c:axId val="296818560"/>
        <c:axId val="296820096"/>
      </c:barChart>
      <c:catAx>
        <c:axId val="2968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820096"/>
        <c:crosses val="autoZero"/>
        <c:auto val="1"/>
        <c:lblAlgn val="ctr"/>
        <c:lblOffset val="100"/>
        <c:tickLblSkip val="1"/>
        <c:tickMarkSkip val="1"/>
        <c:noMultiLvlLbl val="0"/>
      </c:catAx>
      <c:valAx>
        <c:axId val="29682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81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22450</c:v>
                </c:pt>
                <c:pt idx="5">
                  <c:v>23262</c:v>
                </c:pt>
                <c:pt idx="8">
                  <c:v>22902</c:v>
                </c:pt>
                <c:pt idx="11">
                  <c:v>22819</c:v>
                </c:pt>
                <c:pt idx="14">
                  <c:v>22409</c:v>
                </c:pt>
              </c:numCache>
            </c:numRef>
          </c:val>
          <c:extLst>
            <c:ext xmlns:c16="http://schemas.microsoft.com/office/drawing/2014/chart" uri="{C3380CC4-5D6E-409C-BE32-E72D297353CC}">
              <c16:uniqueId val="{00000000-0CC7-4D6E-98AA-A7DDA6F225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C7-4D6E-98AA-A7DDA6F225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66</c:v>
                </c:pt>
                <c:pt idx="6">
                  <c:v>67</c:v>
                </c:pt>
                <c:pt idx="9">
                  <c:v>67</c:v>
                </c:pt>
                <c:pt idx="12">
                  <c:v>73</c:v>
                </c:pt>
              </c:numCache>
            </c:numRef>
          </c:val>
          <c:extLst>
            <c:ext xmlns:c16="http://schemas.microsoft.com/office/drawing/2014/chart" uri="{C3380CC4-5D6E-409C-BE32-E72D297353CC}">
              <c16:uniqueId val="{00000002-0CC7-4D6E-98AA-A7DDA6F225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C7-4D6E-98AA-A7DDA6F225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1400</c:v>
                </c:pt>
                <c:pt idx="3">
                  <c:v>1596</c:v>
                </c:pt>
                <c:pt idx="6">
                  <c:v>1663</c:v>
                </c:pt>
                <c:pt idx="9">
                  <c:v>1591</c:v>
                </c:pt>
                <c:pt idx="12">
                  <c:v>1298</c:v>
                </c:pt>
              </c:numCache>
            </c:numRef>
          </c:val>
          <c:extLst>
            <c:ext xmlns:c16="http://schemas.microsoft.com/office/drawing/2014/chart" uri="{C3380CC4-5D6E-409C-BE32-E72D297353CC}">
              <c16:uniqueId val="{00000004-0CC7-4D6E-98AA-A7DDA6F225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C7-4D6E-98AA-A7DDA6F225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C7-4D6E-98AA-A7DDA6F225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25766</c:v>
                </c:pt>
                <c:pt idx="3">
                  <c:v>26003</c:v>
                </c:pt>
                <c:pt idx="6">
                  <c:v>25216</c:v>
                </c:pt>
                <c:pt idx="9">
                  <c:v>23842</c:v>
                </c:pt>
                <c:pt idx="12">
                  <c:v>23539</c:v>
                </c:pt>
              </c:numCache>
            </c:numRef>
          </c:val>
          <c:extLst>
            <c:ext xmlns:c16="http://schemas.microsoft.com/office/drawing/2014/chart" uri="{C3380CC4-5D6E-409C-BE32-E72D297353CC}">
              <c16:uniqueId val="{00000007-0CC7-4D6E-98AA-A7DDA6F22557}"/>
            </c:ext>
          </c:extLst>
        </c:ser>
        <c:dLbls>
          <c:showLegendKey val="0"/>
          <c:showVal val="0"/>
          <c:showCatName val="0"/>
          <c:showSerName val="0"/>
          <c:showPercent val="0"/>
          <c:showBubbleSize val="0"/>
        </c:dLbls>
        <c:gapWidth val="100"/>
        <c:overlap val="100"/>
        <c:axId val="297932288"/>
        <c:axId val="29793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4776</c:v>
                </c:pt>
                <c:pt idx="2">
                  <c:v>#N/A</c:v>
                </c:pt>
                <c:pt idx="3">
                  <c:v>#N/A</c:v>
                </c:pt>
                <c:pt idx="4">
                  <c:v>4403</c:v>
                </c:pt>
                <c:pt idx="5">
                  <c:v>#N/A</c:v>
                </c:pt>
                <c:pt idx="6">
                  <c:v>#N/A</c:v>
                </c:pt>
                <c:pt idx="7">
                  <c:v>4044</c:v>
                </c:pt>
                <c:pt idx="8">
                  <c:v>#N/A</c:v>
                </c:pt>
                <c:pt idx="9">
                  <c:v>#N/A</c:v>
                </c:pt>
                <c:pt idx="10">
                  <c:v>2681</c:v>
                </c:pt>
                <c:pt idx="11">
                  <c:v>#N/A</c:v>
                </c:pt>
                <c:pt idx="12">
                  <c:v>#N/A</c:v>
                </c:pt>
                <c:pt idx="13">
                  <c:v>2501</c:v>
                </c:pt>
                <c:pt idx="14">
                  <c:v>#N/A</c:v>
                </c:pt>
              </c:numCache>
            </c:numRef>
          </c:val>
          <c:smooth val="0"/>
          <c:extLst>
            <c:ext xmlns:c16="http://schemas.microsoft.com/office/drawing/2014/chart" uri="{C3380CC4-5D6E-409C-BE32-E72D297353CC}">
              <c16:uniqueId val="{00000008-0CC7-4D6E-98AA-A7DDA6F22557}"/>
            </c:ext>
          </c:extLst>
        </c:ser>
        <c:dLbls>
          <c:showLegendKey val="0"/>
          <c:showVal val="0"/>
          <c:showCatName val="0"/>
          <c:showSerName val="0"/>
          <c:showPercent val="0"/>
          <c:showBubbleSize val="0"/>
        </c:dLbls>
        <c:marker val="1"/>
        <c:smooth val="0"/>
        <c:axId val="297932288"/>
        <c:axId val="297934208"/>
      </c:lineChart>
      <c:catAx>
        <c:axId val="29793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34208"/>
        <c:crosses val="autoZero"/>
        <c:auto val="1"/>
        <c:lblAlgn val="ctr"/>
        <c:lblOffset val="100"/>
        <c:tickLblSkip val="1"/>
        <c:tickMarkSkip val="1"/>
        <c:noMultiLvlLbl val="0"/>
      </c:catAx>
      <c:valAx>
        <c:axId val="29793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3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199339</c:v>
                </c:pt>
                <c:pt idx="5">
                  <c:v>201802</c:v>
                </c:pt>
                <c:pt idx="8">
                  <c:v>203650</c:v>
                </c:pt>
                <c:pt idx="11">
                  <c:v>201019</c:v>
                </c:pt>
                <c:pt idx="14">
                  <c:v>198455</c:v>
                </c:pt>
              </c:numCache>
            </c:numRef>
          </c:val>
          <c:extLst>
            <c:ext xmlns:c16="http://schemas.microsoft.com/office/drawing/2014/chart" uri="{C3380CC4-5D6E-409C-BE32-E72D297353CC}">
              <c16:uniqueId val="{00000000-04A5-48B2-B6A5-09069232ED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57667</c:v>
                </c:pt>
                <c:pt idx="5">
                  <c:v>57828</c:v>
                </c:pt>
                <c:pt idx="8">
                  <c:v>58597</c:v>
                </c:pt>
                <c:pt idx="11">
                  <c:v>55862</c:v>
                </c:pt>
                <c:pt idx="14">
                  <c:v>58993</c:v>
                </c:pt>
              </c:numCache>
            </c:numRef>
          </c:val>
          <c:extLst>
            <c:ext xmlns:c16="http://schemas.microsoft.com/office/drawing/2014/chart" uri="{C3380CC4-5D6E-409C-BE32-E72D297353CC}">
              <c16:uniqueId val="{00000001-04A5-48B2-B6A5-09069232ED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47607</c:v>
                </c:pt>
                <c:pt idx="5">
                  <c:v>50920</c:v>
                </c:pt>
                <c:pt idx="8">
                  <c:v>49710</c:v>
                </c:pt>
                <c:pt idx="11">
                  <c:v>51661</c:v>
                </c:pt>
                <c:pt idx="14">
                  <c:v>51157</c:v>
                </c:pt>
              </c:numCache>
            </c:numRef>
          </c:val>
          <c:extLst>
            <c:ext xmlns:c16="http://schemas.microsoft.com/office/drawing/2014/chart" uri="{C3380CC4-5D6E-409C-BE32-E72D297353CC}">
              <c16:uniqueId val="{00000002-04A5-48B2-B6A5-09069232ED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A5-48B2-B6A5-09069232ED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A5-48B2-B6A5-09069232ED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2067</c:v>
                </c:pt>
                <c:pt idx="3">
                  <c:v>285</c:v>
                </c:pt>
                <c:pt idx="6">
                  <c:v>290</c:v>
                </c:pt>
                <c:pt idx="9">
                  <c:v>196</c:v>
                </c:pt>
                <c:pt idx="12">
                  <c:v>207</c:v>
                </c:pt>
              </c:numCache>
            </c:numRef>
          </c:val>
          <c:extLst>
            <c:ext xmlns:c16="http://schemas.microsoft.com/office/drawing/2014/chart" uri="{C3380CC4-5D6E-409C-BE32-E72D297353CC}">
              <c16:uniqueId val="{00000005-04A5-48B2-B6A5-09069232ED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35191</c:v>
                </c:pt>
                <c:pt idx="3">
                  <c:v>33266</c:v>
                </c:pt>
                <c:pt idx="6">
                  <c:v>33941</c:v>
                </c:pt>
                <c:pt idx="9">
                  <c:v>32355</c:v>
                </c:pt>
                <c:pt idx="12">
                  <c:v>31932</c:v>
                </c:pt>
              </c:numCache>
            </c:numRef>
          </c:val>
          <c:extLst>
            <c:ext xmlns:c16="http://schemas.microsoft.com/office/drawing/2014/chart" uri="{C3380CC4-5D6E-409C-BE32-E72D297353CC}">
              <c16:uniqueId val="{00000006-04A5-48B2-B6A5-09069232ED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A5-48B2-B6A5-09069232ED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21102</c:v>
                </c:pt>
                <c:pt idx="3">
                  <c:v>24947</c:v>
                </c:pt>
                <c:pt idx="6">
                  <c:v>24509</c:v>
                </c:pt>
                <c:pt idx="9">
                  <c:v>24523</c:v>
                </c:pt>
                <c:pt idx="12">
                  <c:v>26223</c:v>
                </c:pt>
              </c:numCache>
            </c:numRef>
          </c:val>
          <c:extLst>
            <c:ext xmlns:c16="http://schemas.microsoft.com/office/drawing/2014/chart" uri="{C3380CC4-5D6E-409C-BE32-E72D297353CC}">
              <c16:uniqueId val="{00000008-04A5-48B2-B6A5-09069232ED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692</c:v>
                </c:pt>
                <c:pt idx="3">
                  <c:v>636</c:v>
                </c:pt>
                <c:pt idx="6">
                  <c:v>580</c:v>
                </c:pt>
                <c:pt idx="9">
                  <c:v>524</c:v>
                </c:pt>
                <c:pt idx="12">
                  <c:v>524</c:v>
                </c:pt>
              </c:numCache>
            </c:numRef>
          </c:val>
          <c:extLst>
            <c:ext xmlns:c16="http://schemas.microsoft.com/office/drawing/2014/chart" uri="{C3380CC4-5D6E-409C-BE32-E72D297353CC}">
              <c16:uniqueId val="{00000009-04A5-48B2-B6A5-09069232ED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271054</c:v>
                </c:pt>
                <c:pt idx="3">
                  <c:v>280358</c:v>
                </c:pt>
                <c:pt idx="6">
                  <c:v>280124</c:v>
                </c:pt>
                <c:pt idx="9">
                  <c:v>278200</c:v>
                </c:pt>
                <c:pt idx="12">
                  <c:v>273389</c:v>
                </c:pt>
              </c:numCache>
            </c:numRef>
          </c:val>
          <c:extLst>
            <c:ext xmlns:c16="http://schemas.microsoft.com/office/drawing/2014/chart" uri="{C3380CC4-5D6E-409C-BE32-E72D297353CC}">
              <c16:uniqueId val="{0000000A-04A5-48B2-B6A5-09069232ED33}"/>
            </c:ext>
          </c:extLst>
        </c:ser>
        <c:dLbls>
          <c:showLegendKey val="0"/>
          <c:showVal val="0"/>
          <c:showCatName val="0"/>
          <c:showSerName val="0"/>
          <c:showPercent val="0"/>
          <c:showBubbleSize val="0"/>
        </c:dLbls>
        <c:gapWidth val="100"/>
        <c:overlap val="100"/>
        <c:axId val="300499328"/>
        <c:axId val="30050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25493</c:v>
                </c:pt>
                <c:pt idx="2">
                  <c:v>#N/A</c:v>
                </c:pt>
                <c:pt idx="3">
                  <c:v>#N/A</c:v>
                </c:pt>
                <c:pt idx="4">
                  <c:v>28943</c:v>
                </c:pt>
                <c:pt idx="5">
                  <c:v>#N/A</c:v>
                </c:pt>
                <c:pt idx="6">
                  <c:v>#N/A</c:v>
                </c:pt>
                <c:pt idx="7">
                  <c:v>27486</c:v>
                </c:pt>
                <c:pt idx="8">
                  <c:v>#N/A</c:v>
                </c:pt>
                <c:pt idx="9">
                  <c:v>#N/A</c:v>
                </c:pt>
                <c:pt idx="10">
                  <c:v>27258</c:v>
                </c:pt>
                <c:pt idx="11">
                  <c:v>#N/A</c:v>
                </c:pt>
                <c:pt idx="12">
                  <c:v>#N/A</c:v>
                </c:pt>
                <c:pt idx="13">
                  <c:v>23671</c:v>
                </c:pt>
                <c:pt idx="14">
                  <c:v>#N/A</c:v>
                </c:pt>
              </c:numCache>
            </c:numRef>
          </c:val>
          <c:smooth val="0"/>
          <c:extLst>
            <c:ext xmlns:c16="http://schemas.microsoft.com/office/drawing/2014/chart" uri="{C3380CC4-5D6E-409C-BE32-E72D297353CC}">
              <c16:uniqueId val="{0000000B-04A5-48B2-B6A5-09069232ED33}"/>
            </c:ext>
          </c:extLst>
        </c:ser>
        <c:dLbls>
          <c:showLegendKey val="0"/>
          <c:showVal val="0"/>
          <c:showCatName val="0"/>
          <c:showSerName val="0"/>
          <c:showPercent val="0"/>
          <c:showBubbleSize val="0"/>
        </c:dLbls>
        <c:marker val="1"/>
        <c:smooth val="0"/>
        <c:axId val="300499328"/>
        <c:axId val="300501248"/>
      </c:lineChart>
      <c:catAx>
        <c:axId val="3004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501248"/>
        <c:crosses val="autoZero"/>
        <c:auto val="1"/>
        <c:lblAlgn val="ctr"/>
        <c:lblOffset val="100"/>
        <c:tickLblSkip val="1"/>
        <c:tickMarkSkip val="1"/>
        <c:noMultiLvlLbl val="0"/>
      </c:catAx>
      <c:valAx>
        <c:axId val="3005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4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12200</c:v>
                </c:pt>
                <c:pt idx="1">
                  <c:v>12209</c:v>
                </c:pt>
                <c:pt idx="2">
                  <c:v>12216</c:v>
                </c:pt>
              </c:numCache>
            </c:numRef>
          </c:val>
          <c:extLst>
            <c:ext xmlns:c16="http://schemas.microsoft.com/office/drawing/2014/chart" uri="{C3380CC4-5D6E-409C-BE32-E72D297353CC}">
              <c16:uniqueId val="{00000000-207A-4907-8B4F-66F38B820F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13647</c:v>
                </c:pt>
                <c:pt idx="1">
                  <c:v>14597</c:v>
                </c:pt>
                <c:pt idx="2">
                  <c:v>14831</c:v>
                </c:pt>
              </c:numCache>
            </c:numRef>
          </c:val>
          <c:extLst>
            <c:ext xmlns:c16="http://schemas.microsoft.com/office/drawing/2014/chart" uri="{C3380CC4-5D6E-409C-BE32-E72D297353CC}">
              <c16:uniqueId val="{00000001-207A-4907-8B4F-66F38B820F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24896</c:v>
                </c:pt>
                <c:pt idx="1">
                  <c:v>26062</c:v>
                </c:pt>
                <c:pt idx="2">
                  <c:v>24606</c:v>
                </c:pt>
              </c:numCache>
            </c:numRef>
          </c:val>
          <c:extLst>
            <c:ext xmlns:c16="http://schemas.microsoft.com/office/drawing/2014/chart" uri="{C3380CC4-5D6E-409C-BE32-E72D297353CC}">
              <c16:uniqueId val="{00000002-207A-4907-8B4F-66F38B820F25}"/>
            </c:ext>
          </c:extLst>
        </c:ser>
        <c:dLbls>
          <c:showLegendKey val="0"/>
          <c:showVal val="0"/>
          <c:showCatName val="0"/>
          <c:showSerName val="0"/>
          <c:showPercent val="0"/>
          <c:showBubbleSize val="0"/>
        </c:dLbls>
        <c:gapWidth val="120"/>
        <c:overlap val="100"/>
        <c:axId val="300819584"/>
        <c:axId val="300821120"/>
      </c:barChart>
      <c:catAx>
        <c:axId val="30081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821120"/>
        <c:crosses val="autoZero"/>
        <c:auto val="1"/>
        <c:lblAlgn val="ctr"/>
        <c:lblOffset val="100"/>
        <c:tickLblSkip val="1"/>
        <c:tickMarkSkip val="1"/>
        <c:noMultiLvlLbl val="0"/>
      </c:catAx>
      <c:valAx>
        <c:axId val="30082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081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{DF07335A-01E7-4E96-BAA6-197FB5BF2D60}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26-4863-B912-C6E0D842F8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{606F2D7A-0CBA-4A45-8B10-598E684375D0}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26-4863-B912-C6E0D842F8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{1A4DED21-04F9-43D0-87C2-9AAE9A050AC1}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26-4863-B912-C6E0D842F8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{724FEC78-3E35-4230-9502-BF83B7B79584}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26-4863-B912-C6E0D842F8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{1281F8FB-EE39-42CD-ABA2-B47E82D6FFD4}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26-4863-B912-C6E0D842F8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{E19097B9-134C-41E4-8B52-2101FD46BC98}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26-4863-B912-C6E0D842F87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{D4E0EF4F-4C67-4C8C-96BE-5BE990A83EEB}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26-4863-B912-C6E0D842F87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{29CCCC6F-3CC3-48D2-9AC1-B77FEF392D55}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26-4863-B912-C6E0D842F87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{4C792A32-90CE-450E-8B39-2721354BEC47}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26-4863-B912-C6E0D842F8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pt idx="24">
                  <c:v>56.2</c:v>
                </c:pt>
                <c:pt idx="32">
                  <c:v>57.6</c:v>
                </c:pt>
              </c:numCache>
            </c:numRef>
          </c:xVal>
          <c:yVal>
            <c:numRef>
              <c:f>公会計指標分析・財政指標組合せ分析表!$BP$51:$DC$51</c:f>
              <c:numCache>
                <c:formatCode>#,##0.0;"▲ "#,##0.0</c:formatCode>
                <c:ptCount val="40"/>
                <c:pt idx="16">
                  <c:v>24.4</c:v>
                </c:pt>
                <c:pt idx="24">
                  <c:v>24.2</c:v>
                </c:pt>
                <c:pt idx="32">
                  <c:v>21</c:v>
                </c:pt>
              </c:numCache>
            </c:numRef>
          </c:yVal>
          <c:smooth val="0"/>
          <c:extLst>
            <c:ext xmlns:c16="http://schemas.microsoft.com/office/drawing/2014/chart" uri="{C3380CC4-5D6E-409C-BE32-E72D297353CC}">
              <c16:uniqueId val="{00000009-3B26-4863-B912-C6E0D842F8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{2B6A9C0D-04D9-4284-9F24-184C842550AA}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26-4863-B912-C6E0D842F8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{1C741B29-EBF1-4AB7-A344-91E4873861D6}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26-4863-B912-C6E0D842F8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{50D20769-C0E4-43F7-B45F-30EEBEB6CBBF}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26-4863-B912-C6E0D842F8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{13C09C46-7CB1-48B3-ACCF-A38E6623CB05}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26-4863-B912-C6E0D842F8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{54696908-59A0-43E8-BA3A-7B14C64E6DBC}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26-4863-B912-C6E0D842F8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{E5CEA037-7BBF-4E3B-B385-3A6BC8FD8B70}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26-4863-B912-C6E0D842F87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{C9EACF30-233D-4304-9EE7-99505F8EC3C1}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26-4863-B912-C6E0D842F87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{548A3FEC-97BB-4CD7-AC45-67170A0DD36C}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26-4863-B912-C6E0D842F87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{47A76720-0969-4C79-996E-221DC30D06AF}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26-4863-B912-C6E0D842F8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3B26-4863-B912-C6E0D842F877}"/>
            </c:ext>
          </c:extLst>
        </c:ser>
        <c:dLbls>
          <c:showLegendKey val="0"/>
          <c:showVal val="1"/>
          <c:showCatName val="0"/>
          <c:showSerName val="0"/>
          <c:showPercent val="0"/>
          <c:showBubbleSize val="0"/>
        </c:dLbls>
        <c:axId val="303883392"/>
        <c:axId val="303885312"/>
      </c:scatterChart>
      <c:valAx>
        <c:axId val="303883392"/>
        <c:scaling>
          <c:orientation val="minMax"/>
          <c:max val="60.7"/>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885312"/>
        <c:crosses val="autoZero"/>
        <c:crossBetween val="midCat"/>
      </c:valAx>
      <c:valAx>
        <c:axId val="303885312"/>
        <c:scaling>
          <c:orientation val="minMax"/>
          <c:max val="4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883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{96DA2BC6-1780-4316-B725-210D06BAABC2}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EB-45E1-BECE-3D82727C23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{2DE40C81-8DEF-48B9-88B1-2ED0A4D7846B}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EB-45E1-BECE-3D82727C23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{C22D8143-2534-4434-A404-CBAB2D81437A}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EB-45E1-BECE-3D82727C23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{227CA071-4F7B-4536-89BC-AB3F4AEA1853}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EB-45E1-BECE-3D82727C23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{EBF9E040-8889-46FA-BFA5-6C8C65C46C49}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EB-45E1-BECE-3D82727C23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{4D892F63-064C-4543-8A7B-E9B5AFAB3AC8}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EB-45E1-BECE-3D82727C23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{00F7CCED-A247-452C-BF32-6AFB2F0E74DE}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EB-45E1-BECE-3D82727C23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{5ABFD102-AE2F-403C-9DB6-87BDE768207D}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EB-45E1-BECE-3D82727C23C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{99FC115A-69A6-478C-A416-74131DC60255}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EB-45E1-BECE-3D82727C23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4.2</c:v>
                </c:pt>
                <c:pt idx="16">
                  <c:v>3.9</c:v>
                </c:pt>
                <c:pt idx="24">
                  <c:v>3.2</c:v>
                </c:pt>
                <c:pt idx="32">
                  <c:v>2.7</c:v>
                </c:pt>
              </c:numCache>
            </c:numRef>
          </c:xVal>
          <c:yVal>
            <c:numRef>
              <c:f>公会計指標分析・財政指標組合せ分析表!$BP$73:$DC$73</c:f>
              <c:numCache>
                <c:formatCode>#,##0.0;"▲ "#,##0.0</c:formatCode>
                <c:ptCount val="40"/>
                <c:pt idx="0">
                  <c:v>22.7</c:v>
                </c:pt>
                <c:pt idx="8">
                  <c:v>25.6</c:v>
                </c:pt>
                <c:pt idx="16">
                  <c:v>24.4</c:v>
                </c:pt>
                <c:pt idx="24">
                  <c:v>24.2</c:v>
                </c:pt>
                <c:pt idx="32">
                  <c:v>21</c:v>
                </c:pt>
              </c:numCache>
            </c:numRef>
          </c:yVal>
          <c:smooth val="0"/>
          <c:extLst>
            <c:ext xmlns:c16="http://schemas.microsoft.com/office/drawing/2014/chart" uri="{C3380CC4-5D6E-409C-BE32-E72D297353CC}">
              <c16:uniqueId val="{00000009-F7EB-45E1-BECE-3D82727C23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{CEF1114F-0E8C-4DC7-B4C0-622C58C3A865}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EB-45E1-BECE-3D82727C23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{82A0DF13-A223-488F-B526-9C55C2F7B373}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EB-45E1-BECE-3D82727C23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{A09E7EF8-52BF-4C70-ACC6-E7A1ED14D439}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EB-45E1-BECE-3D82727C23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{74736310-8CBD-4530-89DC-4735E9CC5678}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EB-45E1-BECE-3D82727C23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{4EAA89BB-80FC-4289-8705-9203C59E089E}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EB-45E1-BECE-3D82727C23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{0850BF02-9B54-4BF0-A767-93A2ED5A52D3}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EB-45E1-BECE-3D82727C23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{80D79247-52E4-48F6-8CBD-F93ABC100ED8}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EB-45E1-BECE-3D82727C23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{8CDD214F-EB12-4FAA-96AE-FAF983C38315}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EB-45E1-BECE-3D82727C23C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{1D69AA6E-3069-42C7-A2C2-8B3943941702}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EB-45E1-BECE-3D82727C2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F7EB-45E1-BECE-3D82727C23CC}"/>
            </c:ext>
          </c:extLst>
        </c:ser>
        <c:dLbls>
          <c:showLegendKey val="0"/>
          <c:showVal val="1"/>
          <c:showCatName val="0"/>
          <c:showSerName val="0"/>
          <c:showPercent val="0"/>
          <c:showBubbleSize val="0"/>
        </c:dLbls>
        <c:axId val="303915776"/>
        <c:axId val="303917696"/>
      </c:scatterChart>
      <c:valAx>
        <c:axId val="303915776"/>
        <c:scaling>
          <c:orientation val="minMax"/>
          <c:max val="8.6"/>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917696"/>
        <c:crosses val="autoZero"/>
        <c:crossBetween val="midCat"/>
      </c:valAx>
      <c:valAx>
        <c:axId val="303917696"/>
        <c:scaling>
          <c:orientation val="minMax"/>
          <c:max val="6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915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控除される特定財源等は横ばいであるが、元利償還金は減少してきていることにより、実質公債費比率の分子は、年々減少してきている。</a:t>
          </a:r>
        </a:p>
        <a:p>
          <a:r>
            <a:rPr kumimoji="1" lang="ja-JP" altLang="en-US" sz="1400">
              <a:latin typeface="ＭＳ ゴシック" pitchFamily="49" charset="-128"/>
              <a:ea typeface="ＭＳ ゴシック" pitchFamily="49" charset="-128"/>
            </a:rPr>
            <a:t>　今後も、借入額を元金償還額の範囲内に抑制するなど、実質的な市債残高を減少させ、健全財政の維持に努める。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一般会計等に係る地方債の現在高や基準財政需要額算入見込額は横ばいで推移しており、一定の水準を保っていることから、健全な財政を維持できているものと考えている。</a:t>
          </a:r>
        </a:p>
        <a:p>
          <a:r>
            <a:rPr kumimoji="1" lang="ja-JP" altLang="en-US" sz="1400">
              <a:latin typeface="ＭＳ ゴシック" pitchFamily="49" charset="-128"/>
              <a:ea typeface="ＭＳ ゴシック" pitchFamily="49" charset="-128"/>
            </a:rPr>
            <a:t>　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減債基金に約２６．７億円、建設事業基金に約７．５億円積み立てた一方、本庁舎整備や清掃工場の施設整備等に充てるため、「建設事業基金」を１５億円取り崩したこと、市債償還のため「減債基金」を約２４．４億円取り崩したこと等により、基金全体としては約１２．１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今後は、本市を取り巻く財政状況が一段と厳しくなることが予想されることから、基金残高に配慮し、年度間の財源調整機能を果たせる額を確保する。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・建設事業基金：大規模な市施設の整備事業又は公共用地取得事業に必要な資金に充てる。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・合併まちづくり基金：新市まちづくり計画に基づくソフト事業で、新市の一体感の醸成に資する事業又は旧市町村単位の地域振興事業に必要な資金に充てる。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・建設事業基金：決算剰余金等を７．５億円積み立てた一方で、本庁舎整備や清掃工場の施設整備等の財源として１５億円を充当したことにより減少。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・合併まちづくり基金：基金の運用利子約５百万円を積み立てた一方で、コミュニティビジョン推進事業や鹿児島マラソン開催事業等の財源として４億円を充当したことにより減少。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・建設事業：新清掃工場や国体関連施設等の大規模施設の建設が予定されていることから、平成３１年度まで毎年３０億円を取り崩す予定。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・合併まちづくり基金：地域住民の連携強化と地域振興等を図るため、毎年４億円を取り崩す予定。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基金の運用利子約７百万円を積み立てた一方、基金の取り崩しは行わなかったことから、財政調整基金は約７百万円の増となった。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今後は、本市を取り巻く財政状況が一段と厳しくなることが予想されることから、基金残高に配慮し、年度間の財源調整機能を果たせる額を確保する。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決算剰余金等約２６．７億円を積み立てた一方、市債償還のため約２４．４億円取り崩したことから、減債基金は約２．３億円の増となった。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今後も社会基盤整備等に係る市債の活用が見込まれており、公債費の財源確保が必要なことから、基金残高に配慮し、年度間の財源調整機能を果たせる額を確保する。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過去に取得した固定資産の減価償却費が投資的経費を上回っていることから、数値が上昇している。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今後も、鹿児島市公共施設等総合管理計画等に基づき施設の長寿命化や施設総量の適正化等に取り組む。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8" name="楕円 77"/>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79"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0" name="楕円 79"/>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82762</xdr:rowOff>
    </xdr:to>
    <xdr:cxnSp macro="">
      <xdr:nvCxnSpPr>
        <xdr:cNvPr id="81" name="直線コネクタ 80"/>
        <xdr:cNvCxnSpPr/>
      </xdr:nvCxnSpPr>
      <xdr:spPr>
        <a:xfrm flipV="1">
          <a:off x="4051300" y="611886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82" name="楕円 81"/>
        <xdr:cNvSpPr/>
      </xdr:nvSpPr>
      <xdr:spPr>
        <a:xfrm>
          <a:off x="3238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133138</xdr:rowOff>
    </xdr:to>
    <xdr:cxnSp macro="">
      <xdr:nvCxnSpPr>
        <xdr:cNvPr id="83" name="直線コネクタ 82"/>
        <xdr:cNvCxnSpPr/>
      </xdr:nvCxnSpPr>
      <xdr:spPr>
        <a:xfrm flipV="1">
          <a:off x="3289300" y="616923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86" name="n_1mainValue有形固定資産減価償却率"/>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87" name="n_2mainValue有形固定資産減価償却率"/>
        <xdr:cNvSpPr txBox="1"/>
      </xdr:nvSpPr>
      <xdr:spPr>
        <a:xfrm>
          <a:off x="3086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今後も、将来負担額の抑制を図るとともに、事業のしゅん別、見直し等により財政の健全化に努める。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楕円 127"/>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156580</xdr:rowOff>
    </xdr:from>
    <xdr:ext cx="340478" cy="259045"/>
    <xdr:sp macro="" textlink="">
      <xdr:nvSpPr>
        <xdr:cNvPr id="129" name="債務償還可能年数該当値テキスト"/>
        <xdr:cNvSpPr txBox="1"/>
      </xdr:nvSpPr>
      <xdr:spPr>
        <a:xfrm>
          <a:off x="14846300" y="5900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164846</xdr:rowOff>
    </xdr:from>
    <xdr:to>
      <xdr:col>24</xdr:col>
      <xdr:colOff>114300</xdr:colOff>
      <xdr:row>39</xdr:row>
      <xdr:rowOff>94996</xdr:rowOff>
    </xdr:to>
    <xdr:sp macro="" textlink="">
      <xdr:nvSpPr>
        <xdr:cNvPr id="68" name="楕円 67"/>
        <xdr:cNvSpPr/>
      </xdr:nvSpPr>
      <xdr:spPr>
        <a:xfrm>
          <a:off x="4584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143273</xdr:rowOff>
    </xdr:from>
    <xdr:ext cx="405111" cy="259045"/>
    <xdr:sp macro="" textlink="">
      <xdr:nvSpPr>
        <xdr:cNvPr id="69" name="【道路】&#10;有形固定資産減価償却率該当値テキスト"/>
        <xdr:cNvSpPr txBox="1"/>
      </xdr:nvSpPr>
      <xdr:spPr>
        <a:xfrm>
          <a:off x="4673600"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0" name="楕円 69"/>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44196</xdr:rowOff>
    </xdr:from>
    <xdr:to>
      <xdr:col>24</xdr:col>
      <xdr:colOff>63500</xdr:colOff>
      <xdr:row>39</xdr:row>
      <xdr:rowOff>67056</xdr:rowOff>
    </xdr:to>
    <xdr:cxnSp macro="">
      <xdr:nvCxnSpPr>
        <xdr:cNvPr id="71" name="直線コネクタ 70"/>
        <xdr:cNvCxnSpPr/>
      </xdr:nvCxnSpPr>
      <xdr:spPr>
        <a:xfrm flipV="1">
          <a:off x="3797300" y="67307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2" name="楕円 71"/>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67056</xdr:rowOff>
    </xdr:from>
    <xdr:to>
      <xdr:col>19</xdr:col>
      <xdr:colOff>177800</xdr:colOff>
      <xdr:row>39</xdr:row>
      <xdr:rowOff>99060</xdr:rowOff>
    </xdr:to>
    <xdr:cxnSp macro="">
      <xdr:nvCxnSpPr>
        <xdr:cNvPr id="73" name="直線コネクタ 72"/>
        <xdr:cNvCxnSpPr/>
      </xdr:nvCxnSpPr>
      <xdr:spPr>
        <a:xfrm flipV="1">
          <a:off x="2908300" y="67536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76" name="n_1mainValue【道路】&#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77" name="n_2mainValue【道路】&#10;有形固定資産減価償却率"/>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80155</xdr:rowOff>
    </xdr:from>
    <xdr:to>
      <xdr:col>55</xdr:col>
      <xdr:colOff>50800</xdr:colOff>
      <xdr:row>40</xdr:row>
      <xdr:rowOff>10305</xdr:rowOff>
    </xdr:to>
    <xdr:sp macro="" textlink="">
      <xdr:nvSpPr>
        <xdr:cNvPr id="117" name="楕円 116"/>
        <xdr:cNvSpPr/>
      </xdr:nvSpPr>
      <xdr:spPr>
        <a:xfrm>
          <a:off x="10426700" y="67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58582</xdr:rowOff>
    </xdr:from>
    <xdr:ext cx="469744" cy="259045"/>
    <xdr:sp macro="" textlink="">
      <xdr:nvSpPr>
        <xdr:cNvPr id="118" name="【道路】&#10;一人当たり延長該当値テキスト"/>
        <xdr:cNvSpPr txBox="1"/>
      </xdr:nvSpPr>
      <xdr:spPr>
        <a:xfrm>
          <a:off x="10515600" y="67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82006</xdr:rowOff>
    </xdr:from>
    <xdr:to>
      <xdr:col>50</xdr:col>
      <xdr:colOff>165100</xdr:colOff>
      <xdr:row>40</xdr:row>
      <xdr:rowOff>12156</xdr:rowOff>
    </xdr:to>
    <xdr:sp macro="" textlink="">
      <xdr:nvSpPr>
        <xdr:cNvPr id="119" name="楕円 118"/>
        <xdr:cNvSpPr/>
      </xdr:nvSpPr>
      <xdr:spPr>
        <a:xfrm>
          <a:off x="9588500" y="6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130955</xdr:rowOff>
    </xdr:from>
    <xdr:to>
      <xdr:col>55</xdr:col>
      <xdr:colOff>0</xdr:colOff>
      <xdr:row>39</xdr:row>
      <xdr:rowOff>132806</xdr:rowOff>
    </xdr:to>
    <xdr:cxnSp macro="">
      <xdr:nvCxnSpPr>
        <xdr:cNvPr id="120" name="直線コネクタ 119"/>
        <xdr:cNvCxnSpPr/>
      </xdr:nvCxnSpPr>
      <xdr:spPr>
        <a:xfrm flipV="1">
          <a:off x="9639300" y="681750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83638</xdr:rowOff>
    </xdr:from>
    <xdr:to>
      <xdr:col>46</xdr:col>
      <xdr:colOff>38100</xdr:colOff>
      <xdr:row>40</xdr:row>
      <xdr:rowOff>13788</xdr:rowOff>
    </xdr:to>
    <xdr:sp macro="" textlink="">
      <xdr:nvSpPr>
        <xdr:cNvPr id="121" name="楕円 120"/>
        <xdr:cNvSpPr/>
      </xdr:nvSpPr>
      <xdr:spPr>
        <a:xfrm>
          <a:off x="8699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132806</xdr:rowOff>
    </xdr:from>
    <xdr:to>
      <xdr:col>50</xdr:col>
      <xdr:colOff>114300</xdr:colOff>
      <xdr:row>39</xdr:row>
      <xdr:rowOff>134438</xdr:rowOff>
    </xdr:to>
    <xdr:cxnSp macro="">
      <xdr:nvCxnSpPr>
        <xdr:cNvPr id="122" name="直線コネクタ 121"/>
        <xdr:cNvCxnSpPr/>
      </xdr:nvCxnSpPr>
      <xdr:spPr>
        <a:xfrm flipV="1">
          <a:off x="8750300" y="6819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3283</xdr:rowOff>
    </xdr:from>
    <xdr:ext cx="469744" cy="259045"/>
    <xdr:sp macro="" textlink="">
      <xdr:nvSpPr>
        <xdr:cNvPr id="125" name="n_1mainValue【道路】&#10;一人当たり延長"/>
        <xdr:cNvSpPr txBox="1"/>
      </xdr:nvSpPr>
      <xdr:spPr>
        <a:xfrm>
          <a:off x="9391727" y="686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4915</xdr:rowOff>
    </xdr:from>
    <xdr:ext cx="469744" cy="259045"/>
    <xdr:sp macro="" textlink="">
      <xdr:nvSpPr>
        <xdr:cNvPr id="126" name="n_2mainValue【道路】&#10;一人当たり延長"/>
        <xdr:cNvSpPr txBox="1"/>
      </xdr:nvSpPr>
      <xdr:spPr>
        <a:xfrm>
          <a:off x="8515427" y="68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64" name="楕円 163"/>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59072</xdr:rowOff>
    </xdr:from>
    <xdr:ext cx="405111" cy="259045"/>
    <xdr:sp macro="" textlink="">
      <xdr:nvSpPr>
        <xdr:cNvPr id="165" name="【橋りょう・トンネル】&#10;有形固定資産減価償却率該当値テキスト"/>
        <xdr:cNvSpPr txBox="1"/>
      </xdr:nvSpPr>
      <xdr:spPr>
        <a:xfrm>
          <a:off x="4673600"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66" name="楕円 165"/>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131445</xdr:rowOff>
    </xdr:from>
    <xdr:to>
      <xdr:col>24</xdr:col>
      <xdr:colOff>63500</xdr:colOff>
      <xdr:row>58</xdr:row>
      <xdr:rowOff>163830</xdr:rowOff>
    </xdr:to>
    <xdr:cxnSp macro="">
      <xdr:nvCxnSpPr>
        <xdr:cNvPr id="167" name="直線コネクタ 166"/>
        <xdr:cNvCxnSpPr/>
      </xdr:nvCxnSpPr>
      <xdr:spPr>
        <a:xfrm flipV="1">
          <a:off x="3797300" y="100755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68" name="楕円 167"/>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24765</xdr:rowOff>
    </xdr:to>
    <xdr:cxnSp macro="">
      <xdr:nvCxnSpPr>
        <xdr:cNvPr id="169" name="直線コネクタ 168"/>
        <xdr:cNvCxnSpPr/>
      </xdr:nvCxnSpPr>
      <xdr:spPr>
        <a:xfrm flipV="1">
          <a:off x="2908300" y="101079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34307</xdr:rowOff>
    </xdr:from>
    <xdr:ext cx="405111" cy="259045"/>
    <xdr:sp macro="" textlink="">
      <xdr:nvSpPr>
        <xdr:cNvPr id="172" name="n_1mainValue【橋りょう・トンネ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73" name="n_2mainValue【橋りょう・トンネ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129771</xdr:rowOff>
    </xdr:from>
    <xdr:to>
      <xdr:col>55</xdr:col>
      <xdr:colOff>50800</xdr:colOff>
      <xdr:row>60</xdr:row>
      <xdr:rowOff>59921</xdr:rowOff>
    </xdr:to>
    <xdr:sp macro="" textlink="">
      <xdr:nvSpPr>
        <xdr:cNvPr id="209" name="楕円 208"/>
        <xdr:cNvSpPr/>
      </xdr:nvSpPr>
      <xdr:spPr>
        <a:xfrm>
          <a:off x="10426700" y="102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152648</xdr:rowOff>
    </xdr:from>
    <xdr:ext cx="599010" cy="259045"/>
    <xdr:sp macro="" textlink="">
      <xdr:nvSpPr>
        <xdr:cNvPr id="210" name="【橋りょう・トンネル】&#10;一人当たり有形固定資産（償却資産）額該当値テキスト"/>
        <xdr:cNvSpPr txBox="1"/>
      </xdr:nvSpPr>
      <xdr:spPr>
        <a:xfrm>
          <a:off x="10515600" y="100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131111</xdr:rowOff>
    </xdr:from>
    <xdr:to>
      <xdr:col>50</xdr:col>
      <xdr:colOff>165100</xdr:colOff>
      <xdr:row>60</xdr:row>
      <xdr:rowOff>61261</xdr:rowOff>
    </xdr:to>
    <xdr:sp macro="" textlink="">
      <xdr:nvSpPr>
        <xdr:cNvPr id="211" name="楕円 210"/>
        <xdr:cNvSpPr/>
      </xdr:nvSpPr>
      <xdr:spPr>
        <a:xfrm>
          <a:off x="9588500" y="102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9121</xdr:rowOff>
    </xdr:from>
    <xdr:to>
      <xdr:col>55</xdr:col>
      <xdr:colOff>0</xdr:colOff>
      <xdr:row>60</xdr:row>
      <xdr:rowOff>10461</xdr:rowOff>
    </xdr:to>
    <xdr:cxnSp macro="">
      <xdr:nvCxnSpPr>
        <xdr:cNvPr id="212" name="直線コネクタ 211"/>
        <xdr:cNvCxnSpPr/>
      </xdr:nvCxnSpPr>
      <xdr:spPr>
        <a:xfrm flipV="1">
          <a:off x="9639300" y="1029612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131860</xdr:rowOff>
    </xdr:from>
    <xdr:to>
      <xdr:col>46</xdr:col>
      <xdr:colOff>38100</xdr:colOff>
      <xdr:row>60</xdr:row>
      <xdr:rowOff>62010</xdr:rowOff>
    </xdr:to>
    <xdr:sp macro="" textlink="">
      <xdr:nvSpPr>
        <xdr:cNvPr id="213" name="楕円 212"/>
        <xdr:cNvSpPr/>
      </xdr:nvSpPr>
      <xdr:spPr>
        <a:xfrm>
          <a:off x="8699500" y="10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10461</xdr:rowOff>
    </xdr:from>
    <xdr:to>
      <xdr:col>50</xdr:col>
      <xdr:colOff>114300</xdr:colOff>
      <xdr:row>60</xdr:row>
      <xdr:rowOff>11210</xdr:rowOff>
    </xdr:to>
    <xdr:cxnSp macro="">
      <xdr:nvCxnSpPr>
        <xdr:cNvPr id="214" name="直線コネクタ 213"/>
        <xdr:cNvCxnSpPr/>
      </xdr:nvCxnSpPr>
      <xdr:spPr>
        <a:xfrm flipV="1">
          <a:off x="8750300" y="1029746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77788</xdr:rowOff>
    </xdr:from>
    <xdr:ext cx="599010" cy="259045"/>
    <xdr:sp macro="" textlink="">
      <xdr:nvSpPr>
        <xdr:cNvPr id="217" name="n_1mainValue【橋りょう・トンネル】&#10;一人当たり有形固定資産（償却資産）額"/>
        <xdr:cNvSpPr txBox="1"/>
      </xdr:nvSpPr>
      <xdr:spPr>
        <a:xfrm>
          <a:off x="9327095" y="1002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78537</xdr:rowOff>
    </xdr:from>
    <xdr:ext cx="599010" cy="259045"/>
    <xdr:sp macro="" textlink="">
      <xdr:nvSpPr>
        <xdr:cNvPr id="218" name="n_2mainValue【橋りょう・トンネル】&#10;一人当たり有形固定資産（償却資産）額"/>
        <xdr:cNvSpPr txBox="1"/>
      </xdr:nvSpPr>
      <xdr:spPr>
        <a:xfrm>
          <a:off x="8450795" y="1002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257" name="楕円 256"/>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258" name="【公営住宅】&#10;有形固定資産減価償却率該当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259" name="楕円 258"/>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45720</xdr:rowOff>
    </xdr:from>
    <xdr:to>
      <xdr:col>24</xdr:col>
      <xdr:colOff>63500</xdr:colOff>
      <xdr:row>85</xdr:row>
      <xdr:rowOff>121920</xdr:rowOff>
    </xdr:to>
    <xdr:cxnSp macro="">
      <xdr:nvCxnSpPr>
        <xdr:cNvPr id="260" name="直線コネクタ 259"/>
        <xdr:cNvCxnSpPr/>
      </xdr:nvCxnSpPr>
      <xdr:spPr>
        <a:xfrm flipV="1">
          <a:off x="3797300" y="146189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132080</xdr:rowOff>
    </xdr:from>
    <xdr:to>
      <xdr:col>15</xdr:col>
      <xdr:colOff>101600</xdr:colOff>
      <xdr:row>86</xdr:row>
      <xdr:rowOff>62230</xdr:rowOff>
    </xdr:to>
    <xdr:sp macro="" textlink="">
      <xdr:nvSpPr>
        <xdr:cNvPr id="261" name="楕円 260"/>
        <xdr:cNvSpPr/>
      </xdr:nvSpPr>
      <xdr:spPr>
        <a:xfrm>
          <a:off x="2857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121920</xdr:rowOff>
    </xdr:from>
    <xdr:to>
      <xdr:col>19</xdr:col>
      <xdr:colOff>177800</xdr:colOff>
      <xdr:row>86</xdr:row>
      <xdr:rowOff>11430</xdr:rowOff>
    </xdr:to>
    <xdr:cxnSp macro="">
      <xdr:nvCxnSpPr>
        <xdr:cNvPr id="262" name="直線コネクタ 261"/>
        <xdr:cNvCxnSpPr/>
      </xdr:nvCxnSpPr>
      <xdr:spPr>
        <a:xfrm flipV="1">
          <a:off x="2908300" y="14695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265" name="n_1mainValue【公営住宅】&#10;有形固定資産減価償却率"/>
        <xdr:cNvSpPr txBox="1"/>
      </xdr:nvSpPr>
      <xdr:spPr>
        <a:xfrm>
          <a:off x="3582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53357</xdr:rowOff>
    </xdr:from>
    <xdr:ext cx="405111" cy="259045"/>
    <xdr:sp macro="" textlink="">
      <xdr:nvSpPr>
        <xdr:cNvPr id="266" name="n_2mainValue【公営住宅】&#10;有形固定資産減価償却率"/>
        <xdr:cNvSpPr txBox="1"/>
      </xdr:nvSpPr>
      <xdr:spPr>
        <a:xfrm>
          <a:off x="2705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37134</xdr:rowOff>
    </xdr:from>
    <xdr:to>
      <xdr:col>55</xdr:col>
      <xdr:colOff>50800</xdr:colOff>
      <xdr:row>79</xdr:row>
      <xdr:rowOff>138734</xdr:rowOff>
    </xdr:to>
    <xdr:sp macro="" textlink="">
      <xdr:nvSpPr>
        <xdr:cNvPr id="302" name="楕円 301"/>
        <xdr:cNvSpPr/>
      </xdr:nvSpPr>
      <xdr:spPr>
        <a:xfrm>
          <a:off x="10426700" y="135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60011</xdr:rowOff>
    </xdr:from>
    <xdr:ext cx="469744" cy="259045"/>
    <xdr:sp macro="" textlink="">
      <xdr:nvSpPr>
        <xdr:cNvPr id="303" name="【公営住宅】&#10;一人当たり面積該当値テキスト"/>
        <xdr:cNvSpPr txBox="1"/>
      </xdr:nvSpPr>
      <xdr:spPr>
        <a:xfrm>
          <a:off x="10515600"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41708</xdr:rowOff>
    </xdr:from>
    <xdr:to>
      <xdr:col>50</xdr:col>
      <xdr:colOff>165100</xdr:colOff>
      <xdr:row>79</xdr:row>
      <xdr:rowOff>143308</xdr:rowOff>
    </xdr:to>
    <xdr:sp macro="" textlink="">
      <xdr:nvSpPr>
        <xdr:cNvPr id="304" name="楕円 303"/>
        <xdr:cNvSpPr/>
      </xdr:nvSpPr>
      <xdr:spPr>
        <a:xfrm>
          <a:off x="9588500" y="135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87934</xdr:rowOff>
    </xdr:from>
    <xdr:to>
      <xdr:col>55</xdr:col>
      <xdr:colOff>0</xdr:colOff>
      <xdr:row>79</xdr:row>
      <xdr:rowOff>92508</xdr:rowOff>
    </xdr:to>
    <xdr:cxnSp macro="">
      <xdr:nvCxnSpPr>
        <xdr:cNvPr id="305" name="直線コネクタ 304"/>
        <xdr:cNvCxnSpPr/>
      </xdr:nvCxnSpPr>
      <xdr:spPr>
        <a:xfrm flipV="1">
          <a:off x="9639300" y="13632484"/>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50851</xdr:rowOff>
    </xdr:from>
    <xdr:to>
      <xdr:col>46</xdr:col>
      <xdr:colOff>38100</xdr:colOff>
      <xdr:row>79</xdr:row>
      <xdr:rowOff>152451</xdr:rowOff>
    </xdr:to>
    <xdr:sp macro="" textlink="">
      <xdr:nvSpPr>
        <xdr:cNvPr id="306" name="楕円 305"/>
        <xdr:cNvSpPr/>
      </xdr:nvSpPr>
      <xdr:spPr>
        <a:xfrm>
          <a:off x="8699500" y="13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92508</xdr:rowOff>
    </xdr:from>
    <xdr:to>
      <xdr:col>50</xdr:col>
      <xdr:colOff>114300</xdr:colOff>
      <xdr:row>79</xdr:row>
      <xdr:rowOff>101651</xdr:rowOff>
    </xdr:to>
    <xdr:cxnSp macro="">
      <xdr:nvCxnSpPr>
        <xdr:cNvPr id="307" name="直線コネクタ 306"/>
        <xdr:cNvCxnSpPr/>
      </xdr:nvCxnSpPr>
      <xdr:spPr>
        <a:xfrm flipV="1">
          <a:off x="8750300" y="1363705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159835</xdr:rowOff>
    </xdr:from>
    <xdr:ext cx="469744" cy="259045"/>
    <xdr:sp macro="" textlink="">
      <xdr:nvSpPr>
        <xdr:cNvPr id="310" name="n_1mainValue【公営住宅】&#10;一人当たり面積"/>
        <xdr:cNvSpPr txBox="1"/>
      </xdr:nvSpPr>
      <xdr:spPr>
        <a:xfrm>
          <a:off x="9391727" y="133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168978</xdr:rowOff>
    </xdr:from>
    <xdr:ext cx="469744" cy="259045"/>
    <xdr:sp macro="" textlink="">
      <xdr:nvSpPr>
        <xdr:cNvPr id="311" name="n_2mainValue【公営住宅】&#10;一人当たり面積"/>
        <xdr:cNvSpPr txBox="1"/>
      </xdr:nvSpPr>
      <xdr:spPr>
        <a:xfrm>
          <a:off x="8515427" y="133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0" name="楕円 349"/>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351" name="【港湾・漁港】&#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52" name="楕円 351"/>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152400</xdr:rowOff>
    </xdr:to>
    <xdr:cxnSp macro="">
      <xdr:nvCxnSpPr>
        <xdr:cNvPr id="353" name="直線コネクタ 352"/>
        <xdr:cNvCxnSpPr/>
      </xdr:nvCxnSpPr>
      <xdr:spPr>
        <a:xfrm flipV="1">
          <a:off x="3797300" y="18124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354" name="楕円 353"/>
        <xdr:cNvSpPr/>
      </xdr:nvSpPr>
      <xdr:spPr>
        <a:xfrm>
          <a:off x="2857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152400</xdr:rowOff>
    </xdr:from>
    <xdr:to>
      <xdr:col>19</xdr:col>
      <xdr:colOff>177800</xdr:colOff>
      <xdr:row>106</xdr:row>
      <xdr:rowOff>13336</xdr:rowOff>
    </xdr:to>
    <xdr:cxnSp macro="">
      <xdr:nvCxnSpPr>
        <xdr:cNvPr id="355" name="直線コネクタ 354"/>
        <xdr:cNvCxnSpPr/>
      </xdr:nvCxnSpPr>
      <xdr:spPr>
        <a:xfrm flipV="1">
          <a:off x="2908300" y="1815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22877</xdr:rowOff>
    </xdr:from>
    <xdr:ext cx="405111" cy="259045"/>
    <xdr:sp macro="" textlink="">
      <xdr:nvSpPr>
        <xdr:cNvPr id="358" name="n_1mainValue【港湾・漁港】&#10;有形固定資産減価償却率"/>
        <xdr:cNvSpPr txBox="1"/>
      </xdr:nvSpPr>
      <xdr:spPr>
        <a:xfrm>
          <a:off x="3582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359" name="n_2mainValue【港湾・漁港】&#10;有形固定資産減価償却率"/>
        <xdr:cNvSpPr txBox="1"/>
      </xdr:nvSpPr>
      <xdr:spPr>
        <a:xfrm>
          <a:off x="2705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34044</xdr:rowOff>
    </xdr:from>
    <xdr:to>
      <xdr:col>55</xdr:col>
      <xdr:colOff>50800</xdr:colOff>
      <xdr:row>108</xdr:row>
      <xdr:rowOff>135644</xdr:rowOff>
    </xdr:to>
    <xdr:sp macro="" textlink="">
      <xdr:nvSpPr>
        <xdr:cNvPr id="397" name="楕円 396"/>
        <xdr:cNvSpPr/>
      </xdr:nvSpPr>
      <xdr:spPr>
        <a:xfrm>
          <a:off x="10426700" y="18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120421</xdr:rowOff>
    </xdr:from>
    <xdr:ext cx="534377" cy="259045"/>
    <xdr:sp macro="" textlink="">
      <xdr:nvSpPr>
        <xdr:cNvPr id="398" name="【港湾・漁港】&#10;一人当たり有形固定資産（償却資産）額該当値テキスト"/>
        <xdr:cNvSpPr txBox="1"/>
      </xdr:nvSpPr>
      <xdr:spPr>
        <a:xfrm>
          <a:off x="10515600" y="184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34612</xdr:rowOff>
    </xdr:from>
    <xdr:to>
      <xdr:col>50</xdr:col>
      <xdr:colOff>165100</xdr:colOff>
      <xdr:row>108</xdr:row>
      <xdr:rowOff>136212</xdr:rowOff>
    </xdr:to>
    <xdr:sp macro="" textlink="">
      <xdr:nvSpPr>
        <xdr:cNvPr id="399" name="楕円 398"/>
        <xdr:cNvSpPr/>
      </xdr:nvSpPr>
      <xdr:spPr>
        <a:xfrm>
          <a:off x="9588500" y="185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84844</xdr:rowOff>
    </xdr:from>
    <xdr:to>
      <xdr:col>55</xdr:col>
      <xdr:colOff>0</xdr:colOff>
      <xdr:row>108</xdr:row>
      <xdr:rowOff>85412</xdr:rowOff>
    </xdr:to>
    <xdr:cxnSp macro="">
      <xdr:nvCxnSpPr>
        <xdr:cNvPr id="400" name="直線コネクタ 399"/>
        <xdr:cNvCxnSpPr/>
      </xdr:nvCxnSpPr>
      <xdr:spPr>
        <a:xfrm flipV="1">
          <a:off x="9639300" y="18601444"/>
          <a:ext cx="8382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34975</xdr:rowOff>
    </xdr:from>
    <xdr:to>
      <xdr:col>46</xdr:col>
      <xdr:colOff>38100</xdr:colOff>
      <xdr:row>108</xdr:row>
      <xdr:rowOff>136575</xdr:rowOff>
    </xdr:to>
    <xdr:sp macro="" textlink="">
      <xdr:nvSpPr>
        <xdr:cNvPr id="401" name="楕円 400"/>
        <xdr:cNvSpPr/>
      </xdr:nvSpPr>
      <xdr:spPr>
        <a:xfrm>
          <a:off x="8699500" y="18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85412</xdr:rowOff>
    </xdr:from>
    <xdr:to>
      <xdr:col>50</xdr:col>
      <xdr:colOff>114300</xdr:colOff>
      <xdr:row>108</xdr:row>
      <xdr:rowOff>85775</xdr:rowOff>
    </xdr:to>
    <xdr:cxnSp macro="">
      <xdr:nvCxnSpPr>
        <xdr:cNvPr id="402" name="直線コネクタ 401"/>
        <xdr:cNvCxnSpPr/>
      </xdr:nvCxnSpPr>
      <xdr:spPr>
        <a:xfrm flipV="1">
          <a:off x="8750300" y="18602012"/>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159915</xdr:rowOff>
    </xdr:from>
    <xdr:ext cx="469744" cy="259045"/>
    <xdr:sp macro="" textlink="">
      <xdr:nvSpPr>
        <xdr:cNvPr id="404" name="n_2aveValue【港湾・漁港】&#10;一人当たり有形固定資産（償却資産）額"/>
        <xdr:cNvSpPr txBox="1"/>
      </xdr:nvSpPr>
      <xdr:spPr>
        <a:xfrm>
          <a:off x="8515428" y="186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127339</xdr:rowOff>
    </xdr:from>
    <xdr:ext cx="534377" cy="259045"/>
    <xdr:sp macro="" textlink="">
      <xdr:nvSpPr>
        <xdr:cNvPr id="405" name="n_1mainValue【港湾・漁港】&#10;一人当たり有形固定資産（償却資産）額"/>
        <xdr:cNvSpPr txBox="1"/>
      </xdr:nvSpPr>
      <xdr:spPr>
        <a:xfrm>
          <a:off x="9359411" y="186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153102</xdr:rowOff>
    </xdr:from>
    <xdr:ext cx="534377" cy="259045"/>
    <xdr:sp macro="" textlink="">
      <xdr:nvSpPr>
        <xdr:cNvPr id="406" name="n_2mainValue【港湾・漁港】&#10;一人当たり有形固定資産（償却資産）額"/>
        <xdr:cNvSpPr txBox="1"/>
      </xdr:nvSpPr>
      <xdr:spPr>
        <a:xfrm>
          <a:off x="8483111" y="183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34"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91694</xdr:rowOff>
    </xdr:from>
    <xdr:to>
      <xdr:col>85</xdr:col>
      <xdr:colOff>177800</xdr:colOff>
      <xdr:row>36</xdr:row>
      <xdr:rowOff>21844</xdr:rowOff>
    </xdr:to>
    <xdr:sp macro="" textlink="">
      <xdr:nvSpPr>
        <xdr:cNvPr id="443" name="楕円 442"/>
        <xdr:cNvSpPr/>
      </xdr:nvSpPr>
      <xdr:spPr>
        <a:xfrm>
          <a:off x="16268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114571</xdr:rowOff>
    </xdr:from>
    <xdr:ext cx="405111" cy="259045"/>
    <xdr:sp macro="" textlink="">
      <xdr:nvSpPr>
        <xdr:cNvPr id="444" name="【認定こども園・幼稚園・保育所】&#10;有形固定資産減価償却率該当値テキスト"/>
        <xdr:cNvSpPr txBox="1"/>
      </xdr:nvSpPr>
      <xdr:spPr>
        <a:xfrm>
          <a:off x="16357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141986</xdr:rowOff>
    </xdr:from>
    <xdr:to>
      <xdr:col>81</xdr:col>
      <xdr:colOff>101600</xdr:colOff>
      <xdr:row>36</xdr:row>
      <xdr:rowOff>72136</xdr:rowOff>
    </xdr:to>
    <xdr:sp macro="" textlink="">
      <xdr:nvSpPr>
        <xdr:cNvPr id="445" name="楕円 444"/>
        <xdr:cNvSpPr/>
      </xdr:nvSpPr>
      <xdr:spPr>
        <a:xfrm>
          <a:off x="15430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142494</xdr:rowOff>
    </xdr:from>
    <xdr:to>
      <xdr:col>85</xdr:col>
      <xdr:colOff>127000</xdr:colOff>
      <xdr:row>36</xdr:row>
      <xdr:rowOff>21336</xdr:rowOff>
    </xdr:to>
    <xdr:cxnSp macro="">
      <xdr:nvCxnSpPr>
        <xdr:cNvPr id="446" name="直線コネクタ 445"/>
        <xdr:cNvCxnSpPr/>
      </xdr:nvCxnSpPr>
      <xdr:spPr>
        <a:xfrm flipV="1">
          <a:off x="15481300" y="61432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47" name="楕円 446"/>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21336</xdr:rowOff>
    </xdr:from>
    <xdr:to>
      <xdr:col>81</xdr:col>
      <xdr:colOff>50800</xdr:colOff>
      <xdr:row>36</xdr:row>
      <xdr:rowOff>30480</xdr:rowOff>
    </xdr:to>
    <xdr:cxnSp macro="">
      <xdr:nvCxnSpPr>
        <xdr:cNvPr id="448" name="直線コネクタ 447"/>
        <xdr:cNvCxnSpPr/>
      </xdr:nvCxnSpPr>
      <xdr:spPr>
        <a:xfrm flipV="1">
          <a:off x="14592300" y="6193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49"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50"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88663</xdr:rowOff>
    </xdr:from>
    <xdr:ext cx="405111" cy="259045"/>
    <xdr:sp macro="" textlink="">
      <xdr:nvSpPr>
        <xdr:cNvPr id="451" name="n_1mainValue【認定こども園・幼稚園・保育所】&#10;有形固定資産減価償却率"/>
        <xdr:cNvSpPr txBox="1"/>
      </xdr:nvSpPr>
      <xdr:spPr>
        <a:xfrm>
          <a:off x="152660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72407</xdr:rowOff>
    </xdr:from>
    <xdr:ext cx="405111" cy="259045"/>
    <xdr:sp macro="" textlink="">
      <xdr:nvSpPr>
        <xdr:cNvPr id="452" name="n_2mainValue【認定こども園・幼稚園・保育所】&#10;有形固定資産減価償却率"/>
        <xdr:cNvSpPr txBox="1"/>
      </xdr:nvSpPr>
      <xdr:spPr>
        <a:xfrm>
          <a:off x="143897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490" name="楕円 489"/>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491" name="【認定こども園・幼稚園・保育所】&#10;一人当たり面積該当値テキスト"/>
        <xdr:cNvSpPr txBox="1"/>
      </xdr:nvSpPr>
      <xdr:spPr>
        <a:xfrm>
          <a:off x="22199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492" name="楕円 491"/>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118110</xdr:rowOff>
    </xdr:to>
    <xdr:cxnSp macro="">
      <xdr:nvCxnSpPr>
        <xdr:cNvPr id="493" name="直線コネクタ 492"/>
        <xdr:cNvCxnSpPr/>
      </xdr:nvCxnSpPr>
      <xdr:spPr>
        <a:xfrm>
          <a:off x="21323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494" name="楕円 493"/>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118110</xdr:rowOff>
    </xdr:to>
    <xdr:cxnSp macro="">
      <xdr:nvCxnSpPr>
        <xdr:cNvPr id="495" name="直線コネクタ 494"/>
        <xdr:cNvCxnSpPr/>
      </xdr:nvCxnSpPr>
      <xdr:spPr>
        <a:xfrm>
          <a:off x="20434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96"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498" name="n_1mainValue【認定こども園・幼稚園・保育所】&#10;一人当たり面積"/>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499" name="n_2mainValue【認定こども園・幼稚園・保育所】&#10;一人当たり面積"/>
        <xdr:cNvSpPr txBox="1"/>
      </xdr:nvSpPr>
      <xdr:spPr>
        <a:xfrm>
          <a:off x="20199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38" name="楕円 537"/>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539" name="【学校施設】&#10;有形固定資産減価償却率該当値テキスト"/>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40" name="楕円 539"/>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87630</xdr:rowOff>
    </xdr:to>
    <xdr:cxnSp macro="">
      <xdr:nvCxnSpPr>
        <xdr:cNvPr id="541" name="直線コネクタ 540"/>
        <xdr:cNvCxnSpPr/>
      </xdr:nvCxnSpPr>
      <xdr:spPr>
        <a:xfrm flipV="1">
          <a:off x="15481300" y="99517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42" name="楕円 541"/>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133350</xdr:rowOff>
    </xdr:to>
    <xdr:cxnSp macro="">
      <xdr:nvCxnSpPr>
        <xdr:cNvPr id="543" name="直線コネクタ 542"/>
        <xdr:cNvCxnSpPr/>
      </xdr:nvCxnSpPr>
      <xdr:spPr>
        <a:xfrm flipV="1">
          <a:off x="14592300" y="10031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44"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546" name="n_1mainValue【学校施設】&#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47" name="n_2main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79"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29210</xdr:rowOff>
    </xdr:from>
    <xdr:to>
      <xdr:col>116</xdr:col>
      <xdr:colOff>114300</xdr:colOff>
      <xdr:row>60</xdr:row>
      <xdr:rowOff>130810</xdr:rowOff>
    </xdr:to>
    <xdr:sp macro="" textlink="">
      <xdr:nvSpPr>
        <xdr:cNvPr id="588" name="楕円 587"/>
        <xdr:cNvSpPr/>
      </xdr:nvSpPr>
      <xdr:spPr>
        <a:xfrm>
          <a:off x="22110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7637</xdr:rowOff>
    </xdr:from>
    <xdr:ext cx="469744" cy="259045"/>
    <xdr:sp macro="" textlink="">
      <xdr:nvSpPr>
        <xdr:cNvPr id="589" name="【学校施設】&#10;一人当たり面積該当値テキスト"/>
        <xdr:cNvSpPr txBox="1"/>
      </xdr:nvSpPr>
      <xdr:spPr>
        <a:xfrm>
          <a:off x="22199600"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32476</xdr:rowOff>
    </xdr:from>
    <xdr:to>
      <xdr:col>112</xdr:col>
      <xdr:colOff>38100</xdr:colOff>
      <xdr:row>60</xdr:row>
      <xdr:rowOff>134076</xdr:rowOff>
    </xdr:to>
    <xdr:sp macro="" textlink="">
      <xdr:nvSpPr>
        <xdr:cNvPr id="590" name="楕円 589"/>
        <xdr:cNvSpPr/>
      </xdr:nvSpPr>
      <xdr:spPr>
        <a:xfrm>
          <a:off x="2127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80010</xdr:rowOff>
    </xdr:from>
    <xdr:to>
      <xdr:col>116</xdr:col>
      <xdr:colOff>63500</xdr:colOff>
      <xdr:row>60</xdr:row>
      <xdr:rowOff>83276</xdr:rowOff>
    </xdr:to>
    <xdr:cxnSp macro="">
      <xdr:nvCxnSpPr>
        <xdr:cNvPr id="591" name="直線コネクタ 590"/>
        <xdr:cNvCxnSpPr/>
      </xdr:nvCxnSpPr>
      <xdr:spPr>
        <a:xfrm flipV="1">
          <a:off x="21323300" y="1036701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37374</xdr:rowOff>
    </xdr:from>
    <xdr:to>
      <xdr:col>107</xdr:col>
      <xdr:colOff>101600</xdr:colOff>
      <xdr:row>60</xdr:row>
      <xdr:rowOff>138974</xdr:rowOff>
    </xdr:to>
    <xdr:sp macro="" textlink="">
      <xdr:nvSpPr>
        <xdr:cNvPr id="592" name="楕円 591"/>
        <xdr:cNvSpPr/>
      </xdr:nvSpPr>
      <xdr:spPr>
        <a:xfrm>
          <a:off x="20383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83276</xdr:rowOff>
    </xdr:from>
    <xdr:to>
      <xdr:col>111</xdr:col>
      <xdr:colOff>177800</xdr:colOff>
      <xdr:row>60</xdr:row>
      <xdr:rowOff>88174</xdr:rowOff>
    </xdr:to>
    <xdr:cxnSp macro="">
      <xdr:nvCxnSpPr>
        <xdr:cNvPr id="593" name="直線コネクタ 592"/>
        <xdr:cNvCxnSpPr/>
      </xdr:nvCxnSpPr>
      <xdr:spPr>
        <a:xfrm flipV="1">
          <a:off x="20434300" y="103702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94"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95"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125203</xdr:rowOff>
    </xdr:from>
    <xdr:ext cx="469744" cy="259045"/>
    <xdr:sp macro="" textlink="">
      <xdr:nvSpPr>
        <xdr:cNvPr id="596" name="n_1mainValue【学校施設】&#10;一人当たり面積"/>
        <xdr:cNvSpPr txBox="1"/>
      </xdr:nvSpPr>
      <xdr:spPr>
        <a:xfrm>
          <a:off x="210757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130101</xdr:rowOff>
    </xdr:from>
    <xdr:ext cx="469744" cy="259045"/>
    <xdr:sp macro="" textlink="">
      <xdr:nvSpPr>
        <xdr:cNvPr id="597" name="n_2mainValue【学校施設】&#10;一人当たり面積"/>
        <xdr:cNvSpPr txBox="1"/>
      </xdr:nvSpPr>
      <xdr:spPr>
        <a:xfrm>
          <a:off x="201994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627"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36" name="楕円 635"/>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37" name="【児童館】&#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638" name="楕円 637"/>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102870</xdr:rowOff>
    </xdr:to>
    <xdr:cxnSp macro="">
      <xdr:nvCxnSpPr>
        <xdr:cNvPr id="639" name="直線コネクタ 638"/>
        <xdr:cNvCxnSpPr/>
      </xdr:nvCxnSpPr>
      <xdr:spPr>
        <a:xfrm flipV="1">
          <a:off x="15481300" y="13914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130175</xdr:rowOff>
    </xdr:from>
    <xdr:to>
      <xdr:col>76</xdr:col>
      <xdr:colOff>165100</xdr:colOff>
      <xdr:row>82</xdr:row>
      <xdr:rowOff>60325</xdr:rowOff>
    </xdr:to>
    <xdr:sp macro="" textlink="">
      <xdr:nvSpPr>
        <xdr:cNvPr id="640" name="楕円 639"/>
        <xdr:cNvSpPr/>
      </xdr:nvSpPr>
      <xdr:spPr>
        <a:xfrm>
          <a:off x="14541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82</xdr:row>
      <xdr:rowOff>9525</xdr:rowOff>
    </xdr:to>
    <xdr:cxnSp macro="">
      <xdr:nvCxnSpPr>
        <xdr:cNvPr id="641" name="直線コネクタ 640"/>
        <xdr:cNvCxnSpPr/>
      </xdr:nvCxnSpPr>
      <xdr:spPr>
        <a:xfrm flipV="1">
          <a:off x="14592300" y="139903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42"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43" name="n_2ave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644" name="n_1mainValue【児童館】&#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76852</xdr:rowOff>
    </xdr:from>
    <xdr:ext cx="405111" cy="259045"/>
    <xdr:sp macro="" textlink="">
      <xdr:nvSpPr>
        <xdr:cNvPr id="645" name="n_2mainValue【児童館】&#10;有形固定資産減価償却率"/>
        <xdr:cNvSpPr txBox="1"/>
      </xdr:nvSpPr>
      <xdr:spPr>
        <a:xfrm>
          <a:off x="14389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7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83" name="楕円 682"/>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84" name="【児童館】&#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85" name="楕円 684"/>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86" name="直線コネクタ 685"/>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87" name="楕円 686"/>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88" name="直線コネクタ 687"/>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89"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91" name="n_1mainValue【児童館】&#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92" name="n_2mainValue【児童館】&#10;一人当たり面積"/>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22"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731" name="楕円 730"/>
        <xdr:cNvSpPr/>
      </xdr:nvSpPr>
      <xdr:spPr>
        <a:xfrm>
          <a:off x="16268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170197</xdr:rowOff>
    </xdr:from>
    <xdr:ext cx="405111" cy="259045"/>
    <xdr:sp macro="" textlink="">
      <xdr:nvSpPr>
        <xdr:cNvPr id="732" name="【公民館】&#10;有形固定資産減価償却率該当値テキスト"/>
        <xdr:cNvSpPr txBox="1"/>
      </xdr:nvSpPr>
      <xdr:spPr>
        <a:xfrm>
          <a:off x="16357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33" name="楕円 732"/>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104</xdr:row>
      <xdr:rowOff>68580</xdr:rowOff>
    </xdr:to>
    <xdr:cxnSp macro="">
      <xdr:nvCxnSpPr>
        <xdr:cNvPr id="734" name="直線コネクタ 733"/>
        <xdr:cNvCxnSpPr/>
      </xdr:nvCxnSpPr>
      <xdr:spPr>
        <a:xfrm flipV="1">
          <a:off x="15481300" y="1785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735" name="楕円 734"/>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114300</xdr:rowOff>
    </xdr:to>
    <xdr:cxnSp macro="">
      <xdr:nvCxnSpPr>
        <xdr:cNvPr id="736" name="直線コネクタ 735"/>
        <xdr:cNvCxnSpPr/>
      </xdr:nvCxnSpPr>
      <xdr:spPr>
        <a:xfrm flipV="1">
          <a:off x="14592300" y="17899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37"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38"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739" name="n_1mainValue【公民館】&#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740" name="n_2mainValue【公民館】&#10;有形固定資産減価償却率"/>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6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78" name="楕円 777"/>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79"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80" name="楕円 779"/>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781" name="直線コネクタ 780"/>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82" name="楕円 78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783" name="直線コネクタ 782"/>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84"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8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8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87" name="n_2mainValue【公民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特に有形固定資産減価償却率が低くなっているのは、公営住宅と港湾・漁港であるが、公営住宅については平成２０年度から合併前の５町地域で地域活性化住宅の建設に取り組んでおり、また、子育て仕様住戸や子育て支援住宅の整備を平成２５年度から進めていることが考えられる。また港湾・漁港については、保有している施設の約半数が耐用年数（５０年）の半分を経過していないもので、比較的新しい施設が約半数を占めているからだ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xdr:rowOff>
    </xdr:from>
    <xdr:to>
      <xdr:col>24</xdr:col>
      <xdr:colOff>114300</xdr:colOff>
      <xdr:row>35</xdr:row>
      <xdr:rowOff>107950</xdr:rowOff>
    </xdr:to>
    <xdr:sp macro="" textlink="">
      <xdr:nvSpPr>
        <xdr:cNvPr id="69" name="楕円 68"/>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29227</xdr:rowOff>
    </xdr:from>
    <xdr:ext cx="405111" cy="259045"/>
    <xdr:sp macro="" textlink="">
      <xdr:nvSpPr>
        <xdr:cNvPr id="70" name="【図書館】&#10;有形固定資産減価償却率該当値テキスト"/>
        <xdr:cNvSpPr txBox="1"/>
      </xdr:nvSpPr>
      <xdr:spPr>
        <a:xfrm>
          <a:off x="4673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27305</xdr:rowOff>
    </xdr:from>
    <xdr:to>
      <xdr:col>20</xdr:col>
      <xdr:colOff>38100</xdr:colOff>
      <xdr:row>35</xdr:row>
      <xdr:rowOff>128905</xdr:rowOff>
    </xdr:to>
    <xdr:sp macro="" textlink="">
      <xdr:nvSpPr>
        <xdr:cNvPr id="71" name="楕円 70"/>
        <xdr:cNvSpPr/>
      </xdr:nvSpPr>
      <xdr:spPr>
        <a:xfrm>
          <a:off x="3746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57150</xdr:rowOff>
    </xdr:from>
    <xdr:to>
      <xdr:col>24</xdr:col>
      <xdr:colOff>63500</xdr:colOff>
      <xdr:row>35</xdr:row>
      <xdr:rowOff>78105</xdr:rowOff>
    </xdr:to>
    <xdr:cxnSp macro="">
      <xdr:nvCxnSpPr>
        <xdr:cNvPr id="72" name="直線コネクタ 71"/>
        <xdr:cNvCxnSpPr/>
      </xdr:nvCxnSpPr>
      <xdr:spPr>
        <a:xfrm flipV="1">
          <a:off x="3797300" y="6057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3" name="楕円 72"/>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78105</xdr:rowOff>
    </xdr:from>
    <xdr:to>
      <xdr:col>19</xdr:col>
      <xdr:colOff>177800</xdr:colOff>
      <xdr:row>35</xdr:row>
      <xdr:rowOff>99060</xdr:rowOff>
    </xdr:to>
    <xdr:cxnSp macro="">
      <xdr:nvCxnSpPr>
        <xdr:cNvPr id="74" name="直線コネクタ 73"/>
        <xdr:cNvCxnSpPr/>
      </xdr:nvCxnSpPr>
      <xdr:spPr>
        <a:xfrm flipV="1">
          <a:off x="2908300" y="60788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145432</xdr:rowOff>
    </xdr:from>
    <xdr:ext cx="405111" cy="259045"/>
    <xdr:sp macro="" textlink="">
      <xdr:nvSpPr>
        <xdr:cNvPr id="77" name="n_1mainValue【図書館】&#10;有形固定資産減価償却率"/>
        <xdr:cNvSpPr txBox="1"/>
      </xdr:nvSpPr>
      <xdr:spPr>
        <a:xfrm>
          <a:off x="3582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78" name="n_2mainValue【図書館】&#10;有形固定資産減価償却率"/>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8" name="楕円 11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9"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0" name="楕円 11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1" name="直線コネクタ 120"/>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2" name="楕円 12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3" name="直線コネクタ 122"/>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6"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7"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95504</xdr:rowOff>
    </xdr:from>
    <xdr:to>
      <xdr:col>24</xdr:col>
      <xdr:colOff>114300</xdr:colOff>
      <xdr:row>61</xdr:row>
      <xdr:rowOff>25654</xdr:rowOff>
    </xdr:to>
    <xdr:sp macro="" textlink="">
      <xdr:nvSpPr>
        <xdr:cNvPr id="164" name="楕円 163"/>
        <xdr:cNvSpPr/>
      </xdr:nvSpPr>
      <xdr:spPr>
        <a:xfrm>
          <a:off x="4584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73931</xdr:rowOff>
    </xdr:from>
    <xdr:ext cx="405111" cy="259045"/>
    <xdr:sp macro="" textlink="">
      <xdr:nvSpPr>
        <xdr:cNvPr id="165" name="【体育館・プール】&#10;有形固定資産減価償却率該当値テキスト"/>
        <xdr:cNvSpPr txBox="1"/>
      </xdr:nvSpPr>
      <xdr:spPr>
        <a:xfrm>
          <a:off x="4673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66" name="楕円 165"/>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146304</xdr:rowOff>
    </xdr:from>
    <xdr:to>
      <xdr:col>24</xdr:col>
      <xdr:colOff>63500</xdr:colOff>
      <xdr:row>60</xdr:row>
      <xdr:rowOff>148590</xdr:rowOff>
    </xdr:to>
    <xdr:cxnSp macro="">
      <xdr:nvCxnSpPr>
        <xdr:cNvPr id="167" name="直線コネクタ 166"/>
        <xdr:cNvCxnSpPr/>
      </xdr:nvCxnSpPr>
      <xdr:spPr>
        <a:xfrm flipV="1">
          <a:off x="3797300" y="104333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68" name="楕円 167"/>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22860</xdr:rowOff>
    </xdr:to>
    <xdr:cxnSp macro="">
      <xdr:nvCxnSpPr>
        <xdr:cNvPr id="169" name="直線コネクタ 168"/>
        <xdr:cNvCxnSpPr/>
      </xdr:nvCxnSpPr>
      <xdr:spPr>
        <a:xfrm flipV="1">
          <a:off x="2908300" y="10435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72"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73"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09" name="楕円 208"/>
        <xdr:cNvSpPr/>
      </xdr:nvSpPr>
      <xdr:spPr>
        <a:xfrm>
          <a:off x="10426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157243</xdr:rowOff>
    </xdr:from>
    <xdr:ext cx="469744" cy="259045"/>
    <xdr:sp macro="" textlink="">
      <xdr:nvSpPr>
        <xdr:cNvPr id="210" name="【体育館・プール】&#10;一人当たり面積該当値テキスト"/>
        <xdr:cNvSpPr txBox="1"/>
      </xdr:nvSpPr>
      <xdr:spPr>
        <a:xfrm>
          <a:off x="105156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134366</xdr:rowOff>
    </xdr:from>
    <xdr:to>
      <xdr:col>50</xdr:col>
      <xdr:colOff>165100</xdr:colOff>
      <xdr:row>60</xdr:row>
      <xdr:rowOff>64516</xdr:rowOff>
    </xdr:to>
    <xdr:sp macro="" textlink="">
      <xdr:nvSpPr>
        <xdr:cNvPr id="211" name="楕円 210"/>
        <xdr:cNvSpPr/>
      </xdr:nvSpPr>
      <xdr:spPr>
        <a:xfrm>
          <a:off x="9588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xdr:rowOff>
    </xdr:from>
    <xdr:to>
      <xdr:col>55</xdr:col>
      <xdr:colOff>0</xdr:colOff>
      <xdr:row>60</xdr:row>
      <xdr:rowOff>13716</xdr:rowOff>
    </xdr:to>
    <xdr:cxnSp macro="">
      <xdr:nvCxnSpPr>
        <xdr:cNvPr id="212" name="直線コネクタ 211"/>
        <xdr:cNvCxnSpPr/>
      </xdr:nvCxnSpPr>
      <xdr:spPr>
        <a:xfrm>
          <a:off x="9639300" y="103007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138938</xdr:rowOff>
    </xdr:from>
    <xdr:to>
      <xdr:col>46</xdr:col>
      <xdr:colOff>38100</xdr:colOff>
      <xdr:row>60</xdr:row>
      <xdr:rowOff>69088</xdr:rowOff>
    </xdr:to>
    <xdr:sp macro="" textlink="">
      <xdr:nvSpPr>
        <xdr:cNvPr id="213" name="楕円 212"/>
        <xdr:cNvSpPr/>
      </xdr:nvSpPr>
      <xdr:spPr>
        <a:xfrm>
          <a:off x="8699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xdr:rowOff>
    </xdr:from>
    <xdr:to>
      <xdr:col>50</xdr:col>
      <xdr:colOff>114300</xdr:colOff>
      <xdr:row>60</xdr:row>
      <xdr:rowOff>18288</xdr:rowOff>
    </xdr:to>
    <xdr:cxnSp macro="">
      <xdr:nvCxnSpPr>
        <xdr:cNvPr id="214" name="直線コネクタ 213"/>
        <xdr:cNvCxnSpPr/>
      </xdr:nvCxnSpPr>
      <xdr:spPr>
        <a:xfrm flipV="1">
          <a:off x="8750300" y="10300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81043</xdr:rowOff>
    </xdr:from>
    <xdr:ext cx="469744" cy="259045"/>
    <xdr:sp macro="" textlink="">
      <xdr:nvSpPr>
        <xdr:cNvPr id="217" name="n_1mainValue【体育館・プール】&#10;一人当たり面積"/>
        <xdr:cNvSpPr txBox="1"/>
      </xdr:nvSpPr>
      <xdr:spPr>
        <a:xfrm>
          <a:off x="9391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85615</xdr:rowOff>
    </xdr:from>
    <xdr:ext cx="469744" cy="259045"/>
    <xdr:sp macro="" textlink="">
      <xdr:nvSpPr>
        <xdr:cNvPr id="218" name="n_2mainValue【体育館・プール】&#10;一人当たり面積"/>
        <xdr:cNvSpPr txBox="1"/>
      </xdr:nvSpPr>
      <xdr:spPr>
        <a:xfrm>
          <a:off x="8515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xdr:rowOff>
    </xdr:from>
    <xdr:to>
      <xdr:col>24</xdr:col>
      <xdr:colOff>114300</xdr:colOff>
      <xdr:row>82</xdr:row>
      <xdr:rowOff>104902</xdr:rowOff>
    </xdr:to>
    <xdr:sp macro="" textlink="">
      <xdr:nvSpPr>
        <xdr:cNvPr id="255" name="楕円 254"/>
        <xdr:cNvSpPr/>
      </xdr:nvSpPr>
      <xdr:spPr>
        <a:xfrm>
          <a:off x="45847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153179</xdr:rowOff>
    </xdr:from>
    <xdr:ext cx="405111" cy="259045"/>
    <xdr:sp macro="" textlink="">
      <xdr:nvSpPr>
        <xdr:cNvPr id="256" name="【福祉施設】&#10;有形固定資産減価償却率該当値テキスト"/>
        <xdr:cNvSpPr txBox="1"/>
      </xdr:nvSpPr>
      <xdr:spPr>
        <a:xfrm>
          <a:off x="4673600"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57" name="楕円 256"/>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54102</xdr:rowOff>
    </xdr:from>
    <xdr:to>
      <xdr:col>24</xdr:col>
      <xdr:colOff>63500</xdr:colOff>
      <xdr:row>82</xdr:row>
      <xdr:rowOff>72389</xdr:rowOff>
    </xdr:to>
    <xdr:cxnSp macro="">
      <xdr:nvCxnSpPr>
        <xdr:cNvPr id="258" name="直線コネクタ 257"/>
        <xdr:cNvCxnSpPr/>
      </xdr:nvCxnSpPr>
      <xdr:spPr>
        <a:xfrm flipV="1">
          <a:off x="3797300" y="1411300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161037</xdr:rowOff>
    </xdr:from>
    <xdr:to>
      <xdr:col>15</xdr:col>
      <xdr:colOff>101600</xdr:colOff>
      <xdr:row>82</xdr:row>
      <xdr:rowOff>91187</xdr:rowOff>
    </xdr:to>
    <xdr:sp macro="" textlink="">
      <xdr:nvSpPr>
        <xdr:cNvPr id="259" name="楕円 258"/>
        <xdr:cNvSpPr/>
      </xdr:nvSpPr>
      <xdr:spPr>
        <a:xfrm>
          <a:off x="2857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40387</xdr:rowOff>
    </xdr:from>
    <xdr:to>
      <xdr:col>19</xdr:col>
      <xdr:colOff>177800</xdr:colOff>
      <xdr:row>82</xdr:row>
      <xdr:rowOff>72389</xdr:rowOff>
    </xdr:to>
    <xdr:cxnSp macro="">
      <xdr:nvCxnSpPr>
        <xdr:cNvPr id="260" name="直線コネクタ 259"/>
        <xdr:cNvCxnSpPr/>
      </xdr:nvCxnSpPr>
      <xdr:spPr>
        <a:xfrm>
          <a:off x="2908300" y="1409928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63" name="n_1mainValue【福祉施設】&#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107714</xdr:rowOff>
    </xdr:from>
    <xdr:ext cx="405111" cy="259045"/>
    <xdr:sp macro="" textlink="">
      <xdr:nvSpPr>
        <xdr:cNvPr id="264" name="n_2mainValue【福祉施設】&#10;有形固定資産減価償却率"/>
        <xdr:cNvSpPr txBox="1"/>
      </xdr:nvSpPr>
      <xdr:spPr>
        <a:xfrm>
          <a:off x="2705744" y="1382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02" name="楕円 301"/>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03" name="【福祉施設】&#10;一人当たり面積該当値テキスト"/>
        <xdr:cNvSpPr txBox="1"/>
      </xdr:nvSpPr>
      <xdr:spPr>
        <a:xfrm>
          <a:off x="10515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04" name="楕円 303"/>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69850</xdr:rowOff>
    </xdr:from>
    <xdr:to>
      <xdr:col>55</xdr:col>
      <xdr:colOff>0</xdr:colOff>
      <xdr:row>83</xdr:row>
      <xdr:rowOff>69850</xdr:rowOff>
    </xdr:to>
    <xdr:cxnSp macro="">
      <xdr:nvCxnSpPr>
        <xdr:cNvPr id="305" name="直線コネクタ 304"/>
        <xdr:cNvCxnSpPr/>
      </xdr:nvCxnSpPr>
      <xdr:spPr>
        <a:xfrm>
          <a:off x="9639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69850</xdr:rowOff>
    </xdr:from>
    <xdr:to>
      <xdr:col>46</xdr:col>
      <xdr:colOff>38100</xdr:colOff>
      <xdr:row>84</xdr:row>
      <xdr:rowOff>0</xdr:rowOff>
    </xdr:to>
    <xdr:sp macro="" textlink="">
      <xdr:nvSpPr>
        <xdr:cNvPr id="306" name="楕円 305"/>
        <xdr:cNvSpPr/>
      </xdr:nvSpPr>
      <xdr:spPr>
        <a:xfrm>
          <a:off x="8699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69850</xdr:rowOff>
    </xdr:from>
    <xdr:to>
      <xdr:col>50</xdr:col>
      <xdr:colOff>114300</xdr:colOff>
      <xdr:row>83</xdr:row>
      <xdr:rowOff>120650</xdr:rowOff>
    </xdr:to>
    <xdr:cxnSp macro="">
      <xdr:nvCxnSpPr>
        <xdr:cNvPr id="307" name="直線コネクタ 306"/>
        <xdr:cNvCxnSpPr/>
      </xdr:nvCxnSpPr>
      <xdr:spPr>
        <a:xfrm flipV="1">
          <a:off x="8750300" y="1430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10"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11" name="n_2mainValue【福祉施設】&#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130175</xdr:rowOff>
    </xdr:from>
    <xdr:to>
      <xdr:col>24</xdr:col>
      <xdr:colOff>114300</xdr:colOff>
      <xdr:row>103</xdr:row>
      <xdr:rowOff>60325</xdr:rowOff>
    </xdr:to>
    <xdr:sp macro="" textlink="">
      <xdr:nvSpPr>
        <xdr:cNvPr id="350" name="楕円 349"/>
        <xdr:cNvSpPr/>
      </xdr:nvSpPr>
      <xdr:spPr>
        <a:xfrm>
          <a:off x="4584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153052</xdr:rowOff>
    </xdr:from>
    <xdr:ext cx="405111" cy="259045"/>
    <xdr:sp macro="" textlink="">
      <xdr:nvSpPr>
        <xdr:cNvPr id="351" name="【市民会館】&#10;有形固定資産減価償却率該当値テキスト"/>
        <xdr:cNvSpPr txBox="1"/>
      </xdr:nvSpPr>
      <xdr:spPr>
        <a:xfrm>
          <a:off x="467360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154939</xdr:rowOff>
    </xdr:from>
    <xdr:to>
      <xdr:col>20</xdr:col>
      <xdr:colOff>38100</xdr:colOff>
      <xdr:row>103</xdr:row>
      <xdr:rowOff>85089</xdr:rowOff>
    </xdr:to>
    <xdr:sp macro="" textlink="">
      <xdr:nvSpPr>
        <xdr:cNvPr id="352" name="楕円 351"/>
        <xdr:cNvSpPr/>
      </xdr:nvSpPr>
      <xdr:spPr>
        <a:xfrm>
          <a:off x="3746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34289</xdr:rowOff>
    </xdr:to>
    <xdr:cxnSp macro="">
      <xdr:nvCxnSpPr>
        <xdr:cNvPr id="353" name="直線コネクタ 352"/>
        <xdr:cNvCxnSpPr/>
      </xdr:nvCxnSpPr>
      <xdr:spPr>
        <a:xfrm flipV="1">
          <a:off x="3797300" y="17668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141605</xdr:rowOff>
    </xdr:from>
    <xdr:to>
      <xdr:col>15</xdr:col>
      <xdr:colOff>101600</xdr:colOff>
      <xdr:row>103</xdr:row>
      <xdr:rowOff>71755</xdr:rowOff>
    </xdr:to>
    <xdr:sp macro="" textlink="">
      <xdr:nvSpPr>
        <xdr:cNvPr id="354" name="楕円 353"/>
        <xdr:cNvSpPr/>
      </xdr:nvSpPr>
      <xdr:spPr>
        <a:xfrm>
          <a:off x="2857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20955</xdr:rowOff>
    </xdr:from>
    <xdr:to>
      <xdr:col>19</xdr:col>
      <xdr:colOff>177800</xdr:colOff>
      <xdr:row>103</xdr:row>
      <xdr:rowOff>34289</xdr:rowOff>
    </xdr:to>
    <xdr:cxnSp macro="">
      <xdr:nvCxnSpPr>
        <xdr:cNvPr id="355" name="直線コネクタ 354"/>
        <xdr:cNvCxnSpPr/>
      </xdr:nvCxnSpPr>
      <xdr:spPr>
        <a:xfrm>
          <a:off x="2908300" y="176803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101616</xdr:rowOff>
    </xdr:from>
    <xdr:ext cx="405111" cy="259045"/>
    <xdr:sp macro="" textlink="">
      <xdr:nvSpPr>
        <xdr:cNvPr id="358" name="n_1mainValue【市民会館】&#10;有形固定資産減価償却率"/>
        <xdr:cNvSpPr txBox="1"/>
      </xdr:nvSpPr>
      <xdr:spPr>
        <a:xfrm>
          <a:off x="3582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88282</xdr:rowOff>
    </xdr:from>
    <xdr:ext cx="405111" cy="259045"/>
    <xdr:sp macro="" textlink="">
      <xdr:nvSpPr>
        <xdr:cNvPr id="359" name="n_2mainValue【市民会館】&#10;有形固定資産減価償却率"/>
        <xdr:cNvSpPr txBox="1"/>
      </xdr:nvSpPr>
      <xdr:spPr>
        <a:xfrm>
          <a:off x="2705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397" name="楕円 396"/>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398" name="【市民会館】&#10;一人当たり面積該当値テキスト"/>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99" name="楕円 398"/>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3811</xdr:rowOff>
    </xdr:to>
    <xdr:cxnSp macro="">
      <xdr:nvCxnSpPr>
        <xdr:cNvPr id="400" name="直線コネクタ 399"/>
        <xdr:cNvCxnSpPr/>
      </xdr:nvCxnSpPr>
      <xdr:spPr>
        <a:xfrm>
          <a:off x="9639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01" name="楕円 400"/>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3811</xdr:rowOff>
    </xdr:to>
    <xdr:cxnSp macro="">
      <xdr:nvCxnSpPr>
        <xdr:cNvPr id="402" name="直線コネクタ 401"/>
        <xdr:cNvCxnSpPr/>
      </xdr:nvCxnSpPr>
      <xdr:spPr>
        <a:xfrm>
          <a:off x="8750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405"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06" name="n_2mainValue【市民会館】&#10;一人当たり面積"/>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445" name="楕円 444"/>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121937</xdr:rowOff>
    </xdr:from>
    <xdr:ext cx="405111" cy="259045"/>
    <xdr:sp macro="" textlink="">
      <xdr:nvSpPr>
        <xdr:cNvPr id="446" name="【一般廃棄物処理施設】&#10;有形固定資産減価償却率該当値テキスト"/>
        <xdr:cNvSpPr txBox="1"/>
      </xdr:nvSpPr>
      <xdr:spPr>
        <a:xfrm>
          <a:off x="16357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447" name="楕円 446"/>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43815</xdr:rowOff>
    </xdr:to>
    <xdr:cxnSp macro="">
      <xdr:nvCxnSpPr>
        <xdr:cNvPr id="448" name="直線コネクタ 447"/>
        <xdr:cNvCxnSpPr/>
      </xdr:nvCxnSpPr>
      <xdr:spPr>
        <a:xfrm flipV="1">
          <a:off x="15481300" y="6709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49" name="楕円 448"/>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87630</xdr:rowOff>
    </xdr:to>
    <xdr:cxnSp macro="">
      <xdr:nvCxnSpPr>
        <xdr:cNvPr id="450" name="直線コネクタ 449"/>
        <xdr:cNvCxnSpPr/>
      </xdr:nvCxnSpPr>
      <xdr:spPr>
        <a:xfrm flipV="1">
          <a:off x="14592300" y="6730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85742</xdr:rowOff>
    </xdr:from>
    <xdr:ext cx="405111" cy="259045"/>
    <xdr:sp macro="" textlink="">
      <xdr:nvSpPr>
        <xdr:cNvPr id="453" name="n_1mainValue【一般廃棄物処理施設】&#10;有形固定資産減価償却率"/>
        <xdr:cNvSpPr txBox="1"/>
      </xdr:nvSpPr>
      <xdr:spPr>
        <a:xfrm>
          <a:off x="152660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454"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79692</xdr:rowOff>
    </xdr:from>
    <xdr:to>
      <xdr:col>116</xdr:col>
      <xdr:colOff>114300</xdr:colOff>
      <xdr:row>37</xdr:row>
      <xdr:rowOff>9842</xdr:rowOff>
    </xdr:to>
    <xdr:sp macro="" textlink="">
      <xdr:nvSpPr>
        <xdr:cNvPr id="492" name="楕円 491"/>
        <xdr:cNvSpPr/>
      </xdr:nvSpPr>
      <xdr:spPr>
        <a:xfrm>
          <a:off x="22110700" y="62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102569</xdr:rowOff>
    </xdr:from>
    <xdr:ext cx="534377" cy="259045"/>
    <xdr:sp macro="" textlink="">
      <xdr:nvSpPr>
        <xdr:cNvPr id="493" name="【一般廃棄物処理施設】&#10;一人当たり有形固定資産（償却資産）額該当値テキスト"/>
        <xdr:cNvSpPr txBox="1"/>
      </xdr:nvSpPr>
      <xdr:spPr>
        <a:xfrm>
          <a:off x="22199600" y="6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104749</xdr:rowOff>
    </xdr:from>
    <xdr:to>
      <xdr:col>112</xdr:col>
      <xdr:colOff>38100</xdr:colOff>
      <xdr:row>37</xdr:row>
      <xdr:rowOff>34899</xdr:rowOff>
    </xdr:to>
    <xdr:sp macro="" textlink="">
      <xdr:nvSpPr>
        <xdr:cNvPr id="494" name="楕円 493"/>
        <xdr:cNvSpPr/>
      </xdr:nvSpPr>
      <xdr:spPr>
        <a:xfrm>
          <a:off x="21272500" y="62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130492</xdr:rowOff>
    </xdr:from>
    <xdr:to>
      <xdr:col>116</xdr:col>
      <xdr:colOff>63500</xdr:colOff>
      <xdr:row>36</xdr:row>
      <xdr:rowOff>155549</xdr:rowOff>
    </xdr:to>
    <xdr:cxnSp macro="">
      <xdr:nvCxnSpPr>
        <xdr:cNvPr id="495" name="直線コネクタ 494"/>
        <xdr:cNvCxnSpPr/>
      </xdr:nvCxnSpPr>
      <xdr:spPr>
        <a:xfrm flipV="1">
          <a:off x="21323300" y="6302692"/>
          <a:ext cx="8382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106261</xdr:rowOff>
    </xdr:from>
    <xdr:to>
      <xdr:col>107</xdr:col>
      <xdr:colOff>101600</xdr:colOff>
      <xdr:row>37</xdr:row>
      <xdr:rowOff>36411</xdr:rowOff>
    </xdr:to>
    <xdr:sp macro="" textlink="">
      <xdr:nvSpPr>
        <xdr:cNvPr id="496" name="楕円 495"/>
        <xdr:cNvSpPr/>
      </xdr:nvSpPr>
      <xdr:spPr>
        <a:xfrm>
          <a:off x="20383500" y="62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155549</xdr:rowOff>
    </xdr:from>
    <xdr:to>
      <xdr:col>111</xdr:col>
      <xdr:colOff>177800</xdr:colOff>
      <xdr:row>36</xdr:row>
      <xdr:rowOff>157061</xdr:rowOff>
    </xdr:to>
    <xdr:cxnSp macro="">
      <xdr:nvCxnSpPr>
        <xdr:cNvPr id="497" name="直線コネクタ 496"/>
        <xdr:cNvCxnSpPr/>
      </xdr:nvCxnSpPr>
      <xdr:spPr>
        <a:xfrm flipV="1">
          <a:off x="20434300" y="6327749"/>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51426</xdr:rowOff>
    </xdr:from>
    <xdr:ext cx="534377" cy="259045"/>
    <xdr:sp macro="" textlink="">
      <xdr:nvSpPr>
        <xdr:cNvPr id="500" name="n_1mainValue【一般廃棄物処理施設】&#10;一人当たり有形固定資産（償却資産）額"/>
        <xdr:cNvSpPr txBox="1"/>
      </xdr:nvSpPr>
      <xdr:spPr>
        <a:xfrm>
          <a:off x="21043411" y="60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52938</xdr:rowOff>
    </xdr:from>
    <xdr:ext cx="534377" cy="259045"/>
    <xdr:sp macro="" textlink="">
      <xdr:nvSpPr>
        <xdr:cNvPr id="501" name="n_2mainValue【一般廃棄物処理施設】&#10;一人当たり有形固定資産（償却資産）額"/>
        <xdr:cNvSpPr txBox="1"/>
      </xdr:nvSpPr>
      <xdr:spPr>
        <a:xfrm>
          <a:off x="20167111" y="60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542" name="楕円 541"/>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543" name="【保健センター・保健所】&#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115751</xdr:rowOff>
    </xdr:from>
    <xdr:to>
      <xdr:col>81</xdr:col>
      <xdr:colOff>101600</xdr:colOff>
      <xdr:row>57</xdr:row>
      <xdr:rowOff>45901</xdr:rowOff>
    </xdr:to>
    <xdr:sp macro="" textlink="">
      <xdr:nvSpPr>
        <xdr:cNvPr id="544" name="楕円 543"/>
        <xdr:cNvSpPr/>
      </xdr:nvSpPr>
      <xdr:spPr>
        <a:xfrm>
          <a:off x="15430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166551</xdr:rowOff>
    </xdr:from>
    <xdr:to>
      <xdr:col>85</xdr:col>
      <xdr:colOff>127000</xdr:colOff>
      <xdr:row>59</xdr:row>
      <xdr:rowOff>60416</xdr:rowOff>
    </xdr:to>
    <xdr:cxnSp macro="">
      <xdr:nvCxnSpPr>
        <xdr:cNvPr id="545" name="直線コネクタ 544"/>
        <xdr:cNvCxnSpPr/>
      </xdr:nvCxnSpPr>
      <xdr:spPr>
        <a:xfrm>
          <a:off x="15481300" y="9767751"/>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546" name="楕円 545"/>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166551</xdr:rowOff>
    </xdr:from>
    <xdr:to>
      <xdr:col>81</xdr:col>
      <xdr:colOff>50800</xdr:colOff>
      <xdr:row>57</xdr:row>
      <xdr:rowOff>37556</xdr:rowOff>
    </xdr:to>
    <xdr:cxnSp macro="">
      <xdr:nvCxnSpPr>
        <xdr:cNvPr id="547" name="直線コネクタ 546"/>
        <xdr:cNvCxnSpPr/>
      </xdr:nvCxnSpPr>
      <xdr:spPr>
        <a:xfrm flipV="1">
          <a:off x="14592300" y="97677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62428</xdr:rowOff>
    </xdr:from>
    <xdr:ext cx="405111" cy="259045"/>
    <xdr:sp macro="" textlink="">
      <xdr:nvSpPr>
        <xdr:cNvPr id="550" name="n_1mainValue【保健センター・保健所】&#10;有形固定資産減価償却率"/>
        <xdr:cNvSpPr txBox="1"/>
      </xdr:nvSpPr>
      <xdr:spPr>
        <a:xfrm>
          <a:off x="152660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551" name="n_2mainValue【保健センター・保健所】&#10;有形固定資産減価償却率"/>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0"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89" name="楕円 588"/>
        <xdr:cNvSpPr/>
      </xdr:nvSpPr>
      <xdr:spPr>
        <a:xfrm>
          <a:off x="22110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48277</xdr:rowOff>
    </xdr:from>
    <xdr:ext cx="469744" cy="259045"/>
    <xdr:sp macro="" textlink="">
      <xdr:nvSpPr>
        <xdr:cNvPr id="590" name="【保健センター・保健所】&#10;一人当たり面積該当値テキスト"/>
        <xdr:cNvSpPr txBox="1"/>
      </xdr:nvSpPr>
      <xdr:spPr>
        <a:xfrm>
          <a:off x="221996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591" name="楕円 590"/>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76200</xdr:rowOff>
    </xdr:from>
    <xdr:to>
      <xdr:col>116</xdr:col>
      <xdr:colOff>63500</xdr:colOff>
      <xdr:row>61</xdr:row>
      <xdr:rowOff>76200</xdr:rowOff>
    </xdr:to>
    <xdr:cxnSp macro="">
      <xdr:nvCxnSpPr>
        <xdr:cNvPr id="592" name="直線コネクタ 591"/>
        <xdr:cNvCxnSpPr/>
      </xdr:nvCxnSpPr>
      <xdr:spPr>
        <a:xfrm>
          <a:off x="21323300" y="1053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593" name="楕円 592"/>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95250</xdr:rowOff>
    </xdr:to>
    <xdr:cxnSp macro="">
      <xdr:nvCxnSpPr>
        <xdr:cNvPr id="594" name="直線コネクタ 593"/>
        <xdr:cNvCxnSpPr/>
      </xdr:nvCxnSpPr>
      <xdr:spPr>
        <a:xfrm flipV="1">
          <a:off x="20434300" y="1053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5"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597" name="n_1main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98" name="n_2main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626"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151892</xdr:rowOff>
    </xdr:from>
    <xdr:to>
      <xdr:col>85</xdr:col>
      <xdr:colOff>177800</xdr:colOff>
      <xdr:row>84</xdr:row>
      <xdr:rowOff>82042</xdr:rowOff>
    </xdr:to>
    <xdr:sp macro="" textlink="">
      <xdr:nvSpPr>
        <xdr:cNvPr id="635" name="楕円 634"/>
        <xdr:cNvSpPr/>
      </xdr:nvSpPr>
      <xdr:spPr>
        <a:xfrm>
          <a:off x="16268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130319</xdr:rowOff>
    </xdr:from>
    <xdr:ext cx="405111" cy="259045"/>
    <xdr:sp macro="" textlink="">
      <xdr:nvSpPr>
        <xdr:cNvPr id="636" name="【消防施設】&#10;有形固定資産減価償却率該当値テキスト"/>
        <xdr:cNvSpPr txBox="1"/>
      </xdr:nvSpPr>
      <xdr:spPr>
        <a:xfrm>
          <a:off x="16357600"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26163</xdr:rowOff>
    </xdr:from>
    <xdr:to>
      <xdr:col>81</xdr:col>
      <xdr:colOff>101600</xdr:colOff>
      <xdr:row>84</xdr:row>
      <xdr:rowOff>127763</xdr:rowOff>
    </xdr:to>
    <xdr:sp macro="" textlink="">
      <xdr:nvSpPr>
        <xdr:cNvPr id="637" name="楕円 636"/>
        <xdr:cNvSpPr/>
      </xdr:nvSpPr>
      <xdr:spPr>
        <a:xfrm>
          <a:off x="15430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31242</xdr:rowOff>
    </xdr:from>
    <xdr:to>
      <xdr:col>85</xdr:col>
      <xdr:colOff>127000</xdr:colOff>
      <xdr:row>84</xdr:row>
      <xdr:rowOff>76963</xdr:rowOff>
    </xdr:to>
    <xdr:cxnSp macro="">
      <xdr:nvCxnSpPr>
        <xdr:cNvPr id="638" name="直線コネクタ 637"/>
        <xdr:cNvCxnSpPr/>
      </xdr:nvCxnSpPr>
      <xdr:spPr>
        <a:xfrm flipV="1">
          <a:off x="15481300" y="1443304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60452</xdr:rowOff>
    </xdr:from>
    <xdr:to>
      <xdr:col>76</xdr:col>
      <xdr:colOff>165100</xdr:colOff>
      <xdr:row>84</xdr:row>
      <xdr:rowOff>162052</xdr:rowOff>
    </xdr:to>
    <xdr:sp macro="" textlink="">
      <xdr:nvSpPr>
        <xdr:cNvPr id="639" name="楕円 638"/>
        <xdr:cNvSpPr/>
      </xdr:nvSpPr>
      <xdr:spPr>
        <a:xfrm>
          <a:off x="14541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76963</xdr:rowOff>
    </xdr:from>
    <xdr:to>
      <xdr:col>81</xdr:col>
      <xdr:colOff>50800</xdr:colOff>
      <xdr:row>84</xdr:row>
      <xdr:rowOff>111252</xdr:rowOff>
    </xdr:to>
    <xdr:cxnSp macro="">
      <xdr:nvCxnSpPr>
        <xdr:cNvPr id="640" name="直線コネクタ 639"/>
        <xdr:cNvCxnSpPr/>
      </xdr:nvCxnSpPr>
      <xdr:spPr>
        <a:xfrm flipV="1">
          <a:off x="14592300" y="144787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41"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118890</xdr:rowOff>
    </xdr:from>
    <xdr:ext cx="405111" cy="259045"/>
    <xdr:sp macro="" textlink="">
      <xdr:nvSpPr>
        <xdr:cNvPr id="643" name="n_1mainValue【消防施設】&#10;有形固定資産減価償却率"/>
        <xdr:cNvSpPr txBox="1"/>
      </xdr:nvSpPr>
      <xdr:spPr>
        <a:xfrm>
          <a:off x="152660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153179</xdr:rowOff>
    </xdr:from>
    <xdr:ext cx="405111" cy="259045"/>
    <xdr:sp macro="" textlink="">
      <xdr:nvSpPr>
        <xdr:cNvPr id="644" name="n_2mainValue【消防施設】&#10;有形固定資産減価償却率"/>
        <xdr:cNvSpPr txBox="1"/>
      </xdr:nvSpPr>
      <xdr:spPr>
        <a:xfrm>
          <a:off x="14389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84" name="楕円 683"/>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129013</xdr:rowOff>
    </xdr:from>
    <xdr:ext cx="469744" cy="259045"/>
    <xdr:sp macro="" textlink="">
      <xdr:nvSpPr>
        <xdr:cNvPr id="685" name="【消防施設】&#10;一人当たり面積該当値テキスト"/>
        <xdr:cNvSpPr txBox="1"/>
      </xdr:nvSpPr>
      <xdr:spPr>
        <a:xfrm>
          <a:off x="221996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686" name="楕円 685"/>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29936</xdr:rowOff>
    </xdr:from>
    <xdr:to>
      <xdr:col>116</xdr:col>
      <xdr:colOff>63500</xdr:colOff>
      <xdr:row>83</xdr:row>
      <xdr:rowOff>29936</xdr:rowOff>
    </xdr:to>
    <xdr:cxnSp macro="">
      <xdr:nvCxnSpPr>
        <xdr:cNvPr id="687" name="直線コネクタ 686"/>
        <xdr:cNvCxnSpPr/>
      </xdr:nvCxnSpPr>
      <xdr:spPr>
        <a:xfrm>
          <a:off x="213233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88" name="楕円 687"/>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689" name="直線コネクタ 688"/>
        <xdr:cNvCxnSpPr/>
      </xdr:nvCxnSpPr>
      <xdr:spPr>
        <a:xfrm>
          <a:off x="20434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71863</xdr:rowOff>
    </xdr:from>
    <xdr:ext cx="469744" cy="259045"/>
    <xdr:sp macro="" textlink="">
      <xdr:nvSpPr>
        <xdr:cNvPr id="692" name="n_1mainValue【消防施設】&#10;一人当たり面積"/>
        <xdr:cNvSpPr txBox="1"/>
      </xdr:nvSpPr>
      <xdr:spPr>
        <a:xfrm>
          <a:off x="21075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71863</xdr:rowOff>
    </xdr:from>
    <xdr:ext cx="469744" cy="259045"/>
    <xdr:sp macro="" textlink="">
      <xdr:nvSpPr>
        <xdr:cNvPr id="693" name="n_2mainValue【消防施設】&#10;一人当たり面積"/>
        <xdr:cNvSpPr txBox="1"/>
      </xdr:nvSpPr>
      <xdr:spPr>
        <a:xfrm>
          <a:off x="20199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72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63500</xdr:rowOff>
    </xdr:from>
    <xdr:to>
      <xdr:col>85</xdr:col>
      <xdr:colOff>177800</xdr:colOff>
      <xdr:row>105</xdr:row>
      <xdr:rowOff>165100</xdr:rowOff>
    </xdr:to>
    <xdr:sp macro="" textlink="">
      <xdr:nvSpPr>
        <xdr:cNvPr id="732" name="楕円 731"/>
        <xdr:cNvSpPr/>
      </xdr:nvSpPr>
      <xdr:spPr>
        <a:xfrm>
          <a:off x="16268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41927</xdr:rowOff>
    </xdr:from>
    <xdr:ext cx="405111" cy="259045"/>
    <xdr:sp macro="" textlink="">
      <xdr:nvSpPr>
        <xdr:cNvPr id="733" name="【庁舎】&#10;有形固定資産減価償却率該当値テキスト"/>
        <xdr:cNvSpPr txBox="1"/>
      </xdr:nvSpPr>
      <xdr:spPr>
        <a:xfrm>
          <a:off x="16357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734" name="楕円 733"/>
        <xdr:cNvSpPr/>
      </xdr:nvSpPr>
      <xdr:spPr>
        <a:xfrm>
          <a:off x="15430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100964</xdr:rowOff>
    </xdr:from>
    <xdr:to>
      <xdr:col>85</xdr:col>
      <xdr:colOff>127000</xdr:colOff>
      <xdr:row>105</xdr:row>
      <xdr:rowOff>114300</xdr:rowOff>
    </xdr:to>
    <xdr:cxnSp macro="">
      <xdr:nvCxnSpPr>
        <xdr:cNvPr id="735" name="直線コネクタ 734"/>
        <xdr:cNvCxnSpPr/>
      </xdr:nvCxnSpPr>
      <xdr:spPr>
        <a:xfrm>
          <a:off x="15481300" y="181032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36" name="楕円 735"/>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100964</xdr:rowOff>
    </xdr:to>
    <xdr:cxnSp macro="">
      <xdr:nvCxnSpPr>
        <xdr:cNvPr id="737" name="直線コネクタ 736"/>
        <xdr:cNvCxnSpPr/>
      </xdr:nvCxnSpPr>
      <xdr:spPr>
        <a:xfrm>
          <a:off x="14592300" y="180594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738"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740" name="n_1mainValue【庁舎】&#10;有形固定資産減価償却率"/>
        <xdr:cNvSpPr txBox="1"/>
      </xdr:nvSpPr>
      <xdr:spPr>
        <a:xfrm>
          <a:off x="15266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41"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77" name="楕円 776"/>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140988</xdr:rowOff>
    </xdr:from>
    <xdr:ext cx="469744" cy="259045"/>
    <xdr:sp macro="" textlink="">
      <xdr:nvSpPr>
        <xdr:cNvPr id="778" name="【庁舎】&#10;一人当たり面積該当値テキスト"/>
        <xdr:cNvSpPr txBox="1"/>
      </xdr:nvSpPr>
      <xdr:spPr>
        <a:xfrm>
          <a:off x="221996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20828</xdr:rowOff>
    </xdr:from>
    <xdr:to>
      <xdr:col>112</xdr:col>
      <xdr:colOff>38100</xdr:colOff>
      <xdr:row>104</xdr:row>
      <xdr:rowOff>122428</xdr:rowOff>
    </xdr:to>
    <xdr:sp macro="" textlink="">
      <xdr:nvSpPr>
        <xdr:cNvPr id="779" name="楕円 778"/>
        <xdr:cNvSpPr/>
      </xdr:nvSpPr>
      <xdr:spPr>
        <a:xfrm>
          <a:off x="21272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71628</xdr:rowOff>
    </xdr:from>
    <xdr:to>
      <xdr:col>116</xdr:col>
      <xdr:colOff>63500</xdr:colOff>
      <xdr:row>105</xdr:row>
      <xdr:rowOff>41911</xdr:rowOff>
    </xdr:to>
    <xdr:cxnSp macro="">
      <xdr:nvCxnSpPr>
        <xdr:cNvPr id="780" name="直線コネクタ 779"/>
        <xdr:cNvCxnSpPr/>
      </xdr:nvCxnSpPr>
      <xdr:spPr>
        <a:xfrm>
          <a:off x="21323300" y="17902428"/>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11685</xdr:rowOff>
    </xdr:from>
    <xdr:to>
      <xdr:col>107</xdr:col>
      <xdr:colOff>101600</xdr:colOff>
      <xdr:row>104</xdr:row>
      <xdr:rowOff>113285</xdr:rowOff>
    </xdr:to>
    <xdr:sp macro="" textlink="">
      <xdr:nvSpPr>
        <xdr:cNvPr id="781" name="楕円 780"/>
        <xdr:cNvSpPr/>
      </xdr:nvSpPr>
      <xdr:spPr>
        <a:xfrm>
          <a:off x="20383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62485</xdr:rowOff>
    </xdr:from>
    <xdr:to>
      <xdr:col>111</xdr:col>
      <xdr:colOff>177800</xdr:colOff>
      <xdr:row>104</xdr:row>
      <xdr:rowOff>71628</xdr:rowOff>
    </xdr:to>
    <xdr:cxnSp macro="">
      <xdr:nvCxnSpPr>
        <xdr:cNvPr id="782" name="直線コネクタ 781"/>
        <xdr:cNvCxnSpPr/>
      </xdr:nvCxnSpPr>
      <xdr:spPr>
        <a:xfrm>
          <a:off x="20434300" y="178932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138955</xdr:rowOff>
    </xdr:from>
    <xdr:ext cx="469744" cy="259045"/>
    <xdr:sp macro="" textlink="">
      <xdr:nvSpPr>
        <xdr:cNvPr id="785" name="n_1mainValue【庁舎】&#10;一人当たり面積"/>
        <xdr:cNvSpPr txBox="1"/>
      </xdr:nvSpPr>
      <xdr:spPr>
        <a:xfrm>
          <a:off x="21075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129812</xdr:rowOff>
    </xdr:from>
    <xdr:ext cx="469744" cy="259045"/>
    <xdr:sp macro="" textlink="">
      <xdr:nvSpPr>
        <xdr:cNvPr id="786" name="n_2mainValue【庁舎】&#10;一人当たり面積"/>
        <xdr:cNvSpPr txBox="1"/>
      </xdr:nvSpPr>
      <xdr:spPr>
        <a:xfrm>
          <a:off x="20199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市民会館、図書館であり、特に低くなっているのは一般廃棄物処理施設、消防施設である。市民会館及び図書館については、一部施設の建築年が古いためであり、今後、計画等に基づき、長寿命化や建替等の検討を適正に進めていく。一般廃棄物処理施設については、平成１９年に北部清掃工場を新築したことが考えられる。消防施設については、平成１２年度に消防局庁舎を新築移転したことや平成１４年度に西消防署を新設、平成２７年度に都市型捜索救助活動訓練施設を南消防署に新設したことなど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市税などの自主財源が乏しく地方交付税や国庫支出金への依存度が高い財政構造にあり、類似団体平均値より低くなっているが、税収の増などに伴い上昇傾向にある。</a:t>
          </a:r>
        </a:p>
        <a:p>
          <a:r>
            <a:rPr kumimoji="1" lang="ja-JP" altLang="en-US" sz="1300">
              <a:latin typeface="ＭＳ Ｐゴシック" panose="020B0600070205080204" pitchFamily="50" charset="-128"/>
              <a:ea typeface="ＭＳ Ｐゴシック" panose="020B0600070205080204" pitchFamily="50" charset="-128"/>
            </a:rPr>
            <a:t>　今後も事務事業の抜本的な見直しと合理化を図るとともに、市税などの自主財源の確保に努める。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比率が上昇しており、社会保障関係経費の増加等の影響で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106934</xdr:rowOff>
    </xdr:to>
    <xdr:cxnSp macro="">
      <xdr:nvCxnSpPr>
        <xdr:cNvPr id="130" name="直線コネクタ 129"/>
        <xdr:cNvCxnSpPr/>
      </xdr:nvCxnSpPr>
      <xdr:spPr>
        <a:xfrm>
          <a:off x="4114800" y="1099286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20066</xdr:rowOff>
    </xdr:to>
    <xdr:cxnSp macro="">
      <xdr:nvCxnSpPr>
        <xdr:cNvPr id="133" name="直線コネクタ 132"/>
        <xdr:cNvCxnSpPr/>
      </xdr:nvCxnSpPr>
      <xdr:spPr>
        <a:xfrm>
          <a:off x="3225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82804</xdr:rowOff>
    </xdr:to>
    <xdr:cxnSp macro="">
      <xdr:nvCxnSpPr>
        <xdr:cNvPr id="136" name="直線コネクタ 135"/>
        <xdr:cNvCxnSpPr/>
      </xdr:nvCxnSpPr>
      <xdr:spPr>
        <a:xfrm flipV="1">
          <a:off x="2336800" y="109735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82804</xdr:rowOff>
    </xdr:to>
    <xdr:cxnSp macro="">
      <xdr:nvCxnSpPr>
        <xdr:cNvPr id="139" name="直線コネクタ 138"/>
        <xdr:cNvCxnSpPr/>
      </xdr:nvCxnSpPr>
      <xdr:spPr>
        <a:xfrm>
          <a:off x="1447800" y="1095425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9" name="楕円 148"/>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72661</xdr:rowOff>
    </xdr:from>
    <xdr:ext cx="762000" cy="259045"/>
    <xdr:sp macro="" textlink="">
      <xdr:nvSpPr>
        <xdr:cNvPr id="150" name="財政構造の弾力性該当値テキスト"/>
        <xdr:cNvSpPr txBox="1"/>
      </xdr:nvSpPr>
      <xdr:spPr>
        <a:xfrm>
          <a:off x="50419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81043</xdr:rowOff>
    </xdr:from>
    <xdr:ext cx="736600" cy="259045"/>
    <xdr:sp macro="" textlink="">
      <xdr:nvSpPr>
        <xdr:cNvPr id="152" name="テキスト ボックス 151"/>
        <xdr:cNvSpPr txBox="1"/>
      </xdr:nvSpPr>
      <xdr:spPr>
        <a:xfrm>
          <a:off x="3733800" y="107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3" name="楕円 152"/>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61739</xdr:rowOff>
    </xdr:from>
    <xdr:ext cx="762000" cy="259045"/>
    <xdr:sp macro="" textlink="">
      <xdr:nvSpPr>
        <xdr:cNvPr id="154" name="テキスト ボックス 153"/>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5" name="楕円 154"/>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6" name="テキスト ボックス 155"/>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7" name="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8" name="テキスト ボックス 157"/>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類似団体と比較して、主に人件費が低いことなどから類似団体平均値よりも低くなっている。</a:t>
          </a:r>
        </a:p>
        <a:p>
          <a:r>
            <a:rPr kumimoji="1" lang="ja-JP" altLang="en-US" sz="1300">
              <a:latin typeface="ＭＳ Ｐゴシック" panose="020B0600070205080204" pitchFamily="50" charset="-128"/>
              <a:ea typeface="ＭＳ Ｐゴシック" panose="020B0600070205080204" pitchFamily="50" charset="-128"/>
            </a:rPr>
            <a:t>　今後も行政改革の推進により、基本的な行政コストの縮減に努める。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96890</xdr:rowOff>
    </xdr:from>
    <xdr:to>
      <xdr:col>23</xdr:col>
      <xdr:colOff>133350</xdr:colOff>
      <xdr:row>83</xdr:row>
      <xdr:rowOff>104708</xdr:rowOff>
    </xdr:to>
    <xdr:cxnSp macro="">
      <xdr:nvCxnSpPr>
        <xdr:cNvPr id="191" name="直線コネクタ 190"/>
        <xdr:cNvCxnSpPr/>
      </xdr:nvCxnSpPr>
      <xdr:spPr>
        <a:xfrm flipV="1">
          <a:off x="4114800" y="14327240"/>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104708</xdr:rowOff>
    </xdr:from>
    <xdr:to>
      <xdr:col>19</xdr:col>
      <xdr:colOff>133350</xdr:colOff>
      <xdr:row>83</xdr:row>
      <xdr:rowOff>123143</xdr:rowOff>
    </xdr:to>
    <xdr:cxnSp macro="">
      <xdr:nvCxnSpPr>
        <xdr:cNvPr id="194" name="直線コネクタ 193"/>
        <xdr:cNvCxnSpPr/>
      </xdr:nvCxnSpPr>
      <xdr:spPr>
        <a:xfrm flipV="1">
          <a:off x="3225800" y="14335058"/>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67475</xdr:rowOff>
    </xdr:from>
    <xdr:to>
      <xdr:col>15</xdr:col>
      <xdr:colOff>82550</xdr:colOff>
      <xdr:row>83</xdr:row>
      <xdr:rowOff>123143</xdr:rowOff>
    </xdr:to>
    <xdr:cxnSp macro="">
      <xdr:nvCxnSpPr>
        <xdr:cNvPr id="197" name="直線コネクタ 196"/>
        <xdr:cNvCxnSpPr/>
      </xdr:nvCxnSpPr>
      <xdr:spPr>
        <a:xfrm>
          <a:off x="2336800" y="14297825"/>
          <a:ext cx="889000" cy="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122064</xdr:rowOff>
    </xdr:from>
    <xdr:to>
      <xdr:col>11</xdr:col>
      <xdr:colOff>31750</xdr:colOff>
      <xdr:row>83</xdr:row>
      <xdr:rowOff>67475</xdr:rowOff>
    </xdr:to>
    <xdr:cxnSp macro="">
      <xdr:nvCxnSpPr>
        <xdr:cNvPr id="200" name="直線コネクタ 199"/>
        <xdr:cNvCxnSpPr/>
      </xdr:nvCxnSpPr>
      <xdr:spPr>
        <a:xfrm>
          <a:off x="1447800" y="14180964"/>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46090</xdr:rowOff>
    </xdr:from>
    <xdr:to>
      <xdr:col>23</xdr:col>
      <xdr:colOff>184150</xdr:colOff>
      <xdr:row>83</xdr:row>
      <xdr:rowOff>147690</xdr:rowOff>
    </xdr:to>
    <xdr:sp macro="" textlink="">
      <xdr:nvSpPr>
        <xdr:cNvPr id="210" name="楕円 209"/>
        <xdr:cNvSpPr/>
      </xdr:nvSpPr>
      <xdr:spPr>
        <a:xfrm>
          <a:off x="4902200" y="142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62617</xdr:rowOff>
    </xdr:from>
    <xdr:ext cx="762000" cy="259045"/>
    <xdr:sp macro="" textlink="">
      <xdr:nvSpPr>
        <xdr:cNvPr id="211" name="人件費・物件費等の状況該当値テキスト"/>
        <xdr:cNvSpPr txBox="1"/>
      </xdr:nvSpPr>
      <xdr:spPr>
        <a:xfrm>
          <a:off x="5041900" y="141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53908</xdr:rowOff>
    </xdr:from>
    <xdr:to>
      <xdr:col>19</xdr:col>
      <xdr:colOff>184150</xdr:colOff>
      <xdr:row>83</xdr:row>
      <xdr:rowOff>155508</xdr:rowOff>
    </xdr:to>
    <xdr:sp macro="" textlink="">
      <xdr:nvSpPr>
        <xdr:cNvPr id="212" name="楕円 211"/>
        <xdr:cNvSpPr/>
      </xdr:nvSpPr>
      <xdr:spPr>
        <a:xfrm>
          <a:off x="4064000" y="142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165685</xdr:rowOff>
    </xdr:from>
    <xdr:ext cx="736600" cy="259045"/>
    <xdr:sp macro="" textlink="">
      <xdr:nvSpPr>
        <xdr:cNvPr id="213" name="テキスト ボックス 212"/>
        <xdr:cNvSpPr txBox="1"/>
      </xdr:nvSpPr>
      <xdr:spPr>
        <a:xfrm>
          <a:off x="3733800" y="1405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72343</xdr:rowOff>
    </xdr:from>
    <xdr:to>
      <xdr:col>15</xdr:col>
      <xdr:colOff>133350</xdr:colOff>
      <xdr:row>84</xdr:row>
      <xdr:rowOff>2493</xdr:rowOff>
    </xdr:to>
    <xdr:sp macro="" textlink="">
      <xdr:nvSpPr>
        <xdr:cNvPr id="214" name="楕円 213"/>
        <xdr:cNvSpPr/>
      </xdr:nvSpPr>
      <xdr:spPr>
        <a:xfrm>
          <a:off x="3175000" y="14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12670</xdr:rowOff>
    </xdr:from>
    <xdr:ext cx="762000" cy="259045"/>
    <xdr:sp macro="" textlink="">
      <xdr:nvSpPr>
        <xdr:cNvPr id="215" name="テキスト ボックス 214"/>
        <xdr:cNvSpPr txBox="1"/>
      </xdr:nvSpPr>
      <xdr:spPr>
        <a:xfrm>
          <a:off x="2844800" y="1407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16675</xdr:rowOff>
    </xdr:from>
    <xdr:to>
      <xdr:col>11</xdr:col>
      <xdr:colOff>82550</xdr:colOff>
      <xdr:row>83</xdr:row>
      <xdr:rowOff>118275</xdr:rowOff>
    </xdr:to>
    <xdr:sp macro="" textlink="">
      <xdr:nvSpPr>
        <xdr:cNvPr id="216" name="楕円 215"/>
        <xdr:cNvSpPr/>
      </xdr:nvSpPr>
      <xdr:spPr>
        <a:xfrm>
          <a:off x="2286000" y="142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128452</xdr:rowOff>
    </xdr:from>
    <xdr:ext cx="762000" cy="259045"/>
    <xdr:sp macro="" textlink="">
      <xdr:nvSpPr>
        <xdr:cNvPr id="217" name="テキスト ボックス 216"/>
        <xdr:cNvSpPr txBox="1"/>
      </xdr:nvSpPr>
      <xdr:spPr>
        <a:xfrm>
          <a:off x="1955800" y="1401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71264</xdr:rowOff>
    </xdr:from>
    <xdr:to>
      <xdr:col>7</xdr:col>
      <xdr:colOff>31750</xdr:colOff>
      <xdr:row>83</xdr:row>
      <xdr:rowOff>1414</xdr:rowOff>
    </xdr:to>
    <xdr:sp macro="" textlink="">
      <xdr:nvSpPr>
        <xdr:cNvPr id="218" name="楕円 217"/>
        <xdr:cNvSpPr/>
      </xdr:nvSpPr>
      <xdr:spPr>
        <a:xfrm>
          <a:off x="1397000" y="141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11591</xdr:rowOff>
    </xdr:from>
    <xdr:ext cx="762000" cy="259045"/>
    <xdr:sp macro="" textlink="">
      <xdr:nvSpPr>
        <xdr:cNvPr id="219" name="テキスト ボックス 218"/>
        <xdr:cNvSpPr txBox="1"/>
      </xdr:nvSpPr>
      <xdr:spPr>
        <a:xfrm>
          <a:off x="1066800" y="1389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本市では人事院勧告に準じた給与改定を行っている。</a:t>
          </a:r>
        </a:p>
        <a:p>
          <a:r>
            <a:rPr kumimoji="1" lang="ja-JP" altLang="en-US" sz="1300">
              <a:latin typeface="ＭＳ Ｐゴシック" panose="020B0600070205080204" pitchFamily="50" charset="-128"/>
              <a:ea typeface="ＭＳ Ｐゴシック" panose="020B0600070205080204" pitchFamily="50" charset="-128"/>
            </a:rPr>
            <a:t>　高齢層の退職や２６年度からわたりを廃止した影響もあり、本市のラスパイレス指数は下降傾向にある。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5" name="直線コネクタ 254"/>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101600</xdr:rowOff>
    </xdr:to>
    <xdr:cxnSp macro="">
      <xdr:nvCxnSpPr>
        <xdr:cNvPr id="258" name="直線コネクタ 257"/>
        <xdr:cNvCxnSpPr/>
      </xdr:nvCxnSpPr>
      <xdr:spPr>
        <a:xfrm flipV="1">
          <a:off x="15290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1" name="直線コネクタ 260"/>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64" name="直線コネクタ 263"/>
        <xdr:cNvCxnSpPr/>
      </xdr:nvCxnSpPr>
      <xdr:spPr>
        <a:xfrm flipV="1">
          <a:off x="13512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77" name="テキスト ボックス 276"/>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117898</xdr:rowOff>
    </xdr:to>
    <xdr:cxnSp macro="">
      <xdr:nvCxnSpPr>
        <xdr:cNvPr id="318" name="直線コネクタ 317"/>
        <xdr:cNvCxnSpPr/>
      </xdr:nvCxnSpPr>
      <xdr:spPr>
        <a:xfrm>
          <a:off x="16179800" y="104008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121920</xdr:rowOff>
    </xdr:to>
    <xdr:cxnSp macro="">
      <xdr:nvCxnSpPr>
        <xdr:cNvPr id="321" name="直線コネクタ 320"/>
        <xdr:cNvCxnSpPr/>
      </xdr:nvCxnSpPr>
      <xdr:spPr>
        <a:xfrm flipV="1">
          <a:off x="15290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121920</xdr:rowOff>
    </xdr:to>
    <xdr:cxnSp macro="">
      <xdr:nvCxnSpPr>
        <xdr:cNvPr id="324" name="直線コネクタ 323"/>
        <xdr:cNvCxnSpPr/>
      </xdr:nvCxnSpPr>
      <xdr:spPr>
        <a:xfrm>
          <a:off x="14401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121920</xdr:rowOff>
    </xdr:to>
    <xdr:cxnSp macro="">
      <xdr:nvCxnSpPr>
        <xdr:cNvPr id="327" name="直線コネクタ 326"/>
        <xdr:cNvCxnSpPr/>
      </xdr:nvCxnSpPr>
      <xdr:spPr>
        <a:xfrm>
          <a:off x="13512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7" name="楕円 336"/>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8"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9" name="楕円 338"/>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0" name="テキスト ボックス 339"/>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1" name="楕円 340"/>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2" name="テキスト ボックス 341"/>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5" name="楕円 344"/>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6" name="テキスト ボックス 345"/>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6604</xdr:rowOff>
    </xdr:from>
    <xdr:to>
      <xdr:col>81</xdr:col>
      <xdr:colOff>44450</xdr:colOff>
      <xdr:row>38</xdr:row>
      <xdr:rowOff>54864</xdr:rowOff>
    </xdr:to>
    <xdr:cxnSp macro="">
      <xdr:nvCxnSpPr>
        <xdr:cNvPr id="378" name="直線コネクタ 377"/>
        <xdr:cNvCxnSpPr/>
      </xdr:nvCxnSpPr>
      <xdr:spPr>
        <a:xfrm flipV="1">
          <a:off x="16179800" y="65217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122428</xdr:rowOff>
    </xdr:to>
    <xdr:cxnSp macro="">
      <xdr:nvCxnSpPr>
        <xdr:cNvPr id="381" name="直線コネクタ 380"/>
        <xdr:cNvCxnSpPr/>
      </xdr:nvCxnSpPr>
      <xdr:spPr>
        <a:xfrm flipV="1">
          <a:off x="15290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151384</xdr:rowOff>
    </xdr:to>
    <xdr:cxnSp macro="">
      <xdr:nvCxnSpPr>
        <xdr:cNvPr id="384" name="直線コネクタ 383"/>
        <xdr:cNvCxnSpPr/>
      </xdr:nvCxnSpPr>
      <xdr:spPr>
        <a:xfrm flipV="1">
          <a:off x="14401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39</xdr:row>
      <xdr:rowOff>18542</xdr:rowOff>
    </xdr:to>
    <xdr:cxnSp macro="">
      <xdr:nvCxnSpPr>
        <xdr:cNvPr id="387" name="直線コネクタ 386"/>
        <xdr:cNvCxnSpPr/>
      </xdr:nvCxnSpPr>
      <xdr:spPr>
        <a:xfrm flipV="1">
          <a:off x="13512800" y="666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127254</xdr:rowOff>
    </xdr:from>
    <xdr:to>
      <xdr:col>81</xdr:col>
      <xdr:colOff>95250</xdr:colOff>
      <xdr:row>38</xdr:row>
      <xdr:rowOff>57404</xdr:rowOff>
    </xdr:to>
    <xdr:sp macro="" textlink="">
      <xdr:nvSpPr>
        <xdr:cNvPr id="397" name="楕円 396"/>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143781</xdr:rowOff>
    </xdr:from>
    <xdr:ext cx="762000" cy="259045"/>
    <xdr:sp macro="" textlink="">
      <xdr:nvSpPr>
        <xdr:cNvPr id="398"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1" name="楕円 400"/>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2" name="テキスト ボックス 401"/>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3" name="楕円 402"/>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4" name="テキスト ボックス 403"/>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5" name="楕円 404"/>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6" name="テキスト ボックス 405"/>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14</xdr:row>
      <xdr:rowOff>165015</xdr:rowOff>
    </xdr:to>
    <xdr:cxnSp macro="">
      <xdr:nvCxnSpPr>
        <xdr:cNvPr id="440" name="直線コネクタ 439"/>
        <xdr:cNvCxnSpPr/>
      </xdr:nvCxnSpPr>
      <xdr:spPr>
        <a:xfrm flipV="1">
          <a:off x="16179800" y="2539577"/>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165015</xdr:rowOff>
    </xdr:from>
    <xdr:to>
      <xdr:col>77</xdr:col>
      <xdr:colOff>44450</xdr:colOff>
      <xdr:row>14</xdr:row>
      <xdr:rowOff>166624</xdr:rowOff>
    </xdr:to>
    <xdr:cxnSp macro="">
      <xdr:nvCxnSpPr>
        <xdr:cNvPr id="443" name="直線コネクタ 442"/>
        <xdr:cNvCxnSpPr/>
      </xdr:nvCxnSpPr>
      <xdr:spPr>
        <a:xfrm flipV="1">
          <a:off x="15290800" y="256531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166624</xdr:rowOff>
    </xdr:from>
    <xdr:to>
      <xdr:col>72</xdr:col>
      <xdr:colOff>203200</xdr:colOff>
      <xdr:row>15</xdr:row>
      <xdr:rowOff>4826</xdr:rowOff>
    </xdr:to>
    <xdr:cxnSp macro="">
      <xdr:nvCxnSpPr>
        <xdr:cNvPr id="446" name="直線コネクタ 445"/>
        <xdr:cNvCxnSpPr/>
      </xdr:nvCxnSpPr>
      <xdr:spPr>
        <a:xfrm flipV="1">
          <a:off x="14401800" y="25669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152950</xdr:rowOff>
    </xdr:from>
    <xdr:to>
      <xdr:col>68</xdr:col>
      <xdr:colOff>152400</xdr:colOff>
      <xdr:row>15</xdr:row>
      <xdr:rowOff>4826</xdr:rowOff>
    </xdr:to>
    <xdr:cxnSp macro="">
      <xdr:nvCxnSpPr>
        <xdr:cNvPr id="449" name="直線コネクタ 448"/>
        <xdr:cNvCxnSpPr/>
      </xdr:nvCxnSpPr>
      <xdr:spPr>
        <a:xfrm>
          <a:off x="13512800" y="255325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88477</xdr:rowOff>
    </xdr:from>
    <xdr:to>
      <xdr:col>81</xdr:col>
      <xdr:colOff>95250</xdr:colOff>
      <xdr:row>15</xdr:row>
      <xdr:rowOff>18627</xdr:rowOff>
    </xdr:to>
    <xdr:sp macro="" textlink="">
      <xdr:nvSpPr>
        <xdr:cNvPr id="459" name="楕円 458"/>
        <xdr:cNvSpPr/>
      </xdr:nvSpPr>
      <xdr:spPr>
        <a:xfrm>
          <a:off x="169672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105004</xdr:rowOff>
    </xdr:from>
    <xdr:ext cx="762000" cy="259045"/>
    <xdr:sp macro="" textlink="">
      <xdr:nvSpPr>
        <xdr:cNvPr id="460" name="将来負担の状況該当値テキスト"/>
        <xdr:cNvSpPr txBox="1"/>
      </xdr:nvSpPr>
      <xdr:spPr>
        <a:xfrm>
          <a:off x="17106900" y="23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114215</xdr:rowOff>
    </xdr:from>
    <xdr:to>
      <xdr:col>77</xdr:col>
      <xdr:colOff>95250</xdr:colOff>
      <xdr:row>15</xdr:row>
      <xdr:rowOff>44365</xdr:rowOff>
    </xdr:to>
    <xdr:sp macro="" textlink="">
      <xdr:nvSpPr>
        <xdr:cNvPr id="461" name="楕円 460"/>
        <xdr:cNvSpPr/>
      </xdr:nvSpPr>
      <xdr:spPr>
        <a:xfrm>
          <a:off x="16129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54542</xdr:rowOff>
    </xdr:from>
    <xdr:ext cx="736600" cy="259045"/>
    <xdr:sp macro="" textlink="">
      <xdr:nvSpPr>
        <xdr:cNvPr id="462" name="テキスト ボックス 461"/>
        <xdr:cNvSpPr txBox="1"/>
      </xdr:nvSpPr>
      <xdr:spPr>
        <a:xfrm>
          <a:off x="15798800" y="22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115824</xdr:rowOff>
    </xdr:from>
    <xdr:to>
      <xdr:col>73</xdr:col>
      <xdr:colOff>44450</xdr:colOff>
      <xdr:row>15</xdr:row>
      <xdr:rowOff>45974</xdr:rowOff>
    </xdr:to>
    <xdr:sp macro="" textlink="">
      <xdr:nvSpPr>
        <xdr:cNvPr id="463" name="楕円 462"/>
        <xdr:cNvSpPr/>
      </xdr:nvSpPr>
      <xdr:spPr>
        <a:xfrm>
          <a:off x="15240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56151</xdr:rowOff>
    </xdr:from>
    <xdr:ext cx="762000" cy="259045"/>
    <xdr:sp macro="" textlink="">
      <xdr:nvSpPr>
        <xdr:cNvPr id="464" name="テキスト ボックス 463"/>
        <xdr:cNvSpPr txBox="1"/>
      </xdr:nvSpPr>
      <xdr:spPr>
        <a:xfrm>
          <a:off x="14909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125476</xdr:rowOff>
    </xdr:from>
    <xdr:to>
      <xdr:col>68</xdr:col>
      <xdr:colOff>203200</xdr:colOff>
      <xdr:row>15</xdr:row>
      <xdr:rowOff>55626</xdr:rowOff>
    </xdr:to>
    <xdr:sp macro="" textlink="">
      <xdr:nvSpPr>
        <xdr:cNvPr id="465" name="楕円 464"/>
        <xdr:cNvSpPr/>
      </xdr:nvSpPr>
      <xdr:spPr>
        <a:xfrm>
          <a:off x="14351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65803</xdr:rowOff>
    </xdr:from>
    <xdr:ext cx="762000" cy="259045"/>
    <xdr:sp macro="" textlink="">
      <xdr:nvSpPr>
        <xdr:cNvPr id="466" name="テキスト ボックス 465"/>
        <xdr:cNvSpPr txBox="1"/>
      </xdr:nvSpPr>
      <xdr:spPr>
        <a:xfrm>
          <a:off x="14020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102150</xdr:rowOff>
    </xdr:from>
    <xdr:to>
      <xdr:col>64</xdr:col>
      <xdr:colOff>152400</xdr:colOff>
      <xdr:row>15</xdr:row>
      <xdr:rowOff>32300</xdr:rowOff>
    </xdr:to>
    <xdr:sp macro="" textlink="">
      <xdr:nvSpPr>
        <xdr:cNvPr id="467" name="楕円 466"/>
        <xdr:cNvSpPr/>
      </xdr:nvSpPr>
      <xdr:spPr>
        <a:xfrm>
          <a:off x="13462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42477</xdr:rowOff>
    </xdr:from>
    <xdr:ext cx="762000" cy="259045"/>
    <xdr:sp macro="" textlink="">
      <xdr:nvSpPr>
        <xdr:cNvPr id="468" name="テキスト ボックス 467"/>
        <xdr:cNvSpPr txBox="1"/>
      </xdr:nvSpPr>
      <xdr:spPr>
        <a:xfrm>
          <a:off x="13131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人当たりの職員数が少ないことから、人件費も低い状況にある。</a:t>
          </a:r>
        </a:p>
        <a:p>
          <a:r>
            <a:rPr kumimoji="1" lang="ja-JP" altLang="en-US" sz="1300">
              <a:latin typeface="ＭＳ Ｐゴシック" panose="020B0600070205080204" pitchFamily="50" charset="-128"/>
              <a:ea typeface="ＭＳ Ｐゴシック" panose="020B0600070205080204" pitchFamily="50" charset="-128"/>
            </a:rPr>
            <a:t>　今後も、事務の効率化等を図るとともに、外部委託等により、人件費の縮減に努める。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43180</xdr:rowOff>
    </xdr:to>
    <xdr:cxnSp macro="">
      <xdr:nvCxnSpPr>
        <xdr:cNvPr id="69" name="直線コネクタ 68"/>
        <xdr:cNvCxnSpPr/>
      </xdr:nvCxnSpPr>
      <xdr:spPr>
        <a:xfrm>
          <a:off x="3098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20320</xdr:rowOff>
    </xdr:to>
    <xdr:cxnSp macro="">
      <xdr:nvCxnSpPr>
        <xdr:cNvPr id="72" name="直線コネクタ 71"/>
        <xdr:cNvCxnSpPr/>
      </xdr:nvCxnSpPr>
      <xdr:spPr>
        <a:xfrm flipV="1">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43180</xdr:rowOff>
    </xdr:to>
    <xdr:cxnSp macro="">
      <xdr:nvCxnSpPr>
        <xdr:cNvPr id="75" name="直線コネクタ 74"/>
        <xdr:cNvCxnSpPr/>
      </xdr:nvCxnSpPr>
      <xdr:spPr>
        <a:xfrm flipV="1">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今後も、過去の実績等によらず、改めて必要性や効率性等を十分に検討し、見直し・合理化に努める。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1270</xdr:rowOff>
    </xdr:to>
    <xdr:cxnSp macro="">
      <xdr:nvCxnSpPr>
        <xdr:cNvPr id="125" name="直線コネクタ 124"/>
        <xdr:cNvCxnSpPr/>
      </xdr:nvCxnSpPr>
      <xdr:spPr>
        <a:xfrm>
          <a:off x="15671800" y="255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14</xdr:row>
      <xdr:rowOff>157480</xdr:rowOff>
    </xdr:to>
    <xdr:cxnSp macro="">
      <xdr:nvCxnSpPr>
        <xdr:cNvPr id="128" name="直線コネクタ 127"/>
        <xdr:cNvCxnSpPr/>
      </xdr:nvCxnSpPr>
      <xdr:spPr>
        <a:xfrm>
          <a:off x="14782800" y="255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157480</xdr:rowOff>
    </xdr:to>
    <xdr:cxnSp macro="">
      <xdr:nvCxnSpPr>
        <xdr:cNvPr id="131" name="直線コネクタ 130"/>
        <xdr:cNvCxnSpPr/>
      </xdr:nvCxnSpPr>
      <xdr:spPr>
        <a:xfrm>
          <a:off x="13893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127000</xdr:rowOff>
    </xdr:to>
    <xdr:cxnSp macro="">
      <xdr:nvCxnSpPr>
        <xdr:cNvPr id="134" name="直線コネクタ 133"/>
        <xdr:cNvCxnSpPr/>
      </xdr:nvCxnSpPr>
      <xdr:spPr>
        <a:xfrm>
          <a:off x="13004800" y="239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生活保護費や子育て支援に要する経費、高齢者の医療費の増等により、類似団体の平均値より高くなっている。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今後も、資格審査の適正化に取り組むとともに、市の単独事業については、改めて費用対効果等を検証して、見直しを行うなど、扶助費の抑制に努める。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139700</xdr:rowOff>
    </xdr:to>
    <xdr:cxnSp macro="">
      <xdr:nvCxnSpPr>
        <xdr:cNvPr id="186" name="直線コネクタ 185"/>
        <xdr:cNvCxnSpPr/>
      </xdr:nvCxnSpPr>
      <xdr:spPr>
        <a:xfrm>
          <a:off x="3987800" y="10274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59</xdr:row>
      <xdr:rowOff>158750</xdr:rowOff>
    </xdr:to>
    <xdr:cxnSp macro="">
      <xdr:nvCxnSpPr>
        <xdr:cNvPr id="189" name="直線コネクタ 188"/>
        <xdr:cNvCxnSpPr/>
      </xdr:nvCxnSpPr>
      <xdr:spPr>
        <a:xfrm>
          <a:off x="3098800" y="1021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12700</xdr:rowOff>
    </xdr:to>
    <xdr:cxnSp macro="">
      <xdr:nvCxnSpPr>
        <xdr:cNvPr id="192" name="直線コネクタ 191"/>
        <xdr:cNvCxnSpPr/>
      </xdr:nvCxnSpPr>
      <xdr:spPr>
        <a:xfrm flipV="1">
          <a:off x="2209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12700</xdr:rowOff>
    </xdr:to>
    <xdr:cxnSp macro="">
      <xdr:nvCxnSpPr>
        <xdr:cNvPr id="195" name="直線コネクタ 194"/>
        <xdr:cNvCxnSpPr/>
      </xdr:nvCxnSpPr>
      <xdr:spPr>
        <a:xfrm>
          <a:off x="1320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88900</xdr:rowOff>
    </xdr:from>
    <xdr:to>
      <xdr:col>24</xdr:col>
      <xdr:colOff>76200</xdr:colOff>
      <xdr:row>61</xdr:row>
      <xdr:rowOff>19050</xdr:rowOff>
    </xdr:to>
    <xdr:sp macro="" textlink="">
      <xdr:nvSpPr>
        <xdr:cNvPr id="205" name="楕円 204"/>
        <xdr:cNvSpPr/>
      </xdr:nvSpPr>
      <xdr:spPr>
        <a:xfrm>
          <a:off x="4775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06" name="扶助費該当値テキスト"/>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7" name="楕円 206"/>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8" name="テキスト ボックス 207"/>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09" name="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1" name="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今後も、他会計への繰出金を抑制するなど、普通会計への負担を減らしていくよう努める。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7" name="直線コネクタ 246"/>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73660</xdr:rowOff>
    </xdr:to>
    <xdr:cxnSp macro="">
      <xdr:nvCxnSpPr>
        <xdr:cNvPr id="250" name="直線コネクタ 249"/>
        <xdr:cNvCxnSpPr/>
      </xdr:nvCxnSpPr>
      <xdr:spPr>
        <a:xfrm>
          <a:off x="14782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3" name="直線コネクタ 252"/>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43180</xdr:rowOff>
    </xdr:to>
    <xdr:cxnSp macro="">
      <xdr:nvCxnSpPr>
        <xdr:cNvPr id="256" name="直線コネクタ 255"/>
        <xdr:cNvCxnSpPr/>
      </xdr:nvCxnSpPr>
      <xdr:spPr>
        <a:xfrm>
          <a:off x="13004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0" name="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2" name="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73" name="テキスト ボックス 272"/>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「補助金見直しの指針」等に基づき、事業実績の精査や団体自立のための指導等の取組みを行ってきており、今後も、引き続き、同指針等に基づき積極的な見直しに努める。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48078</xdr:rowOff>
    </xdr:from>
    <xdr:to>
      <xdr:col>82</xdr:col>
      <xdr:colOff>107950</xdr:colOff>
      <xdr:row>33</xdr:row>
      <xdr:rowOff>91622</xdr:rowOff>
    </xdr:to>
    <xdr:cxnSp macro="">
      <xdr:nvCxnSpPr>
        <xdr:cNvPr id="310" name="直線コネクタ 309"/>
        <xdr:cNvCxnSpPr/>
      </xdr:nvCxnSpPr>
      <xdr:spPr>
        <a:xfrm>
          <a:off x="15671800" y="5705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48078</xdr:rowOff>
    </xdr:from>
    <xdr:to>
      <xdr:col>78</xdr:col>
      <xdr:colOff>69850</xdr:colOff>
      <xdr:row>33</xdr:row>
      <xdr:rowOff>69850</xdr:rowOff>
    </xdr:to>
    <xdr:cxnSp macro="">
      <xdr:nvCxnSpPr>
        <xdr:cNvPr id="313" name="直線コネクタ 312"/>
        <xdr:cNvCxnSpPr/>
      </xdr:nvCxnSpPr>
      <xdr:spPr>
        <a:xfrm flipV="1">
          <a:off x="14782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102507</xdr:rowOff>
    </xdr:to>
    <xdr:cxnSp macro="">
      <xdr:nvCxnSpPr>
        <xdr:cNvPr id="316" name="直線コネクタ 315"/>
        <xdr:cNvCxnSpPr/>
      </xdr:nvCxnSpPr>
      <xdr:spPr>
        <a:xfrm flipV="1">
          <a:off x="13893800" y="572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91622</xdr:rowOff>
    </xdr:from>
    <xdr:to>
      <xdr:col>69</xdr:col>
      <xdr:colOff>92075</xdr:colOff>
      <xdr:row>33</xdr:row>
      <xdr:rowOff>102507</xdr:rowOff>
    </xdr:to>
    <xdr:cxnSp macro="">
      <xdr:nvCxnSpPr>
        <xdr:cNvPr id="319" name="直線コネクタ 318"/>
        <xdr:cNvCxnSpPr/>
      </xdr:nvCxnSpPr>
      <xdr:spPr>
        <a:xfrm>
          <a:off x="13004800" y="574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40822</xdr:rowOff>
    </xdr:from>
    <xdr:to>
      <xdr:col>82</xdr:col>
      <xdr:colOff>158750</xdr:colOff>
      <xdr:row>33</xdr:row>
      <xdr:rowOff>142422</xdr:rowOff>
    </xdr:to>
    <xdr:sp macro="" textlink="">
      <xdr:nvSpPr>
        <xdr:cNvPr id="329" name="楕円 328"/>
        <xdr:cNvSpPr/>
      </xdr:nvSpPr>
      <xdr:spPr>
        <a:xfrm>
          <a:off x="16459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57349</xdr:rowOff>
    </xdr:from>
    <xdr:ext cx="762000" cy="259045"/>
    <xdr:sp macro="" textlink="">
      <xdr:nvSpPr>
        <xdr:cNvPr id="330" name="補助費等該当値テキスト"/>
        <xdr:cNvSpPr txBox="1"/>
      </xdr:nvSpPr>
      <xdr:spPr>
        <a:xfrm>
          <a:off x="165989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168728</xdr:rowOff>
    </xdr:from>
    <xdr:to>
      <xdr:col>78</xdr:col>
      <xdr:colOff>120650</xdr:colOff>
      <xdr:row>33</xdr:row>
      <xdr:rowOff>98878</xdr:rowOff>
    </xdr:to>
    <xdr:sp macro="" textlink="">
      <xdr:nvSpPr>
        <xdr:cNvPr id="331" name="楕円 330"/>
        <xdr:cNvSpPr/>
      </xdr:nvSpPr>
      <xdr:spPr>
        <a:xfrm>
          <a:off x="15621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109055</xdr:rowOff>
    </xdr:from>
    <xdr:ext cx="736600" cy="259045"/>
    <xdr:sp macro="" textlink="">
      <xdr:nvSpPr>
        <xdr:cNvPr id="332" name="テキスト ボックス 331"/>
        <xdr:cNvSpPr txBox="1"/>
      </xdr:nvSpPr>
      <xdr:spPr>
        <a:xfrm>
          <a:off x="15290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3" name="楕円 332"/>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4" name="テキスト ボックス 333"/>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35" name="楕円 334"/>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36" name="テキスト ボックス 335"/>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40822</xdr:rowOff>
    </xdr:from>
    <xdr:to>
      <xdr:col>65</xdr:col>
      <xdr:colOff>53975</xdr:colOff>
      <xdr:row>33</xdr:row>
      <xdr:rowOff>142422</xdr:rowOff>
    </xdr:to>
    <xdr:sp macro="" textlink="">
      <xdr:nvSpPr>
        <xdr:cNvPr id="337" name="楕円 336"/>
        <xdr:cNvSpPr/>
      </xdr:nvSpPr>
      <xdr:spPr>
        <a:xfrm>
          <a:off x="12954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152599</xdr:rowOff>
    </xdr:from>
    <xdr:ext cx="762000" cy="259045"/>
    <xdr:sp macro="" textlink="">
      <xdr:nvSpPr>
        <xdr:cNvPr id="338" name="テキスト ボックス 337"/>
        <xdr:cNvSpPr txBox="1"/>
      </xdr:nvSpPr>
      <xdr:spPr>
        <a:xfrm>
          <a:off x="12623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臨時財政対策債を除く公債費については、借入額を元金償還額の範囲内に抑制している。</a:t>
          </a:r>
        </a:p>
        <a:p>
          <a:r>
            <a:rPr kumimoji="1" lang="ja-JP" altLang="en-US" sz="1300">
              <a:latin typeface="ＭＳ Ｐゴシック" panose="020B0600070205080204" pitchFamily="50" charset="-128"/>
              <a:ea typeface="ＭＳ Ｐゴシック" panose="020B0600070205080204" pitchFamily="50" charset="-128"/>
            </a:rPr>
            <a:t>　今後も、実質的な市債残高を減少させるため、プライマリーバランスの黒字化を確保し、健全財政の維持に努める。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111761</xdr:rowOff>
    </xdr:to>
    <xdr:cxnSp macro="">
      <xdr:nvCxnSpPr>
        <xdr:cNvPr id="371" name="直線コネクタ 370"/>
        <xdr:cNvCxnSpPr/>
      </xdr:nvCxnSpPr>
      <xdr:spPr>
        <a:xfrm flipV="1">
          <a:off x="3987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165100</xdr:rowOff>
    </xdr:to>
    <xdr:cxnSp macro="">
      <xdr:nvCxnSpPr>
        <xdr:cNvPr id="374" name="直線コネクタ 373"/>
        <xdr:cNvCxnSpPr/>
      </xdr:nvCxnSpPr>
      <xdr:spPr>
        <a:xfrm flipV="1">
          <a:off x="3098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54611</xdr:rowOff>
    </xdr:to>
    <xdr:cxnSp macro="">
      <xdr:nvCxnSpPr>
        <xdr:cNvPr id="377" name="直線コネクタ 376"/>
        <xdr:cNvCxnSpPr/>
      </xdr:nvCxnSpPr>
      <xdr:spPr>
        <a:xfrm flipV="1">
          <a:off x="2209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54611</xdr:rowOff>
    </xdr:to>
    <xdr:cxnSp macro="">
      <xdr:nvCxnSpPr>
        <xdr:cNvPr id="380" name="直線コネクタ 379"/>
        <xdr:cNvCxnSpPr/>
      </xdr:nvCxnSpPr>
      <xdr:spPr>
        <a:xfrm>
          <a:off x="1320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0" name="楕円 389"/>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1"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2" name="楕円 391"/>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3" name="テキスト ボックス 392"/>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4" name="楕円 393"/>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5" name="テキスト ボックス 394"/>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6" name="楕円 395"/>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97" name="テキスト ボックス 396"/>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8" name="楕円 397"/>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9" name="テキスト ボックス 398"/>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今後も、人件費、扶助費のほか投資的経費について、各面からコスト縮減に努める。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111761</xdr:rowOff>
    </xdr:to>
    <xdr:cxnSp macro="">
      <xdr:nvCxnSpPr>
        <xdr:cNvPr id="432" name="直線コネクタ 431"/>
        <xdr:cNvCxnSpPr/>
      </xdr:nvCxnSpPr>
      <xdr:spPr>
        <a:xfrm>
          <a:off x="15671800" y="12989560"/>
          <a:ext cx="8382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130810</xdr:rowOff>
    </xdr:to>
    <xdr:cxnSp macro="">
      <xdr:nvCxnSpPr>
        <xdr:cNvPr id="435" name="直線コネクタ 434"/>
        <xdr:cNvCxnSpPr/>
      </xdr:nvCxnSpPr>
      <xdr:spPr>
        <a:xfrm>
          <a:off x="14782800" y="12905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115570</xdr:rowOff>
    </xdr:to>
    <xdr:cxnSp macro="">
      <xdr:nvCxnSpPr>
        <xdr:cNvPr id="438" name="直線コネクタ 437"/>
        <xdr:cNvCxnSpPr/>
      </xdr:nvCxnSpPr>
      <xdr:spPr>
        <a:xfrm flipV="1">
          <a:off x="13893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115570</xdr:rowOff>
    </xdr:to>
    <xdr:cxnSp macro="">
      <xdr:nvCxnSpPr>
        <xdr:cNvPr id="441" name="直線コネクタ 440"/>
        <xdr:cNvCxnSpPr/>
      </xdr:nvCxnSpPr>
      <xdr:spPr>
        <a:xfrm>
          <a:off x="13004800" y="12821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3" name="楕円 452"/>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54" name="テキスト ボックス 453"/>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5" name="楕円 454"/>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6" name="テキスト ボックス 455"/>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7" name="楕円 45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8" name="テキスト ボックス 457"/>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59" name="楕円 458"/>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60" name="テキスト ボックス 459"/>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116332</xdr:rowOff>
    </xdr:from>
    <xdr:to>
      <xdr:col>29</xdr:col>
      <xdr:colOff>127000</xdr:colOff>
      <xdr:row>18</xdr:row>
      <xdr:rowOff>135489</xdr:rowOff>
    </xdr:to>
    <xdr:cxnSp macro="">
      <xdr:nvCxnSpPr>
        <xdr:cNvPr id="48" name="直線コネクタ 47"/>
        <xdr:cNvCxnSpPr/>
      </xdr:nvCxnSpPr>
      <xdr:spPr bwMode="auto">
        <a:xfrm flipV="1">
          <a:off x="5003800" y="3250057"/>
          <a:ext cx="6477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99324</xdr:rowOff>
    </xdr:from>
    <xdr:to>
      <xdr:col>26</xdr:col>
      <xdr:colOff>50800</xdr:colOff>
      <xdr:row>18</xdr:row>
      <xdr:rowOff>135489</xdr:rowOff>
    </xdr:to>
    <xdr:cxnSp macro="">
      <xdr:nvCxnSpPr>
        <xdr:cNvPr id="51" name="直線コネクタ 50"/>
        <xdr:cNvCxnSpPr/>
      </xdr:nvCxnSpPr>
      <xdr:spPr bwMode="auto">
        <a:xfrm>
          <a:off x="4305300" y="3233049"/>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99324</xdr:rowOff>
    </xdr:from>
    <xdr:to>
      <xdr:col>22</xdr:col>
      <xdr:colOff>114300</xdr:colOff>
      <xdr:row>18</xdr:row>
      <xdr:rowOff>116743</xdr:rowOff>
    </xdr:to>
    <xdr:cxnSp macro="">
      <xdr:nvCxnSpPr>
        <xdr:cNvPr id="54" name="直線コネクタ 53"/>
        <xdr:cNvCxnSpPr/>
      </xdr:nvCxnSpPr>
      <xdr:spPr bwMode="auto">
        <a:xfrm flipV="1">
          <a:off x="3606800" y="3233049"/>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116743</xdr:rowOff>
    </xdr:from>
    <xdr:to>
      <xdr:col>18</xdr:col>
      <xdr:colOff>177800</xdr:colOff>
      <xdr:row>19</xdr:row>
      <xdr:rowOff>52644</xdr:rowOff>
    </xdr:to>
    <xdr:cxnSp macro="">
      <xdr:nvCxnSpPr>
        <xdr:cNvPr id="57" name="直線コネクタ 56"/>
        <xdr:cNvCxnSpPr/>
      </xdr:nvCxnSpPr>
      <xdr:spPr bwMode="auto">
        <a:xfrm flipV="1">
          <a:off x="2908300" y="3250468"/>
          <a:ext cx="698500" cy="10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65532</xdr:rowOff>
    </xdr:from>
    <xdr:to>
      <xdr:col>29</xdr:col>
      <xdr:colOff>177800</xdr:colOff>
      <xdr:row>18</xdr:row>
      <xdr:rowOff>167132</xdr:rowOff>
    </xdr:to>
    <xdr:sp macro="" textlink="">
      <xdr:nvSpPr>
        <xdr:cNvPr id="67" name="楕円 66"/>
        <xdr:cNvSpPr/>
      </xdr:nvSpPr>
      <xdr:spPr bwMode="auto">
        <a:xfrm>
          <a:off x="5600700" y="319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37609</xdr:rowOff>
    </xdr:from>
    <xdr:ext cx="762000" cy="259045"/>
    <xdr:sp macro="" textlink="">
      <xdr:nvSpPr>
        <xdr:cNvPr id="68" name="人口1人当たり決算額の推移該当値テキスト130"/>
        <xdr:cNvSpPr txBox="1"/>
      </xdr:nvSpPr>
      <xdr:spPr>
        <a:xfrm>
          <a:off x="5740400" y="317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84689</xdr:rowOff>
    </xdr:from>
    <xdr:to>
      <xdr:col>26</xdr:col>
      <xdr:colOff>101600</xdr:colOff>
      <xdr:row>19</xdr:row>
      <xdr:rowOff>14839</xdr:rowOff>
    </xdr:to>
    <xdr:sp macro="" textlink="">
      <xdr:nvSpPr>
        <xdr:cNvPr id="69" name="楕円 68"/>
        <xdr:cNvSpPr/>
      </xdr:nvSpPr>
      <xdr:spPr bwMode="auto">
        <a:xfrm>
          <a:off x="49530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171066</xdr:rowOff>
    </xdr:from>
    <xdr:ext cx="736600" cy="259045"/>
    <xdr:sp macro="" textlink="">
      <xdr:nvSpPr>
        <xdr:cNvPr id="70" name="テキスト ボックス 69"/>
        <xdr:cNvSpPr txBox="1"/>
      </xdr:nvSpPr>
      <xdr:spPr>
        <a:xfrm>
          <a:off x="4622800" y="330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48524</xdr:rowOff>
    </xdr:from>
    <xdr:to>
      <xdr:col>22</xdr:col>
      <xdr:colOff>165100</xdr:colOff>
      <xdr:row>18</xdr:row>
      <xdr:rowOff>150124</xdr:rowOff>
    </xdr:to>
    <xdr:sp macro="" textlink="">
      <xdr:nvSpPr>
        <xdr:cNvPr id="71" name="楕円 70"/>
        <xdr:cNvSpPr/>
      </xdr:nvSpPr>
      <xdr:spPr bwMode="auto">
        <a:xfrm>
          <a:off x="4254500" y="318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134901</xdr:rowOff>
    </xdr:from>
    <xdr:ext cx="762000" cy="259045"/>
    <xdr:sp macro="" textlink="">
      <xdr:nvSpPr>
        <xdr:cNvPr id="72" name="テキスト ボックス 71"/>
        <xdr:cNvSpPr txBox="1"/>
      </xdr:nvSpPr>
      <xdr:spPr>
        <a:xfrm>
          <a:off x="3924300" y="326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65943</xdr:rowOff>
    </xdr:from>
    <xdr:to>
      <xdr:col>19</xdr:col>
      <xdr:colOff>38100</xdr:colOff>
      <xdr:row>18</xdr:row>
      <xdr:rowOff>167543</xdr:rowOff>
    </xdr:to>
    <xdr:sp macro="" textlink="">
      <xdr:nvSpPr>
        <xdr:cNvPr id="73" name="楕円 72"/>
        <xdr:cNvSpPr/>
      </xdr:nvSpPr>
      <xdr:spPr bwMode="auto">
        <a:xfrm>
          <a:off x="3556000" y="31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152321</xdr:rowOff>
    </xdr:from>
    <xdr:ext cx="762000" cy="259045"/>
    <xdr:sp macro="" textlink="">
      <xdr:nvSpPr>
        <xdr:cNvPr id="74" name="テキスト ボックス 73"/>
        <xdr:cNvSpPr txBox="1"/>
      </xdr:nvSpPr>
      <xdr:spPr>
        <a:xfrm>
          <a:off x="3225800" y="328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1844</xdr:rowOff>
    </xdr:from>
    <xdr:to>
      <xdr:col>15</xdr:col>
      <xdr:colOff>101600</xdr:colOff>
      <xdr:row>19</xdr:row>
      <xdr:rowOff>103444</xdr:rowOff>
    </xdr:to>
    <xdr:sp macro="" textlink="">
      <xdr:nvSpPr>
        <xdr:cNvPr id="75" name="楕円 74"/>
        <xdr:cNvSpPr/>
      </xdr:nvSpPr>
      <xdr:spPr bwMode="auto">
        <a:xfrm>
          <a:off x="2857500" y="330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88221</xdr:rowOff>
    </xdr:from>
    <xdr:ext cx="762000" cy="259045"/>
    <xdr:sp macro="" textlink="">
      <xdr:nvSpPr>
        <xdr:cNvPr id="76" name="テキスト ボックス 75"/>
        <xdr:cNvSpPr txBox="1"/>
      </xdr:nvSpPr>
      <xdr:spPr>
        <a:xfrm>
          <a:off x="2527300" y="339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53886</xdr:rowOff>
    </xdr:from>
    <xdr:to>
      <xdr:col>29</xdr:col>
      <xdr:colOff>127000</xdr:colOff>
      <xdr:row>36</xdr:row>
      <xdr:rowOff>64935</xdr:rowOff>
    </xdr:to>
    <xdr:cxnSp macro="">
      <xdr:nvCxnSpPr>
        <xdr:cNvPr id="109" name="直線コネクタ 108"/>
        <xdr:cNvCxnSpPr/>
      </xdr:nvCxnSpPr>
      <xdr:spPr bwMode="auto">
        <a:xfrm>
          <a:off x="5003800" y="7007136"/>
          <a:ext cx="6477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311404</xdr:rowOff>
    </xdr:from>
    <xdr:to>
      <xdr:col>26</xdr:col>
      <xdr:colOff>50800</xdr:colOff>
      <xdr:row>36</xdr:row>
      <xdr:rowOff>53886</xdr:rowOff>
    </xdr:to>
    <xdr:cxnSp macro="">
      <xdr:nvCxnSpPr>
        <xdr:cNvPr id="112" name="直線コネクタ 111"/>
        <xdr:cNvCxnSpPr/>
      </xdr:nvCxnSpPr>
      <xdr:spPr bwMode="auto">
        <a:xfrm>
          <a:off x="4305300" y="6921754"/>
          <a:ext cx="698500" cy="8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289382</xdr:rowOff>
    </xdr:from>
    <xdr:to>
      <xdr:col>22</xdr:col>
      <xdr:colOff>114300</xdr:colOff>
      <xdr:row>35</xdr:row>
      <xdr:rowOff>311404</xdr:rowOff>
    </xdr:to>
    <xdr:cxnSp macro="">
      <xdr:nvCxnSpPr>
        <xdr:cNvPr id="115" name="直線コネクタ 114"/>
        <xdr:cNvCxnSpPr/>
      </xdr:nvCxnSpPr>
      <xdr:spPr bwMode="auto">
        <a:xfrm>
          <a:off x="3606800" y="6899732"/>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266408</xdr:rowOff>
    </xdr:from>
    <xdr:to>
      <xdr:col>18</xdr:col>
      <xdr:colOff>177800</xdr:colOff>
      <xdr:row>35</xdr:row>
      <xdr:rowOff>289382</xdr:rowOff>
    </xdr:to>
    <xdr:cxnSp macro="">
      <xdr:nvCxnSpPr>
        <xdr:cNvPr id="118" name="直線コネクタ 117"/>
        <xdr:cNvCxnSpPr/>
      </xdr:nvCxnSpPr>
      <xdr:spPr bwMode="auto">
        <a:xfrm>
          <a:off x="2908300" y="6876758"/>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14135</xdr:rowOff>
    </xdr:from>
    <xdr:to>
      <xdr:col>29</xdr:col>
      <xdr:colOff>177800</xdr:colOff>
      <xdr:row>36</xdr:row>
      <xdr:rowOff>115735</xdr:rowOff>
    </xdr:to>
    <xdr:sp macro="" textlink="">
      <xdr:nvSpPr>
        <xdr:cNvPr id="128" name="楕円 127"/>
        <xdr:cNvSpPr/>
      </xdr:nvSpPr>
      <xdr:spPr bwMode="auto">
        <a:xfrm>
          <a:off x="5600700" y="696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329112</xdr:rowOff>
    </xdr:from>
    <xdr:ext cx="762000" cy="259045"/>
    <xdr:sp macro="" textlink="">
      <xdr:nvSpPr>
        <xdr:cNvPr id="129" name="人口1人当たり決算額の推移該当値テキスト445"/>
        <xdr:cNvSpPr txBox="1"/>
      </xdr:nvSpPr>
      <xdr:spPr>
        <a:xfrm>
          <a:off x="5740400" y="693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3086</xdr:rowOff>
    </xdr:from>
    <xdr:to>
      <xdr:col>26</xdr:col>
      <xdr:colOff>101600</xdr:colOff>
      <xdr:row>36</xdr:row>
      <xdr:rowOff>104686</xdr:rowOff>
    </xdr:to>
    <xdr:sp macro="" textlink="">
      <xdr:nvSpPr>
        <xdr:cNvPr id="130" name="楕円 129"/>
        <xdr:cNvSpPr/>
      </xdr:nvSpPr>
      <xdr:spPr bwMode="auto">
        <a:xfrm>
          <a:off x="4953000" y="695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89463</xdr:rowOff>
    </xdr:from>
    <xdr:ext cx="736600" cy="259045"/>
    <xdr:sp macro="" textlink="">
      <xdr:nvSpPr>
        <xdr:cNvPr id="131" name="テキスト ボックス 130"/>
        <xdr:cNvSpPr txBox="1"/>
      </xdr:nvSpPr>
      <xdr:spPr>
        <a:xfrm>
          <a:off x="4622800" y="704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260604</xdr:rowOff>
    </xdr:from>
    <xdr:to>
      <xdr:col>22</xdr:col>
      <xdr:colOff>165100</xdr:colOff>
      <xdr:row>36</xdr:row>
      <xdr:rowOff>19304</xdr:rowOff>
    </xdr:to>
    <xdr:sp macro="" textlink="">
      <xdr:nvSpPr>
        <xdr:cNvPr id="132" name="楕円 131"/>
        <xdr:cNvSpPr/>
      </xdr:nvSpPr>
      <xdr:spPr bwMode="auto">
        <a:xfrm>
          <a:off x="4254500" y="687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4081</xdr:rowOff>
    </xdr:from>
    <xdr:ext cx="762000" cy="259045"/>
    <xdr:sp macro="" textlink="">
      <xdr:nvSpPr>
        <xdr:cNvPr id="133" name="テキスト ボックス 132"/>
        <xdr:cNvSpPr txBox="1"/>
      </xdr:nvSpPr>
      <xdr:spPr>
        <a:xfrm>
          <a:off x="3924300" y="695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238582</xdr:rowOff>
    </xdr:from>
    <xdr:to>
      <xdr:col>19</xdr:col>
      <xdr:colOff>38100</xdr:colOff>
      <xdr:row>35</xdr:row>
      <xdr:rowOff>340182</xdr:rowOff>
    </xdr:to>
    <xdr:sp macro="" textlink="">
      <xdr:nvSpPr>
        <xdr:cNvPr id="134" name="楕円 133"/>
        <xdr:cNvSpPr/>
      </xdr:nvSpPr>
      <xdr:spPr bwMode="auto">
        <a:xfrm>
          <a:off x="3556000" y="684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324959</xdr:rowOff>
    </xdr:from>
    <xdr:ext cx="762000" cy="259045"/>
    <xdr:sp macro="" textlink="">
      <xdr:nvSpPr>
        <xdr:cNvPr id="135" name="テキスト ボックス 134"/>
        <xdr:cNvSpPr txBox="1"/>
      </xdr:nvSpPr>
      <xdr:spPr>
        <a:xfrm>
          <a:off x="3225800" y="693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215608</xdr:rowOff>
    </xdr:from>
    <xdr:to>
      <xdr:col>15</xdr:col>
      <xdr:colOff>101600</xdr:colOff>
      <xdr:row>35</xdr:row>
      <xdr:rowOff>317208</xdr:rowOff>
    </xdr:to>
    <xdr:sp macro="" textlink="">
      <xdr:nvSpPr>
        <xdr:cNvPr id="136" name="楕円 135"/>
        <xdr:cNvSpPr/>
      </xdr:nvSpPr>
      <xdr:spPr bwMode="auto">
        <a:xfrm>
          <a:off x="2857500" y="682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301985</xdr:rowOff>
    </xdr:from>
    <xdr:ext cx="762000" cy="259045"/>
    <xdr:sp macro="" textlink="">
      <xdr:nvSpPr>
        <xdr:cNvPr id="137" name="テキスト ボックス 136"/>
        <xdr:cNvSpPr txBox="1"/>
      </xdr:nvSpPr>
      <xdr:spPr>
        <a:xfrm>
          <a:off x="2527300" y="691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53518</xdr:rowOff>
    </xdr:from>
    <xdr:to>
      <xdr:col>24</xdr:col>
      <xdr:colOff>63500</xdr:colOff>
      <xdr:row>36</xdr:row>
      <xdr:rowOff>72644</xdr:rowOff>
    </xdr:to>
    <xdr:cxnSp macro="">
      <xdr:nvCxnSpPr>
        <xdr:cNvPr id="61" name="直線コネクタ 60"/>
        <xdr:cNvCxnSpPr/>
      </xdr:nvCxnSpPr>
      <xdr:spPr>
        <a:xfrm flipV="1">
          <a:off x="3797300" y="6225718"/>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58966</xdr:rowOff>
    </xdr:from>
    <xdr:to>
      <xdr:col>19</xdr:col>
      <xdr:colOff>177800</xdr:colOff>
      <xdr:row>36</xdr:row>
      <xdr:rowOff>72644</xdr:rowOff>
    </xdr:to>
    <xdr:cxnSp macro="">
      <xdr:nvCxnSpPr>
        <xdr:cNvPr id="64" name="直線コネクタ 63"/>
        <xdr:cNvCxnSpPr/>
      </xdr:nvCxnSpPr>
      <xdr:spPr>
        <a:xfrm>
          <a:off x="2908300" y="623116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58966</xdr:rowOff>
    </xdr:from>
    <xdr:to>
      <xdr:col>15</xdr:col>
      <xdr:colOff>50800</xdr:colOff>
      <xdr:row>36</xdr:row>
      <xdr:rowOff>86627</xdr:rowOff>
    </xdr:to>
    <xdr:cxnSp macro="">
      <xdr:nvCxnSpPr>
        <xdr:cNvPr id="67" name="直線コネクタ 66"/>
        <xdr:cNvCxnSpPr/>
      </xdr:nvCxnSpPr>
      <xdr:spPr>
        <a:xfrm flipV="1">
          <a:off x="2019300" y="623116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86627</xdr:rowOff>
    </xdr:from>
    <xdr:to>
      <xdr:col>10</xdr:col>
      <xdr:colOff>114300</xdr:colOff>
      <xdr:row>36</xdr:row>
      <xdr:rowOff>98323</xdr:rowOff>
    </xdr:to>
    <xdr:cxnSp macro="">
      <xdr:nvCxnSpPr>
        <xdr:cNvPr id="70" name="直線コネクタ 69"/>
        <xdr:cNvCxnSpPr/>
      </xdr:nvCxnSpPr>
      <xdr:spPr>
        <a:xfrm flipV="1">
          <a:off x="1130300" y="625882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2718</xdr:rowOff>
    </xdr:from>
    <xdr:to>
      <xdr:col>24</xdr:col>
      <xdr:colOff>114300</xdr:colOff>
      <xdr:row>36</xdr:row>
      <xdr:rowOff>104318</xdr:rowOff>
    </xdr:to>
    <xdr:sp macro="" textlink="">
      <xdr:nvSpPr>
        <xdr:cNvPr id="80" name="楕円 79"/>
        <xdr:cNvSpPr/>
      </xdr:nvSpPr>
      <xdr:spPr>
        <a:xfrm>
          <a:off x="45847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152595</xdr:rowOff>
    </xdr:from>
    <xdr:ext cx="534377" cy="259045"/>
    <xdr:sp macro="" textlink="">
      <xdr:nvSpPr>
        <xdr:cNvPr id="81" name="人件費該当値テキスト"/>
        <xdr:cNvSpPr txBox="1"/>
      </xdr:nvSpPr>
      <xdr:spPr>
        <a:xfrm>
          <a:off x="4686300"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21844</xdr:rowOff>
    </xdr:from>
    <xdr:to>
      <xdr:col>20</xdr:col>
      <xdr:colOff>38100</xdr:colOff>
      <xdr:row>36</xdr:row>
      <xdr:rowOff>123444</xdr:rowOff>
    </xdr:to>
    <xdr:sp macro="" textlink="">
      <xdr:nvSpPr>
        <xdr:cNvPr id="82" name="楕円 81"/>
        <xdr:cNvSpPr/>
      </xdr:nvSpPr>
      <xdr:spPr>
        <a:xfrm>
          <a:off x="3746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114571</xdr:rowOff>
    </xdr:from>
    <xdr:ext cx="534377" cy="259045"/>
    <xdr:sp macro="" textlink="">
      <xdr:nvSpPr>
        <xdr:cNvPr id="83" name="テキスト ボックス 82"/>
        <xdr:cNvSpPr txBox="1"/>
      </xdr:nvSpPr>
      <xdr:spPr>
        <a:xfrm>
          <a:off x="3530111" y="6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8166</xdr:rowOff>
    </xdr:from>
    <xdr:to>
      <xdr:col>15</xdr:col>
      <xdr:colOff>101600</xdr:colOff>
      <xdr:row>36</xdr:row>
      <xdr:rowOff>109766</xdr:rowOff>
    </xdr:to>
    <xdr:sp macro="" textlink="">
      <xdr:nvSpPr>
        <xdr:cNvPr id="84" name="楕円 83"/>
        <xdr:cNvSpPr/>
      </xdr:nvSpPr>
      <xdr:spPr>
        <a:xfrm>
          <a:off x="28575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100893</xdr:rowOff>
    </xdr:from>
    <xdr:ext cx="534377" cy="259045"/>
    <xdr:sp macro="" textlink="">
      <xdr:nvSpPr>
        <xdr:cNvPr id="85" name="テキスト ボックス 84"/>
        <xdr:cNvSpPr txBox="1"/>
      </xdr:nvSpPr>
      <xdr:spPr>
        <a:xfrm>
          <a:off x="2641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35827</xdr:rowOff>
    </xdr:from>
    <xdr:to>
      <xdr:col>10</xdr:col>
      <xdr:colOff>165100</xdr:colOff>
      <xdr:row>36</xdr:row>
      <xdr:rowOff>137427</xdr:rowOff>
    </xdr:to>
    <xdr:sp macro="" textlink="">
      <xdr:nvSpPr>
        <xdr:cNvPr id="86" name="楕円 85"/>
        <xdr:cNvSpPr/>
      </xdr:nvSpPr>
      <xdr:spPr>
        <a:xfrm>
          <a:off x="1968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128554</xdr:rowOff>
    </xdr:from>
    <xdr:ext cx="534377" cy="259045"/>
    <xdr:sp macro="" textlink="">
      <xdr:nvSpPr>
        <xdr:cNvPr id="87" name="テキスト ボックス 86"/>
        <xdr:cNvSpPr txBox="1"/>
      </xdr:nvSpPr>
      <xdr:spPr>
        <a:xfrm>
          <a:off x="1752111" y="63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47523</xdr:rowOff>
    </xdr:from>
    <xdr:to>
      <xdr:col>6</xdr:col>
      <xdr:colOff>38100</xdr:colOff>
      <xdr:row>36</xdr:row>
      <xdr:rowOff>149123</xdr:rowOff>
    </xdr:to>
    <xdr:sp macro="" textlink="">
      <xdr:nvSpPr>
        <xdr:cNvPr id="88" name="楕円 87"/>
        <xdr:cNvSpPr/>
      </xdr:nvSpPr>
      <xdr:spPr>
        <a:xfrm>
          <a:off x="1079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140250</xdr:rowOff>
    </xdr:from>
    <xdr:ext cx="534377" cy="259045"/>
    <xdr:sp macro="" textlink="">
      <xdr:nvSpPr>
        <xdr:cNvPr id="89" name="テキスト ボックス 88"/>
        <xdr:cNvSpPr txBox="1"/>
      </xdr:nvSpPr>
      <xdr:spPr>
        <a:xfrm>
          <a:off x="863111" y="63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42926</xdr:rowOff>
    </xdr:from>
    <xdr:to>
      <xdr:col>24</xdr:col>
      <xdr:colOff>63500</xdr:colOff>
      <xdr:row>56</xdr:row>
      <xdr:rowOff>71692</xdr:rowOff>
    </xdr:to>
    <xdr:cxnSp macro="">
      <xdr:nvCxnSpPr>
        <xdr:cNvPr id="119" name="直線コネクタ 118"/>
        <xdr:cNvCxnSpPr/>
      </xdr:nvCxnSpPr>
      <xdr:spPr>
        <a:xfrm>
          <a:off x="3797300" y="9644126"/>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41745</xdr:rowOff>
    </xdr:from>
    <xdr:to>
      <xdr:col>19</xdr:col>
      <xdr:colOff>177800</xdr:colOff>
      <xdr:row>56</xdr:row>
      <xdr:rowOff>42926</xdr:rowOff>
    </xdr:to>
    <xdr:cxnSp macro="">
      <xdr:nvCxnSpPr>
        <xdr:cNvPr id="122" name="直線コネクタ 121"/>
        <xdr:cNvCxnSpPr/>
      </xdr:nvCxnSpPr>
      <xdr:spPr>
        <a:xfrm>
          <a:off x="2908300" y="964294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41745</xdr:rowOff>
    </xdr:from>
    <xdr:to>
      <xdr:col>15</xdr:col>
      <xdr:colOff>50800</xdr:colOff>
      <xdr:row>56</xdr:row>
      <xdr:rowOff>116383</xdr:rowOff>
    </xdr:to>
    <xdr:cxnSp macro="">
      <xdr:nvCxnSpPr>
        <xdr:cNvPr id="125" name="直線コネクタ 124"/>
        <xdr:cNvCxnSpPr/>
      </xdr:nvCxnSpPr>
      <xdr:spPr>
        <a:xfrm flipV="1">
          <a:off x="2019300" y="9642945"/>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116383</xdr:rowOff>
    </xdr:from>
    <xdr:to>
      <xdr:col>10</xdr:col>
      <xdr:colOff>114300</xdr:colOff>
      <xdr:row>57</xdr:row>
      <xdr:rowOff>41173</xdr:rowOff>
    </xdr:to>
    <xdr:cxnSp macro="">
      <xdr:nvCxnSpPr>
        <xdr:cNvPr id="128" name="直線コネクタ 127"/>
        <xdr:cNvCxnSpPr/>
      </xdr:nvCxnSpPr>
      <xdr:spPr>
        <a:xfrm flipV="1">
          <a:off x="1130300" y="9717583"/>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20892</xdr:rowOff>
    </xdr:from>
    <xdr:to>
      <xdr:col>24</xdr:col>
      <xdr:colOff>114300</xdr:colOff>
      <xdr:row>56</xdr:row>
      <xdr:rowOff>122492</xdr:rowOff>
    </xdr:to>
    <xdr:sp macro="" textlink="">
      <xdr:nvSpPr>
        <xdr:cNvPr id="138" name="楕円 137"/>
        <xdr:cNvSpPr/>
      </xdr:nvSpPr>
      <xdr:spPr>
        <a:xfrm>
          <a:off x="4584700" y="96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170769</xdr:rowOff>
    </xdr:from>
    <xdr:ext cx="534377" cy="259045"/>
    <xdr:sp macro="" textlink="">
      <xdr:nvSpPr>
        <xdr:cNvPr id="139" name="物件費該当値テキスト"/>
        <xdr:cNvSpPr txBox="1"/>
      </xdr:nvSpPr>
      <xdr:spPr>
        <a:xfrm>
          <a:off x="4686300" y="96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163576</xdr:rowOff>
    </xdr:from>
    <xdr:to>
      <xdr:col>20</xdr:col>
      <xdr:colOff>38100</xdr:colOff>
      <xdr:row>56</xdr:row>
      <xdr:rowOff>93726</xdr:rowOff>
    </xdr:to>
    <xdr:sp macro="" textlink="">
      <xdr:nvSpPr>
        <xdr:cNvPr id="140" name="楕円 139"/>
        <xdr:cNvSpPr/>
      </xdr:nvSpPr>
      <xdr:spPr>
        <a:xfrm>
          <a:off x="3746500" y="95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84853</xdr:rowOff>
    </xdr:from>
    <xdr:ext cx="534377" cy="259045"/>
    <xdr:sp macro="" textlink="">
      <xdr:nvSpPr>
        <xdr:cNvPr id="141" name="テキスト ボックス 140"/>
        <xdr:cNvSpPr txBox="1"/>
      </xdr:nvSpPr>
      <xdr:spPr>
        <a:xfrm>
          <a:off x="3530111" y="96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162395</xdr:rowOff>
    </xdr:from>
    <xdr:to>
      <xdr:col>15</xdr:col>
      <xdr:colOff>101600</xdr:colOff>
      <xdr:row>56</xdr:row>
      <xdr:rowOff>92545</xdr:rowOff>
    </xdr:to>
    <xdr:sp macro="" textlink="">
      <xdr:nvSpPr>
        <xdr:cNvPr id="142" name="楕円 141"/>
        <xdr:cNvSpPr/>
      </xdr:nvSpPr>
      <xdr:spPr>
        <a:xfrm>
          <a:off x="2857500" y="95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83672</xdr:rowOff>
    </xdr:from>
    <xdr:ext cx="534377" cy="259045"/>
    <xdr:sp macro="" textlink="">
      <xdr:nvSpPr>
        <xdr:cNvPr id="143" name="テキスト ボックス 142"/>
        <xdr:cNvSpPr txBox="1"/>
      </xdr:nvSpPr>
      <xdr:spPr>
        <a:xfrm>
          <a:off x="2641111" y="96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65583</xdr:rowOff>
    </xdr:from>
    <xdr:to>
      <xdr:col>10</xdr:col>
      <xdr:colOff>165100</xdr:colOff>
      <xdr:row>56</xdr:row>
      <xdr:rowOff>167183</xdr:rowOff>
    </xdr:to>
    <xdr:sp macro="" textlink="">
      <xdr:nvSpPr>
        <xdr:cNvPr id="144" name="楕円 143"/>
        <xdr:cNvSpPr/>
      </xdr:nvSpPr>
      <xdr:spPr>
        <a:xfrm>
          <a:off x="1968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158310</xdr:rowOff>
    </xdr:from>
    <xdr:ext cx="534377" cy="259045"/>
    <xdr:sp macro="" textlink="">
      <xdr:nvSpPr>
        <xdr:cNvPr id="145" name="テキスト ボックス 144"/>
        <xdr:cNvSpPr txBox="1"/>
      </xdr:nvSpPr>
      <xdr:spPr>
        <a:xfrm>
          <a:off x="1752111" y="97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161823</xdr:rowOff>
    </xdr:from>
    <xdr:to>
      <xdr:col>6</xdr:col>
      <xdr:colOff>38100</xdr:colOff>
      <xdr:row>57</xdr:row>
      <xdr:rowOff>91973</xdr:rowOff>
    </xdr:to>
    <xdr:sp macro="" textlink="">
      <xdr:nvSpPr>
        <xdr:cNvPr id="146" name="楕円 145"/>
        <xdr:cNvSpPr/>
      </xdr:nvSpPr>
      <xdr:spPr>
        <a:xfrm>
          <a:off x="1079500" y="9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83100</xdr:rowOff>
    </xdr:from>
    <xdr:ext cx="534377" cy="259045"/>
    <xdr:sp macro="" textlink="">
      <xdr:nvSpPr>
        <xdr:cNvPr id="147" name="テキスト ボックス 146"/>
        <xdr:cNvSpPr txBox="1"/>
      </xdr:nvSpPr>
      <xdr:spPr>
        <a:xfrm>
          <a:off x="863111" y="98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152319</xdr:rowOff>
    </xdr:from>
    <xdr:to>
      <xdr:col>24</xdr:col>
      <xdr:colOff>63500</xdr:colOff>
      <xdr:row>76</xdr:row>
      <xdr:rowOff>156800</xdr:rowOff>
    </xdr:to>
    <xdr:cxnSp macro="">
      <xdr:nvCxnSpPr>
        <xdr:cNvPr id="174" name="直線コネクタ 173"/>
        <xdr:cNvCxnSpPr/>
      </xdr:nvCxnSpPr>
      <xdr:spPr>
        <a:xfrm flipV="1">
          <a:off x="3797300" y="13182519"/>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147382</xdr:rowOff>
    </xdr:from>
    <xdr:to>
      <xdr:col>19</xdr:col>
      <xdr:colOff>177800</xdr:colOff>
      <xdr:row>76</xdr:row>
      <xdr:rowOff>156800</xdr:rowOff>
    </xdr:to>
    <xdr:cxnSp macro="">
      <xdr:nvCxnSpPr>
        <xdr:cNvPr id="177" name="直線コネクタ 176"/>
        <xdr:cNvCxnSpPr/>
      </xdr:nvCxnSpPr>
      <xdr:spPr>
        <a:xfrm>
          <a:off x="2908300" y="1317758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142900</xdr:rowOff>
    </xdr:from>
    <xdr:to>
      <xdr:col>15</xdr:col>
      <xdr:colOff>50800</xdr:colOff>
      <xdr:row>76</xdr:row>
      <xdr:rowOff>147382</xdr:rowOff>
    </xdr:to>
    <xdr:cxnSp macro="">
      <xdr:nvCxnSpPr>
        <xdr:cNvPr id="180" name="直線コネクタ 179"/>
        <xdr:cNvCxnSpPr/>
      </xdr:nvCxnSpPr>
      <xdr:spPr>
        <a:xfrm>
          <a:off x="2019300" y="13173100"/>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142900</xdr:rowOff>
    </xdr:from>
    <xdr:to>
      <xdr:col>10</xdr:col>
      <xdr:colOff>114300</xdr:colOff>
      <xdr:row>76</xdr:row>
      <xdr:rowOff>144089</xdr:rowOff>
    </xdr:to>
    <xdr:cxnSp macro="">
      <xdr:nvCxnSpPr>
        <xdr:cNvPr id="183" name="直線コネクタ 182"/>
        <xdr:cNvCxnSpPr/>
      </xdr:nvCxnSpPr>
      <xdr:spPr>
        <a:xfrm flipV="1">
          <a:off x="1130300" y="1317310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101519</xdr:rowOff>
    </xdr:from>
    <xdr:to>
      <xdr:col>24</xdr:col>
      <xdr:colOff>114300</xdr:colOff>
      <xdr:row>77</xdr:row>
      <xdr:rowOff>31669</xdr:rowOff>
    </xdr:to>
    <xdr:sp macro="" textlink="">
      <xdr:nvSpPr>
        <xdr:cNvPr id="193" name="楕円 192"/>
        <xdr:cNvSpPr/>
      </xdr:nvSpPr>
      <xdr:spPr>
        <a:xfrm>
          <a:off x="4584700" y="131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79946</xdr:rowOff>
    </xdr:from>
    <xdr:ext cx="469744" cy="259045"/>
    <xdr:sp macro="" textlink="">
      <xdr:nvSpPr>
        <xdr:cNvPr id="194" name="維持補修費該当値テキスト"/>
        <xdr:cNvSpPr txBox="1"/>
      </xdr:nvSpPr>
      <xdr:spPr>
        <a:xfrm>
          <a:off x="4686300" y="131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106000</xdr:rowOff>
    </xdr:from>
    <xdr:to>
      <xdr:col>20</xdr:col>
      <xdr:colOff>38100</xdr:colOff>
      <xdr:row>77</xdr:row>
      <xdr:rowOff>36150</xdr:rowOff>
    </xdr:to>
    <xdr:sp macro="" textlink="">
      <xdr:nvSpPr>
        <xdr:cNvPr id="195" name="楕円 194"/>
        <xdr:cNvSpPr/>
      </xdr:nvSpPr>
      <xdr:spPr>
        <a:xfrm>
          <a:off x="3746500" y="131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27277</xdr:rowOff>
    </xdr:from>
    <xdr:ext cx="469744" cy="259045"/>
    <xdr:sp macro="" textlink="">
      <xdr:nvSpPr>
        <xdr:cNvPr id="196" name="テキスト ボックス 195"/>
        <xdr:cNvSpPr txBox="1"/>
      </xdr:nvSpPr>
      <xdr:spPr>
        <a:xfrm>
          <a:off x="3562428" y="132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96582</xdr:rowOff>
    </xdr:from>
    <xdr:to>
      <xdr:col>15</xdr:col>
      <xdr:colOff>101600</xdr:colOff>
      <xdr:row>77</xdr:row>
      <xdr:rowOff>26732</xdr:rowOff>
    </xdr:to>
    <xdr:sp macro="" textlink="">
      <xdr:nvSpPr>
        <xdr:cNvPr id="197" name="楕円 196"/>
        <xdr:cNvSpPr/>
      </xdr:nvSpPr>
      <xdr:spPr>
        <a:xfrm>
          <a:off x="2857500" y="13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17859</xdr:rowOff>
    </xdr:from>
    <xdr:ext cx="469744" cy="259045"/>
    <xdr:sp macro="" textlink="">
      <xdr:nvSpPr>
        <xdr:cNvPr id="198" name="テキスト ボックス 197"/>
        <xdr:cNvSpPr txBox="1"/>
      </xdr:nvSpPr>
      <xdr:spPr>
        <a:xfrm>
          <a:off x="2673428" y="132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92100</xdr:rowOff>
    </xdr:from>
    <xdr:to>
      <xdr:col>10</xdr:col>
      <xdr:colOff>165100</xdr:colOff>
      <xdr:row>77</xdr:row>
      <xdr:rowOff>22250</xdr:rowOff>
    </xdr:to>
    <xdr:sp macro="" textlink="">
      <xdr:nvSpPr>
        <xdr:cNvPr id="199" name="楕円 198"/>
        <xdr:cNvSpPr/>
      </xdr:nvSpPr>
      <xdr:spPr>
        <a:xfrm>
          <a:off x="196850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13377</xdr:rowOff>
    </xdr:from>
    <xdr:ext cx="469744" cy="259045"/>
    <xdr:sp macro="" textlink="">
      <xdr:nvSpPr>
        <xdr:cNvPr id="200" name="テキスト ボックス 199"/>
        <xdr:cNvSpPr txBox="1"/>
      </xdr:nvSpPr>
      <xdr:spPr>
        <a:xfrm>
          <a:off x="1784428" y="132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93289</xdr:rowOff>
    </xdr:from>
    <xdr:to>
      <xdr:col>6</xdr:col>
      <xdr:colOff>38100</xdr:colOff>
      <xdr:row>77</xdr:row>
      <xdr:rowOff>23439</xdr:rowOff>
    </xdr:to>
    <xdr:sp macro="" textlink="">
      <xdr:nvSpPr>
        <xdr:cNvPr id="201" name="楕円 200"/>
        <xdr:cNvSpPr/>
      </xdr:nvSpPr>
      <xdr:spPr>
        <a:xfrm>
          <a:off x="1079500" y="131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14566</xdr:rowOff>
    </xdr:from>
    <xdr:ext cx="469744" cy="259045"/>
    <xdr:sp macro="" textlink="">
      <xdr:nvSpPr>
        <xdr:cNvPr id="202" name="テキスト ボックス 201"/>
        <xdr:cNvSpPr txBox="1"/>
      </xdr:nvSpPr>
      <xdr:spPr>
        <a:xfrm>
          <a:off x="895428" y="132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75654</xdr:rowOff>
    </xdr:from>
    <xdr:to>
      <xdr:col>24</xdr:col>
      <xdr:colOff>63500</xdr:colOff>
      <xdr:row>93</xdr:row>
      <xdr:rowOff>79959</xdr:rowOff>
    </xdr:to>
    <xdr:cxnSp macro="">
      <xdr:nvCxnSpPr>
        <xdr:cNvPr id="232" name="直線コネクタ 231"/>
        <xdr:cNvCxnSpPr/>
      </xdr:nvCxnSpPr>
      <xdr:spPr>
        <a:xfrm flipV="1">
          <a:off x="3797300" y="16020504"/>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79959</xdr:rowOff>
    </xdr:from>
    <xdr:to>
      <xdr:col>19</xdr:col>
      <xdr:colOff>177800</xdr:colOff>
      <xdr:row>94</xdr:row>
      <xdr:rowOff>14466</xdr:rowOff>
    </xdr:to>
    <xdr:cxnSp macro="">
      <xdr:nvCxnSpPr>
        <xdr:cNvPr id="235" name="直線コネクタ 234"/>
        <xdr:cNvCxnSpPr/>
      </xdr:nvCxnSpPr>
      <xdr:spPr>
        <a:xfrm flipV="1">
          <a:off x="2908300" y="16024809"/>
          <a:ext cx="8890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14466</xdr:rowOff>
    </xdr:from>
    <xdr:to>
      <xdr:col>15</xdr:col>
      <xdr:colOff>50800</xdr:colOff>
      <xdr:row>94</xdr:row>
      <xdr:rowOff>99327</xdr:rowOff>
    </xdr:to>
    <xdr:cxnSp macro="">
      <xdr:nvCxnSpPr>
        <xdr:cNvPr id="238" name="直線コネクタ 237"/>
        <xdr:cNvCxnSpPr/>
      </xdr:nvCxnSpPr>
      <xdr:spPr>
        <a:xfrm flipV="1">
          <a:off x="2019300" y="16130766"/>
          <a:ext cx="8890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99327</xdr:rowOff>
    </xdr:from>
    <xdr:to>
      <xdr:col>10</xdr:col>
      <xdr:colOff>114300</xdr:colOff>
      <xdr:row>95</xdr:row>
      <xdr:rowOff>37809</xdr:rowOff>
    </xdr:to>
    <xdr:cxnSp macro="">
      <xdr:nvCxnSpPr>
        <xdr:cNvPr id="241" name="直線コネクタ 240"/>
        <xdr:cNvCxnSpPr/>
      </xdr:nvCxnSpPr>
      <xdr:spPr>
        <a:xfrm flipV="1">
          <a:off x="1130300" y="16215627"/>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24854</xdr:rowOff>
    </xdr:from>
    <xdr:to>
      <xdr:col>24</xdr:col>
      <xdr:colOff>114300</xdr:colOff>
      <xdr:row>93</xdr:row>
      <xdr:rowOff>126454</xdr:rowOff>
    </xdr:to>
    <xdr:sp macro="" textlink="">
      <xdr:nvSpPr>
        <xdr:cNvPr id="251" name="楕円 250"/>
        <xdr:cNvSpPr/>
      </xdr:nvSpPr>
      <xdr:spPr>
        <a:xfrm>
          <a:off x="4584700" y="159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47731</xdr:rowOff>
    </xdr:from>
    <xdr:ext cx="599010" cy="259045"/>
    <xdr:sp macro="" textlink="">
      <xdr:nvSpPr>
        <xdr:cNvPr id="252" name="扶助費該当値テキスト"/>
        <xdr:cNvSpPr txBox="1"/>
      </xdr:nvSpPr>
      <xdr:spPr>
        <a:xfrm>
          <a:off x="4686300" y="1582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29159</xdr:rowOff>
    </xdr:from>
    <xdr:to>
      <xdr:col>20</xdr:col>
      <xdr:colOff>38100</xdr:colOff>
      <xdr:row>93</xdr:row>
      <xdr:rowOff>130759</xdr:rowOff>
    </xdr:to>
    <xdr:sp macro="" textlink="">
      <xdr:nvSpPr>
        <xdr:cNvPr id="253" name="楕円 252"/>
        <xdr:cNvSpPr/>
      </xdr:nvSpPr>
      <xdr:spPr>
        <a:xfrm>
          <a:off x="3746500" y="15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147286</xdr:rowOff>
    </xdr:from>
    <xdr:ext cx="599010" cy="259045"/>
    <xdr:sp macro="" textlink="">
      <xdr:nvSpPr>
        <xdr:cNvPr id="254" name="テキスト ボックス 253"/>
        <xdr:cNvSpPr txBox="1"/>
      </xdr:nvSpPr>
      <xdr:spPr>
        <a:xfrm>
          <a:off x="3497795" y="157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135116</xdr:rowOff>
    </xdr:from>
    <xdr:to>
      <xdr:col>15</xdr:col>
      <xdr:colOff>101600</xdr:colOff>
      <xdr:row>94</xdr:row>
      <xdr:rowOff>65266</xdr:rowOff>
    </xdr:to>
    <xdr:sp macro="" textlink="">
      <xdr:nvSpPr>
        <xdr:cNvPr id="255" name="楕円 254"/>
        <xdr:cNvSpPr/>
      </xdr:nvSpPr>
      <xdr:spPr>
        <a:xfrm>
          <a:off x="2857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81793</xdr:rowOff>
    </xdr:from>
    <xdr:ext cx="599010" cy="259045"/>
    <xdr:sp macro="" textlink="">
      <xdr:nvSpPr>
        <xdr:cNvPr id="256" name="テキスト ボックス 255"/>
        <xdr:cNvSpPr txBox="1"/>
      </xdr:nvSpPr>
      <xdr:spPr>
        <a:xfrm>
          <a:off x="2608795" y="158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48527</xdr:rowOff>
    </xdr:from>
    <xdr:to>
      <xdr:col>10</xdr:col>
      <xdr:colOff>165100</xdr:colOff>
      <xdr:row>94</xdr:row>
      <xdr:rowOff>150127</xdr:rowOff>
    </xdr:to>
    <xdr:sp macro="" textlink="">
      <xdr:nvSpPr>
        <xdr:cNvPr id="257" name="楕円 256"/>
        <xdr:cNvSpPr/>
      </xdr:nvSpPr>
      <xdr:spPr>
        <a:xfrm>
          <a:off x="1968500" y="161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166654</xdr:rowOff>
    </xdr:from>
    <xdr:ext cx="599010" cy="259045"/>
    <xdr:sp macro="" textlink="">
      <xdr:nvSpPr>
        <xdr:cNvPr id="258" name="テキスト ボックス 257"/>
        <xdr:cNvSpPr txBox="1"/>
      </xdr:nvSpPr>
      <xdr:spPr>
        <a:xfrm>
          <a:off x="1719795" y="159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158459</xdr:rowOff>
    </xdr:from>
    <xdr:to>
      <xdr:col>6</xdr:col>
      <xdr:colOff>38100</xdr:colOff>
      <xdr:row>95</xdr:row>
      <xdr:rowOff>88609</xdr:rowOff>
    </xdr:to>
    <xdr:sp macro="" textlink="">
      <xdr:nvSpPr>
        <xdr:cNvPr id="259" name="楕円 258"/>
        <xdr:cNvSpPr/>
      </xdr:nvSpPr>
      <xdr:spPr>
        <a:xfrm>
          <a:off x="1079500" y="162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105136</xdr:rowOff>
    </xdr:from>
    <xdr:ext cx="599010" cy="259045"/>
    <xdr:sp macro="" textlink="">
      <xdr:nvSpPr>
        <xdr:cNvPr id="260" name="テキスト ボックス 259"/>
        <xdr:cNvSpPr txBox="1"/>
      </xdr:nvSpPr>
      <xdr:spPr>
        <a:xfrm>
          <a:off x="830795" y="160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60409</xdr:rowOff>
    </xdr:from>
    <xdr:to>
      <xdr:col>55</xdr:col>
      <xdr:colOff>0</xdr:colOff>
      <xdr:row>38</xdr:row>
      <xdr:rowOff>69879</xdr:rowOff>
    </xdr:to>
    <xdr:cxnSp macro="">
      <xdr:nvCxnSpPr>
        <xdr:cNvPr id="292" name="直線コネクタ 291"/>
        <xdr:cNvCxnSpPr/>
      </xdr:nvCxnSpPr>
      <xdr:spPr>
        <a:xfrm flipV="1">
          <a:off x="9639300" y="6575509"/>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29711</xdr:rowOff>
    </xdr:from>
    <xdr:to>
      <xdr:col>50</xdr:col>
      <xdr:colOff>114300</xdr:colOff>
      <xdr:row>38</xdr:row>
      <xdr:rowOff>69879</xdr:rowOff>
    </xdr:to>
    <xdr:cxnSp macro="">
      <xdr:nvCxnSpPr>
        <xdr:cNvPr id="295" name="直線コネクタ 294"/>
        <xdr:cNvCxnSpPr/>
      </xdr:nvCxnSpPr>
      <xdr:spPr>
        <a:xfrm>
          <a:off x="8750300" y="654481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29711</xdr:rowOff>
    </xdr:from>
    <xdr:to>
      <xdr:col>45</xdr:col>
      <xdr:colOff>177800</xdr:colOff>
      <xdr:row>38</xdr:row>
      <xdr:rowOff>60735</xdr:rowOff>
    </xdr:to>
    <xdr:cxnSp macro="">
      <xdr:nvCxnSpPr>
        <xdr:cNvPr id="298" name="直線コネクタ 297"/>
        <xdr:cNvCxnSpPr/>
      </xdr:nvCxnSpPr>
      <xdr:spPr>
        <a:xfrm flipV="1">
          <a:off x="7861300" y="654481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57763</xdr:rowOff>
    </xdr:from>
    <xdr:to>
      <xdr:col>41</xdr:col>
      <xdr:colOff>50800</xdr:colOff>
      <xdr:row>38</xdr:row>
      <xdr:rowOff>60735</xdr:rowOff>
    </xdr:to>
    <xdr:cxnSp macro="">
      <xdr:nvCxnSpPr>
        <xdr:cNvPr id="301" name="直線コネクタ 300"/>
        <xdr:cNvCxnSpPr/>
      </xdr:nvCxnSpPr>
      <xdr:spPr>
        <a:xfrm>
          <a:off x="6972300" y="657286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9609</xdr:rowOff>
    </xdr:from>
    <xdr:to>
      <xdr:col>55</xdr:col>
      <xdr:colOff>50800</xdr:colOff>
      <xdr:row>38</xdr:row>
      <xdr:rowOff>111209</xdr:rowOff>
    </xdr:to>
    <xdr:sp macro="" textlink="">
      <xdr:nvSpPr>
        <xdr:cNvPr id="311" name="楕円 310"/>
        <xdr:cNvSpPr/>
      </xdr:nvSpPr>
      <xdr:spPr>
        <a:xfrm>
          <a:off x="10426700" y="65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159486</xdr:rowOff>
    </xdr:from>
    <xdr:ext cx="534377" cy="259045"/>
    <xdr:sp macro="" textlink="">
      <xdr:nvSpPr>
        <xdr:cNvPr id="312" name="補助費等該当値テキスト"/>
        <xdr:cNvSpPr txBox="1"/>
      </xdr:nvSpPr>
      <xdr:spPr>
        <a:xfrm>
          <a:off x="10528300" y="65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19079</xdr:rowOff>
    </xdr:from>
    <xdr:to>
      <xdr:col>50</xdr:col>
      <xdr:colOff>165100</xdr:colOff>
      <xdr:row>38</xdr:row>
      <xdr:rowOff>120679</xdr:rowOff>
    </xdr:to>
    <xdr:sp macro="" textlink="">
      <xdr:nvSpPr>
        <xdr:cNvPr id="313" name="楕円 312"/>
        <xdr:cNvSpPr/>
      </xdr:nvSpPr>
      <xdr:spPr>
        <a:xfrm>
          <a:off x="9588500" y="65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111806</xdr:rowOff>
    </xdr:from>
    <xdr:ext cx="534377" cy="259045"/>
    <xdr:sp macro="" textlink="">
      <xdr:nvSpPr>
        <xdr:cNvPr id="314" name="テキスト ボックス 313"/>
        <xdr:cNvSpPr txBox="1"/>
      </xdr:nvSpPr>
      <xdr:spPr>
        <a:xfrm>
          <a:off x="9372111" y="662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150361</xdr:rowOff>
    </xdr:from>
    <xdr:to>
      <xdr:col>46</xdr:col>
      <xdr:colOff>38100</xdr:colOff>
      <xdr:row>38</xdr:row>
      <xdr:rowOff>80511</xdr:rowOff>
    </xdr:to>
    <xdr:sp macro="" textlink="">
      <xdr:nvSpPr>
        <xdr:cNvPr id="315" name="楕円 314"/>
        <xdr:cNvSpPr/>
      </xdr:nvSpPr>
      <xdr:spPr>
        <a:xfrm>
          <a:off x="8699500" y="64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71638</xdr:rowOff>
    </xdr:from>
    <xdr:ext cx="534377" cy="259045"/>
    <xdr:sp macro="" textlink="">
      <xdr:nvSpPr>
        <xdr:cNvPr id="316" name="テキスト ボックス 315"/>
        <xdr:cNvSpPr txBox="1"/>
      </xdr:nvSpPr>
      <xdr:spPr>
        <a:xfrm>
          <a:off x="8483111" y="65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9935</xdr:rowOff>
    </xdr:from>
    <xdr:to>
      <xdr:col>41</xdr:col>
      <xdr:colOff>101600</xdr:colOff>
      <xdr:row>38</xdr:row>
      <xdr:rowOff>111535</xdr:rowOff>
    </xdr:to>
    <xdr:sp macro="" textlink="">
      <xdr:nvSpPr>
        <xdr:cNvPr id="317" name="楕円 316"/>
        <xdr:cNvSpPr/>
      </xdr:nvSpPr>
      <xdr:spPr>
        <a:xfrm>
          <a:off x="7810500" y="65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102662</xdr:rowOff>
    </xdr:from>
    <xdr:ext cx="534377" cy="259045"/>
    <xdr:sp macro="" textlink="">
      <xdr:nvSpPr>
        <xdr:cNvPr id="318" name="テキスト ボックス 317"/>
        <xdr:cNvSpPr txBox="1"/>
      </xdr:nvSpPr>
      <xdr:spPr>
        <a:xfrm>
          <a:off x="7594111" y="661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6963</xdr:rowOff>
    </xdr:from>
    <xdr:to>
      <xdr:col>36</xdr:col>
      <xdr:colOff>165100</xdr:colOff>
      <xdr:row>38</xdr:row>
      <xdr:rowOff>108563</xdr:rowOff>
    </xdr:to>
    <xdr:sp macro="" textlink="">
      <xdr:nvSpPr>
        <xdr:cNvPr id="319" name="楕円 318"/>
        <xdr:cNvSpPr/>
      </xdr:nvSpPr>
      <xdr:spPr>
        <a:xfrm>
          <a:off x="6921500" y="65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99690</xdr:rowOff>
    </xdr:from>
    <xdr:ext cx="534377" cy="259045"/>
    <xdr:sp macro="" textlink="">
      <xdr:nvSpPr>
        <xdr:cNvPr id="320" name="テキスト ボックス 319"/>
        <xdr:cNvSpPr txBox="1"/>
      </xdr:nvSpPr>
      <xdr:spPr>
        <a:xfrm>
          <a:off x="6705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95142</xdr:rowOff>
    </xdr:from>
    <xdr:to>
      <xdr:col>55</xdr:col>
      <xdr:colOff>0</xdr:colOff>
      <xdr:row>55</xdr:row>
      <xdr:rowOff>129165</xdr:rowOff>
    </xdr:to>
    <xdr:cxnSp macro="">
      <xdr:nvCxnSpPr>
        <xdr:cNvPr id="350" name="直線コネクタ 349"/>
        <xdr:cNvCxnSpPr/>
      </xdr:nvCxnSpPr>
      <xdr:spPr>
        <a:xfrm flipV="1">
          <a:off x="9639300" y="9524892"/>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110287</xdr:rowOff>
    </xdr:from>
    <xdr:to>
      <xdr:col>50</xdr:col>
      <xdr:colOff>114300</xdr:colOff>
      <xdr:row>55</xdr:row>
      <xdr:rowOff>129165</xdr:rowOff>
    </xdr:to>
    <xdr:cxnSp macro="">
      <xdr:nvCxnSpPr>
        <xdr:cNvPr id="353" name="直線コネクタ 352"/>
        <xdr:cNvCxnSpPr/>
      </xdr:nvCxnSpPr>
      <xdr:spPr>
        <a:xfrm>
          <a:off x="8750300" y="9368587"/>
          <a:ext cx="889000" cy="1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120517</xdr:rowOff>
    </xdr:from>
    <xdr:to>
      <xdr:col>45</xdr:col>
      <xdr:colOff>177800</xdr:colOff>
      <xdr:row>54</xdr:row>
      <xdr:rowOff>110287</xdr:rowOff>
    </xdr:to>
    <xdr:cxnSp macro="">
      <xdr:nvCxnSpPr>
        <xdr:cNvPr id="356" name="直線コネクタ 355"/>
        <xdr:cNvCxnSpPr/>
      </xdr:nvCxnSpPr>
      <xdr:spPr>
        <a:xfrm>
          <a:off x="7861300" y="9207367"/>
          <a:ext cx="889000" cy="1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120517</xdr:rowOff>
    </xdr:from>
    <xdr:to>
      <xdr:col>41</xdr:col>
      <xdr:colOff>50800</xdr:colOff>
      <xdr:row>54</xdr:row>
      <xdr:rowOff>85884</xdr:rowOff>
    </xdr:to>
    <xdr:cxnSp macro="">
      <xdr:nvCxnSpPr>
        <xdr:cNvPr id="359" name="直線コネクタ 358"/>
        <xdr:cNvCxnSpPr/>
      </xdr:nvCxnSpPr>
      <xdr:spPr>
        <a:xfrm flipV="1">
          <a:off x="6972300" y="9207367"/>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44342</xdr:rowOff>
    </xdr:from>
    <xdr:to>
      <xdr:col>55</xdr:col>
      <xdr:colOff>50800</xdr:colOff>
      <xdr:row>55</xdr:row>
      <xdr:rowOff>145942</xdr:rowOff>
    </xdr:to>
    <xdr:sp macro="" textlink="">
      <xdr:nvSpPr>
        <xdr:cNvPr id="369" name="楕円 368"/>
        <xdr:cNvSpPr/>
      </xdr:nvSpPr>
      <xdr:spPr>
        <a:xfrm>
          <a:off x="10426700" y="94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67219</xdr:rowOff>
    </xdr:from>
    <xdr:ext cx="534377" cy="259045"/>
    <xdr:sp macro="" textlink="">
      <xdr:nvSpPr>
        <xdr:cNvPr id="370" name="普通建設事業費該当値テキスト"/>
        <xdr:cNvSpPr txBox="1"/>
      </xdr:nvSpPr>
      <xdr:spPr>
        <a:xfrm>
          <a:off x="10528300" y="93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78365</xdr:rowOff>
    </xdr:from>
    <xdr:to>
      <xdr:col>50</xdr:col>
      <xdr:colOff>165100</xdr:colOff>
      <xdr:row>56</xdr:row>
      <xdr:rowOff>8515</xdr:rowOff>
    </xdr:to>
    <xdr:sp macro="" textlink="">
      <xdr:nvSpPr>
        <xdr:cNvPr id="371" name="楕円 370"/>
        <xdr:cNvSpPr/>
      </xdr:nvSpPr>
      <xdr:spPr>
        <a:xfrm>
          <a:off x="9588500" y="9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25042</xdr:rowOff>
    </xdr:from>
    <xdr:ext cx="534377" cy="259045"/>
    <xdr:sp macro="" textlink="">
      <xdr:nvSpPr>
        <xdr:cNvPr id="372" name="テキスト ボックス 371"/>
        <xdr:cNvSpPr txBox="1"/>
      </xdr:nvSpPr>
      <xdr:spPr>
        <a:xfrm>
          <a:off x="9372111" y="92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59487</xdr:rowOff>
    </xdr:from>
    <xdr:to>
      <xdr:col>46</xdr:col>
      <xdr:colOff>38100</xdr:colOff>
      <xdr:row>54</xdr:row>
      <xdr:rowOff>161087</xdr:rowOff>
    </xdr:to>
    <xdr:sp macro="" textlink="">
      <xdr:nvSpPr>
        <xdr:cNvPr id="373" name="楕円 372"/>
        <xdr:cNvSpPr/>
      </xdr:nvSpPr>
      <xdr:spPr>
        <a:xfrm>
          <a:off x="8699500" y="93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6164</xdr:rowOff>
    </xdr:from>
    <xdr:ext cx="534377" cy="259045"/>
    <xdr:sp macro="" textlink="">
      <xdr:nvSpPr>
        <xdr:cNvPr id="374" name="テキスト ボックス 373"/>
        <xdr:cNvSpPr txBox="1"/>
      </xdr:nvSpPr>
      <xdr:spPr>
        <a:xfrm>
          <a:off x="8483111" y="90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69717</xdr:rowOff>
    </xdr:from>
    <xdr:to>
      <xdr:col>41</xdr:col>
      <xdr:colOff>101600</xdr:colOff>
      <xdr:row>53</xdr:row>
      <xdr:rowOff>171317</xdr:rowOff>
    </xdr:to>
    <xdr:sp macro="" textlink="">
      <xdr:nvSpPr>
        <xdr:cNvPr id="375" name="楕円 374"/>
        <xdr:cNvSpPr/>
      </xdr:nvSpPr>
      <xdr:spPr>
        <a:xfrm>
          <a:off x="7810500" y="9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16394</xdr:rowOff>
    </xdr:from>
    <xdr:ext cx="534377" cy="259045"/>
    <xdr:sp macro="" textlink="">
      <xdr:nvSpPr>
        <xdr:cNvPr id="376" name="テキスト ボックス 375"/>
        <xdr:cNvSpPr txBox="1"/>
      </xdr:nvSpPr>
      <xdr:spPr>
        <a:xfrm>
          <a:off x="7594111" y="89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35084</xdr:rowOff>
    </xdr:from>
    <xdr:to>
      <xdr:col>36</xdr:col>
      <xdr:colOff>165100</xdr:colOff>
      <xdr:row>54</xdr:row>
      <xdr:rowOff>136684</xdr:rowOff>
    </xdr:to>
    <xdr:sp macro="" textlink="">
      <xdr:nvSpPr>
        <xdr:cNvPr id="377" name="楕円 376"/>
        <xdr:cNvSpPr/>
      </xdr:nvSpPr>
      <xdr:spPr>
        <a:xfrm>
          <a:off x="6921500" y="9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153211</xdr:rowOff>
    </xdr:from>
    <xdr:ext cx="534377" cy="259045"/>
    <xdr:sp macro="" textlink="">
      <xdr:nvSpPr>
        <xdr:cNvPr id="378" name="テキスト ボックス 377"/>
        <xdr:cNvSpPr txBox="1"/>
      </xdr:nvSpPr>
      <xdr:spPr>
        <a:xfrm>
          <a:off x="6705111" y="90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7798</xdr:rowOff>
    </xdr:from>
    <xdr:to>
      <xdr:col>55</xdr:col>
      <xdr:colOff>0</xdr:colOff>
      <xdr:row>76</xdr:row>
      <xdr:rowOff>136728</xdr:rowOff>
    </xdr:to>
    <xdr:cxnSp macro="">
      <xdr:nvCxnSpPr>
        <xdr:cNvPr id="407" name="直線コネクタ 406"/>
        <xdr:cNvCxnSpPr/>
      </xdr:nvCxnSpPr>
      <xdr:spPr>
        <a:xfrm>
          <a:off x="9639300" y="12866548"/>
          <a:ext cx="838200" cy="3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115201</xdr:rowOff>
    </xdr:from>
    <xdr:to>
      <xdr:col>50</xdr:col>
      <xdr:colOff>114300</xdr:colOff>
      <xdr:row>75</xdr:row>
      <xdr:rowOff>7798</xdr:rowOff>
    </xdr:to>
    <xdr:cxnSp macro="">
      <xdr:nvCxnSpPr>
        <xdr:cNvPr id="410" name="直線コネクタ 409"/>
        <xdr:cNvCxnSpPr/>
      </xdr:nvCxnSpPr>
      <xdr:spPr>
        <a:xfrm>
          <a:off x="8750300" y="12288151"/>
          <a:ext cx="889000" cy="5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85789</xdr:rowOff>
    </xdr:from>
    <xdr:to>
      <xdr:col>45</xdr:col>
      <xdr:colOff>177800</xdr:colOff>
      <xdr:row>71</xdr:row>
      <xdr:rowOff>115201</xdr:rowOff>
    </xdr:to>
    <xdr:cxnSp macro="">
      <xdr:nvCxnSpPr>
        <xdr:cNvPr id="413" name="直線コネクタ 412"/>
        <xdr:cNvCxnSpPr/>
      </xdr:nvCxnSpPr>
      <xdr:spPr>
        <a:xfrm>
          <a:off x="7861300" y="12087289"/>
          <a:ext cx="889000" cy="20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85928</xdr:rowOff>
    </xdr:from>
    <xdr:to>
      <xdr:col>55</xdr:col>
      <xdr:colOff>50800</xdr:colOff>
      <xdr:row>77</xdr:row>
      <xdr:rowOff>16078</xdr:rowOff>
    </xdr:to>
    <xdr:sp macro="" textlink="">
      <xdr:nvSpPr>
        <xdr:cNvPr id="423" name="楕円 422"/>
        <xdr:cNvSpPr/>
      </xdr:nvSpPr>
      <xdr:spPr>
        <a:xfrm>
          <a:off x="104267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64355</xdr:rowOff>
    </xdr:from>
    <xdr:ext cx="534377" cy="259045"/>
    <xdr:sp macro="" textlink="">
      <xdr:nvSpPr>
        <xdr:cNvPr id="424" name="普通建設事業費 （ うち新規整備　）該当値テキスト"/>
        <xdr:cNvSpPr txBox="1"/>
      </xdr:nvSpPr>
      <xdr:spPr>
        <a:xfrm>
          <a:off x="10528300"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128448</xdr:rowOff>
    </xdr:from>
    <xdr:to>
      <xdr:col>50</xdr:col>
      <xdr:colOff>165100</xdr:colOff>
      <xdr:row>75</xdr:row>
      <xdr:rowOff>58598</xdr:rowOff>
    </xdr:to>
    <xdr:sp macro="" textlink="">
      <xdr:nvSpPr>
        <xdr:cNvPr id="425" name="楕円 424"/>
        <xdr:cNvSpPr/>
      </xdr:nvSpPr>
      <xdr:spPr>
        <a:xfrm>
          <a:off x="9588500" y="128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75125</xdr:rowOff>
    </xdr:from>
    <xdr:ext cx="534377" cy="259045"/>
    <xdr:sp macro="" textlink="">
      <xdr:nvSpPr>
        <xdr:cNvPr id="426" name="テキスト ボックス 425"/>
        <xdr:cNvSpPr txBox="1"/>
      </xdr:nvSpPr>
      <xdr:spPr>
        <a:xfrm>
          <a:off x="9372111" y="125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64401</xdr:rowOff>
    </xdr:from>
    <xdr:to>
      <xdr:col>46</xdr:col>
      <xdr:colOff>38100</xdr:colOff>
      <xdr:row>71</xdr:row>
      <xdr:rowOff>166001</xdr:rowOff>
    </xdr:to>
    <xdr:sp macro="" textlink="">
      <xdr:nvSpPr>
        <xdr:cNvPr id="427" name="楕円 426"/>
        <xdr:cNvSpPr/>
      </xdr:nvSpPr>
      <xdr:spPr>
        <a:xfrm>
          <a:off x="8699500" y="12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11078</xdr:rowOff>
    </xdr:from>
    <xdr:ext cx="534377" cy="259045"/>
    <xdr:sp macro="" textlink="">
      <xdr:nvSpPr>
        <xdr:cNvPr id="428" name="テキスト ボックス 427"/>
        <xdr:cNvSpPr txBox="1"/>
      </xdr:nvSpPr>
      <xdr:spPr>
        <a:xfrm>
          <a:off x="8483111" y="1201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34989</xdr:rowOff>
    </xdr:from>
    <xdr:to>
      <xdr:col>41</xdr:col>
      <xdr:colOff>101600</xdr:colOff>
      <xdr:row>70</xdr:row>
      <xdr:rowOff>136589</xdr:rowOff>
    </xdr:to>
    <xdr:sp macro="" textlink="">
      <xdr:nvSpPr>
        <xdr:cNvPr id="429" name="楕円 428"/>
        <xdr:cNvSpPr/>
      </xdr:nvSpPr>
      <xdr:spPr>
        <a:xfrm>
          <a:off x="7810500" y="120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153116</xdr:rowOff>
    </xdr:from>
    <xdr:ext cx="534377" cy="259045"/>
    <xdr:sp macro="" textlink="">
      <xdr:nvSpPr>
        <xdr:cNvPr id="430" name="テキスト ボックス 429"/>
        <xdr:cNvSpPr txBox="1"/>
      </xdr:nvSpPr>
      <xdr:spPr>
        <a:xfrm>
          <a:off x="7594111" y="118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155747</xdr:rowOff>
    </xdr:from>
    <xdr:to>
      <xdr:col>55</xdr:col>
      <xdr:colOff>0</xdr:colOff>
      <xdr:row>95</xdr:row>
      <xdr:rowOff>48831</xdr:rowOff>
    </xdr:to>
    <xdr:cxnSp macro="">
      <xdr:nvCxnSpPr>
        <xdr:cNvPr id="457" name="直線コネクタ 456"/>
        <xdr:cNvCxnSpPr/>
      </xdr:nvCxnSpPr>
      <xdr:spPr>
        <a:xfrm flipV="1">
          <a:off x="9639300" y="16272047"/>
          <a:ext cx="8382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48831</xdr:rowOff>
    </xdr:from>
    <xdr:to>
      <xdr:col>50</xdr:col>
      <xdr:colOff>114300</xdr:colOff>
      <xdr:row>96</xdr:row>
      <xdr:rowOff>16965</xdr:rowOff>
    </xdr:to>
    <xdr:cxnSp macro="">
      <xdr:nvCxnSpPr>
        <xdr:cNvPr id="460" name="直線コネクタ 459"/>
        <xdr:cNvCxnSpPr/>
      </xdr:nvCxnSpPr>
      <xdr:spPr>
        <a:xfrm flipV="1">
          <a:off x="8750300" y="16336581"/>
          <a:ext cx="889000" cy="1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16965</xdr:rowOff>
    </xdr:from>
    <xdr:to>
      <xdr:col>45</xdr:col>
      <xdr:colOff>177800</xdr:colOff>
      <xdr:row>96</xdr:row>
      <xdr:rowOff>57130</xdr:rowOff>
    </xdr:to>
    <xdr:cxnSp macro="">
      <xdr:nvCxnSpPr>
        <xdr:cNvPr id="463" name="直線コネクタ 462"/>
        <xdr:cNvCxnSpPr/>
      </xdr:nvCxnSpPr>
      <xdr:spPr>
        <a:xfrm flipV="1">
          <a:off x="7861300" y="16476165"/>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104947</xdr:rowOff>
    </xdr:from>
    <xdr:to>
      <xdr:col>55</xdr:col>
      <xdr:colOff>50800</xdr:colOff>
      <xdr:row>95</xdr:row>
      <xdr:rowOff>35097</xdr:rowOff>
    </xdr:to>
    <xdr:sp macro="" textlink="">
      <xdr:nvSpPr>
        <xdr:cNvPr id="473" name="楕円 472"/>
        <xdr:cNvSpPr/>
      </xdr:nvSpPr>
      <xdr:spPr>
        <a:xfrm>
          <a:off x="10426700" y="162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127824</xdr:rowOff>
    </xdr:from>
    <xdr:ext cx="534377" cy="259045"/>
    <xdr:sp macro="" textlink="">
      <xdr:nvSpPr>
        <xdr:cNvPr id="474" name="普通建設事業費 （ うち更新整備　）該当値テキスト"/>
        <xdr:cNvSpPr txBox="1"/>
      </xdr:nvSpPr>
      <xdr:spPr>
        <a:xfrm>
          <a:off x="10528300" y="16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169481</xdr:rowOff>
    </xdr:from>
    <xdr:to>
      <xdr:col>50</xdr:col>
      <xdr:colOff>165100</xdr:colOff>
      <xdr:row>95</xdr:row>
      <xdr:rowOff>99631</xdr:rowOff>
    </xdr:to>
    <xdr:sp macro="" textlink="">
      <xdr:nvSpPr>
        <xdr:cNvPr id="475" name="楕円 474"/>
        <xdr:cNvSpPr/>
      </xdr:nvSpPr>
      <xdr:spPr>
        <a:xfrm>
          <a:off x="9588500" y="16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116158</xdr:rowOff>
    </xdr:from>
    <xdr:ext cx="534377" cy="259045"/>
    <xdr:sp macro="" textlink="">
      <xdr:nvSpPr>
        <xdr:cNvPr id="476" name="テキスト ボックス 475"/>
        <xdr:cNvSpPr txBox="1"/>
      </xdr:nvSpPr>
      <xdr:spPr>
        <a:xfrm>
          <a:off x="9372111" y="160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137615</xdr:rowOff>
    </xdr:from>
    <xdr:to>
      <xdr:col>46</xdr:col>
      <xdr:colOff>38100</xdr:colOff>
      <xdr:row>96</xdr:row>
      <xdr:rowOff>67765</xdr:rowOff>
    </xdr:to>
    <xdr:sp macro="" textlink="">
      <xdr:nvSpPr>
        <xdr:cNvPr id="477" name="楕円 476"/>
        <xdr:cNvSpPr/>
      </xdr:nvSpPr>
      <xdr:spPr>
        <a:xfrm>
          <a:off x="8699500" y="164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58892</xdr:rowOff>
    </xdr:from>
    <xdr:ext cx="534377" cy="259045"/>
    <xdr:sp macro="" textlink="">
      <xdr:nvSpPr>
        <xdr:cNvPr id="478" name="テキスト ボックス 477"/>
        <xdr:cNvSpPr txBox="1"/>
      </xdr:nvSpPr>
      <xdr:spPr>
        <a:xfrm>
          <a:off x="8483111" y="165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6330</xdr:rowOff>
    </xdr:from>
    <xdr:to>
      <xdr:col>41</xdr:col>
      <xdr:colOff>101600</xdr:colOff>
      <xdr:row>96</xdr:row>
      <xdr:rowOff>107930</xdr:rowOff>
    </xdr:to>
    <xdr:sp macro="" textlink="">
      <xdr:nvSpPr>
        <xdr:cNvPr id="479" name="楕円 478"/>
        <xdr:cNvSpPr/>
      </xdr:nvSpPr>
      <xdr:spPr>
        <a:xfrm>
          <a:off x="7810500" y="164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99057</xdr:rowOff>
    </xdr:from>
    <xdr:ext cx="534377" cy="259045"/>
    <xdr:sp macro="" textlink="">
      <xdr:nvSpPr>
        <xdr:cNvPr id="480" name="テキスト ボックス 479"/>
        <xdr:cNvSpPr txBox="1"/>
      </xdr:nvSpPr>
      <xdr:spPr>
        <a:xfrm>
          <a:off x="7594111" y="165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53453</xdr:rowOff>
    </xdr:from>
    <xdr:to>
      <xdr:col>85</xdr:col>
      <xdr:colOff>127000</xdr:colOff>
      <xdr:row>39</xdr:row>
      <xdr:rowOff>60899</xdr:rowOff>
    </xdr:to>
    <xdr:cxnSp macro="">
      <xdr:nvCxnSpPr>
        <xdr:cNvPr id="511" name="直線コネクタ 510"/>
        <xdr:cNvCxnSpPr/>
      </xdr:nvCxnSpPr>
      <xdr:spPr>
        <a:xfrm>
          <a:off x="15481300" y="6740003"/>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47966</xdr:rowOff>
    </xdr:from>
    <xdr:to>
      <xdr:col>81</xdr:col>
      <xdr:colOff>50800</xdr:colOff>
      <xdr:row>39</xdr:row>
      <xdr:rowOff>53453</xdr:rowOff>
    </xdr:to>
    <xdr:cxnSp macro="">
      <xdr:nvCxnSpPr>
        <xdr:cNvPr id="514" name="直線コネクタ 513"/>
        <xdr:cNvCxnSpPr/>
      </xdr:nvCxnSpPr>
      <xdr:spPr>
        <a:xfrm>
          <a:off x="14592300" y="67345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47966</xdr:rowOff>
    </xdr:from>
    <xdr:to>
      <xdr:col>76</xdr:col>
      <xdr:colOff>114300</xdr:colOff>
      <xdr:row>39</xdr:row>
      <xdr:rowOff>70173</xdr:rowOff>
    </xdr:to>
    <xdr:cxnSp macro="">
      <xdr:nvCxnSpPr>
        <xdr:cNvPr id="517" name="直線コネクタ 516"/>
        <xdr:cNvCxnSpPr/>
      </xdr:nvCxnSpPr>
      <xdr:spPr>
        <a:xfrm flipV="1">
          <a:off x="13703300" y="673451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107234</xdr:rowOff>
    </xdr:from>
    <xdr:ext cx="469744" cy="259045"/>
    <xdr:sp macro="" textlink="">
      <xdr:nvSpPr>
        <xdr:cNvPr id="519" name="テキスト ボックス 518"/>
        <xdr:cNvSpPr txBox="1"/>
      </xdr:nvSpPr>
      <xdr:spPr>
        <a:xfrm>
          <a:off x="14357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61682</xdr:rowOff>
    </xdr:from>
    <xdr:to>
      <xdr:col>71</xdr:col>
      <xdr:colOff>177800</xdr:colOff>
      <xdr:row>39</xdr:row>
      <xdr:rowOff>70173</xdr:rowOff>
    </xdr:to>
    <xdr:cxnSp macro="">
      <xdr:nvCxnSpPr>
        <xdr:cNvPr id="520" name="直線コネクタ 519"/>
        <xdr:cNvCxnSpPr/>
      </xdr:nvCxnSpPr>
      <xdr:spPr>
        <a:xfrm>
          <a:off x="12814300" y="674823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10099</xdr:rowOff>
    </xdr:from>
    <xdr:to>
      <xdr:col>85</xdr:col>
      <xdr:colOff>177800</xdr:colOff>
      <xdr:row>39</xdr:row>
      <xdr:rowOff>111699</xdr:rowOff>
    </xdr:to>
    <xdr:sp macro="" textlink="">
      <xdr:nvSpPr>
        <xdr:cNvPr id="530" name="楕円 529"/>
        <xdr:cNvSpPr/>
      </xdr:nvSpPr>
      <xdr:spPr>
        <a:xfrm>
          <a:off x="16268700" y="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469744" cy="259045"/>
    <xdr:sp macro="" textlink="">
      <xdr:nvSpPr>
        <xdr:cNvPr id="531" name="災害復旧事業費該当値テキスト"/>
        <xdr:cNvSpPr txBox="1"/>
      </xdr:nvSpPr>
      <xdr:spPr>
        <a:xfrm>
          <a:off x="16370300" y="666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2653</xdr:rowOff>
    </xdr:from>
    <xdr:to>
      <xdr:col>81</xdr:col>
      <xdr:colOff>101600</xdr:colOff>
      <xdr:row>39</xdr:row>
      <xdr:rowOff>104253</xdr:rowOff>
    </xdr:to>
    <xdr:sp macro="" textlink="">
      <xdr:nvSpPr>
        <xdr:cNvPr id="532" name="楕円 531"/>
        <xdr:cNvSpPr/>
      </xdr:nvSpPr>
      <xdr:spPr>
        <a:xfrm>
          <a:off x="15430500" y="66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120780</xdr:rowOff>
    </xdr:from>
    <xdr:ext cx="469744" cy="259045"/>
    <xdr:sp macro="" textlink="">
      <xdr:nvSpPr>
        <xdr:cNvPr id="533" name="テキスト ボックス 532"/>
        <xdr:cNvSpPr txBox="1"/>
      </xdr:nvSpPr>
      <xdr:spPr>
        <a:xfrm>
          <a:off x="15246428" y="6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168616</xdr:rowOff>
    </xdr:from>
    <xdr:to>
      <xdr:col>76</xdr:col>
      <xdr:colOff>165100</xdr:colOff>
      <xdr:row>39</xdr:row>
      <xdr:rowOff>98766</xdr:rowOff>
    </xdr:to>
    <xdr:sp macro="" textlink="">
      <xdr:nvSpPr>
        <xdr:cNvPr id="534" name="楕円 533"/>
        <xdr:cNvSpPr/>
      </xdr:nvSpPr>
      <xdr:spPr>
        <a:xfrm>
          <a:off x="14541500" y="66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115293</xdr:rowOff>
    </xdr:from>
    <xdr:ext cx="469744" cy="259045"/>
    <xdr:sp macro="" textlink="">
      <xdr:nvSpPr>
        <xdr:cNvPr id="535" name="テキスト ボックス 534"/>
        <xdr:cNvSpPr txBox="1"/>
      </xdr:nvSpPr>
      <xdr:spPr>
        <a:xfrm>
          <a:off x="14357428" y="645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19373</xdr:rowOff>
    </xdr:from>
    <xdr:to>
      <xdr:col>72</xdr:col>
      <xdr:colOff>38100</xdr:colOff>
      <xdr:row>39</xdr:row>
      <xdr:rowOff>120973</xdr:rowOff>
    </xdr:to>
    <xdr:sp macro="" textlink="">
      <xdr:nvSpPr>
        <xdr:cNvPr id="536" name="楕円 535"/>
        <xdr:cNvSpPr/>
      </xdr:nvSpPr>
      <xdr:spPr>
        <a:xfrm>
          <a:off x="13652500" y="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112100</xdr:rowOff>
    </xdr:from>
    <xdr:ext cx="378565" cy="259045"/>
    <xdr:sp macro="" textlink="">
      <xdr:nvSpPr>
        <xdr:cNvPr id="537" name="テキスト ボックス 536"/>
        <xdr:cNvSpPr txBox="1"/>
      </xdr:nvSpPr>
      <xdr:spPr>
        <a:xfrm>
          <a:off x="1351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10882</xdr:rowOff>
    </xdr:from>
    <xdr:to>
      <xdr:col>67</xdr:col>
      <xdr:colOff>101600</xdr:colOff>
      <xdr:row>39</xdr:row>
      <xdr:rowOff>112482</xdr:rowOff>
    </xdr:to>
    <xdr:sp macro="" textlink="">
      <xdr:nvSpPr>
        <xdr:cNvPr id="538" name="楕円 537"/>
        <xdr:cNvSpPr/>
      </xdr:nvSpPr>
      <xdr:spPr>
        <a:xfrm>
          <a:off x="12763500" y="6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129009</xdr:rowOff>
    </xdr:from>
    <xdr:ext cx="469744" cy="259045"/>
    <xdr:sp macro="" textlink="">
      <xdr:nvSpPr>
        <xdr:cNvPr id="539" name="テキスト ボックス 538"/>
        <xdr:cNvSpPr txBox="1"/>
      </xdr:nvSpPr>
      <xdr:spPr>
        <a:xfrm>
          <a:off x="12579428" y="6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170822</xdr:rowOff>
    </xdr:from>
    <xdr:to>
      <xdr:col>85</xdr:col>
      <xdr:colOff>127000</xdr:colOff>
      <xdr:row>74</xdr:row>
      <xdr:rowOff>13153</xdr:rowOff>
    </xdr:to>
    <xdr:cxnSp macro="">
      <xdr:nvCxnSpPr>
        <xdr:cNvPr id="620" name="直線コネクタ 619"/>
        <xdr:cNvCxnSpPr/>
      </xdr:nvCxnSpPr>
      <xdr:spPr>
        <a:xfrm>
          <a:off x="15481300" y="12686672"/>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98389</xdr:rowOff>
    </xdr:from>
    <xdr:to>
      <xdr:col>81</xdr:col>
      <xdr:colOff>50800</xdr:colOff>
      <xdr:row>73</xdr:row>
      <xdr:rowOff>170822</xdr:rowOff>
    </xdr:to>
    <xdr:cxnSp macro="">
      <xdr:nvCxnSpPr>
        <xdr:cNvPr id="623" name="直線コネクタ 622"/>
        <xdr:cNvCxnSpPr/>
      </xdr:nvCxnSpPr>
      <xdr:spPr>
        <a:xfrm>
          <a:off x="14592300" y="12614239"/>
          <a:ext cx="8890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58024</xdr:rowOff>
    </xdr:from>
    <xdr:to>
      <xdr:col>76</xdr:col>
      <xdr:colOff>114300</xdr:colOff>
      <xdr:row>73</xdr:row>
      <xdr:rowOff>98389</xdr:rowOff>
    </xdr:to>
    <xdr:cxnSp macro="">
      <xdr:nvCxnSpPr>
        <xdr:cNvPr id="626" name="直線コネクタ 625"/>
        <xdr:cNvCxnSpPr/>
      </xdr:nvCxnSpPr>
      <xdr:spPr>
        <a:xfrm>
          <a:off x="13703300" y="12573874"/>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58024</xdr:rowOff>
    </xdr:from>
    <xdr:to>
      <xdr:col>71</xdr:col>
      <xdr:colOff>177800</xdr:colOff>
      <xdr:row>73</xdr:row>
      <xdr:rowOff>71642</xdr:rowOff>
    </xdr:to>
    <xdr:cxnSp macro="">
      <xdr:nvCxnSpPr>
        <xdr:cNvPr id="629" name="直線コネクタ 628"/>
        <xdr:cNvCxnSpPr/>
      </xdr:nvCxnSpPr>
      <xdr:spPr>
        <a:xfrm flipV="1">
          <a:off x="12814300" y="12573874"/>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133803</xdr:rowOff>
    </xdr:from>
    <xdr:to>
      <xdr:col>85</xdr:col>
      <xdr:colOff>177800</xdr:colOff>
      <xdr:row>74</xdr:row>
      <xdr:rowOff>63953</xdr:rowOff>
    </xdr:to>
    <xdr:sp macro="" textlink="">
      <xdr:nvSpPr>
        <xdr:cNvPr id="639" name="楕円 638"/>
        <xdr:cNvSpPr/>
      </xdr:nvSpPr>
      <xdr:spPr>
        <a:xfrm>
          <a:off x="16268700" y="1264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156680</xdr:rowOff>
    </xdr:from>
    <xdr:ext cx="534377" cy="259045"/>
    <xdr:sp macro="" textlink="">
      <xdr:nvSpPr>
        <xdr:cNvPr id="640" name="公債費該当値テキスト"/>
        <xdr:cNvSpPr txBox="1"/>
      </xdr:nvSpPr>
      <xdr:spPr>
        <a:xfrm>
          <a:off x="16370300" y="125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120022</xdr:rowOff>
    </xdr:from>
    <xdr:to>
      <xdr:col>81</xdr:col>
      <xdr:colOff>101600</xdr:colOff>
      <xdr:row>74</xdr:row>
      <xdr:rowOff>50172</xdr:rowOff>
    </xdr:to>
    <xdr:sp macro="" textlink="">
      <xdr:nvSpPr>
        <xdr:cNvPr id="641" name="楕円 640"/>
        <xdr:cNvSpPr/>
      </xdr:nvSpPr>
      <xdr:spPr>
        <a:xfrm>
          <a:off x="15430500" y="126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66699</xdr:rowOff>
    </xdr:from>
    <xdr:ext cx="534377" cy="259045"/>
    <xdr:sp macro="" textlink="">
      <xdr:nvSpPr>
        <xdr:cNvPr id="642" name="テキスト ボックス 641"/>
        <xdr:cNvSpPr txBox="1"/>
      </xdr:nvSpPr>
      <xdr:spPr>
        <a:xfrm>
          <a:off x="15214111" y="124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47589</xdr:rowOff>
    </xdr:from>
    <xdr:to>
      <xdr:col>76</xdr:col>
      <xdr:colOff>165100</xdr:colOff>
      <xdr:row>73</xdr:row>
      <xdr:rowOff>149189</xdr:rowOff>
    </xdr:to>
    <xdr:sp macro="" textlink="">
      <xdr:nvSpPr>
        <xdr:cNvPr id="643" name="楕円 642"/>
        <xdr:cNvSpPr/>
      </xdr:nvSpPr>
      <xdr:spPr>
        <a:xfrm>
          <a:off x="14541500" y="12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165716</xdr:rowOff>
    </xdr:from>
    <xdr:ext cx="534377" cy="259045"/>
    <xdr:sp macro="" textlink="">
      <xdr:nvSpPr>
        <xdr:cNvPr id="644" name="テキスト ボックス 643"/>
        <xdr:cNvSpPr txBox="1"/>
      </xdr:nvSpPr>
      <xdr:spPr>
        <a:xfrm>
          <a:off x="14325111" y="12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7224</xdr:rowOff>
    </xdr:from>
    <xdr:to>
      <xdr:col>72</xdr:col>
      <xdr:colOff>38100</xdr:colOff>
      <xdr:row>73</xdr:row>
      <xdr:rowOff>108824</xdr:rowOff>
    </xdr:to>
    <xdr:sp macro="" textlink="">
      <xdr:nvSpPr>
        <xdr:cNvPr id="645" name="楕円 644"/>
        <xdr:cNvSpPr/>
      </xdr:nvSpPr>
      <xdr:spPr>
        <a:xfrm>
          <a:off x="13652500" y="12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125351</xdr:rowOff>
    </xdr:from>
    <xdr:ext cx="534377" cy="259045"/>
    <xdr:sp macro="" textlink="">
      <xdr:nvSpPr>
        <xdr:cNvPr id="646" name="テキスト ボックス 645"/>
        <xdr:cNvSpPr txBox="1"/>
      </xdr:nvSpPr>
      <xdr:spPr>
        <a:xfrm>
          <a:off x="13436111" y="122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20842</xdr:rowOff>
    </xdr:from>
    <xdr:to>
      <xdr:col>67</xdr:col>
      <xdr:colOff>101600</xdr:colOff>
      <xdr:row>73</xdr:row>
      <xdr:rowOff>122442</xdr:rowOff>
    </xdr:to>
    <xdr:sp macro="" textlink="">
      <xdr:nvSpPr>
        <xdr:cNvPr id="647" name="楕円 646"/>
        <xdr:cNvSpPr/>
      </xdr:nvSpPr>
      <xdr:spPr>
        <a:xfrm>
          <a:off x="12763500" y="125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138969</xdr:rowOff>
    </xdr:from>
    <xdr:ext cx="534377" cy="259045"/>
    <xdr:sp macro="" textlink="">
      <xdr:nvSpPr>
        <xdr:cNvPr id="648" name="テキスト ボックス 647"/>
        <xdr:cNvSpPr txBox="1"/>
      </xdr:nvSpPr>
      <xdr:spPr>
        <a:xfrm>
          <a:off x="12547111" y="123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146512</xdr:rowOff>
    </xdr:from>
    <xdr:to>
      <xdr:col>85</xdr:col>
      <xdr:colOff>127000</xdr:colOff>
      <xdr:row>97</xdr:row>
      <xdr:rowOff>50729</xdr:rowOff>
    </xdr:to>
    <xdr:cxnSp macro="">
      <xdr:nvCxnSpPr>
        <xdr:cNvPr id="675" name="直線コネクタ 674"/>
        <xdr:cNvCxnSpPr/>
      </xdr:nvCxnSpPr>
      <xdr:spPr>
        <a:xfrm>
          <a:off x="15481300" y="16434262"/>
          <a:ext cx="8382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146512</xdr:rowOff>
    </xdr:from>
    <xdr:to>
      <xdr:col>81</xdr:col>
      <xdr:colOff>50800</xdr:colOff>
      <xdr:row>97</xdr:row>
      <xdr:rowOff>38019</xdr:rowOff>
    </xdr:to>
    <xdr:cxnSp macro="">
      <xdr:nvCxnSpPr>
        <xdr:cNvPr id="678" name="直線コネクタ 677"/>
        <xdr:cNvCxnSpPr/>
      </xdr:nvCxnSpPr>
      <xdr:spPr>
        <a:xfrm flipV="1">
          <a:off x="14592300" y="16434262"/>
          <a:ext cx="8890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131654</xdr:rowOff>
    </xdr:from>
    <xdr:to>
      <xdr:col>76</xdr:col>
      <xdr:colOff>114300</xdr:colOff>
      <xdr:row>97</xdr:row>
      <xdr:rowOff>38019</xdr:rowOff>
    </xdr:to>
    <xdr:cxnSp macro="">
      <xdr:nvCxnSpPr>
        <xdr:cNvPr id="681" name="直線コネクタ 680"/>
        <xdr:cNvCxnSpPr/>
      </xdr:nvCxnSpPr>
      <xdr:spPr>
        <a:xfrm>
          <a:off x="13703300" y="16076504"/>
          <a:ext cx="889000" cy="5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131654</xdr:rowOff>
    </xdr:from>
    <xdr:to>
      <xdr:col>71</xdr:col>
      <xdr:colOff>177800</xdr:colOff>
      <xdr:row>94</xdr:row>
      <xdr:rowOff>38111</xdr:rowOff>
    </xdr:to>
    <xdr:cxnSp macro="">
      <xdr:nvCxnSpPr>
        <xdr:cNvPr id="684" name="直線コネクタ 683"/>
        <xdr:cNvCxnSpPr/>
      </xdr:nvCxnSpPr>
      <xdr:spPr>
        <a:xfrm flipV="1">
          <a:off x="12814300" y="16076504"/>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6" name="テキスト ボックス 685"/>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171379</xdr:rowOff>
    </xdr:from>
    <xdr:to>
      <xdr:col>85</xdr:col>
      <xdr:colOff>177800</xdr:colOff>
      <xdr:row>97</xdr:row>
      <xdr:rowOff>101529</xdr:rowOff>
    </xdr:to>
    <xdr:sp macro="" textlink="">
      <xdr:nvSpPr>
        <xdr:cNvPr id="694" name="楕円 693"/>
        <xdr:cNvSpPr/>
      </xdr:nvSpPr>
      <xdr:spPr>
        <a:xfrm>
          <a:off x="16268700" y="166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22806</xdr:rowOff>
    </xdr:from>
    <xdr:ext cx="469744" cy="259045"/>
    <xdr:sp macro="" textlink="">
      <xdr:nvSpPr>
        <xdr:cNvPr id="695" name="積立金該当値テキスト"/>
        <xdr:cNvSpPr txBox="1"/>
      </xdr:nvSpPr>
      <xdr:spPr>
        <a:xfrm>
          <a:off x="16370300" y="1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95712</xdr:rowOff>
    </xdr:from>
    <xdr:to>
      <xdr:col>81</xdr:col>
      <xdr:colOff>101600</xdr:colOff>
      <xdr:row>96</xdr:row>
      <xdr:rowOff>25862</xdr:rowOff>
    </xdr:to>
    <xdr:sp macro="" textlink="">
      <xdr:nvSpPr>
        <xdr:cNvPr id="696" name="楕円 695"/>
        <xdr:cNvSpPr/>
      </xdr:nvSpPr>
      <xdr:spPr>
        <a:xfrm>
          <a:off x="15430500" y="163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42389</xdr:rowOff>
    </xdr:from>
    <xdr:ext cx="534377" cy="259045"/>
    <xdr:sp macro="" textlink="">
      <xdr:nvSpPr>
        <xdr:cNvPr id="697" name="テキスト ボックス 696"/>
        <xdr:cNvSpPr txBox="1"/>
      </xdr:nvSpPr>
      <xdr:spPr>
        <a:xfrm>
          <a:off x="15214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158669</xdr:rowOff>
    </xdr:from>
    <xdr:to>
      <xdr:col>76</xdr:col>
      <xdr:colOff>165100</xdr:colOff>
      <xdr:row>97</xdr:row>
      <xdr:rowOff>88819</xdr:rowOff>
    </xdr:to>
    <xdr:sp macro="" textlink="">
      <xdr:nvSpPr>
        <xdr:cNvPr id="698" name="楕円 697"/>
        <xdr:cNvSpPr/>
      </xdr:nvSpPr>
      <xdr:spPr>
        <a:xfrm>
          <a:off x="14541500" y="166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79946</xdr:rowOff>
    </xdr:from>
    <xdr:ext cx="469744" cy="259045"/>
    <xdr:sp macro="" textlink="">
      <xdr:nvSpPr>
        <xdr:cNvPr id="699" name="テキスト ボックス 698"/>
        <xdr:cNvSpPr txBox="1"/>
      </xdr:nvSpPr>
      <xdr:spPr>
        <a:xfrm>
          <a:off x="14357428" y="167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80854</xdr:rowOff>
    </xdr:from>
    <xdr:to>
      <xdr:col>72</xdr:col>
      <xdr:colOff>38100</xdr:colOff>
      <xdr:row>94</xdr:row>
      <xdr:rowOff>11004</xdr:rowOff>
    </xdr:to>
    <xdr:sp macro="" textlink="">
      <xdr:nvSpPr>
        <xdr:cNvPr id="700" name="楕円 699"/>
        <xdr:cNvSpPr/>
      </xdr:nvSpPr>
      <xdr:spPr>
        <a:xfrm>
          <a:off x="13652500" y="160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27531</xdr:rowOff>
    </xdr:from>
    <xdr:ext cx="534377" cy="259045"/>
    <xdr:sp macro="" textlink="">
      <xdr:nvSpPr>
        <xdr:cNvPr id="701" name="テキスト ボックス 700"/>
        <xdr:cNvSpPr txBox="1"/>
      </xdr:nvSpPr>
      <xdr:spPr>
        <a:xfrm>
          <a:off x="13436111" y="15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158761</xdr:rowOff>
    </xdr:from>
    <xdr:to>
      <xdr:col>67</xdr:col>
      <xdr:colOff>101600</xdr:colOff>
      <xdr:row>94</xdr:row>
      <xdr:rowOff>88911</xdr:rowOff>
    </xdr:to>
    <xdr:sp macro="" textlink="">
      <xdr:nvSpPr>
        <xdr:cNvPr id="702" name="楕円 701"/>
        <xdr:cNvSpPr/>
      </xdr:nvSpPr>
      <xdr:spPr>
        <a:xfrm>
          <a:off x="12763500" y="161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105438</xdr:rowOff>
    </xdr:from>
    <xdr:ext cx="534377" cy="259045"/>
    <xdr:sp macro="" textlink="">
      <xdr:nvSpPr>
        <xdr:cNvPr id="703" name="テキスト ボックス 702"/>
        <xdr:cNvSpPr txBox="1"/>
      </xdr:nvSpPr>
      <xdr:spPr>
        <a:xfrm>
          <a:off x="12547111" y="158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132207</xdr:rowOff>
    </xdr:from>
    <xdr:to>
      <xdr:col>116</xdr:col>
      <xdr:colOff>63500</xdr:colOff>
      <xdr:row>38</xdr:row>
      <xdr:rowOff>138176</xdr:rowOff>
    </xdr:to>
    <xdr:cxnSp macro="">
      <xdr:nvCxnSpPr>
        <xdr:cNvPr id="732" name="直線コネクタ 731"/>
        <xdr:cNvCxnSpPr/>
      </xdr:nvCxnSpPr>
      <xdr:spPr>
        <a:xfrm flipV="1">
          <a:off x="21323300" y="6647307"/>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131191</xdr:rowOff>
    </xdr:from>
    <xdr:to>
      <xdr:col>111</xdr:col>
      <xdr:colOff>177800</xdr:colOff>
      <xdr:row>38</xdr:row>
      <xdr:rowOff>138176</xdr:rowOff>
    </xdr:to>
    <xdr:cxnSp macro="">
      <xdr:nvCxnSpPr>
        <xdr:cNvPr id="735" name="直線コネクタ 734"/>
        <xdr:cNvCxnSpPr/>
      </xdr:nvCxnSpPr>
      <xdr:spPr>
        <a:xfrm>
          <a:off x="20434300" y="6646291"/>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131191</xdr:rowOff>
    </xdr:from>
    <xdr:to>
      <xdr:col>107</xdr:col>
      <xdr:colOff>50800</xdr:colOff>
      <xdr:row>38</xdr:row>
      <xdr:rowOff>140462</xdr:rowOff>
    </xdr:to>
    <xdr:cxnSp macro="">
      <xdr:nvCxnSpPr>
        <xdr:cNvPr id="738" name="直線コネクタ 737"/>
        <xdr:cNvCxnSpPr/>
      </xdr:nvCxnSpPr>
      <xdr:spPr>
        <a:xfrm flipV="1">
          <a:off x="19545300" y="6646291"/>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140462</xdr:rowOff>
    </xdr:from>
    <xdr:to>
      <xdr:col>102</xdr:col>
      <xdr:colOff>114300</xdr:colOff>
      <xdr:row>38</xdr:row>
      <xdr:rowOff>165989</xdr:rowOff>
    </xdr:to>
    <xdr:cxnSp macro="">
      <xdr:nvCxnSpPr>
        <xdr:cNvPr id="741" name="直線コネクタ 740"/>
        <xdr:cNvCxnSpPr/>
      </xdr:nvCxnSpPr>
      <xdr:spPr>
        <a:xfrm flipV="1">
          <a:off x="18656300" y="665556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81407</xdr:rowOff>
    </xdr:from>
    <xdr:to>
      <xdr:col>116</xdr:col>
      <xdr:colOff>114300</xdr:colOff>
      <xdr:row>39</xdr:row>
      <xdr:rowOff>11557</xdr:rowOff>
    </xdr:to>
    <xdr:sp macro="" textlink="">
      <xdr:nvSpPr>
        <xdr:cNvPr id="751" name="楕円 750"/>
        <xdr:cNvSpPr/>
      </xdr:nvSpPr>
      <xdr:spPr>
        <a:xfrm>
          <a:off x="221107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167784</xdr:rowOff>
    </xdr:from>
    <xdr:ext cx="378565" cy="259045"/>
    <xdr:sp macro="" textlink="">
      <xdr:nvSpPr>
        <xdr:cNvPr id="752" name="投資及び出資金該当値テキスト"/>
        <xdr:cNvSpPr txBox="1"/>
      </xdr:nvSpPr>
      <xdr:spPr>
        <a:xfrm>
          <a:off x="22212300" y="65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87376</xdr:rowOff>
    </xdr:from>
    <xdr:to>
      <xdr:col>112</xdr:col>
      <xdr:colOff>38100</xdr:colOff>
      <xdr:row>39</xdr:row>
      <xdr:rowOff>17526</xdr:rowOff>
    </xdr:to>
    <xdr:sp macro="" textlink="">
      <xdr:nvSpPr>
        <xdr:cNvPr id="753" name="楕円 752"/>
        <xdr:cNvSpPr/>
      </xdr:nvSpPr>
      <xdr:spPr>
        <a:xfrm>
          <a:off x="21272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8653</xdr:rowOff>
    </xdr:from>
    <xdr:ext cx="378565" cy="259045"/>
    <xdr:sp macro="" textlink="">
      <xdr:nvSpPr>
        <xdr:cNvPr id="754" name="テキスト ボックス 753"/>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80391</xdr:rowOff>
    </xdr:from>
    <xdr:to>
      <xdr:col>107</xdr:col>
      <xdr:colOff>101600</xdr:colOff>
      <xdr:row>39</xdr:row>
      <xdr:rowOff>10541</xdr:rowOff>
    </xdr:to>
    <xdr:sp macro="" textlink="">
      <xdr:nvSpPr>
        <xdr:cNvPr id="755" name="楕円 754"/>
        <xdr:cNvSpPr/>
      </xdr:nvSpPr>
      <xdr:spPr>
        <a:xfrm>
          <a:off x="20383500" y="65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1668</xdr:rowOff>
    </xdr:from>
    <xdr:ext cx="378565" cy="259045"/>
    <xdr:sp macro="" textlink="">
      <xdr:nvSpPr>
        <xdr:cNvPr id="756" name="テキスト ボックス 755"/>
        <xdr:cNvSpPr txBox="1"/>
      </xdr:nvSpPr>
      <xdr:spPr>
        <a:xfrm>
          <a:off x="20245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89662</xdr:rowOff>
    </xdr:from>
    <xdr:to>
      <xdr:col>102</xdr:col>
      <xdr:colOff>165100</xdr:colOff>
      <xdr:row>39</xdr:row>
      <xdr:rowOff>19812</xdr:rowOff>
    </xdr:to>
    <xdr:sp macro="" textlink="">
      <xdr:nvSpPr>
        <xdr:cNvPr id="757" name="楕円 756"/>
        <xdr:cNvSpPr/>
      </xdr:nvSpPr>
      <xdr:spPr>
        <a:xfrm>
          <a:off x="19494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10939</xdr:rowOff>
    </xdr:from>
    <xdr:ext cx="378565" cy="259045"/>
    <xdr:sp macro="" textlink="">
      <xdr:nvSpPr>
        <xdr:cNvPr id="758" name="テキスト ボックス 757"/>
        <xdr:cNvSpPr txBox="1"/>
      </xdr:nvSpPr>
      <xdr:spPr>
        <a:xfrm>
          <a:off x="19356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115189</xdr:rowOff>
    </xdr:from>
    <xdr:to>
      <xdr:col>98</xdr:col>
      <xdr:colOff>38100</xdr:colOff>
      <xdr:row>39</xdr:row>
      <xdr:rowOff>45339</xdr:rowOff>
    </xdr:to>
    <xdr:sp macro="" textlink="">
      <xdr:nvSpPr>
        <xdr:cNvPr id="759" name="楕円 758"/>
        <xdr:cNvSpPr/>
      </xdr:nvSpPr>
      <xdr:spPr>
        <a:xfrm>
          <a:off x="18605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36466</xdr:rowOff>
    </xdr:from>
    <xdr:ext cx="378565" cy="259045"/>
    <xdr:sp macro="" textlink="">
      <xdr:nvSpPr>
        <xdr:cNvPr id="760" name="テキスト ボックス 759"/>
        <xdr:cNvSpPr txBox="1"/>
      </xdr:nvSpPr>
      <xdr:spPr>
        <a:xfrm>
          <a:off x="18467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41440</xdr:rowOff>
    </xdr:from>
    <xdr:to>
      <xdr:col>116</xdr:col>
      <xdr:colOff>63500</xdr:colOff>
      <xdr:row>59</xdr:row>
      <xdr:rowOff>41554</xdr:rowOff>
    </xdr:to>
    <xdr:cxnSp macro="">
      <xdr:nvCxnSpPr>
        <xdr:cNvPr id="789" name="直線コネクタ 788"/>
        <xdr:cNvCxnSpPr/>
      </xdr:nvCxnSpPr>
      <xdr:spPr>
        <a:xfrm flipV="1">
          <a:off x="21323300" y="1015699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40602</xdr:rowOff>
    </xdr:from>
    <xdr:to>
      <xdr:col>111</xdr:col>
      <xdr:colOff>177800</xdr:colOff>
      <xdr:row>59</xdr:row>
      <xdr:rowOff>41554</xdr:rowOff>
    </xdr:to>
    <xdr:cxnSp macro="">
      <xdr:nvCxnSpPr>
        <xdr:cNvPr id="792" name="直線コネクタ 791"/>
        <xdr:cNvCxnSpPr/>
      </xdr:nvCxnSpPr>
      <xdr:spPr>
        <a:xfrm>
          <a:off x="20434300" y="101561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11265</xdr:rowOff>
    </xdr:from>
    <xdr:to>
      <xdr:col>107</xdr:col>
      <xdr:colOff>50800</xdr:colOff>
      <xdr:row>59</xdr:row>
      <xdr:rowOff>40602</xdr:rowOff>
    </xdr:to>
    <xdr:cxnSp macro="">
      <xdr:nvCxnSpPr>
        <xdr:cNvPr id="795" name="直線コネクタ 794"/>
        <xdr:cNvCxnSpPr/>
      </xdr:nvCxnSpPr>
      <xdr:spPr>
        <a:xfrm>
          <a:off x="19545300" y="1012681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11265</xdr:rowOff>
    </xdr:from>
    <xdr:to>
      <xdr:col>102</xdr:col>
      <xdr:colOff>114300</xdr:colOff>
      <xdr:row>59</xdr:row>
      <xdr:rowOff>37592</xdr:rowOff>
    </xdr:to>
    <xdr:cxnSp macro="">
      <xdr:nvCxnSpPr>
        <xdr:cNvPr id="798" name="直線コネクタ 797"/>
        <xdr:cNvCxnSpPr/>
      </xdr:nvCxnSpPr>
      <xdr:spPr>
        <a:xfrm flipV="1">
          <a:off x="18656300" y="1012681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162090</xdr:rowOff>
    </xdr:from>
    <xdr:to>
      <xdr:col>116</xdr:col>
      <xdr:colOff>114300</xdr:colOff>
      <xdr:row>59</xdr:row>
      <xdr:rowOff>92240</xdr:rowOff>
    </xdr:to>
    <xdr:sp macro="" textlink="">
      <xdr:nvSpPr>
        <xdr:cNvPr id="808" name="楕円 807"/>
        <xdr:cNvSpPr/>
      </xdr:nvSpPr>
      <xdr:spPr>
        <a:xfrm>
          <a:off x="221107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77017</xdr:rowOff>
    </xdr:from>
    <xdr:ext cx="313932" cy="259045"/>
    <xdr:sp macro="" textlink="">
      <xdr:nvSpPr>
        <xdr:cNvPr id="809" name="貸付金該当値テキスト"/>
        <xdr:cNvSpPr txBox="1"/>
      </xdr:nvSpPr>
      <xdr:spPr>
        <a:xfrm>
          <a:off x="22212300" y="10021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162204</xdr:rowOff>
    </xdr:from>
    <xdr:to>
      <xdr:col>112</xdr:col>
      <xdr:colOff>38100</xdr:colOff>
      <xdr:row>59</xdr:row>
      <xdr:rowOff>92354</xdr:rowOff>
    </xdr:to>
    <xdr:sp macro="" textlink="">
      <xdr:nvSpPr>
        <xdr:cNvPr id="810" name="楕円 809"/>
        <xdr:cNvSpPr/>
      </xdr:nvSpPr>
      <xdr:spPr>
        <a:xfrm>
          <a:off x="21272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83481</xdr:rowOff>
    </xdr:from>
    <xdr:ext cx="313932" cy="259045"/>
    <xdr:sp macro="" textlink="">
      <xdr:nvSpPr>
        <xdr:cNvPr id="811" name="テキスト ボックス 810"/>
        <xdr:cNvSpPr txBox="1"/>
      </xdr:nvSpPr>
      <xdr:spPr>
        <a:xfrm>
          <a:off x="21166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161252</xdr:rowOff>
    </xdr:from>
    <xdr:to>
      <xdr:col>107</xdr:col>
      <xdr:colOff>101600</xdr:colOff>
      <xdr:row>59</xdr:row>
      <xdr:rowOff>91402</xdr:rowOff>
    </xdr:to>
    <xdr:sp macro="" textlink="">
      <xdr:nvSpPr>
        <xdr:cNvPr id="812" name="楕円 811"/>
        <xdr:cNvSpPr/>
      </xdr:nvSpPr>
      <xdr:spPr>
        <a:xfrm>
          <a:off x="203835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82529</xdr:rowOff>
    </xdr:from>
    <xdr:ext cx="378565" cy="259045"/>
    <xdr:sp macro="" textlink="">
      <xdr:nvSpPr>
        <xdr:cNvPr id="813" name="テキスト ボックス 812"/>
        <xdr:cNvSpPr txBox="1"/>
      </xdr:nvSpPr>
      <xdr:spPr>
        <a:xfrm>
          <a:off x="20245017" y="1019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131915</xdr:rowOff>
    </xdr:from>
    <xdr:to>
      <xdr:col>102</xdr:col>
      <xdr:colOff>165100</xdr:colOff>
      <xdr:row>59</xdr:row>
      <xdr:rowOff>62065</xdr:rowOff>
    </xdr:to>
    <xdr:sp macro="" textlink="">
      <xdr:nvSpPr>
        <xdr:cNvPr id="814" name="楕円 813"/>
        <xdr:cNvSpPr/>
      </xdr:nvSpPr>
      <xdr:spPr>
        <a:xfrm>
          <a:off x="19494500" y="100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53192</xdr:rowOff>
    </xdr:from>
    <xdr:ext cx="378565" cy="259045"/>
    <xdr:sp macro="" textlink="">
      <xdr:nvSpPr>
        <xdr:cNvPr id="815" name="テキスト ボックス 814"/>
        <xdr:cNvSpPr txBox="1"/>
      </xdr:nvSpPr>
      <xdr:spPr>
        <a:xfrm>
          <a:off x="19356017" y="10168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158242</xdr:rowOff>
    </xdr:from>
    <xdr:to>
      <xdr:col>98</xdr:col>
      <xdr:colOff>38100</xdr:colOff>
      <xdr:row>59</xdr:row>
      <xdr:rowOff>88392</xdr:rowOff>
    </xdr:to>
    <xdr:sp macro="" textlink="">
      <xdr:nvSpPr>
        <xdr:cNvPr id="816" name="楕円 815"/>
        <xdr:cNvSpPr/>
      </xdr:nvSpPr>
      <xdr:spPr>
        <a:xfrm>
          <a:off x="18605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79519</xdr:rowOff>
    </xdr:from>
    <xdr:ext cx="378565" cy="259045"/>
    <xdr:sp macro="" textlink="">
      <xdr:nvSpPr>
        <xdr:cNvPr id="817" name="テキスト ボックス 816"/>
        <xdr:cNvSpPr txBox="1"/>
      </xdr:nvSpPr>
      <xdr:spPr>
        <a:xfrm>
          <a:off x="18467017" y="1019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45451</xdr:rowOff>
    </xdr:from>
    <xdr:to>
      <xdr:col>116</xdr:col>
      <xdr:colOff>63500</xdr:colOff>
      <xdr:row>76</xdr:row>
      <xdr:rowOff>68345</xdr:rowOff>
    </xdr:to>
    <xdr:cxnSp macro="">
      <xdr:nvCxnSpPr>
        <xdr:cNvPr id="849" name="直線コネクタ 848"/>
        <xdr:cNvCxnSpPr/>
      </xdr:nvCxnSpPr>
      <xdr:spPr>
        <a:xfrm flipV="1">
          <a:off x="21323300" y="13075651"/>
          <a:ext cx="8382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58417</xdr:rowOff>
    </xdr:from>
    <xdr:to>
      <xdr:col>111</xdr:col>
      <xdr:colOff>177800</xdr:colOff>
      <xdr:row>76</xdr:row>
      <xdr:rowOff>68345</xdr:rowOff>
    </xdr:to>
    <xdr:cxnSp macro="">
      <xdr:nvCxnSpPr>
        <xdr:cNvPr id="852" name="直線コネクタ 851"/>
        <xdr:cNvCxnSpPr/>
      </xdr:nvCxnSpPr>
      <xdr:spPr>
        <a:xfrm>
          <a:off x="20434300" y="13088617"/>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58417</xdr:rowOff>
    </xdr:from>
    <xdr:to>
      <xdr:col>107</xdr:col>
      <xdr:colOff>50800</xdr:colOff>
      <xdr:row>76</xdr:row>
      <xdr:rowOff>130817</xdr:rowOff>
    </xdr:to>
    <xdr:cxnSp macro="">
      <xdr:nvCxnSpPr>
        <xdr:cNvPr id="855" name="直線コネクタ 854"/>
        <xdr:cNvCxnSpPr/>
      </xdr:nvCxnSpPr>
      <xdr:spPr>
        <a:xfrm flipV="1">
          <a:off x="19545300" y="13088617"/>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130817</xdr:rowOff>
    </xdr:from>
    <xdr:to>
      <xdr:col>102</xdr:col>
      <xdr:colOff>114300</xdr:colOff>
      <xdr:row>77</xdr:row>
      <xdr:rowOff>15766</xdr:rowOff>
    </xdr:to>
    <xdr:cxnSp macro="">
      <xdr:nvCxnSpPr>
        <xdr:cNvPr id="858" name="直線コネクタ 857"/>
        <xdr:cNvCxnSpPr/>
      </xdr:nvCxnSpPr>
      <xdr:spPr>
        <a:xfrm flipV="1">
          <a:off x="18656300" y="13161017"/>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166101</xdr:rowOff>
    </xdr:from>
    <xdr:to>
      <xdr:col>116</xdr:col>
      <xdr:colOff>114300</xdr:colOff>
      <xdr:row>76</xdr:row>
      <xdr:rowOff>96251</xdr:rowOff>
    </xdr:to>
    <xdr:sp macro="" textlink="">
      <xdr:nvSpPr>
        <xdr:cNvPr id="868" name="楕円 867"/>
        <xdr:cNvSpPr/>
      </xdr:nvSpPr>
      <xdr:spPr>
        <a:xfrm>
          <a:off x="22110700" y="130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17528</xdr:rowOff>
    </xdr:from>
    <xdr:ext cx="534377" cy="259045"/>
    <xdr:sp macro="" textlink="">
      <xdr:nvSpPr>
        <xdr:cNvPr id="869" name="繰出金該当値テキスト"/>
        <xdr:cNvSpPr txBox="1"/>
      </xdr:nvSpPr>
      <xdr:spPr>
        <a:xfrm>
          <a:off x="22212300" y="128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17545</xdr:rowOff>
    </xdr:from>
    <xdr:to>
      <xdr:col>112</xdr:col>
      <xdr:colOff>38100</xdr:colOff>
      <xdr:row>76</xdr:row>
      <xdr:rowOff>119145</xdr:rowOff>
    </xdr:to>
    <xdr:sp macro="" textlink="">
      <xdr:nvSpPr>
        <xdr:cNvPr id="870" name="楕円 869"/>
        <xdr:cNvSpPr/>
      </xdr:nvSpPr>
      <xdr:spPr>
        <a:xfrm>
          <a:off x="21272500" y="130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71" name="テキスト ボックス 870"/>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7617</xdr:rowOff>
    </xdr:from>
    <xdr:to>
      <xdr:col>107</xdr:col>
      <xdr:colOff>101600</xdr:colOff>
      <xdr:row>76</xdr:row>
      <xdr:rowOff>109217</xdr:rowOff>
    </xdr:to>
    <xdr:sp macro="" textlink="">
      <xdr:nvSpPr>
        <xdr:cNvPr id="872" name="楕円 871"/>
        <xdr:cNvSpPr/>
      </xdr:nvSpPr>
      <xdr:spPr>
        <a:xfrm>
          <a:off x="20383500" y="130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125744</xdr:rowOff>
    </xdr:from>
    <xdr:ext cx="534377" cy="259045"/>
    <xdr:sp macro="" textlink="">
      <xdr:nvSpPr>
        <xdr:cNvPr id="873" name="テキスト ボックス 872"/>
        <xdr:cNvSpPr txBox="1"/>
      </xdr:nvSpPr>
      <xdr:spPr>
        <a:xfrm>
          <a:off x="20167111" y="128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80017</xdr:rowOff>
    </xdr:from>
    <xdr:to>
      <xdr:col>102</xdr:col>
      <xdr:colOff>165100</xdr:colOff>
      <xdr:row>77</xdr:row>
      <xdr:rowOff>10167</xdr:rowOff>
    </xdr:to>
    <xdr:sp macro="" textlink="">
      <xdr:nvSpPr>
        <xdr:cNvPr id="874" name="楕円 873"/>
        <xdr:cNvSpPr/>
      </xdr:nvSpPr>
      <xdr:spPr>
        <a:xfrm>
          <a:off x="19494500" y="13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26695</xdr:rowOff>
    </xdr:from>
    <xdr:ext cx="534377" cy="259045"/>
    <xdr:sp macro="" textlink="">
      <xdr:nvSpPr>
        <xdr:cNvPr id="875" name="テキスト ボックス 874"/>
        <xdr:cNvSpPr txBox="1"/>
      </xdr:nvSpPr>
      <xdr:spPr>
        <a:xfrm>
          <a:off x="19278111" y="128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136416</xdr:rowOff>
    </xdr:from>
    <xdr:to>
      <xdr:col>98</xdr:col>
      <xdr:colOff>38100</xdr:colOff>
      <xdr:row>77</xdr:row>
      <xdr:rowOff>66566</xdr:rowOff>
    </xdr:to>
    <xdr:sp macro="" textlink="">
      <xdr:nvSpPr>
        <xdr:cNvPr id="876" name="楕円 875"/>
        <xdr:cNvSpPr/>
      </xdr:nvSpPr>
      <xdr:spPr>
        <a:xfrm>
          <a:off x="18605500" y="131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83093</xdr:rowOff>
    </xdr:from>
    <xdr:ext cx="534377" cy="259045"/>
    <xdr:sp macro="" textlink="">
      <xdr:nvSpPr>
        <xdr:cNvPr id="877" name="テキスト ボックス 876"/>
        <xdr:cNvSpPr txBox="1"/>
      </xdr:nvSpPr>
      <xdr:spPr>
        <a:xfrm>
          <a:off x="18389111" y="129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類似団体と比較して、生活保護費や子育て支援に要する経費、高齢者医療費の増等により、扶助費が高くなっている。</a:t>
          </a:r>
        </a:p>
        <a:p>
          <a:r>
            <a:rPr kumimoji="1" lang="ja-JP" altLang="en-US" sz="1300">
              <a:latin typeface="ＭＳ Ｐゴシック" panose="020B0600070205080204" pitchFamily="50" charset="-128"/>
              <a:ea typeface="ＭＳ Ｐゴシック" panose="020B0600070205080204" pitchFamily="50" charset="-128"/>
            </a:rPr>
            <a:t>　一方、人件費や補助費は類似団体平均値より低くなっており、健全な財政に寄与しているものと考えられる。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今後も、事務の効率化を図るとともに、事業のしゅん別や見直しを行い、健全な財政運営に努めていく。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605,506
602,835
547.58
244,450,628
237,252,005
5,859,508
130,044,740
273,388,803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108676</xdr:rowOff>
    </xdr:from>
    <xdr:to>
      <xdr:col>24</xdr:col>
      <xdr:colOff>63500</xdr:colOff>
      <xdr:row>35</xdr:row>
      <xdr:rowOff>122827</xdr:rowOff>
    </xdr:to>
    <xdr:cxnSp macro="">
      <xdr:nvCxnSpPr>
        <xdr:cNvPr id="63" name="直線コネクタ 62"/>
        <xdr:cNvCxnSpPr/>
      </xdr:nvCxnSpPr>
      <xdr:spPr>
        <a:xfrm flipV="1">
          <a:off x="3797300" y="610942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121194</xdr:rowOff>
    </xdr:from>
    <xdr:to>
      <xdr:col>19</xdr:col>
      <xdr:colOff>177800</xdr:colOff>
      <xdr:row>35</xdr:row>
      <xdr:rowOff>122827</xdr:rowOff>
    </xdr:to>
    <xdr:cxnSp macro="">
      <xdr:nvCxnSpPr>
        <xdr:cNvPr id="66" name="直線コネクタ 65"/>
        <xdr:cNvCxnSpPr/>
      </xdr:nvCxnSpPr>
      <xdr:spPr>
        <a:xfrm>
          <a:off x="2908300" y="595049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95069</xdr:rowOff>
    </xdr:from>
    <xdr:to>
      <xdr:col>15</xdr:col>
      <xdr:colOff>50800</xdr:colOff>
      <xdr:row>34</xdr:row>
      <xdr:rowOff>121194</xdr:rowOff>
    </xdr:to>
    <xdr:cxnSp macro="">
      <xdr:nvCxnSpPr>
        <xdr:cNvPr id="69" name="直線コネクタ 68"/>
        <xdr:cNvCxnSpPr/>
      </xdr:nvCxnSpPr>
      <xdr:spPr>
        <a:xfrm>
          <a:off x="2019300" y="5924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95069</xdr:rowOff>
    </xdr:from>
    <xdr:to>
      <xdr:col>10</xdr:col>
      <xdr:colOff>114300</xdr:colOff>
      <xdr:row>35</xdr:row>
      <xdr:rowOff>91258</xdr:rowOff>
    </xdr:to>
    <xdr:cxnSp macro="">
      <xdr:nvCxnSpPr>
        <xdr:cNvPr id="72" name="直線コネクタ 71"/>
        <xdr:cNvCxnSpPr/>
      </xdr:nvCxnSpPr>
      <xdr:spPr>
        <a:xfrm flipV="1">
          <a:off x="1130300" y="5924369"/>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57876</xdr:rowOff>
    </xdr:from>
    <xdr:to>
      <xdr:col>24</xdr:col>
      <xdr:colOff>114300</xdr:colOff>
      <xdr:row>35</xdr:row>
      <xdr:rowOff>159476</xdr:rowOff>
    </xdr:to>
    <xdr:sp macro="" textlink="">
      <xdr:nvSpPr>
        <xdr:cNvPr id="82" name="楕円 81"/>
        <xdr:cNvSpPr/>
      </xdr:nvSpPr>
      <xdr:spPr>
        <a:xfrm>
          <a:off x="45847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36303</xdr:rowOff>
    </xdr:from>
    <xdr:ext cx="469744" cy="259045"/>
    <xdr:sp macro="" textlink="">
      <xdr:nvSpPr>
        <xdr:cNvPr id="83" name="議会費該当値テキスト"/>
        <xdr:cNvSpPr txBox="1"/>
      </xdr:nvSpPr>
      <xdr:spPr>
        <a:xfrm>
          <a:off x="4686300" y="60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72027</xdr:rowOff>
    </xdr:from>
    <xdr:to>
      <xdr:col>20</xdr:col>
      <xdr:colOff>38100</xdr:colOff>
      <xdr:row>36</xdr:row>
      <xdr:rowOff>2177</xdr:rowOff>
    </xdr:to>
    <xdr:sp macro="" textlink="">
      <xdr:nvSpPr>
        <xdr:cNvPr id="84" name="楕円 83"/>
        <xdr:cNvSpPr/>
      </xdr:nvSpPr>
      <xdr:spPr>
        <a:xfrm>
          <a:off x="3746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164754</xdr:rowOff>
    </xdr:from>
    <xdr:ext cx="469744" cy="259045"/>
    <xdr:sp macro="" textlink="">
      <xdr:nvSpPr>
        <xdr:cNvPr id="85" name="テキスト ボックス 84"/>
        <xdr:cNvSpPr txBox="1"/>
      </xdr:nvSpPr>
      <xdr:spPr>
        <a:xfrm>
          <a:off x="3562428"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70394</xdr:rowOff>
    </xdr:from>
    <xdr:to>
      <xdr:col>15</xdr:col>
      <xdr:colOff>101600</xdr:colOff>
      <xdr:row>35</xdr:row>
      <xdr:rowOff>544</xdr:rowOff>
    </xdr:to>
    <xdr:sp macro="" textlink="">
      <xdr:nvSpPr>
        <xdr:cNvPr id="86" name="楕円 85"/>
        <xdr:cNvSpPr/>
      </xdr:nvSpPr>
      <xdr:spPr>
        <a:xfrm>
          <a:off x="2857500" y="58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163121</xdr:rowOff>
    </xdr:from>
    <xdr:ext cx="469744" cy="259045"/>
    <xdr:sp macro="" textlink="">
      <xdr:nvSpPr>
        <xdr:cNvPr id="87" name="テキスト ボックス 86"/>
        <xdr:cNvSpPr txBox="1"/>
      </xdr:nvSpPr>
      <xdr:spPr>
        <a:xfrm>
          <a:off x="2673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44269</xdr:rowOff>
    </xdr:from>
    <xdr:to>
      <xdr:col>10</xdr:col>
      <xdr:colOff>165100</xdr:colOff>
      <xdr:row>34</xdr:row>
      <xdr:rowOff>145869</xdr:rowOff>
    </xdr:to>
    <xdr:sp macro="" textlink="">
      <xdr:nvSpPr>
        <xdr:cNvPr id="88" name="楕円 87"/>
        <xdr:cNvSpPr/>
      </xdr:nvSpPr>
      <xdr:spPr>
        <a:xfrm>
          <a:off x="1968500" y="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162396</xdr:rowOff>
    </xdr:from>
    <xdr:ext cx="469744" cy="259045"/>
    <xdr:sp macro="" textlink="">
      <xdr:nvSpPr>
        <xdr:cNvPr id="89" name="テキスト ボックス 88"/>
        <xdr:cNvSpPr txBox="1"/>
      </xdr:nvSpPr>
      <xdr:spPr>
        <a:xfrm>
          <a:off x="1784428"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40458</xdr:rowOff>
    </xdr:from>
    <xdr:to>
      <xdr:col>6</xdr:col>
      <xdr:colOff>38100</xdr:colOff>
      <xdr:row>35</xdr:row>
      <xdr:rowOff>142058</xdr:rowOff>
    </xdr:to>
    <xdr:sp macro="" textlink="">
      <xdr:nvSpPr>
        <xdr:cNvPr id="90" name="楕円 89"/>
        <xdr:cNvSpPr/>
      </xdr:nvSpPr>
      <xdr:spPr>
        <a:xfrm>
          <a:off x="10795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133185</xdr:rowOff>
    </xdr:from>
    <xdr:ext cx="469744" cy="259045"/>
    <xdr:sp macro="" textlink="">
      <xdr:nvSpPr>
        <xdr:cNvPr id="91" name="テキスト ボックス 90"/>
        <xdr:cNvSpPr txBox="1"/>
      </xdr:nvSpPr>
      <xdr:spPr>
        <a:xfrm>
          <a:off x="895428"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80460</xdr:rowOff>
    </xdr:from>
    <xdr:to>
      <xdr:col>24</xdr:col>
      <xdr:colOff>63500</xdr:colOff>
      <xdr:row>58</xdr:row>
      <xdr:rowOff>11880</xdr:rowOff>
    </xdr:to>
    <xdr:cxnSp macro="">
      <xdr:nvCxnSpPr>
        <xdr:cNvPr id="123" name="直線コネクタ 122"/>
        <xdr:cNvCxnSpPr/>
      </xdr:nvCxnSpPr>
      <xdr:spPr>
        <a:xfrm>
          <a:off x="3797300" y="96816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80460</xdr:rowOff>
    </xdr:from>
    <xdr:to>
      <xdr:col>19</xdr:col>
      <xdr:colOff>177800</xdr:colOff>
      <xdr:row>57</xdr:row>
      <xdr:rowOff>49403</xdr:rowOff>
    </xdr:to>
    <xdr:cxnSp macro="">
      <xdr:nvCxnSpPr>
        <xdr:cNvPr id="126" name="直線コネクタ 125"/>
        <xdr:cNvCxnSpPr/>
      </xdr:nvCxnSpPr>
      <xdr:spPr>
        <a:xfrm flipV="1">
          <a:off x="2908300" y="9681660"/>
          <a:ext cx="889000" cy="1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3063</xdr:rowOff>
    </xdr:from>
    <xdr:to>
      <xdr:col>15</xdr:col>
      <xdr:colOff>50800</xdr:colOff>
      <xdr:row>57</xdr:row>
      <xdr:rowOff>49403</xdr:rowOff>
    </xdr:to>
    <xdr:cxnSp macro="">
      <xdr:nvCxnSpPr>
        <xdr:cNvPr id="129" name="直線コネクタ 128"/>
        <xdr:cNvCxnSpPr/>
      </xdr:nvCxnSpPr>
      <xdr:spPr>
        <a:xfrm>
          <a:off x="2019300" y="9432813"/>
          <a:ext cx="889000" cy="38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3063</xdr:rowOff>
    </xdr:from>
    <xdr:to>
      <xdr:col>10</xdr:col>
      <xdr:colOff>114300</xdr:colOff>
      <xdr:row>55</xdr:row>
      <xdr:rowOff>120824</xdr:rowOff>
    </xdr:to>
    <xdr:cxnSp macro="">
      <xdr:nvCxnSpPr>
        <xdr:cNvPr id="132" name="直線コネクタ 131"/>
        <xdr:cNvCxnSpPr/>
      </xdr:nvCxnSpPr>
      <xdr:spPr>
        <a:xfrm flipV="1">
          <a:off x="1130300" y="9432813"/>
          <a:ext cx="889000" cy="1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132530</xdr:rowOff>
    </xdr:from>
    <xdr:to>
      <xdr:col>24</xdr:col>
      <xdr:colOff>114300</xdr:colOff>
      <xdr:row>58</xdr:row>
      <xdr:rowOff>62680</xdr:rowOff>
    </xdr:to>
    <xdr:sp macro="" textlink="">
      <xdr:nvSpPr>
        <xdr:cNvPr id="142" name="楕円 141"/>
        <xdr:cNvSpPr/>
      </xdr:nvSpPr>
      <xdr:spPr>
        <a:xfrm>
          <a:off x="4584700" y="99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110957</xdr:rowOff>
    </xdr:from>
    <xdr:ext cx="534377" cy="259045"/>
    <xdr:sp macro="" textlink="">
      <xdr:nvSpPr>
        <xdr:cNvPr id="143" name="総務費該当値テキスト"/>
        <xdr:cNvSpPr txBox="1"/>
      </xdr:nvSpPr>
      <xdr:spPr>
        <a:xfrm>
          <a:off x="4686300" y="98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29660</xdr:rowOff>
    </xdr:from>
    <xdr:to>
      <xdr:col>20</xdr:col>
      <xdr:colOff>38100</xdr:colOff>
      <xdr:row>56</xdr:row>
      <xdr:rowOff>131260</xdr:rowOff>
    </xdr:to>
    <xdr:sp macro="" textlink="">
      <xdr:nvSpPr>
        <xdr:cNvPr id="144" name="楕円 143"/>
        <xdr:cNvSpPr/>
      </xdr:nvSpPr>
      <xdr:spPr>
        <a:xfrm>
          <a:off x="3746500" y="9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122387</xdr:rowOff>
    </xdr:from>
    <xdr:ext cx="534377" cy="259045"/>
    <xdr:sp macro="" textlink="">
      <xdr:nvSpPr>
        <xdr:cNvPr id="145" name="テキスト ボックス 144"/>
        <xdr:cNvSpPr txBox="1"/>
      </xdr:nvSpPr>
      <xdr:spPr>
        <a:xfrm>
          <a:off x="3530111" y="97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170053</xdr:rowOff>
    </xdr:from>
    <xdr:to>
      <xdr:col>15</xdr:col>
      <xdr:colOff>101600</xdr:colOff>
      <xdr:row>57</xdr:row>
      <xdr:rowOff>100203</xdr:rowOff>
    </xdr:to>
    <xdr:sp macro="" textlink="">
      <xdr:nvSpPr>
        <xdr:cNvPr id="146" name="楕円 145"/>
        <xdr:cNvSpPr/>
      </xdr:nvSpPr>
      <xdr:spPr>
        <a:xfrm>
          <a:off x="2857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91330</xdr:rowOff>
    </xdr:from>
    <xdr:ext cx="534377" cy="259045"/>
    <xdr:sp macro="" textlink="">
      <xdr:nvSpPr>
        <xdr:cNvPr id="147" name="テキスト ボックス 146"/>
        <xdr:cNvSpPr txBox="1"/>
      </xdr:nvSpPr>
      <xdr:spPr>
        <a:xfrm>
          <a:off x="2641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123713</xdr:rowOff>
    </xdr:from>
    <xdr:to>
      <xdr:col>10</xdr:col>
      <xdr:colOff>165100</xdr:colOff>
      <xdr:row>55</xdr:row>
      <xdr:rowOff>53863</xdr:rowOff>
    </xdr:to>
    <xdr:sp macro="" textlink="">
      <xdr:nvSpPr>
        <xdr:cNvPr id="148" name="楕円 147"/>
        <xdr:cNvSpPr/>
      </xdr:nvSpPr>
      <xdr:spPr>
        <a:xfrm>
          <a:off x="1968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70390</xdr:rowOff>
    </xdr:from>
    <xdr:ext cx="534377" cy="259045"/>
    <xdr:sp macro="" textlink="">
      <xdr:nvSpPr>
        <xdr:cNvPr id="149" name="テキスト ボックス 148"/>
        <xdr:cNvSpPr txBox="1"/>
      </xdr:nvSpPr>
      <xdr:spPr>
        <a:xfrm>
          <a:off x="1752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70024</xdr:rowOff>
    </xdr:from>
    <xdr:to>
      <xdr:col>6</xdr:col>
      <xdr:colOff>38100</xdr:colOff>
      <xdr:row>56</xdr:row>
      <xdr:rowOff>174</xdr:rowOff>
    </xdr:to>
    <xdr:sp macro="" textlink="">
      <xdr:nvSpPr>
        <xdr:cNvPr id="150" name="楕円 149"/>
        <xdr:cNvSpPr/>
      </xdr:nvSpPr>
      <xdr:spPr>
        <a:xfrm>
          <a:off x="1079500" y="94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16701</xdr:rowOff>
    </xdr:from>
    <xdr:ext cx="534377" cy="259045"/>
    <xdr:sp macro="" textlink="">
      <xdr:nvSpPr>
        <xdr:cNvPr id="151" name="テキスト ボックス 150"/>
        <xdr:cNvSpPr txBox="1"/>
      </xdr:nvSpPr>
      <xdr:spPr>
        <a:xfrm>
          <a:off x="863111" y="92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164503</xdr:rowOff>
    </xdr:from>
    <xdr:to>
      <xdr:col>24</xdr:col>
      <xdr:colOff>63500</xdr:colOff>
      <xdr:row>73</xdr:row>
      <xdr:rowOff>166548</xdr:rowOff>
    </xdr:to>
    <xdr:cxnSp macro="">
      <xdr:nvCxnSpPr>
        <xdr:cNvPr id="181" name="直線コネクタ 180"/>
        <xdr:cNvCxnSpPr/>
      </xdr:nvCxnSpPr>
      <xdr:spPr>
        <a:xfrm>
          <a:off x="3797300" y="12680353"/>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164503</xdr:rowOff>
    </xdr:from>
    <xdr:to>
      <xdr:col>19</xdr:col>
      <xdr:colOff>177800</xdr:colOff>
      <xdr:row>74</xdr:row>
      <xdr:rowOff>142304</xdr:rowOff>
    </xdr:to>
    <xdr:cxnSp macro="">
      <xdr:nvCxnSpPr>
        <xdr:cNvPr id="184" name="直線コネクタ 183"/>
        <xdr:cNvCxnSpPr/>
      </xdr:nvCxnSpPr>
      <xdr:spPr>
        <a:xfrm flipV="1">
          <a:off x="2908300" y="12680353"/>
          <a:ext cx="889000" cy="1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142304</xdr:rowOff>
    </xdr:from>
    <xdr:to>
      <xdr:col>15</xdr:col>
      <xdr:colOff>50800</xdr:colOff>
      <xdr:row>75</xdr:row>
      <xdr:rowOff>44920</xdr:rowOff>
    </xdr:to>
    <xdr:cxnSp macro="">
      <xdr:nvCxnSpPr>
        <xdr:cNvPr id="187" name="直線コネクタ 186"/>
        <xdr:cNvCxnSpPr/>
      </xdr:nvCxnSpPr>
      <xdr:spPr>
        <a:xfrm flipV="1">
          <a:off x="2019300" y="12829604"/>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44920</xdr:rowOff>
    </xdr:from>
    <xdr:to>
      <xdr:col>10</xdr:col>
      <xdr:colOff>114300</xdr:colOff>
      <xdr:row>76</xdr:row>
      <xdr:rowOff>45225</xdr:rowOff>
    </xdr:to>
    <xdr:cxnSp macro="">
      <xdr:nvCxnSpPr>
        <xdr:cNvPr id="190" name="直線コネクタ 189"/>
        <xdr:cNvCxnSpPr/>
      </xdr:nvCxnSpPr>
      <xdr:spPr>
        <a:xfrm flipV="1">
          <a:off x="1130300" y="12903670"/>
          <a:ext cx="889000" cy="1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115748</xdr:rowOff>
    </xdr:from>
    <xdr:to>
      <xdr:col>24</xdr:col>
      <xdr:colOff>114300</xdr:colOff>
      <xdr:row>74</xdr:row>
      <xdr:rowOff>45898</xdr:rowOff>
    </xdr:to>
    <xdr:sp macro="" textlink="">
      <xdr:nvSpPr>
        <xdr:cNvPr id="200" name="楕円 199"/>
        <xdr:cNvSpPr/>
      </xdr:nvSpPr>
      <xdr:spPr>
        <a:xfrm>
          <a:off x="4584700" y="126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138625</xdr:rowOff>
    </xdr:from>
    <xdr:ext cx="599010" cy="259045"/>
    <xdr:sp macro="" textlink="">
      <xdr:nvSpPr>
        <xdr:cNvPr id="201" name="民生費該当値テキスト"/>
        <xdr:cNvSpPr txBox="1"/>
      </xdr:nvSpPr>
      <xdr:spPr>
        <a:xfrm>
          <a:off x="4686300" y="1248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113703</xdr:rowOff>
    </xdr:from>
    <xdr:to>
      <xdr:col>20</xdr:col>
      <xdr:colOff>38100</xdr:colOff>
      <xdr:row>74</xdr:row>
      <xdr:rowOff>43853</xdr:rowOff>
    </xdr:to>
    <xdr:sp macro="" textlink="">
      <xdr:nvSpPr>
        <xdr:cNvPr id="202" name="楕円 201"/>
        <xdr:cNvSpPr/>
      </xdr:nvSpPr>
      <xdr:spPr>
        <a:xfrm>
          <a:off x="37465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60380</xdr:rowOff>
    </xdr:from>
    <xdr:ext cx="599010" cy="259045"/>
    <xdr:sp macro="" textlink="">
      <xdr:nvSpPr>
        <xdr:cNvPr id="203" name="テキスト ボックス 202"/>
        <xdr:cNvSpPr txBox="1"/>
      </xdr:nvSpPr>
      <xdr:spPr>
        <a:xfrm>
          <a:off x="3497795" y="124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91504</xdr:rowOff>
    </xdr:from>
    <xdr:to>
      <xdr:col>15</xdr:col>
      <xdr:colOff>101600</xdr:colOff>
      <xdr:row>75</xdr:row>
      <xdr:rowOff>21654</xdr:rowOff>
    </xdr:to>
    <xdr:sp macro="" textlink="">
      <xdr:nvSpPr>
        <xdr:cNvPr id="204" name="楕円 203"/>
        <xdr:cNvSpPr/>
      </xdr:nvSpPr>
      <xdr:spPr>
        <a:xfrm>
          <a:off x="2857500" y="12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38181</xdr:rowOff>
    </xdr:from>
    <xdr:ext cx="599010" cy="259045"/>
    <xdr:sp macro="" textlink="">
      <xdr:nvSpPr>
        <xdr:cNvPr id="205" name="テキスト ボックス 204"/>
        <xdr:cNvSpPr txBox="1"/>
      </xdr:nvSpPr>
      <xdr:spPr>
        <a:xfrm>
          <a:off x="2608795" y="125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165570</xdr:rowOff>
    </xdr:from>
    <xdr:to>
      <xdr:col>10</xdr:col>
      <xdr:colOff>165100</xdr:colOff>
      <xdr:row>75</xdr:row>
      <xdr:rowOff>95720</xdr:rowOff>
    </xdr:to>
    <xdr:sp macro="" textlink="">
      <xdr:nvSpPr>
        <xdr:cNvPr id="206" name="楕円 205"/>
        <xdr:cNvSpPr/>
      </xdr:nvSpPr>
      <xdr:spPr>
        <a:xfrm>
          <a:off x="1968500" y="128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112247</xdr:rowOff>
    </xdr:from>
    <xdr:ext cx="599010" cy="259045"/>
    <xdr:sp macro="" textlink="">
      <xdr:nvSpPr>
        <xdr:cNvPr id="207" name="テキスト ボックス 206"/>
        <xdr:cNvSpPr txBox="1"/>
      </xdr:nvSpPr>
      <xdr:spPr>
        <a:xfrm>
          <a:off x="1719795" y="1262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165875</xdr:rowOff>
    </xdr:from>
    <xdr:to>
      <xdr:col>6</xdr:col>
      <xdr:colOff>38100</xdr:colOff>
      <xdr:row>76</xdr:row>
      <xdr:rowOff>96025</xdr:rowOff>
    </xdr:to>
    <xdr:sp macro="" textlink="">
      <xdr:nvSpPr>
        <xdr:cNvPr id="208" name="楕円 207"/>
        <xdr:cNvSpPr/>
      </xdr:nvSpPr>
      <xdr:spPr>
        <a:xfrm>
          <a:off x="1079500" y="130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112551</xdr:rowOff>
    </xdr:from>
    <xdr:ext cx="599010" cy="259045"/>
    <xdr:sp macro="" textlink="">
      <xdr:nvSpPr>
        <xdr:cNvPr id="209" name="テキスト ボックス 208"/>
        <xdr:cNvSpPr txBox="1"/>
      </xdr:nvSpPr>
      <xdr:spPr>
        <a:xfrm>
          <a:off x="830795" y="127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135426</xdr:rowOff>
    </xdr:from>
    <xdr:to>
      <xdr:col>24</xdr:col>
      <xdr:colOff>63500</xdr:colOff>
      <xdr:row>97</xdr:row>
      <xdr:rowOff>143540</xdr:rowOff>
    </xdr:to>
    <xdr:cxnSp macro="">
      <xdr:nvCxnSpPr>
        <xdr:cNvPr id="237" name="直線コネクタ 236"/>
        <xdr:cNvCxnSpPr/>
      </xdr:nvCxnSpPr>
      <xdr:spPr>
        <a:xfrm flipV="1">
          <a:off x="3797300" y="16766076"/>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132659</xdr:rowOff>
    </xdr:from>
    <xdr:to>
      <xdr:col>19</xdr:col>
      <xdr:colOff>177800</xdr:colOff>
      <xdr:row>97</xdr:row>
      <xdr:rowOff>143540</xdr:rowOff>
    </xdr:to>
    <xdr:cxnSp macro="">
      <xdr:nvCxnSpPr>
        <xdr:cNvPr id="240" name="直線コネクタ 239"/>
        <xdr:cNvCxnSpPr/>
      </xdr:nvCxnSpPr>
      <xdr:spPr>
        <a:xfrm>
          <a:off x="2908300" y="1676330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132659</xdr:rowOff>
    </xdr:from>
    <xdr:to>
      <xdr:col>15</xdr:col>
      <xdr:colOff>50800</xdr:colOff>
      <xdr:row>97</xdr:row>
      <xdr:rowOff>147861</xdr:rowOff>
    </xdr:to>
    <xdr:cxnSp macro="">
      <xdr:nvCxnSpPr>
        <xdr:cNvPr id="243" name="直線コネクタ 242"/>
        <xdr:cNvCxnSpPr/>
      </xdr:nvCxnSpPr>
      <xdr:spPr>
        <a:xfrm flipV="1">
          <a:off x="2019300" y="16763309"/>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147861</xdr:rowOff>
    </xdr:from>
    <xdr:to>
      <xdr:col>10</xdr:col>
      <xdr:colOff>114300</xdr:colOff>
      <xdr:row>98</xdr:row>
      <xdr:rowOff>11136</xdr:rowOff>
    </xdr:to>
    <xdr:cxnSp macro="">
      <xdr:nvCxnSpPr>
        <xdr:cNvPr id="246" name="直線コネクタ 245"/>
        <xdr:cNvCxnSpPr/>
      </xdr:nvCxnSpPr>
      <xdr:spPr>
        <a:xfrm flipV="1">
          <a:off x="1130300" y="16778511"/>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84626</xdr:rowOff>
    </xdr:from>
    <xdr:to>
      <xdr:col>24</xdr:col>
      <xdr:colOff>114300</xdr:colOff>
      <xdr:row>98</xdr:row>
      <xdr:rowOff>14776</xdr:rowOff>
    </xdr:to>
    <xdr:sp macro="" textlink="">
      <xdr:nvSpPr>
        <xdr:cNvPr id="256" name="楕円 255"/>
        <xdr:cNvSpPr/>
      </xdr:nvSpPr>
      <xdr:spPr>
        <a:xfrm>
          <a:off x="45847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171003</xdr:rowOff>
    </xdr:from>
    <xdr:ext cx="534377" cy="259045"/>
    <xdr:sp macro="" textlink="">
      <xdr:nvSpPr>
        <xdr:cNvPr id="257" name="衛生費該当値テキスト"/>
        <xdr:cNvSpPr txBox="1"/>
      </xdr:nvSpPr>
      <xdr:spPr>
        <a:xfrm>
          <a:off x="4686300" y="16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92740</xdr:rowOff>
    </xdr:from>
    <xdr:to>
      <xdr:col>20</xdr:col>
      <xdr:colOff>38100</xdr:colOff>
      <xdr:row>98</xdr:row>
      <xdr:rowOff>22890</xdr:rowOff>
    </xdr:to>
    <xdr:sp macro="" textlink="">
      <xdr:nvSpPr>
        <xdr:cNvPr id="258" name="楕円 257"/>
        <xdr:cNvSpPr/>
      </xdr:nvSpPr>
      <xdr:spPr>
        <a:xfrm>
          <a:off x="37465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14017</xdr:rowOff>
    </xdr:from>
    <xdr:ext cx="534377" cy="259045"/>
    <xdr:sp macro="" textlink="">
      <xdr:nvSpPr>
        <xdr:cNvPr id="259" name="テキスト ボックス 258"/>
        <xdr:cNvSpPr txBox="1"/>
      </xdr:nvSpPr>
      <xdr:spPr>
        <a:xfrm>
          <a:off x="3530111" y="168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81859</xdr:rowOff>
    </xdr:from>
    <xdr:to>
      <xdr:col>15</xdr:col>
      <xdr:colOff>101600</xdr:colOff>
      <xdr:row>98</xdr:row>
      <xdr:rowOff>12009</xdr:rowOff>
    </xdr:to>
    <xdr:sp macro="" textlink="">
      <xdr:nvSpPr>
        <xdr:cNvPr id="260" name="楕円 259"/>
        <xdr:cNvSpPr/>
      </xdr:nvSpPr>
      <xdr:spPr>
        <a:xfrm>
          <a:off x="2857500" y="1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3136</xdr:rowOff>
    </xdr:from>
    <xdr:ext cx="534377" cy="259045"/>
    <xdr:sp macro="" textlink="">
      <xdr:nvSpPr>
        <xdr:cNvPr id="261" name="テキスト ボックス 260"/>
        <xdr:cNvSpPr txBox="1"/>
      </xdr:nvSpPr>
      <xdr:spPr>
        <a:xfrm>
          <a:off x="2641111" y="168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97061</xdr:rowOff>
    </xdr:from>
    <xdr:to>
      <xdr:col>10</xdr:col>
      <xdr:colOff>165100</xdr:colOff>
      <xdr:row>98</xdr:row>
      <xdr:rowOff>27211</xdr:rowOff>
    </xdr:to>
    <xdr:sp macro="" textlink="">
      <xdr:nvSpPr>
        <xdr:cNvPr id="262" name="楕円 261"/>
        <xdr:cNvSpPr/>
      </xdr:nvSpPr>
      <xdr:spPr>
        <a:xfrm>
          <a:off x="1968500" y="167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18338</xdr:rowOff>
    </xdr:from>
    <xdr:ext cx="534377" cy="259045"/>
    <xdr:sp macro="" textlink="">
      <xdr:nvSpPr>
        <xdr:cNvPr id="263" name="テキスト ボックス 262"/>
        <xdr:cNvSpPr txBox="1"/>
      </xdr:nvSpPr>
      <xdr:spPr>
        <a:xfrm>
          <a:off x="1752111" y="168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131786</xdr:rowOff>
    </xdr:from>
    <xdr:to>
      <xdr:col>6</xdr:col>
      <xdr:colOff>38100</xdr:colOff>
      <xdr:row>98</xdr:row>
      <xdr:rowOff>61936</xdr:rowOff>
    </xdr:to>
    <xdr:sp macro="" textlink="">
      <xdr:nvSpPr>
        <xdr:cNvPr id="264" name="楕円 263"/>
        <xdr:cNvSpPr/>
      </xdr:nvSpPr>
      <xdr:spPr>
        <a:xfrm>
          <a:off x="1079500" y="167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53063</xdr:rowOff>
    </xdr:from>
    <xdr:ext cx="534377" cy="259045"/>
    <xdr:sp macro="" textlink="">
      <xdr:nvSpPr>
        <xdr:cNvPr id="265" name="テキスト ボックス 264"/>
        <xdr:cNvSpPr txBox="1"/>
      </xdr:nvSpPr>
      <xdr:spPr>
        <a:xfrm>
          <a:off x="863111" y="168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6198</xdr:rowOff>
    </xdr:from>
    <xdr:to>
      <xdr:col>55</xdr:col>
      <xdr:colOff>0</xdr:colOff>
      <xdr:row>36</xdr:row>
      <xdr:rowOff>58319</xdr:rowOff>
    </xdr:to>
    <xdr:cxnSp macro="">
      <xdr:nvCxnSpPr>
        <xdr:cNvPr id="292" name="直線コネクタ 291"/>
        <xdr:cNvCxnSpPr/>
      </xdr:nvCxnSpPr>
      <xdr:spPr>
        <a:xfrm>
          <a:off x="9639300" y="6178398"/>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165303</xdr:rowOff>
    </xdr:from>
    <xdr:to>
      <xdr:col>50</xdr:col>
      <xdr:colOff>114300</xdr:colOff>
      <xdr:row>36</xdr:row>
      <xdr:rowOff>6198</xdr:rowOff>
    </xdr:to>
    <xdr:cxnSp macro="">
      <xdr:nvCxnSpPr>
        <xdr:cNvPr id="295" name="直線コネクタ 294"/>
        <xdr:cNvCxnSpPr/>
      </xdr:nvCxnSpPr>
      <xdr:spPr>
        <a:xfrm>
          <a:off x="8750300" y="616605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51460</xdr:rowOff>
    </xdr:from>
    <xdr:to>
      <xdr:col>45</xdr:col>
      <xdr:colOff>177800</xdr:colOff>
      <xdr:row>35</xdr:row>
      <xdr:rowOff>165303</xdr:rowOff>
    </xdr:to>
    <xdr:cxnSp macro="">
      <xdr:nvCxnSpPr>
        <xdr:cNvPr id="298" name="直線コネクタ 297"/>
        <xdr:cNvCxnSpPr/>
      </xdr:nvCxnSpPr>
      <xdr:spPr>
        <a:xfrm>
          <a:off x="7861300" y="605221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9855</xdr:rowOff>
    </xdr:from>
    <xdr:to>
      <xdr:col>41</xdr:col>
      <xdr:colOff>50800</xdr:colOff>
      <xdr:row>35</xdr:row>
      <xdr:rowOff>51460</xdr:rowOff>
    </xdr:to>
    <xdr:cxnSp macro="">
      <xdr:nvCxnSpPr>
        <xdr:cNvPr id="301" name="直線コネクタ 300"/>
        <xdr:cNvCxnSpPr/>
      </xdr:nvCxnSpPr>
      <xdr:spPr>
        <a:xfrm>
          <a:off x="6972300" y="601060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7519</xdr:rowOff>
    </xdr:from>
    <xdr:to>
      <xdr:col>55</xdr:col>
      <xdr:colOff>50800</xdr:colOff>
      <xdr:row>36</xdr:row>
      <xdr:rowOff>109119</xdr:rowOff>
    </xdr:to>
    <xdr:sp macro="" textlink="">
      <xdr:nvSpPr>
        <xdr:cNvPr id="311" name="楕円 310"/>
        <xdr:cNvSpPr/>
      </xdr:nvSpPr>
      <xdr:spPr>
        <a:xfrm>
          <a:off x="104267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30396</xdr:rowOff>
    </xdr:from>
    <xdr:ext cx="378565" cy="259045"/>
    <xdr:sp macro="" textlink="">
      <xdr:nvSpPr>
        <xdr:cNvPr id="312" name="労働費該当値テキスト"/>
        <xdr:cNvSpPr txBox="1"/>
      </xdr:nvSpPr>
      <xdr:spPr>
        <a:xfrm>
          <a:off x="10528300" y="603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126848</xdr:rowOff>
    </xdr:from>
    <xdr:to>
      <xdr:col>50</xdr:col>
      <xdr:colOff>165100</xdr:colOff>
      <xdr:row>36</xdr:row>
      <xdr:rowOff>56998</xdr:rowOff>
    </xdr:to>
    <xdr:sp macro="" textlink="">
      <xdr:nvSpPr>
        <xdr:cNvPr id="313" name="楕円 312"/>
        <xdr:cNvSpPr/>
      </xdr:nvSpPr>
      <xdr:spPr>
        <a:xfrm>
          <a:off x="9588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73525</xdr:rowOff>
    </xdr:from>
    <xdr:ext cx="469744" cy="259045"/>
    <xdr:sp macro="" textlink="">
      <xdr:nvSpPr>
        <xdr:cNvPr id="314" name="テキスト ボックス 313"/>
        <xdr:cNvSpPr txBox="1"/>
      </xdr:nvSpPr>
      <xdr:spPr>
        <a:xfrm>
          <a:off x="9404428"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114503</xdr:rowOff>
    </xdr:from>
    <xdr:to>
      <xdr:col>46</xdr:col>
      <xdr:colOff>38100</xdr:colOff>
      <xdr:row>36</xdr:row>
      <xdr:rowOff>44653</xdr:rowOff>
    </xdr:to>
    <xdr:sp macro="" textlink="">
      <xdr:nvSpPr>
        <xdr:cNvPr id="315" name="楕円 314"/>
        <xdr:cNvSpPr/>
      </xdr:nvSpPr>
      <xdr:spPr>
        <a:xfrm>
          <a:off x="8699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61180</xdr:rowOff>
    </xdr:from>
    <xdr:ext cx="469744" cy="259045"/>
    <xdr:sp macro="" textlink="">
      <xdr:nvSpPr>
        <xdr:cNvPr id="316" name="テキスト ボックス 315"/>
        <xdr:cNvSpPr txBox="1"/>
      </xdr:nvSpPr>
      <xdr:spPr>
        <a:xfrm>
          <a:off x="8515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660</xdr:rowOff>
    </xdr:from>
    <xdr:to>
      <xdr:col>41</xdr:col>
      <xdr:colOff>101600</xdr:colOff>
      <xdr:row>35</xdr:row>
      <xdr:rowOff>102260</xdr:rowOff>
    </xdr:to>
    <xdr:sp macro="" textlink="">
      <xdr:nvSpPr>
        <xdr:cNvPr id="317" name="楕円 316"/>
        <xdr:cNvSpPr/>
      </xdr:nvSpPr>
      <xdr:spPr>
        <a:xfrm>
          <a:off x="7810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118787</xdr:rowOff>
    </xdr:from>
    <xdr:ext cx="469744" cy="259045"/>
    <xdr:sp macro="" textlink="">
      <xdr:nvSpPr>
        <xdr:cNvPr id="318" name="テキスト ボックス 317"/>
        <xdr:cNvSpPr txBox="1"/>
      </xdr:nvSpPr>
      <xdr:spPr>
        <a:xfrm>
          <a:off x="7626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130505</xdr:rowOff>
    </xdr:from>
    <xdr:to>
      <xdr:col>36</xdr:col>
      <xdr:colOff>165100</xdr:colOff>
      <xdr:row>35</xdr:row>
      <xdr:rowOff>60655</xdr:rowOff>
    </xdr:to>
    <xdr:sp macro="" textlink="">
      <xdr:nvSpPr>
        <xdr:cNvPr id="319" name="楕円 318"/>
        <xdr:cNvSpPr/>
      </xdr:nvSpPr>
      <xdr:spPr>
        <a:xfrm>
          <a:off x="69215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77182</xdr:rowOff>
    </xdr:from>
    <xdr:ext cx="469744" cy="259045"/>
    <xdr:sp macro="" textlink="">
      <xdr:nvSpPr>
        <xdr:cNvPr id="320" name="テキスト ボックス 319"/>
        <xdr:cNvSpPr txBox="1"/>
      </xdr:nvSpPr>
      <xdr:spPr>
        <a:xfrm>
          <a:off x="6737428" y="57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103215</xdr:rowOff>
    </xdr:from>
    <xdr:to>
      <xdr:col>55</xdr:col>
      <xdr:colOff>0</xdr:colOff>
      <xdr:row>57</xdr:row>
      <xdr:rowOff>3728</xdr:rowOff>
    </xdr:to>
    <xdr:cxnSp macro="">
      <xdr:nvCxnSpPr>
        <xdr:cNvPr id="347" name="直線コネクタ 346"/>
        <xdr:cNvCxnSpPr/>
      </xdr:nvCxnSpPr>
      <xdr:spPr>
        <a:xfrm flipV="1">
          <a:off x="9639300" y="9704415"/>
          <a:ext cx="8382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170790</xdr:rowOff>
    </xdr:from>
    <xdr:to>
      <xdr:col>50</xdr:col>
      <xdr:colOff>114300</xdr:colOff>
      <xdr:row>57</xdr:row>
      <xdr:rowOff>3728</xdr:rowOff>
    </xdr:to>
    <xdr:cxnSp macro="">
      <xdr:nvCxnSpPr>
        <xdr:cNvPr id="350" name="直線コネクタ 349"/>
        <xdr:cNvCxnSpPr/>
      </xdr:nvCxnSpPr>
      <xdr:spPr>
        <a:xfrm>
          <a:off x="8750300" y="9771990"/>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105227</xdr:rowOff>
    </xdr:from>
    <xdr:to>
      <xdr:col>45</xdr:col>
      <xdr:colOff>177800</xdr:colOff>
      <xdr:row>56</xdr:row>
      <xdr:rowOff>170790</xdr:rowOff>
    </xdr:to>
    <xdr:cxnSp macro="">
      <xdr:nvCxnSpPr>
        <xdr:cNvPr id="353" name="直線コネクタ 352"/>
        <xdr:cNvCxnSpPr/>
      </xdr:nvCxnSpPr>
      <xdr:spPr>
        <a:xfrm>
          <a:off x="7861300" y="970642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105227</xdr:rowOff>
    </xdr:from>
    <xdr:to>
      <xdr:col>41</xdr:col>
      <xdr:colOff>50800</xdr:colOff>
      <xdr:row>56</xdr:row>
      <xdr:rowOff>153874</xdr:rowOff>
    </xdr:to>
    <xdr:cxnSp macro="">
      <xdr:nvCxnSpPr>
        <xdr:cNvPr id="356" name="直線コネクタ 355"/>
        <xdr:cNvCxnSpPr/>
      </xdr:nvCxnSpPr>
      <xdr:spPr>
        <a:xfrm flipV="1">
          <a:off x="6972300" y="9706427"/>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52415</xdr:rowOff>
    </xdr:from>
    <xdr:to>
      <xdr:col>55</xdr:col>
      <xdr:colOff>50800</xdr:colOff>
      <xdr:row>56</xdr:row>
      <xdr:rowOff>154015</xdr:rowOff>
    </xdr:to>
    <xdr:sp macro="" textlink="">
      <xdr:nvSpPr>
        <xdr:cNvPr id="366" name="楕円 365"/>
        <xdr:cNvSpPr/>
      </xdr:nvSpPr>
      <xdr:spPr>
        <a:xfrm>
          <a:off x="10426700" y="96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30842</xdr:rowOff>
    </xdr:from>
    <xdr:ext cx="469744" cy="259045"/>
    <xdr:sp macro="" textlink="">
      <xdr:nvSpPr>
        <xdr:cNvPr id="367" name="農林水産業費該当値テキスト"/>
        <xdr:cNvSpPr txBox="1"/>
      </xdr:nvSpPr>
      <xdr:spPr>
        <a:xfrm>
          <a:off x="10528300" y="963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124378</xdr:rowOff>
    </xdr:from>
    <xdr:to>
      <xdr:col>50</xdr:col>
      <xdr:colOff>165100</xdr:colOff>
      <xdr:row>57</xdr:row>
      <xdr:rowOff>54528</xdr:rowOff>
    </xdr:to>
    <xdr:sp macro="" textlink="">
      <xdr:nvSpPr>
        <xdr:cNvPr id="368" name="楕円 367"/>
        <xdr:cNvSpPr/>
      </xdr:nvSpPr>
      <xdr:spPr>
        <a:xfrm>
          <a:off x="9588500" y="9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45655</xdr:rowOff>
    </xdr:from>
    <xdr:ext cx="469744" cy="259045"/>
    <xdr:sp macro="" textlink="">
      <xdr:nvSpPr>
        <xdr:cNvPr id="369" name="テキスト ボックス 368"/>
        <xdr:cNvSpPr txBox="1"/>
      </xdr:nvSpPr>
      <xdr:spPr>
        <a:xfrm>
          <a:off x="9404428" y="98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119990</xdr:rowOff>
    </xdr:from>
    <xdr:to>
      <xdr:col>46</xdr:col>
      <xdr:colOff>38100</xdr:colOff>
      <xdr:row>57</xdr:row>
      <xdr:rowOff>50140</xdr:rowOff>
    </xdr:to>
    <xdr:sp macro="" textlink="">
      <xdr:nvSpPr>
        <xdr:cNvPr id="370" name="楕円 369"/>
        <xdr:cNvSpPr/>
      </xdr:nvSpPr>
      <xdr:spPr>
        <a:xfrm>
          <a:off x="8699500" y="97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41267</xdr:rowOff>
    </xdr:from>
    <xdr:ext cx="469744" cy="259045"/>
    <xdr:sp macro="" textlink="">
      <xdr:nvSpPr>
        <xdr:cNvPr id="371" name="テキスト ボックス 370"/>
        <xdr:cNvSpPr txBox="1"/>
      </xdr:nvSpPr>
      <xdr:spPr>
        <a:xfrm>
          <a:off x="8515428" y="98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54427</xdr:rowOff>
    </xdr:from>
    <xdr:to>
      <xdr:col>41</xdr:col>
      <xdr:colOff>101600</xdr:colOff>
      <xdr:row>56</xdr:row>
      <xdr:rowOff>156027</xdr:rowOff>
    </xdr:to>
    <xdr:sp macro="" textlink="">
      <xdr:nvSpPr>
        <xdr:cNvPr id="372" name="楕円 371"/>
        <xdr:cNvSpPr/>
      </xdr:nvSpPr>
      <xdr:spPr>
        <a:xfrm>
          <a:off x="7810500" y="96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147154</xdr:rowOff>
    </xdr:from>
    <xdr:ext cx="469744" cy="259045"/>
    <xdr:sp macro="" textlink="">
      <xdr:nvSpPr>
        <xdr:cNvPr id="373" name="テキスト ボックス 372"/>
        <xdr:cNvSpPr txBox="1"/>
      </xdr:nvSpPr>
      <xdr:spPr>
        <a:xfrm>
          <a:off x="7626428" y="97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103074</xdr:rowOff>
    </xdr:from>
    <xdr:to>
      <xdr:col>36</xdr:col>
      <xdr:colOff>165100</xdr:colOff>
      <xdr:row>57</xdr:row>
      <xdr:rowOff>33224</xdr:rowOff>
    </xdr:to>
    <xdr:sp macro="" textlink="">
      <xdr:nvSpPr>
        <xdr:cNvPr id="374" name="楕円 373"/>
        <xdr:cNvSpPr/>
      </xdr:nvSpPr>
      <xdr:spPr>
        <a:xfrm>
          <a:off x="69215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24351</xdr:rowOff>
    </xdr:from>
    <xdr:ext cx="469744" cy="259045"/>
    <xdr:sp macro="" textlink="">
      <xdr:nvSpPr>
        <xdr:cNvPr id="375" name="テキスト ボックス 374"/>
        <xdr:cNvSpPr txBox="1"/>
      </xdr:nvSpPr>
      <xdr:spPr>
        <a:xfrm>
          <a:off x="6737428" y="979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84314</xdr:rowOff>
    </xdr:from>
    <xdr:to>
      <xdr:col>55</xdr:col>
      <xdr:colOff>0</xdr:colOff>
      <xdr:row>78</xdr:row>
      <xdr:rowOff>94176</xdr:rowOff>
    </xdr:to>
    <xdr:cxnSp macro="">
      <xdr:nvCxnSpPr>
        <xdr:cNvPr id="406" name="直線コネクタ 405"/>
        <xdr:cNvCxnSpPr/>
      </xdr:nvCxnSpPr>
      <xdr:spPr>
        <a:xfrm>
          <a:off x="9639300" y="13457414"/>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38430</xdr:rowOff>
    </xdr:from>
    <xdr:to>
      <xdr:col>50</xdr:col>
      <xdr:colOff>114300</xdr:colOff>
      <xdr:row>78</xdr:row>
      <xdr:rowOff>84314</xdr:rowOff>
    </xdr:to>
    <xdr:cxnSp macro="">
      <xdr:nvCxnSpPr>
        <xdr:cNvPr id="409" name="直線コネクタ 408"/>
        <xdr:cNvCxnSpPr/>
      </xdr:nvCxnSpPr>
      <xdr:spPr>
        <a:xfrm>
          <a:off x="8750300" y="13411530"/>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38430</xdr:rowOff>
    </xdr:from>
    <xdr:to>
      <xdr:col>45</xdr:col>
      <xdr:colOff>177800</xdr:colOff>
      <xdr:row>78</xdr:row>
      <xdr:rowOff>81145</xdr:rowOff>
    </xdr:to>
    <xdr:cxnSp macro="">
      <xdr:nvCxnSpPr>
        <xdr:cNvPr id="412" name="直線コネクタ 411"/>
        <xdr:cNvCxnSpPr/>
      </xdr:nvCxnSpPr>
      <xdr:spPr>
        <a:xfrm flipV="1">
          <a:off x="7861300" y="13411530"/>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81145</xdr:rowOff>
    </xdr:from>
    <xdr:to>
      <xdr:col>41</xdr:col>
      <xdr:colOff>50800</xdr:colOff>
      <xdr:row>78</xdr:row>
      <xdr:rowOff>132286</xdr:rowOff>
    </xdr:to>
    <xdr:cxnSp macro="">
      <xdr:nvCxnSpPr>
        <xdr:cNvPr id="415" name="直線コネクタ 414"/>
        <xdr:cNvCxnSpPr/>
      </xdr:nvCxnSpPr>
      <xdr:spPr>
        <a:xfrm flipV="1">
          <a:off x="6972300" y="1345424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43376</xdr:rowOff>
    </xdr:from>
    <xdr:to>
      <xdr:col>55</xdr:col>
      <xdr:colOff>50800</xdr:colOff>
      <xdr:row>78</xdr:row>
      <xdr:rowOff>144976</xdr:rowOff>
    </xdr:to>
    <xdr:sp macro="" textlink="">
      <xdr:nvSpPr>
        <xdr:cNvPr id="425" name="楕円 424"/>
        <xdr:cNvSpPr/>
      </xdr:nvSpPr>
      <xdr:spPr>
        <a:xfrm>
          <a:off x="10426700" y="134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21803</xdr:rowOff>
    </xdr:from>
    <xdr:ext cx="469744" cy="259045"/>
    <xdr:sp macro="" textlink="">
      <xdr:nvSpPr>
        <xdr:cNvPr id="426" name="商工費該当値テキスト"/>
        <xdr:cNvSpPr txBox="1"/>
      </xdr:nvSpPr>
      <xdr:spPr>
        <a:xfrm>
          <a:off x="10528300" y="133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33514</xdr:rowOff>
    </xdr:from>
    <xdr:to>
      <xdr:col>50</xdr:col>
      <xdr:colOff>165100</xdr:colOff>
      <xdr:row>78</xdr:row>
      <xdr:rowOff>135114</xdr:rowOff>
    </xdr:to>
    <xdr:sp macro="" textlink="">
      <xdr:nvSpPr>
        <xdr:cNvPr id="427" name="楕円 426"/>
        <xdr:cNvSpPr/>
      </xdr:nvSpPr>
      <xdr:spPr>
        <a:xfrm>
          <a:off x="9588500" y="134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126241</xdr:rowOff>
    </xdr:from>
    <xdr:ext cx="469744" cy="259045"/>
    <xdr:sp macro="" textlink="">
      <xdr:nvSpPr>
        <xdr:cNvPr id="428" name="テキスト ボックス 427"/>
        <xdr:cNvSpPr txBox="1"/>
      </xdr:nvSpPr>
      <xdr:spPr>
        <a:xfrm>
          <a:off x="9404428" y="134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159080</xdr:rowOff>
    </xdr:from>
    <xdr:to>
      <xdr:col>46</xdr:col>
      <xdr:colOff>38100</xdr:colOff>
      <xdr:row>78</xdr:row>
      <xdr:rowOff>89230</xdr:rowOff>
    </xdr:to>
    <xdr:sp macro="" textlink="">
      <xdr:nvSpPr>
        <xdr:cNvPr id="429" name="楕円 428"/>
        <xdr:cNvSpPr/>
      </xdr:nvSpPr>
      <xdr:spPr>
        <a:xfrm>
          <a:off x="8699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80357</xdr:rowOff>
    </xdr:from>
    <xdr:ext cx="469744" cy="259045"/>
    <xdr:sp macro="" textlink="">
      <xdr:nvSpPr>
        <xdr:cNvPr id="430" name="テキスト ボックス 429"/>
        <xdr:cNvSpPr txBox="1"/>
      </xdr:nvSpPr>
      <xdr:spPr>
        <a:xfrm>
          <a:off x="8515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30345</xdr:rowOff>
    </xdr:from>
    <xdr:to>
      <xdr:col>41</xdr:col>
      <xdr:colOff>101600</xdr:colOff>
      <xdr:row>78</xdr:row>
      <xdr:rowOff>131945</xdr:rowOff>
    </xdr:to>
    <xdr:sp macro="" textlink="">
      <xdr:nvSpPr>
        <xdr:cNvPr id="431" name="楕円 430"/>
        <xdr:cNvSpPr/>
      </xdr:nvSpPr>
      <xdr:spPr>
        <a:xfrm>
          <a:off x="7810500" y="134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123072</xdr:rowOff>
    </xdr:from>
    <xdr:ext cx="469744" cy="259045"/>
    <xdr:sp macro="" textlink="">
      <xdr:nvSpPr>
        <xdr:cNvPr id="432" name="テキスト ボックス 431"/>
        <xdr:cNvSpPr txBox="1"/>
      </xdr:nvSpPr>
      <xdr:spPr>
        <a:xfrm>
          <a:off x="7626428" y="13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81486</xdr:rowOff>
    </xdr:from>
    <xdr:to>
      <xdr:col>36</xdr:col>
      <xdr:colOff>165100</xdr:colOff>
      <xdr:row>79</xdr:row>
      <xdr:rowOff>11636</xdr:rowOff>
    </xdr:to>
    <xdr:sp macro="" textlink="">
      <xdr:nvSpPr>
        <xdr:cNvPr id="433" name="楕円 432"/>
        <xdr:cNvSpPr/>
      </xdr:nvSpPr>
      <xdr:spPr>
        <a:xfrm>
          <a:off x="6921500" y="134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2763</xdr:rowOff>
    </xdr:from>
    <xdr:ext cx="469744" cy="259045"/>
    <xdr:sp macro="" textlink="">
      <xdr:nvSpPr>
        <xdr:cNvPr id="434" name="テキスト ボックス 433"/>
        <xdr:cNvSpPr txBox="1"/>
      </xdr:nvSpPr>
      <xdr:spPr>
        <a:xfrm>
          <a:off x="6737428" y="135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104248</xdr:rowOff>
    </xdr:from>
    <xdr:to>
      <xdr:col>55</xdr:col>
      <xdr:colOff>0</xdr:colOff>
      <xdr:row>96</xdr:row>
      <xdr:rowOff>125640</xdr:rowOff>
    </xdr:to>
    <xdr:cxnSp macro="">
      <xdr:nvCxnSpPr>
        <xdr:cNvPr id="464" name="直線コネクタ 463"/>
        <xdr:cNvCxnSpPr/>
      </xdr:nvCxnSpPr>
      <xdr:spPr>
        <a:xfrm flipV="1">
          <a:off x="9639300" y="16563448"/>
          <a:ext cx="8382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156921</xdr:rowOff>
    </xdr:from>
    <xdr:to>
      <xdr:col>50</xdr:col>
      <xdr:colOff>114300</xdr:colOff>
      <xdr:row>96</xdr:row>
      <xdr:rowOff>125640</xdr:rowOff>
    </xdr:to>
    <xdr:cxnSp macro="">
      <xdr:nvCxnSpPr>
        <xdr:cNvPr id="467" name="直線コネクタ 466"/>
        <xdr:cNvCxnSpPr/>
      </xdr:nvCxnSpPr>
      <xdr:spPr>
        <a:xfrm>
          <a:off x="8750300" y="16444671"/>
          <a:ext cx="889000" cy="1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148062</xdr:rowOff>
    </xdr:from>
    <xdr:to>
      <xdr:col>45</xdr:col>
      <xdr:colOff>177800</xdr:colOff>
      <xdr:row>95</xdr:row>
      <xdr:rowOff>156921</xdr:rowOff>
    </xdr:to>
    <xdr:cxnSp macro="">
      <xdr:nvCxnSpPr>
        <xdr:cNvPr id="470" name="直線コネクタ 469"/>
        <xdr:cNvCxnSpPr/>
      </xdr:nvCxnSpPr>
      <xdr:spPr>
        <a:xfrm>
          <a:off x="7861300" y="16435812"/>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93523</xdr:rowOff>
    </xdr:from>
    <xdr:to>
      <xdr:col>41</xdr:col>
      <xdr:colOff>50800</xdr:colOff>
      <xdr:row>95</xdr:row>
      <xdr:rowOff>148062</xdr:rowOff>
    </xdr:to>
    <xdr:cxnSp macro="">
      <xdr:nvCxnSpPr>
        <xdr:cNvPr id="473" name="直線コネクタ 472"/>
        <xdr:cNvCxnSpPr/>
      </xdr:nvCxnSpPr>
      <xdr:spPr>
        <a:xfrm>
          <a:off x="6972300" y="1638127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53448</xdr:rowOff>
    </xdr:from>
    <xdr:to>
      <xdr:col>55</xdr:col>
      <xdr:colOff>50800</xdr:colOff>
      <xdr:row>96</xdr:row>
      <xdr:rowOff>155048</xdr:rowOff>
    </xdr:to>
    <xdr:sp macro="" textlink="">
      <xdr:nvSpPr>
        <xdr:cNvPr id="483" name="楕円 482"/>
        <xdr:cNvSpPr/>
      </xdr:nvSpPr>
      <xdr:spPr>
        <a:xfrm>
          <a:off x="10426700" y="165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31875</xdr:rowOff>
    </xdr:from>
    <xdr:ext cx="534377" cy="259045"/>
    <xdr:sp macro="" textlink="">
      <xdr:nvSpPr>
        <xdr:cNvPr id="484" name="土木費該当値テキスト"/>
        <xdr:cNvSpPr txBox="1"/>
      </xdr:nvSpPr>
      <xdr:spPr>
        <a:xfrm>
          <a:off x="10528300" y="164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74840</xdr:rowOff>
    </xdr:from>
    <xdr:to>
      <xdr:col>50</xdr:col>
      <xdr:colOff>165100</xdr:colOff>
      <xdr:row>97</xdr:row>
      <xdr:rowOff>4990</xdr:rowOff>
    </xdr:to>
    <xdr:sp macro="" textlink="">
      <xdr:nvSpPr>
        <xdr:cNvPr id="485" name="楕円 484"/>
        <xdr:cNvSpPr/>
      </xdr:nvSpPr>
      <xdr:spPr>
        <a:xfrm>
          <a:off x="95885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167567</xdr:rowOff>
    </xdr:from>
    <xdr:ext cx="534377" cy="259045"/>
    <xdr:sp macro="" textlink="">
      <xdr:nvSpPr>
        <xdr:cNvPr id="486" name="テキスト ボックス 485"/>
        <xdr:cNvSpPr txBox="1"/>
      </xdr:nvSpPr>
      <xdr:spPr>
        <a:xfrm>
          <a:off x="9372111" y="166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106121</xdr:rowOff>
    </xdr:from>
    <xdr:to>
      <xdr:col>46</xdr:col>
      <xdr:colOff>38100</xdr:colOff>
      <xdr:row>96</xdr:row>
      <xdr:rowOff>36271</xdr:rowOff>
    </xdr:to>
    <xdr:sp macro="" textlink="">
      <xdr:nvSpPr>
        <xdr:cNvPr id="487" name="楕円 486"/>
        <xdr:cNvSpPr/>
      </xdr:nvSpPr>
      <xdr:spPr>
        <a:xfrm>
          <a:off x="8699500" y="163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52798</xdr:rowOff>
    </xdr:from>
    <xdr:ext cx="534377" cy="259045"/>
    <xdr:sp macro="" textlink="">
      <xdr:nvSpPr>
        <xdr:cNvPr id="488" name="テキスト ボックス 487"/>
        <xdr:cNvSpPr txBox="1"/>
      </xdr:nvSpPr>
      <xdr:spPr>
        <a:xfrm>
          <a:off x="8483111" y="161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97262</xdr:rowOff>
    </xdr:from>
    <xdr:to>
      <xdr:col>41</xdr:col>
      <xdr:colOff>101600</xdr:colOff>
      <xdr:row>96</xdr:row>
      <xdr:rowOff>27412</xdr:rowOff>
    </xdr:to>
    <xdr:sp macro="" textlink="">
      <xdr:nvSpPr>
        <xdr:cNvPr id="489" name="楕円 488"/>
        <xdr:cNvSpPr/>
      </xdr:nvSpPr>
      <xdr:spPr>
        <a:xfrm>
          <a:off x="7810500" y="163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43939</xdr:rowOff>
    </xdr:from>
    <xdr:ext cx="534377" cy="259045"/>
    <xdr:sp macro="" textlink="">
      <xdr:nvSpPr>
        <xdr:cNvPr id="490" name="テキスト ボックス 489"/>
        <xdr:cNvSpPr txBox="1"/>
      </xdr:nvSpPr>
      <xdr:spPr>
        <a:xfrm>
          <a:off x="7594111" y="16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42723</xdr:rowOff>
    </xdr:from>
    <xdr:to>
      <xdr:col>36</xdr:col>
      <xdr:colOff>165100</xdr:colOff>
      <xdr:row>95</xdr:row>
      <xdr:rowOff>144323</xdr:rowOff>
    </xdr:to>
    <xdr:sp macro="" textlink="">
      <xdr:nvSpPr>
        <xdr:cNvPr id="491" name="楕円 490"/>
        <xdr:cNvSpPr/>
      </xdr:nvSpPr>
      <xdr:spPr>
        <a:xfrm>
          <a:off x="6921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160850</xdr:rowOff>
    </xdr:from>
    <xdr:ext cx="534377" cy="259045"/>
    <xdr:sp macro="" textlink="">
      <xdr:nvSpPr>
        <xdr:cNvPr id="492" name="テキスト ボックス 491"/>
        <xdr:cNvSpPr txBox="1"/>
      </xdr:nvSpPr>
      <xdr:spPr>
        <a:xfrm>
          <a:off x="6705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125331</xdr:rowOff>
    </xdr:from>
    <xdr:to>
      <xdr:col>85</xdr:col>
      <xdr:colOff>127000</xdr:colOff>
      <xdr:row>38</xdr:row>
      <xdr:rowOff>139536</xdr:rowOff>
    </xdr:to>
    <xdr:cxnSp macro="">
      <xdr:nvCxnSpPr>
        <xdr:cNvPr id="524" name="直線コネクタ 523"/>
        <xdr:cNvCxnSpPr/>
      </xdr:nvCxnSpPr>
      <xdr:spPr>
        <a:xfrm flipV="1">
          <a:off x="15481300" y="6640431"/>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102471</xdr:rowOff>
    </xdr:from>
    <xdr:to>
      <xdr:col>81</xdr:col>
      <xdr:colOff>50800</xdr:colOff>
      <xdr:row>38</xdr:row>
      <xdr:rowOff>139536</xdr:rowOff>
    </xdr:to>
    <xdr:cxnSp macro="">
      <xdr:nvCxnSpPr>
        <xdr:cNvPr id="527" name="直線コネクタ 526"/>
        <xdr:cNvCxnSpPr/>
      </xdr:nvCxnSpPr>
      <xdr:spPr>
        <a:xfrm>
          <a:off x="14592300" y="6446121"/>
          <a:ext cx="889000" cy="20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88102</xdr:rowOff>
    </xdr:from>
    <xdr:to>
      <xdr:col>76</xdr:col>
      <xdr:colOff>114300</xdr:colOff>
      <xdr:row>37</xdr:row>
      <xdr:rowOff>102471</xdr:rowOff>
    </xdr:to>
    <xdr:cxnSp macro="">
      <xdr:nvCxnSpPr>
        <xdr:cNvPr id="530" name="直線コネクタ 529"/>
        <xdr:cNvCxnSpPr/>
      </xdr:nvCxnSpPr>
      <xdr:spPr>
        <a:xfrm>
          <a:off x="13703300" y="6260302"/>
          <a:ext cx="8890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156192</xdr:rowOff>
    </xdr:from>
    <xdr:to>
      <xdr:col>71</xdr:col>
      <xdr:colOff>177800</xdr:colOff>
      <xdr:row>36</xdr:row>
      <xdr:rowOff>88102</xdr:rowOff>
    </xdr:to>
    <xdr:cxnSp macro="">
      <xdr:nvCxnSpPr>
        <xdr:cNvPr id="533" name="直線コネクタ 532"/>
        <xdr:cNvCxnSpPr/>
      </xdr:nvCxnSpPr>
      <xdr:spPr>
        <a:xfrm>
          <a:off x="12814300" y="6156942"/>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74531</xdr:rowOff>
    </xdr:from>
    <xdr:to>
      <xdr:col>85</xdr:col>
      <xdr:colOff>177800</xdr:colOff>
      <xdr:row>39</xdr:row>
      <xdr:rowOff>4681</xdr:rowOff>
    </xdr:to>
    <xdr:sp macro="" textlink="">
      <xdr:nvSpPr>
        <xdr:cNvPr id="543" name="楕円 542"/>
        <xdr:cNvSpPr/>
      </xdr:nvSpPr>
      <xdr:spPr>
        <a:xfrm>
          <a:off x="162687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52958</xdr:rowOff>
    </xdr:from>
    <xdr:ext cx="469744" cy="259045"/>
    <xdr:sp macro="" textlink="">
      <xdr:nvSpPr>
        <xdr:cNvPr id="544" name="消防費該当値テキスト"/>
        <xdr:cNvSpPr txBox="1"/>
      </xdr:nvSpPr>
      <xdr:spPr>
        <a:xfrm>
          <a:off x="16370300" y="656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88736</xdr:rowOff>
    </xdr:from>
    <xdr:to>
      <xdr:col>81</xdr:col>
      <xdr:colOff>101600</xdr:colOff>
      <xdr:row>39</xdr:row>
      <xdr:rowOff>18886</xdr:rowOff>
    </xdr:to>
    <xdr:sp macro="" textlink="">
      <xdr:nvSpPr>
        <xdr:cNvPr id="545" name="楕円 544"/>
        <xdr:cNvSpPr/>
      </xdr:nvSpPr>
      <xdr:spPr>
        <a:xfrm>
          <a:off x="15430500" y="66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10013</xdr:rowOff>
    </xdr:from>
    <xdr:ext cx="469744" cy="259045"/>
    <xdr:sp macro="" textlink="">
      <xdr:nvSpPr>
        <xdr:cNvPr id="546" name="テキスト ボックス 545"/>
        <xdr:cNvSpPr txBox="1"/>
      </xdr:nvSpPr>
      <xdr:spPr>
        <a:xfrm>
          <a:off x="15246428" y="669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51671</xdr:rowOff>
    </xdr:from>
    <xdr:to>
      <xdr:col>76</xdr:col>
      <xdr:colOff>165100</xdr:colOff>
      <xdr:row>37</xdr:row>
      <xdr:rowOff>153271</xdr:rowOff>
    </xdr:to>
    <xdr:sp macro="" textlink="">
      <xdr:nvSpPr>
        <xdr:cNvPr id="547" name="楕円 546"/>
        <xdr:cNvSpPr/>
      </xdr:nvSpPr>
      <xdr:spPr>
        <a:xfrm>
          <a:off x="14541500" y="63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144397</xdr:rowOff>
    </xdr:from>
    <xdr:ext cx="534377" cy="259045"/>
    <xdr:sp macro="" textlink="">
      <xdr:nvSpPr>
        <xdr:cNvPr id="548" name="テキスト ボックス 547"/>
        <xdr:cNvSpPr txBox="1"/>
      </xdr:nvSpPr>
      <xdr:spPr>
        <a:xfrm>
          <a:off x="14325111" y="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37302</xdr:rowOff>
    </xdr:from>
    <xdr:to>
      <xdr:col>72</xdr:col>
      <xdr:colOff>38100</xdr:colOff>
      <xdr:row>36</xdr:row>
      <xdr:rowOff>138902</xdr:rowOff>
    </xdr:to>
    <xdr:sp macro="" textlink="">
      <xdr:nvSpPr>
        <xdr:cNvPr id="549" name="楕円 548"/>
        <xdr:cNvSpPr/>
      </xdr:nvSpPr>
      <xdr:spPr>
        <a:xfrm>
          <a:off x="13652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130029</xdr:rowOff>
    </xdr:from>
    <xdr:ext cx="534377" cy="259045"/>
    <xdr:sp macro="" textlink="">
      <xdr:nvSpPr>
        <xdr:cNvPr id="550" name="テキスト ボックス 549"/>
        <xdr:cNvSpPr txBox="1"/>
      </xdr:nvSpPr>
      <xdr:spPr>
        <a:xfrm>
          <a:off x="13436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105392</xdr:rowOff>
    </xdr:from>
    <xdr:to>
      <xdr:col>67</xdr:col>
      <xdr:colOff>101600</xdr:colOff>
      <xdr:row>36</xdr:row>
      <xdr:rowOff>35542</xdr:rowOff>
    </xdr:to>
    <xdr:sp macro="" textlink="">
      <xdr:nvSpPr>
        <xdr:cNvPr id="551" name="楕円 550"/>
        <xdr:cNvSpPr/>
      </xdr:nvSpPr>
      <xdr:spPr>
        <a:xfrm>
          <a:off x="12763500" y="61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52069</xdr:rowOff>
    </xdr:from>
    <xdr:ext cx="534377" cy="259045"/>
    <xdr:sp macro="" textlink="">
      <xdr:nvSpPr>
        <xdr:cNvPr id="552" name="テキスト ボックス 551"/>
        <xdr:cNvSpPr txBox="1"/>
      </xdr:nvSpPr>
      <xdr:spPr>
        <a:xfrm>
          <a:off x="12547111" y="5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95123</xdr:rowOff>
    </xdr:from>
    <xdr:to>
      <xdr:col>85</xdr:col>
      <xdr:colOff>127000</xdr:colOff>
      <xdr:row>57</xdr:row>
      <xdr:rowOff>109296</xdr:rowOff>
    </xdr:to>
    <xdr:cxnSp macro="">
      <xdr:nvCxnSpPr>
        <xdr:cNvPr id="580" name="直線コネクタ 579"/>
        <xdr:cNvCxnSpPr/>
      </xdr:nvCxnSpPr>
      <xdr:spPr>
        <a:xfrm flipV="1">
          <a:off x="15481300" y="9696323"/>
          <a:ext cx="8382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97820</xdr:rowOff>
    </xdr:from>
    <xdr:to>
      <xdr:col>81</xdr:col>
      <xdr:colOff>50800</xdr:colOff>
      <xdr:row>57</xdr:row>
      <xdr:rowOff>109296</xdr:rowOff>
    </xdr:to>
    <xdr:cxnSp macro="">
      <xdr:nvCxnSpPr>
        <xdr:cNvPr id="583" name="直線コネクタ 582"/>
        <xdr:cNvCxnSpPr/>
      </xdr:nvCxnSpPr>
      <xdr:spPr>
        <a:xfrm>
          <a:off x="14592300" y="9699020"/>
          <a:ext cx="889000" cy="1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160137</xdr:rowOff>
    </xdr:from>
    <xdr:to>
      <xdr:col>76</xdr:col>
      <xdr:colOff>114300</xdr:colOff>
      <xdr:row>56</xdr:row>
      <xdr:rowOff>97820</xdr:rowOff>
    </xdr:to>
    <xdr:cxnSp macro="">
      <xdr:nvCxnSpPr>
        <xdr:cNvPr id="586" name="直線コネクタ 585"/>
        <xdr:cNvCxnSpPr/>
      </xdr:nvCxnSpPr>
      <xdr:spPr>
        <a:xfrm>
          <a:off x="13703300" y="9589887"/>
          <a:ext cx="8890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160137</xdr:rowOff>
    </xdr:from>
    <xdr:to>
      <xdr:col>71</xdr:col>
      <xdr:colOff>177800</xdr:colOff>
      <xdr:row>57</xdr:row>
      <xdr:rowOff>49495</xdr:rowOff>
    </xdr:to>
    <xdr:cxnSp macro="">
      <xdr:nvCxnSpPr>
        <xdr:cNvPr id="589" name="直線コネクタ 588"/>
        <xdr:cNvCxnSpPr/>
      </xdr:nvCxnSpPr>
      <xdr:spPr>
        <a:xfrm flipV="1">
          <a:off x="12814300" y="9589887"/>
          <a:ext cx="889000" cy="2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44323</xdr:rowOff>
    </xdr:from>
    <xdr:to>
      <xdr:col>85</xdr:col>
      <xdr:colOff>177800</xdr:colOff>
      <xdr:row>56</xdr:row>
      <xdr:rowOff>145923</xdr:rowOff>
    </xdr:to>
    <xdr:sp macro="" textlink="">
      <xdr:nvSpPr>
        <xdr:cNvPr id="599" name="楕円 598"/>
        <xdr:cNvSpPr/>
      </xdr:nvSpPr>
      <xdr:spPr>
        <a:xfrm>
          <a:off x="162687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22750</xdr:rowOff>
    </xdr:from>
    <xdr:ext cx="534377" cy="259045"/>
    <xdr:sp macro="" textlink="">
      <xdr:nvSpPr>
        <xdr:cNvPr id="600" name="教育費該当値テキスト"/>
        <xdr:cNvSpPr txBox="1"/>
      </xdr:nvSpPr>
      <xdr:spPr>
        <a:xfrm>
          <a:off x="16370300" y="96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58496</xdr:rowOff>
    </xdr:from>
    <xdr:to>
      <xdr:col>81</xdr:col>
      <xdr:colOff>101600</xdr:colOff>
      <xdr:row>57</xdr:row>
      <xdr:rowOff>160096</xdr:rowOff>
    </xdr:to>
    <xdr:sp macro="" textlink="">
      <xdr:nvSpPr>
        <xdr:cNvPr id="601" name="楕円 600"/>
        <xdr:cNvSpPr/>
      </xdr:nvSpPr>
      <xdr:spPr>
        <a:xfrm>
          <a:off x="15430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151223</xdr:rowOff>
    </xdr:from>
    <xdr:ext cx="534377" cy="259045"/>
    <xdr:sp macro="" textlink="">
      <xdr:nvSpPr>
        <xdr:cNvPr id="602" name="テキスト ボックス 601"/>
        <xdr:cNvSpPr txBox="1"/>
      </xdr:nvSpPr>
      <xdr:spPr>
        <a:xfrm>
          <a:off x="15214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47020</xdr:rowOff>
    </xdr:from>
    <xdr:to>
      <xdr:col>76</xdr:col>
      <xdr:colOff>165100</xdr:colOff>
      <xdr:row>56</xdr:row>
      <xdr:rowOff>148620</xdr:rowOff>
    </xdr:to>
    <xdr:sp macro="" textlink="">
      <xdr:nvSpPr>
        <xdr:cNvPr id="603" name="楕円 602"/>
        <xdr:cNvSpPr/>
      </xdr:nvSpPr>
      <xdr:spPr>
        <a:xfrm>
          <a:off x="14541500" y="96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139747</xdr:rowOff>
    </xdr:from>
    <xdr:ext cx="534377" cy="259045"/>
    <xdr:sp macro="" textlink="">
      <xdr:nvSpPr>
        <xdr:cNvPr id="604" name="テキスト ボックス 603"/>
        <xdr:cNvSpPr txBox="1"/>
      </xdr:nvSpPr>
      <xdr:spPr>
        <a:xfrm>
          <a:off x="14325111" y="974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109337</xdr:rowOff>
    </xdr:from>
    <xdr:to>
      <xdr:col>72</xdr:col>
      <xdr:colOff>38100</xdr:colOff>
      <xdr:row>56</xdr:row>
      <xdr:rowOff>39487</xdr:rowOff>
    </xdr:to>
    <xdr:sp macro="" textlink="">
      <xdr:nvSpPr>
        <xdr:cNvPr id="605" name="楕円 604"/>
        <xdr:cNvSpPr/>
      </xdr:nvSpPr>
      <xdr:spPr>
        <a:xfrm>
          <a:off x="13652500" y="95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30614</xdr:rowOff>
    </xdr:from>
    <xdr:ext cx="534377" cy="259045"/>
    <xdr:sp macro="" textlink="">
      <xdr:nvSpPr>
        <xdr:cNvPr id="606" name="テキスト ボックス 605"/>
        <xdr:cNvSpPr txBox="1"/>
      </xdr:nvSpPr>
      <xdr:spPr>
        <a:xfrm>
          <a:off x="13436111" y="96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170145</xdr:rowOff>
    </xdr:from>
    <xdr:to>
      <xdr:col>67</xdr:col>
      <xdr:colOff>101600</xdr:colOff>
      <xdr:row>57</xdr:row>
      <xdr:rowOff>100295</xdr:rowOff>
    </xdr:to>
    <xdr:sp macro="" textlink="">
      <xdr:nvSpPr>
        <xdr:cNvPr id="607" name="楕円 606"/>
        <xdr:cNvSpPr/>
      </xdr:nvSpPr>
      <xdr:spPr>
        <a:xfrm>
          <a:off x="12763500" y="9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91422</xdr:rowOff>
    </xdr:from>
    <xdr:ext cx="534377" cy="259045"/>
    <xdr:sp macro="" textlink="">
      <xdr:nvSpPr>
        <xdr:cNvPr id="608" name="テキスト ボックス 607"/>
        <xdr:cNvSpPr txBox="1"/>
      </xdr:nvSpPr>
      <xdr:spPr>
        <a:xfrm>
          <a:off x="12547111" y="98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53453</xdr:rowOff>
    </xdr:from>
    <xdr:to>
      <xdr:col>85</xdr:col>
      <xdr:colOff>127000</xdr:colOff>
      <xdr:row>79</xdr:row>
      <xdr:rowOff>60899</xdr:rowOff>
    </xdr:to>
    <xdr:cxnSp macro="">
      <xdr:nvCxnSpPr>
        <xdr:cNvPr id="639" name="直線コネクタ 638"/>
        <xdr:cNvCxnSpPr/>
      </xdr:nvCxnSpPr>
      <xdr:spPr>
        <a:xfrm>
          <a:off x="15481300" y="13598003"/>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47966</xdr:rowOff>
    </xdr:from>
    <xdr:to>
      <xdr:col>81</xdr:col>
      <xdr:colOff>50800</xdr:colOff>
      <xdr:row>79</xdr:row>
      <xdr:rowOff>53453</xdr:rowOff>
    </xdr:to>
    <xdr:cxnSp macro="">
      <xdr:nvCxnSpPr>
        <xdr:cNvPr id="642" name="直線コネクタ 641"/>
        <xdr:cNvCxnSpPr/>
      </xdr:nvCxnSpPr>
      <xdr:spPr>
        <a:xfrm>
          <a:off x="14592300" y="135925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4" name="テキスト ボックス 643"/>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47966</xdr:rowOff>
    </xdr:from>
    <xdr:to>
      <xdr:col>76</xdr:col>
      <xdr:colOff>114300</xdr:colOff>
      <xdr:row>79</xdr:row>
      <xdr:rowOff>70172</xdr:rowOff>
    </xdr:to>
    <xdr:cxnSp macro="">
      <xdr:nvCxnSpPr>
        <xdr:cNvPr id="645" name="直線コネクタ 644"/>
        <xdr:cNvCxnSpPr/>
      </xdr:nvCxnSpPr>
      <xdr:spPr>
        <a:xfrm flipV="1">
          <a:off x="13703300" y="1359251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107235</xdr:rowOff>
    </xdr:from>
    <xdr:ext cx="469744" cy="259045"/>
    <xdr:sp macro="" textlink="">
      <xdr:nvSpPr>
        <xdr:cNvPr id="647" name="テキスト ボックス 646"/>
        <xdr:cNvSpPr txBox="1"/>
      </xdr:nvSpPr>
      <xdr:spPr>
        <a:xfrm>
          <a:off x="14357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61682</xdr:rowOff>
    </xdr:from>
    <xdr:to>
      <xdr:col>71</xdr:col>
      <xdr:colOff>177800</xdr:colOff>
      <xdr:row>79</xdr:row>
      <xdr:rowOff>70172</xdr:rowOff>
    </xdr:to>
    <xdr:cxnSp macro="">
      <xdr:nvCxnSpPr>
        <xdr:cNvPr id="648" name="直線コネクタ 647"/>
        <xdr:cNvCxnSpPr/>
      </xdr:nvCxnSpPr>
      <xdr:spPr>
        <a:xfrm>
          <a:off x="12814300" y="13606232"/>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10099</xdr:rowOff>
    </xdr:from>
    <xdr:to>
      <xdr:col>85</xdr:col>
      <xdr:colOff>177800</xdr:colOff>
      <xdr:row>79</xdr:row>
      <xdr:rowOff>111699</xdr:rowOff>
    </xdr:to>
    <xdr:sp macro="" textlink="">
      <xdr:nvSpPr>
        <xdr:cNvPr id="658" name="楕円 657"/>
        <xdr:cNvSpPr/>
      </xdr:nvSpPr>
      <xdr:spPr>
        <a:xfrm>
          <a:off x="16268700" y="135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469744" cy="259045"/>
    <xdr:sp macro="" textlink="">
      <xdr:nvSpPr>
        <xdr:cNvPr id="659" name="災害復旧費該当値テキスト"/>
        <xdr:cNvSpPr txBox="1"/>
      </xdr:nvSpPr>
      <xdr:spPr>
        <a:xfrm>
          <a:off x="16370300" y="1352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2653</xdr:rowOff>
    </xdr:from>
    <xdr:to>
      <xdr:col>81</xdr:col>
      <xdr:colOff>101600</xdr:colOff>
      <xdr:row>79</xdr:row>
      <xdr:rowOff>104253</xdr:rowOff>
    </xdr:to>
    <xdr:sp macro="" textlink="">
      <xdr:nvSpPr>
        <xdr:cNvPr id="660" name="楕円 659"/>
        <xdr:cNvSpPr/>
      </xdr:nvSpPr>
      <xdr:spPr>
        <a:xfrm>
          <a:off x="15430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120780</xdr:rowOff>
    </xdr:from>
    <xdr:ext cx="469744" cy="259045"/>
    <xdr:sp macro="" textlink="">
      <xdr:nvSpPr>
        <xdr:cNvPr id="661" name="テキスト ボックス 660"/>
        <xdr:cNvSpPr txBox="1"/>
      </xdr:nvSpPr>
      <xdr:spPr>
        <a:xfrm>
          <a:off x="15246428" y="1332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168616</xdr:rowOff>
    </xdr:from>
    <xdr:to>
      <xdr:col>76</xdr:col>
      <xdr:colOff>165100</xdr:colOff>
      <xdr:row>79</xdr:row>
      <xdr:rowOff>98766</xdr:rowOff>
    </xdr:to>
    <xdr:sp macro="" textlink="">
      <xdr:nvSpPr>
        <xdr:cNvPr id="662" name="楕円 661"/>
        <xdr:cNvSpPr/>
      </xdr:nvSpPr>
      <xdr:spPr>
        <a:xfrm>
          <a:off x="14541500" y="13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115293</xdr:rowOff>
    </xdr:from>
    <xdr:ext cx="469744" cy="259045"/>
    <xdr:sp macro="" textlink="">
      <xdr:nvSpPr>
        <xdr:cNvPr id="663" name="テキスト ボックス 662"/>
        <xdr:cNvSpPr txBox="1"/>
      </xdr:nvSpPr>
      <xdr:spPr>
        <a:xfrm>
          <a:off x="14357428" y="133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19372</xdr:rowOff>
    </xdr:from>
    <xdr:to>
      <xdr:col>72</xdr:col>
      <xdr:colOff>38100</xdr:colOff>
      <xdr:row>79</xdr:row>
      <xdr:rowOff>120972</xdr:rowOff>
    </xdr:to>
    <xdr:sp macro="" textlink="">
      <xdr:nvSpPr>
        <xdr:cNvPr id="664" name="楕円 663"/>
        <xdr:cNvSpPr/>
      </xdr:nvSpPr>
      <xdr:spPr>
        <a:xfrm>
          <a:off x="13652500" y="13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112099</xdr:rowOff>
    </xdr:from>
    <xdr:ext cx="378565" cy="259045"/>
    <xdr:sp macro="" textlink="">
      <xdr:nvSpPr>
        <xdr:cNvPr id="665" name="テキスト ボックス 664"/>
        <xdr:cNvSpPr txBox="1"/>
      </xdr:nvSpPr>
      <xdr:spPr>
        <a:xfrm>
          <a:off x="13514017" y="1365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10882</xdr:rowOff>
    </xdr:from>
    <xdr:to>
      <xdr:col>67</xdr:col>
      <xdr:colOff>101600</xdr:colOff>
      <xdr:row>79</xdr:row>
      <xdr:rowOff>112482</xdr:rowOff>
    </xdr:to>
    <xdr:sp macro="" textlink="">
      <xdr:nvSpPr>
        <xdr:cNvPr id="666" name="楕円 665"/>
        <xdr:cNvSpPr/>
      </xdr:nvSpPr>
      <xdr:spPr>
        <a:xfrm>
          <a:off x="12763500" y="135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129009</xdr:rowOff>
    </xdr:from>
    <xdr:ext cx="469744" cy="259045"/>
    <xdr:sp macro="" textlink="">
      <xdr:nvSpPr>
        <xdr:cNvPr id="667" name="テキスト ボックス 666"/>
        <xdr:cNvSpPr txBox="1"/>
      </xdr:nvSpPr>
      <xdr:spPr>
        <a:xfrm>
          <a:off x="12579428" y="1333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170822</xdr:rowOff>
    </xdr:from>
    <xdr:to>
      <xdr:col>85</xdr:col>
      <xdr:colOff>127000</xdr:colOff>
      <xdr:row>94</xdr:row>
      <xdr:rowOff>13154</xdr:rowOff>
    </xdr:to>
    <xdr:cxnSp macro="">
      <xdr:nvCxnSpPr>
        <xdr:cNvPr id="699" name="直線コネクタ 698"/>
        <xdr:cNvCxnSpPr/>
      </xdr:nvCxnSpPr>
      <xdr:spPr>
        <a:xfrm>
          <a:off x="15481300" y="16115672"/>
          <a:ext cx="8382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98389</xdr:rowOff>
    </xdr:from>
    <xdr:to>
      <xdr:col>81</xdr:col>
      <xdr:colOff>50800</xdr:colOff>
      <xdr:row>93</xdr:row>
      <xdr:rowOff>170822</xdr:rowOff>
    </xdr:to>
    <xdr:cxnSp macro="">
      <xdr:nvCxnSpPr>
        <xdr:cNvPr id="702" name="直線コネクタ 701"/>
        <xdr:cNvCxnSpPr/>
      </xdr:nvCxnSpPr>
      <xdr:spPr>
        <a:xfrm>
          <a:off x="14592300" y="16043239"/>
          <a:ext cx="8890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58024</xdr:rowOff>
    </xdr:from>
    <xdr:to>
      <xdr:col>76</xdr:col>
      <xdr:colOff>114300</xdr:colOff>
      <xdr:row>93</xdr:row>
      <xdr:rowOff>98389</xdr:rowOff>
    </xdr:to>
    <xdr:cxnSp macro="">
      <xdr:nvCxnSpPr>
        <xdr:cNvPr id="705" name="直線コネクタ 704"/>
        <xdr:cNvCxnSpPr/>
      </xdr:nvCxnSpPr>
      <xdr:spPr>
        <a:xfrm>
          <a:off x="13703300" y="16002874"/>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58024</xdr:rowOff>
    </xdr:from>
    <xdr:to>
      <xdr:col>71</xdr:col>
      <xdr:colOff>177800</xdr:colOff>
      <xdr:row>93</xdr:row>
      <xdr:rowOff>71642</xdr:rowOff>
    </xdr:to>
    <xdr:cxnSp macro="">
      <xdr:nvCxnSpPr>
        <xdr:cNvPr id="708" name="直線コネクタ 707"/>
        <xdr:cNvCxnSpPr/>
      </xdr:nvCxnSpPr>
      <xdr:spPr>
        <a:xfrm flipV="1">
          <a:off x="12814300" y="16002874"/>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133804</xdr:rowOff>
    </xdr:from>
    <xdr:to>
      <xdr:col>85</xdr:col>
      <xdr:colOff>177800</xdr:colOff>
      <xdr:row>94</xdr:row>
      <xdr:rowOff>63954</xdr:rowOff>
    </xdr:to>
    <xdr:sp macro="" textlink="">
      <xdr:nvSpPr>
        <xdr:cNvPr id="718" name="楕円 717"/>
        <xdr:cNvSpPr/>
      </xdr:nvSpPr>
      <xdr:spPr>
        <a:xfrm>
          <a:off x="16268700" y="160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156681</xdr:rowOff>
    </xdr:from>
    <xdr:ext cx="534377" cy="259045"/>
    <xdr:sp macro="" textlink="">
      <xdr:nvSpPr>
        <xdr:cNvPr id="719" name="公債費該当値テキスト"/>
        <xdr:cNvSpPr txBox="1"/>
      </xdr:nvSpPr>
      <xdr:spPr>
        <a:xfrm>
          <a:off x="16370300" y="159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120022</xdr:rowOff>
    </xdr:from>
    <xdr:to>
      <xdr:col>81</xdr:col>
      <xdr:colOff>101600</xdr:colOff>
      <xdr:row>94</xdr:row>
      <xdr:rowOff>50172</xdr:rowOff>
    </xdr:to>
    <xdr:sp macro="" textlink="">
      <xdr:nvSpPr>
        <xdr:cNvPr id="720" name="楕円 719"/>
        <xdr:cNvSpPr/>
      </xdr:nvSpPr>
      <xdr:spPr>
        <a:xfrm>
          <a:off x="15430500" y="160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66699</xdr:rowOff>
    </xdr:from>
    <xdr:ext cx="534377" cy="259045"/>
    <xdr:sp macro="" textlink="">
      <xdr:nvSpPr>
        <xdr:cNvPr id="721" name="テキスト ボックス 720"/>
        <xdr:cNvSpPr txBox="1"/>
      </xdr:nvSpPr>
      <xdr:spPr>
        <a:xfrm>
          <a:off x="15214111" y="158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47589</xdr:rowOff>
    </xdr:from>
    <xdr:to>
      <xdr:col>76</xdr:col>
      <xdr:colOff>165100</xdr:colOff>
      <xdr:row>93</xdr:row>
      <xdr:rowOff>149189</xdr:rowOff>
    </xdr:to>
    <xdr:sp macro="" textlink="">
      <xdr:nvSpPr>
        <xdr:cNvPr id="722" name="楕円 721"/>
        <xdr:cNvSpPr/>
      </xdr:nvSpPr>
      <xdr:spPr>
        <a:xfrm>
          <a:off x="14541500" y="159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165716</xdr:rowOff>
    </xdr:from>
    <xdr:ext cx="534377" cy="259045"/>
    <xdr:sp macro="" textlink="">
      <xdr:nvSpPr>
        <xdr:cNvPr id="723" name="テキスト ボックス 722"/>
        <xdr:cNvSpPr txBox="1"/>
      </xdr:nvSpPr>
      <xdr:spPr>
        <a:xfrm>
          <a:off x="14325111" y="157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7224</xdr:rowOff>
    </xdr:from>
    <xdr:to>
      <xdr:col>72</xdr:col>
      <xdr:colOff>38100</xdr:colOff>
      <xdr:row>93</xdr:row>
      <xdr:rowOff>108824</xdr:rowOff>
    </xdr:to>
    <xdr:sp macro="" textlink="">
      <xdr:nvSpPr>
        <xdr:cNvPr id="724" name="楕円 723"/>
        <xdr:cNvSpPr/>
      </xdr:nvSpPr>
      <xdr:spPr>
        <a:xfrm>
          <a:off x="13652500" y="159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125351</xdr:rowOff>
    </xdr:from>
    <xdr:ext cx="534377" cy="259045"/>
    <xdr:sp macro="" textlink="">
      <xdr:nvSpPr>
        <xdr:cNvPr id="725" name="テキスト ボックス 724"/>
        <xdr:cNvSpPr txBox="1"/>
      </xdr:nvSpPr>
      <xdr:spPr>
        <a:xfrm>
          <a:off x="13436111" y="1572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20842</xdr:rowOff>
    </xdr:from>
    <xdr:to>
      <xdr:col>67</xdr:col>
      <xdr:colOff>101600</xdr:colOff>
      <xdr:row>93</xdr:row>
      <xdr:rowOff>122442</xdr:rowOff>
    </xdr:to>
    <xdr:sp macro="" textlink="">
      <xdr:nvSpPr>
        <xdr:cNvPr id="726" name="楕円 725"/>
        <xdr:cNvSpPr/>
      </xdr:nvSpPr>
      <xdr:spPr>
        <a:xfrm>
          <a:off x="12763500" y="159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138969</xdr:rowOff>
    </xdr:from>
    <xdr:ext cx="534377" cy="259045"/>
    <xdr:sp macro="" textlink="">
      <xdr:nvSpPr>
        <xdr:cNvPr id="727" name="テキスト ボックス 726"/>
        <xdr:cNvSpPr txBox="1"/>
      </xdr:nvSpPr>
      <xdr:spPr>
        <a:xfrm>
          <a:off x="12547111" y="157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143129</xdr:rowOff>
    </xdr:from>
    <xdr:to>
      <xdr:col>116</xdr:col>
      <xdr:colOff>63500</xdr:colOff>
      <xdr:row>37</xdr:row>
      <xdr:rowOff>163703</xdr:rowOff>
    </xdr:to>
    <xdr:cxnSp macro="">
      <xdr:nvCxnSpPr>
        <xdr:cNvPr id="756" name="直線コネクタ 755"/>
        <xdr:cNvCxnSpPr/>
      </xdr:nvCxnSpPr>
      <xdr:spPr>
        <a:xfrm flipV="1">
          <a:off x="21323300" y="648677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57"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163703</xdr:rowOff>
    </xdr:from>
    <xdr:to>
      <xdr:col>111</xdr:col>
      <xdr:colOff>177800</xdr:colOff>
      <xdr:row>38</xdr:row>
      <xdr:rowOff>5779</xdr:rowOff>
    </xdr:to>
    <xdr:cxnSp macro="">
      <xdr:nvCxnSpPr>
        <xdr:cNvPr id="759" name="直線コネクタ 758"/>
        <xdr:cNvCxnSpPr/>
      </xdr:nvCxnSpPr>
      <xdr:spPr>
        <a:xfrm flipV="1">
          <a:off x="20434300" y="6507353"/>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61" name="テキスト ボックス 760"/>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75121</xdr:rowOff>
    </xdr:from>
    <xdr:to>
      <xdr:col>107</xdr:col>
      <xdr:colOff>50800</xdr:colOff>
      <xdr:row>38</xdr:row>
      <xdr:rowOff>5779</xdr:rowOff>
    </xdr:to>
    <xdr:cxnSp macro="">
      <xdr:nvCxnSpPr>
        <xdr:cNvPr id="762" name="直線コネクタ 761"/>
        <xdr:cNvCxnSpPr/>
      </xdr:nvCxnSpPr>
      <xdr:spPr>
        <a:xfrm>
          <a:off x="19545300" y="641877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75121</xdr:rowOff>
    </xdr:from>
    <xdr:to>
      <xdr:col>102</xdr:col>
      <xdr:colOff>114300</xdr:colOff>
      <xdr:row>38</xdr:row>
      <xdr:rowOff>2540</xdr:rowOff>
    </xdr:to>
    <xdr:cxnSp macro="">
      <xdr:nvCxnSpPr>
        <xdr:cNvPr id="765" name="直線コネクタ 764"/>
        <xdr:cNvCxnSpPr/>
      </xdr:nvCxnSpPr>
      <xdr:spPr>
        <a:xfrm flipV="1">
          <a:off x="18656300" y="6418771"/>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114952</xdr:rowOff>
    </xdr:from>
    <xdr:ext cx="378565" cy="259045"/>
    <xdr:sp macro="" textlink="">
      <xdr:nvSpPr>
        <xdr:cNvPr id="767" name="テキスト ボックス 766"/>
        <xdr:cNvSpPr txBox="1"/>
      </xdr:nvSpPr>
      <xdr:spPr>
        <a:xfrm>
          <a:off x="19356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9" name="テキスト ボックス 768"/>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92329</xdr:rowOff>
    </xdr:from>
    <xdr:to>
      <xdr:col>116</xdr:col>
      <xdr:colOff>114300</xdr:colOff>
      <xdr:row>38</xdr:row>
      <xdr:rowOff>22479</xdr:rowOff>
    </xdr:to>
    <xdr:sp macro="" textlink="">
      <xdr:nvSpPr>
        <xdr:cNvPr id="775" name="楕円 774"/>
        <xdr:cNvSpPr/>
      </xdr:nvSpPr>
      <xdr:spPr>
        <a:xfrm>
          <a:off x="22110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115206</xdr:rowOff>
    </xdr:from>
    <xdr:ext cx="469744" cy="259045"/>
    <xdr:sp macro="" textlink="">
      <xdr:nvSpPr>
        <xdr:cNvPr id="776" name="諸支出金該当値テキスト"/>
        <xdr:cNvSpPr txBox="1"/>
      </xdr:nvSpPr>
      <xdr:spPr>
        <a:xfrm>
          <a:off x="22212300" y="62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112903</xdr:rowOff>
    </xdr:from>
    <xdr:to>
      <xdr:col>112</xdr:col>
      <xdr:colOff>38100</xdr:colOff>
      <xdr:row>38</xdr:row>
      <xdr:rowOff>43053</xdr:rowOff>
    </xdr:to>
    <xdr:sp macro="" textlink="">
      <xdr:nvSpPr>
        <xdr:cNvPr id="777" name="楕円 776"/>
        <xdr:cNvSpPr/>
      </xdr:nvSpPr>
      <xdr:spPr>
        <a:xfrm>
          <a:off x="21272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59580</xdr:rowOff>
    </xdr:from>
    <xdr:ext cx="469744" cy="259045"/>
    <xdr:sp macro="" textlink="">
      <xdr:nvSpPr>
        <xdr:cNvPr id="778" name="テキスト ボックス 777"/>
        <xdr:cNvSpPr txBox="1"/>
      </xdr:nvSpPr>
      <xdr:spPr>
        <a:xfrm>
          <a:off x="21088428" y="62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126428</xdr:rowOff>
    </xdr:from>
    <xdr:to>
      <xdr:col>107</xdr:col>
      <xdr:colOff>101600</xdr:colOff>
      <xdr:row>38</xdr:row>
      <xdr:rowOff>56578</xdr:rowOff>
    </xdr:to>
    <xdr:sp macro="" textlink="">
      <xdr:nvSpPr>
        <xdr:cNvPr id="779" name="楕円 778"/>
        <xdr:cNvSpPr/>
      </xdr:nvSpPr>
      <xdr:spPr>
        <a:xfrm>
          <a:off x="20383500" y="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73105</xdr:rowOff>
    </xdr:from>
    <xdr:ext cx="469744" cy="259045"/>
    <xdr:sp macro="" textlink="">
      <xdr:nvSpPr>
        <xdr:cNvPr id="780" name="テキスト ボックス 779"/>
        <xdr:cNvSpPr txBox="1"/>
      </xdr:nvSpPr>
      <xdr:spPr>
        <a:xfrm>
          <a:off x="20199428" y="62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24321</xdr:rowOff>
    </xdr:from>
    <xdr:to>
      <xdr:col>102</xdr:col>
      <xdr:colOff>165100</xdr:colOff>
      <xdr:row>37</xdr:row>
      <xdr:rowOff>125921</xdr:rowOff>
    </xdr:to>
    <xdr:sp macro="" textlink="">
      <xdr:nvSpPr>
        <xdr:cNvPr id="781" name="楕円 780"/>
        <xdr:cNvSpPr/>
      </xdr:nvSpPr>
      <xdr:spPr>
        <a:xfrm>
          <a:off x="19494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142448</xdr:rowOff>
    </xdr:from>
    <xdr:ext cx="469744" cy="259045"/>
    <xdr:sp macro="" textlink="">
      <xdr:nvSpPr>
        <xdr:cNvPr id="782" name="テキスト ボックス 781"/>
        <xdr:cNvSpPr txBox="1"/>
      </xdr:nvSpPr>
      <xdr:spPr>
        <a:xfrm>
          <a:off x="19310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123190</xdr:rowOff>
    </xdr:from>
    <xdr:to>
      <xdr:col>98</xdr:col>
      <xdr:colOff>38100</xdr:colOff>
      <xdr:row>38</xdr:row>
      <xdr:rowOff>53340</xdr:rowOff>
    </xdr:to>
    <xdr:sp macro="" textlink="">
      <xdr:nvSpPr>
        <xdr:cNvPr id="783" name="楕円 782"/>
        <xdr:cNvSpPr/>
      </xdr:nvSpPr>
      <xdr:spPr>
        <a:xfrm>
          <a:off x="18605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69867</xdr:rowOff>
    </xdr:from>
    <xdr:ext cx="469744" cy="259045"/>
    <xdr:sp macro="" textlink="">
      <xdr:nvSpPr>
        <xdr:cNvPr id="784" name="テキスト ボックス 783"/>
        <xdr:cNvSpPr txBox="1"/>
      </xdr:nvSpPr>
      <xdr:spPr>
        <a:xfrm>
          <a:off x="18421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生活保護費や子育てに要する経費、高齢者医療費の増等による扶助費の増により民生費が類似団体の平均値より高くなっている。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社会保障費については今後も増加が見込まれるが、市単独事業については、改めて費用対効果等を検証して、見直しを行うなど、</a:t>
          </a:r>
        </a:p>
        <a:p>
          <a:r>
            <a:rPr kumimoji="1" lang="ja-JP" altLang="en-US" sz="1300">
              <a:latin typeface="ＭＳ Ｐゴシック" panose="020B0600070205080204" pitchFamily="50" charset="-128"/>
              <a:ea typeface="ＭＳ Ｐゴシック" panose="020B0600070205080204" pitchFamily="50" charset="-128"/>
            </a:rPr>
            <a:t>扶助費の抑制に努める。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solidFill>
                <a:sysClr val="windowText" lastClr="000000"/>
              </a:solidFill>
              <a:latin typeface="ＭＳ ゴシック" pitchFamily="49" charset="-128"/>
              <a:ea typeface="ＭＳ ゴシック" pitchFamily="49" charset="-128"/>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ついては赤字が発生しているが、医療費の適正化の取組などで単年度の赤字幅は縮小している。国民健康保険事業以外の会計は黒字になっており、全体としては、健全な財政が維持できている。</a:t>
          </a:r>
        </a:p>
        <a:p>
          <a:r>
            <a:rPr kumimoji="1" lang="ja-JP" altLang="en-US" sz="1400">
              <a:latin typeface="ＭＳ ゴシック" pitchFamily="49" charset="-128"/>
              <a:ea typeface="ＭＳ ゴシック" pitchFamily="49" charset="-128"/>
            </a:rPr>
            <a:t>　今後も、各会計において独立採算制の原則のもと、財政健全化に向けた取組みを進めることで、市全体として健全な財政に努める。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244450628</v>
      </c>
      <c r="BO4" s="441"/>
      <c r="BP4" s="441"/>
      <c r="BQ4" s="441"/>
      <c r="BR4" s="441"/>
      <c r="BS4" s="441"/>
      <c r="BT4" s="441"/>
      <c r="BU4" s="442"/>
      <c r="BV4" s="440">
        <v>247078617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237252005</v>
      </c>
      <c r="BO5" s="446"/>
      <c r="BP5" s="446"/>
      <c r="BQ5" s="446"/>
      <c r="BR5" s="446"/>
      <c r="BS5" s="446"/>
      <c r="BT5" s="446"/>
      <c r="BU5" s="447"/>
      <c r="BV5" s="445">
        <v>239599435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90.9</v>
      </c>
      <c r="CU5" s="416"/>
      <c r="CV5" s="416"/>
      <c r="CW5" s="416"/>
      <c r="CX5" s="416"/>
      <c r="CY5" s="416"/>
      <c r="CZ5" s="416"/>
      <c r="DA5" s="417"/>
      <c r="DB5" s="415">
        <v>89.1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7198623</v>
      </c>
      <c r="BO6" s="446"/>
      <c r="BP6" s="446"/>
      <c r="BQ6" s="446"/>
      <c r="BR6" s="446"/>
      <c r="BS6" s="446"/>
      <c r="BT6" s="446"/>
      <c r="BU6" s="447"/>
      <c r="BV6" s="445">
        <v>7479182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98.1</v>
      </c>
      <c r="CU6" s="596"/>
      <c r="CV6" s="596"/>
      <c r="CW6" s="596"/>
      <c r="CX6" s="596"/>
      <c r="CY6" s="596"/>
      <c r="CZ6" s="596"/>
      <c r="DA6" s="597"/>
      <c r="DB6" s="595">
        <v>95.9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1339115</v>
      </c>
      <c r="BO7" s="446"/>
      <c r="BP7" s="446"/>
      <c r="BQ7" s="446"/>
      <c r="BR7" s="446"/>
      <c r="BS7" s="446"/>
      <c r="BT7" s="446"/>
      <c r="BU7" s="447"/>
      <c r="BV7" s="445">
        <v>1684883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130044740</v>
      </c>
      <c r="CU7" s="446"/>
      <c r="CV7" s="446"/>
      <c r="CW7" s="446"/>
      <c r="CX7" s="446"/>
      <c r="CY7" s="446"/>
      <c r="CZ7" s="446"/>
      <c r="DA7" s="447"/>
      <c r="DB7" s="445">
        <v>129669668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5859508</v>
      </c>
      <c r="BO8" s="446"/>
      <c r="BP8" s="446"/>
      <c r="BQ8" s="446"/>
      <c r="BR8" s="446"/>
      <c r="BS8" s="446"/>
      <c r="BT8" s="446"/>
      <c r="BU8" s="447"/>
      <c r="BV8" s="445">
        <v>5794299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0.72</v>
      </c>
      <c r="CU8" s="559"/>
      <c r="CV8" s="559"/>
      <c r="CW8" s="559"/>
      <c r="CX8" s="559"/>
      <c r="CY8" s="559"/>
      <c r="CZ8" s="559"/>
      <c r="DA8" s="560"/>
      <c r="DB8" s="558">
        <v>0.71</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599814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65209</v>
      </c>
      <c r="BO9" s="446"/>
      <c r="BP9" s="446"/>
      <c r="BQ9" s="446"/>
      <c r="BR9" s="446"/>
      <c r="BS9" s="446"/>
      <c r="BT9" s="446"/>
      <c r="BU9" s="447"/>
      <c r="BV9" s="445">
        <v>-1274340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14.5</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605846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6952</v>
      </c>
      <c r="BO10" s="446"/>
      <c r="BP10" s="446"/>
      <c r="BQ10" s="446"/>
      <c r="BR10" s="446"/>
      <c r="BS10" s="446"/>
      <c r="BT10" s="446"/>
      <c r="BU10" s="447"/>
      <c r="BV10" s="445">
        <v>8937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87</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605506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602835</v>
      </c>
      <c r="S13" s="549"/>
      <c r="T13" s="549"/>
      <c r="U13" s="549"/>
      <c r="V13" s="550"/>
      <c r="W13" s="536" t="s">
        <v>134</v>
      </c>
      <c r="X13" s="458"/>
      <c r="Y13" s="458"/>
      <c r="Z13" s="458"/>
      <c r="AA13" s="458"/>
      <c r="AB13" s="459"/>
      <c r="AC13" s="421">
        <v>3598</v>
      </c>
      <c r="AD13" s="422"/>
      <c r="AE13" s="422"/>
      <c r="AF13" s="422"/>
      <c r="AG13" s="423"/>
      <c r="AH13" s="421">
        <v>3700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72161</v>
      </c>
      <c r="BO13" s="446"/>
      <c r="BP13" s="446"/>
      <c r="BQ13" s="446"/>
      <c r="BR13" s="446"/>
      <c r="BS13" s="446"/>
      <c r="BT13" s="446"/>
      <c r="BU13" s="447"/>
      <c r="BV13" s="445">
        <v>-1265403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2.7</v>
      </c>
      <c r="CU13" s="416"/>
      <c r="CV13" s="416"/>
      <c r="CW13" s="416"/>
      <c r="CX13" s="416"/>
      <c r="CY13" s="416"/>
      <c r="CZ13" s="416"/>
      <c r="DA13" s="417"/>
      <c r="DB13" s="415">
        <v>3.2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606706</v>
      </c>
      <c r="S14" s="549"/>
      <c r="T14" s="549"/>
      <c r="U14" s="549"/>
      <c r="V14" s="550"/>
      <c r="W14" s="551"/>
      <c r="X14" s="461"/>
      <c r="Y14" s="461"/>
      <c r="Z14" s="461"/>
      <c r="AA14" s="461"/>
      <c r="AB14" s="462"/>
      <c r="AC14" s="541">
        <v>1.4</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21</v>
      </c>
      <c r="CU14" s="553"/>
      <c r="CV14" s="553"/>
      <c r="CW14" s="553"/>
      <c r="CX14" s="553"/>
      <c r="CY14" s="553"/>
      <c r="CZ14" s="553"/>
      <c r="DA14" s="554"/>
      <c r="DB14" s="552">
        <v>24.2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604362</v>
      </c>
      <c r="S15" s="549"/>
      <c r="T15" s="549"/>
      <c r="U15" s="549"/>
      <c r="V15" s="550"/>
      <c r="W15" s="536" t="s">
        <v>141</v>
      </c>
      <c r="X15" s="458"/>
      <c r="Y15" s="458"/>
      <c r="Z15" s="458"/>
      <c r="AA15" s="458"/>
      <c r="AB15" s="459"/>
      <c r="AC15" s="421">
        <v>40046</v>
      </c>
      <c r="AD15" s="422"/>
      <c r="AE15" s="422"/>
      <c r="AF15" s="422"/>
      <c r="AG15" s="423"/>
      <c r="AH15" s="421">
        <v>39284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72088274</v>
      </c>
      <c r="BO15" s="441"/>
      <c r="BP15" s="441"/>
      <c r="BQ15" s="441"/>
      <c r="BR15" s="441"/>
      <c r="BS15" s="441"/>
      <c r="BT15" s="441"/>
      <c r="BU15" s="442"/>
      <c r="BV15" s="440">
        <v>71271524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15.4</v>
      </c>
      <c r="AD16" s="542"/>
      <c r="AE16" s="542"/>
      <c r="AF16" s="542"/>
      <c r="AG16" s="543"/>
      <c r="AH16" s="541">
        <v>15.2</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98590093</v>
      </c>
      <c r="BO16" s="446"/>
      <c r="BP16" s="446"/>
      <c r="BQ16" s="446"/>
      <c r="BR16" s="446"/>
      <c r="BS16" s="446"/>
      <c r="BT16" s="446"/>
      <c r="BU16" s="447"/>
      <c r="BV16" s="445">
        <v>98541240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216355</v>
      </c>
      <c r="AD17" s="422"/>
      <c r="AE17" s="422"/>
      <c r="AF17" s="422"/>
      <c r="AG17" s="423"/>
      <c r="AH17" s="421">
        <v>214720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92547015</v>
      </c>
      <c r="BO17" s="446"/>
      <c r="BP17" s="446"/>
      <c r="BQ17" s="446"/>
      <c r="BR17" s="446"/>
      <c r="BS17" s="446"/>
      <c r="BT17" s="446"/>
      <c r="BU17" s="447"/>
      <c r="BV17" s="445">
        <v>91540656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547.58000000000004</v>
      </c>
      <c r="M18" s="510"/>
      <c r="N18" s="510"/>
      <c r="O18" s="510"/>
      <c r="P18" s="510"/>
      <c r="Q18" s="510"/>
      <c r="R18" s="511"/>
      <c r="S18" s="511"/>
      <c r="T18" s="511"/>
      <c r="U18" s="511"/>
      <c r="V18" s="512"/>
      <c r="W18" s="526"/>
      <c r="X18" s="527"/>
      <c r="Y18" s="527"/>
      <c r="Z18" s="527"/>
      <c r="AA18" s="527"/>
      <c r="AB18" s="537"/>
      <c r="AC18" s="409">
        <v>83.2</v>
      </c>
      <c r="AD18" s="410"/>
      <c r="AE18" s="410"/>
      <c r="AF18" s="410"/>
      <c r="AG18" s="513"/>
      <c r="AH18" s="409">
        <v>83.3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120513023</v>
      </c>
      <c r="BO18" s="446"/>
      <c r="BP18" s="446"/>
      <c r="BQ18" s="446"/>
      <c r="BR18" s="446"/>
      <c r="BS18" s="446"/>
      <c r="BT18" s="446"/>
      <c r="BU18" s="447"/>
      <c r="BV18" s="445">
        <v>117442805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1095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160761507</v>
      </c>
      <c r="BO19" s="446"/>
      <c r="BP19" s="446"/>
      <c r="BQ19" s="446"/>
      <c r="BR19" s="446"/>
      <c r="BS19" s="446"/>
      <c r="BT19" s="446"/>
      <c r="BU19" s="447"/>
      <c r="BV19" s="445">
        <v>156953098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270269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273388803</v>
      </c>
      <c r="BO23" s="446"/>
      <c r="BP23" s="446"/>
      <c r="BQ23" s="446"/>
      <c r="BR23" s="446"/>
      <c r="BS23" s="446"/>
      <c r="BT23" s="446"/>
      <c r="BU23" s="447"/>
      <c r="BV23" s="445">
        <v>278200416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11540</v>
      </c>
      <c r="R24" s="422"/>
      <c r="S24" s="422"/>
      <c r="T24" s="422"/>
      <c r="U24" s="422"/>
      <c r="V24" s="423"/>
      <c r="W24" s="487"/>
      <c r="X24" s="478"/>
      <c r="Y24" s="479"/>
      <c r="Z24" s="418" t="s">
        <v>165</v>
      </c>
      <c r="AA24" s="419"/>
      <c r="AB24" s="419"/>
      <c r="AC24" s="419"/>
      <c r="AD24" s="419"/>
      <c r="AE24" s="419"/>
      <c r="AF24" s="419"/>
      <c r="AG24" s="420"/>
      <c r="AH24" s="421">
        <v>3418</v>
      </c>
      <c r="AI24" s="422"/>
      <c r="AJ24" s="422"/>
      <c r="AK24" s="422"/>
      <c r="AL24" s="423"/>
      <c r="AM24" s="421">
        <v>11050394</v>
      </c>
      <c r="AN24" s="422"/>
      <c r="AO24" s="422"/>
      <c r="AP24" s="422"/>
      <c r="AQ24" s="422"/>
      <c r="AR24" s="423"/>
      <c r="AS24" s="421">
        <v>3233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201134188</v>
      </c>
      <c r="BO24" s="446"/>
      <c r="BP24" s="446"/>
      <c r="BQ24" s="446"/>
      <c r="BR24" s="446"/>
      <c r="BS24" s="446"/>
      <c r="BT24" s="446"/>
      <c r="BU24" s="447"/>
      <c r="BV24" s="445">
        <v>204420097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9310</v>
      </c>
      <c r="R25" s="422"/>
      <c r="S25" s="422"/>
      <c r="T25" s="422"/>
      <c r="U25" s="422"/>
      <c r="V25" s="423"/>
      <c r="W25" s="487"/>
      <c r="X25" s="478"/>
      <c r="Y25" s="479"/>
      <c r="Z25" s="418" t="s">
        <v>168</v>
      </c>
      <c r="AA25" s="419"/>
      <c r="AB25" s="419"/>
      <c r="AC25" s="419"/>
      <c r="AD25" s="419"/>
      <c r="AE25" s="419"/>
      <c r="AF25" s="419"/>
      <c r="AG25" s="420"/>
      <c r="AH25" s="421">
        <v>500</v>
      </c>
      <c r="AI25" s="422"/>
      <c r="AJ25" s="422"/>
      <c r="AK25" s="422"/>
      <c r="AL25" s="423"/>
      <c r="AM25" s="421">
        <v>1500500</v>
      </c>
      <c r="AN25" s="422"/>
      <c r="AO25" s="422"/>
      <c r="AP25" s="422"/>
      <c r="AQ25" s="422"/>
      <c r="AR25" s="423"/>
      <c r="AS25" s="421">
        <v>3001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59081370</v>
      </c>
      <c r="BO25" s="441"/>
      <c r="BP25" s="441"/>
      <c r="BQ25" s="441"/>
      <c r="BR25" s="441"/>
      <c r="BS25" s="441"/>
      <c r="BT25" s="441"/>
      <c r="BU25" s="442"/>
      <c r="BV25" s="440">
        <v>25456071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8130</v>
      </c>
      <c r="R26" s="422"/>
      <c r="S26" s="422"/>
      <c r="T26" s="422"/>
      <c r="U26" s="422"/>
      <c r="V26" s="423"/>
      <c r="W26" s="487"/>
      <c r="X26" s="478"/>
      <c r="Y26" s="479"/>
      <c r="Z26" s="418" t="s">
        <v>171</v>
      </c>
      <c r="AA26" s="500"/>
      <c r="AB26" s="500"/>
      <c r="AC26" s="500"/>
      <c r="AD26" s="500"/>
      <c r="AE26" s="500"/>
      <c r="AF26" s="500"/>
      <c r="AG26" s="501"/>
      <c r="AH26" s="421">
        <v>515</v>
      </c>
      <c r="AI26" s="422"/>
      <c r="AJ26" s="422"/>
      <c r="AK26" s="422"/>
      <c r="AL26" s="423"/>
      <c r="AM26" s="421">
        <v>1786535</v>
      </c>
      <c r="AN26" s="422"/>
      <c r="AO26" s="422"/>
      <c r="AP26" s="422"/>
      <c r="AQ26" s="422"/>
      <c r="AR26" s="423"/>
      <c r="AS26" s="421">
        <v>3469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7900</v>
      </c>
      <c r="R27" s="422"/>
      <c r="S27" s="422"/>
      <c r="T27" s="422"/>
      <c r="U27" s="422"/>
      <c r="V27" s="423"/>
      <c r="W27" s="487"/>
      <c r="X27" s="478"/>
      <c r="Y27" s="479"/>
      <c r="Z27" s="418" t="s">
        <v>175</v>
      </c>
      <c r="AA27" s="419"/>
      <c r="AB27" s="419"/>
      <c r="AC27" s="419"/>
      <c r="AD27" s="419"/>
      <c r="AE27" s="419"/>
      <c r="AF27" s="419"/>
      <c r="AG27" s="420"/>
      <c r="AH27" s="421">
        <v>234</v>
      </c>
      <c r="AI27" s="422"/>
      <c r="AJ27" s="422"/>
      <c r="AK27" s="422"/>
      <c r="AL27" s="423"/>
      <c r="AM27" s="421">
        <v>932530</v>
      </c>
      <c r="AN27" s="422"/>
      <c r="AO27" s="422"/>
      <c r="AP27" s="422"/>
      <c r="AQ27" s="422"/>
      <c r="AR27" s="423"/>
      <c r="AS27" s="421">
        <v>3985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1070000</v>
      </c>
      <c r="BO27" s="449"/>
      <c r="BP27" s="449"/>
      <c r="BQ27" s="449"/>
      <c r="BR27" s="449"/>
      <c r="BS27" s="449"/>
      <c r="BT27" s="449"/>
      <c r="BU27" s="450"/>
      <c r="BV27" s="448">
        <v>5000000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7380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12215638</v>
      </c>
      <c r="BO28" s="441"/>
      <c r="BP28" s="441"/>
      <c r="BQ28" s="441"/>
      <c r="BR28" s="441"/>
      <c r="BS28" s="441"/>
      <c r="BT28" s="441"/>
      <c r="BU28" s="442"/>
      <c r="BV28" s="440">
        <v>12208686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48</v>
      </c>
      <c r="M29" s="422"/>
      <c r="N29" s="422"/>
      <c r="O29" s="422"/>
      <c r="P29" s="423"/>
      <c r="Q29" s="421">
        <v>6860</v>
      </c>
      <c r="R29" s="422"/>
      <c r="S29" s="422"/>
      <c r="T29" s="422"/>
      <c r="U29" s="422"/>
      <c r="V29" s="423"/>
      <c r="W29" s="488"/>
      <c r="X29" s="489"/>
      <c r="Y29" s="490"/>
      <c r="Z29" s="418" t="s">
        <v>181</v>
      </c>
      <c r="AA29" s="419"/>
      <c r="AB29" s="419"/>
      <c r="AC29" s="419"/>
      <c r="AD29" s="419"/>
      <c r="AE29" s="419"/>
      <c r="AF29" s="419"/>
      <c r="AG29" s="420"/>
      <c r="AH29" s="421">
        <v>3652</v>
      </c>
      <c r="AI29" s="422"/>
      <c r="AJ29" s="422"/>
      <c r="AK29" s="422"/>
      <c r="AL29" s="423"/>
      <c r="AM29" s="421">
        <v>11982924</v>
      </c>
      <c r="AN29" s="422"/>
      <c r="AO29" s="422"/>
      <c r="AP29" s="422"/>
      <c r="AQ29" s="422"/>
      <c r="AR29" s="423"/>
      <c r="AS29" s="421">
        <v>3281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14831091</v>
      </c>
      <c r="BO29" s="446"/>
      <c r="BP29" s="446"/>
      <c r="BQ29" s="446"/>
      <c r="BR29" s="446"/>
      <c r="BS29" s="446"/>
      <c r="BT29" s="446"/>
      <c r="BU29" s="447"/>
      <c r="BV29" s="445">
        <v>14597145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24606221</v>
      </c>
      <c r="BO30" s="449"/>
      <c r="BP30" s="449"/>
      <c r="BQ30" s="449"/>
      <c r="BR30" s="449"/>
      <c r="BS30" s="449"/>
      <c r="BT30" s="449"/>
      <c r="BU30" s="450"/>
      <c r="BV30" s="448">
        <v>26061590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鹿児島市国民健康保険事業特別会計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鹿児島市病院事業特別会計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IF('各会計、関係団体の財政状況及び健全化判断比率'!B37="","",'各会計、関係団体の財政状況及び健全化判断比率'!B37)</f>
        <v>鹿児島市中央卸売市場特別会計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鹿児島市衛生公社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鹿児島市土地区画整理事業清算特別会計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鹿児島市介護保険特別会計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鹿児島市交通事業特別会計</v>
      </c>
      <c r="AP35" s="403"/>
      <c r="AQ35" s="403"/>
      <c r="AR35" s="403"/>
      <c r="AS35" s="403"/>
      <c r="AT35" s="403"/>
      <c r="AU35" s="403"/>
      <c r="AV35" s="403"/>
      <c r="AW35" s="403"/>
      <c r="AX35" s="403"/>
      <c r="AY35" s="403"/>
      <c r="AZ35" s="403"/>
      <c r="BA35" s="403"/>
      <c r="BB35" s="403"/>
      <c r="BC35" s="403"/>
      <c r="BD35" s="193"/>
      <c r="BE35" s="404">
        <f t="shared" ref="BE35:BE43" si="1">IF(BG35="","",BE34+1)</f>
        <v>15</v>
      </c>
      <c r="BF35" s="404"/>
      <c r="BG35" s="403" t="str">
        <f>IF('各会計、関係団体の財政状況及び健全化判断比率'!B38="","",'各会計、関係団体の財政状況及び健全化判断比率'!B38)</f>
        <v>鹿児島市桜島観光施設特別会計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鹿児島県後期高齢者医療広域連合（一般会計）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鹿児島まちづくり土地区画整理協会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鹿児島市地域下水道事業特別会計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鹿児島市後期高齢者医療特別会計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鹿児島市水道事業特別会計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鹿児島県後期高齢者医療広域連合（特別会計）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鹿児島市中小企業勤労者福祉サービスセンター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鹿児島市母子父子寡婦福祉資金貸付事業特別会計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11</v>
      </c>
      <c r="AN37" s="404"/>
      <c r="AO37" s="403" t="str">
        <f>IF('各会計、関係団体の財政状況及び健全化判断比率'!B34="","",'各会計、関係団体の財政状況及び健全化判断比率'!B34)</f>
        <v>鹿児島市工業用水道事業特別会計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かごしま教育文化振興財団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f t="shared" si="0"/>
        <v>12</v>
      </c>
      <c r="AN38" s="404"/>
      <c r="AO38" s="403" t="str">
        <f>IF('各会計、関係団体の財政状況及び健全化判断比率'!B35="","",'各会計、関係団体の財政状況及び健全化判断比率'!B35)</f>
        <v>鹿児島市公共下水道事業特別会計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鹿児島市水族館公社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f t="shared" si="0"/>
        <v>13</v>
      </c>
      <c r="AN39" s="404"/>
      <c r="AO39" s="403" t="str">
        <f>IF('各会計、関係団体の財政状況及び健全化判断比率'!B36="","",'各会計、関係団体の財政状況及び健全化判断比率'!B36)</f>
        <v>鹿児島市船舶事業特別会計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鹿児島国際観光</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鹿児島市健康交流推進財団</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26</v>
      </c>
      <c r="CP41" s="404"/>
      <c r="CQ41" s="403" t="str">
        <f>IF('各会計、関係団体の財政状況及び健全化判断比率'!BS14="","",'各会計、関係団体の財政状況及び健全化判断比率'!BS14)</f>
        <v>鹿児島中央地下駐車場</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27</v>
      </c>
      <c r="CP42" s="404"/>
      <c r="CQ42" s="403" t="str">
        <f>IF('各会計、関係団体の財政状況及び健全化判断比率'!BS15="","",'各会計、関係団体の財政状況及び健全化判断比率'!BS15)</f>
        <v>西郷南洲顕彰会</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28</v>
      </c>
      <c r="CP43" s="404"/>
      <c r="CQ43" s="403" t="str">
        <f>IF('各会計、関係団体の財政状況及び健全化判断比率'!BS16="","",'各会計、関係団体の財政状況及び健全化判断比率'!BS16)</f>
        <v>鹿児島観光コンベンション協会</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WkZzL076s37PO9xGvL4IymtJrjYkDBeWiCdZiJ26dzQBwdJqNhLbDktVkKSdii3b7MCDaheSHUrpu9QQvtSRA==" saltValue="S4j22zZJrAQ4vP+X/CtH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24" t="s">
        <v>577</v>
      </c>
      <c r="D34" s="1224"/>
      <c r="E34" s="1225"/>
      <c r="F34" s="32" t="s">
        <v>578</v>
      </c>
      <c r="G34" s="33" t="s">
        <v>579</v>
      </c>
      <c r="H34" s="33" t="s">
        <v>580</v>
      </c>
      <c r="I34" s="33" t="s">
        <v>581</v>
      </c>
      <c r="J34" s="34" t="s">
        <v>582</v>
      </c>
      <c r="K34" s="22"/>
      <c r="L34" s="22"/>
      <c r="M34" s="22"/>
      <c r="N34" s="22"/>
      <c r="O34" s="22"/>
      <c r="P34" s="22"/>
    </row>
    <row r="35" spans="1:16" ht="39" customHeight="1">
      <c r="A35" s="22"/>
      <c r="B35" s="35"/>
      <c r="C35" s="1218" t="s">
        <v>583</v>
      </c>
      <c r="D35" s="1219"/>
      <c r="E35" s="1220"/>
      <c r="F35" s="36">
        <v>8.58</v>
      </c>
      <c r="G35" s="37">
        <v>4.96</v>
      </c>
      <c r="H35" s="37">
        <v>4.2300000000000004</v>
      </c>
      <c r="I35" s="37">
        <v>7.59</v>
      </c>
      <c r="J35" s="38">
        <v>7.93</v>
      </c>
      <c r="K35" s="22"/>
      <c r="L35" s="22"/>
      <c r="M35" s="22"/>
      <c r="N35" s="22"/>
      <c r="O35" s="22"/>
      <c r="P35" s="22"/>
    </row>
    <row r="36" spans="1:16" ht="39" customHeight="1">
      <c r="A36" s="22"/>
      <c r="B36" s="35"/>
      <c r="C36" s="1218" t="s">
        <v>584</v>
      </c>
      <c r="D36" s="1219"/>
      <c r="E36" s="1220"/>
      <c r="F36" s="36">
        <v>6.13</v>
      </c>
      <c r="G36" s="37">
        <v>6.74</v>
      </c>
      <c r="H36" s="37">
        <v>7.52</v>
      </c>
      <c r="I36" s="37">
        <v>7.82</v>
      </c>
      <c r="J36" s="38">
        <v>7.57</v>
      </c>
      <c r="K36" s="22"/>
      <c r="L36" s="22"/>
      <c r="M36" s="22"/>
      <c r="N36" s="22"/>
      <c r="O36" s="22"/>
      <c r="P36" s="22"/>
    </row>
    <row r="37" spans="1:16" ht="39" customHeight="1">
      <c r="A37" s="22"/>
      <c r="B37" s="35"/>
      <c r="C37" s="1218" t="s">
        <v>585</v>
      </c>
      <c r="D37" s="1219"/>
      <c r="E37" s="1220"/>
      <c r="F37" s="36">
        <v>4.66</v>
      </c>
      <c r="G37" s="37">
        <v>3.95</v>
      </c>
      <c r="H37" s="37">
        <v>5.1100000000000003</v>
      </c>
      <c r="I37" s="37">
        <v>4.1100000000000003</v>
      </c>
      <c r="J37" s="38">
        <v>4.2699999999999996</v>
      </c>
      <c r="K37" s="22"/>
      <c r="L37" s="22"/>
      <c r="M37" s="22"/>
      <c r="N37" s="22"/>
      <c r="O37" s="22"/>
      <c r="P37" s="22"/>
    </row>
    <row r="38" spans="1:16" ht="39" customHeight="1">
      <c r="A38" s="22"/>
      <c r="B38" s="35"/>
      <c r="C38" s="1218" t="s">
        <v>586</v>
      </c>
      <c r="D38" s="1219"/>
      <c r="E38" s="1220"/>
      <c r="F38" s="36">
        <v>2.38</v>
      </c>
      <c r="G38" s="37">
        <v>2.46</v>
      </c>
      <c r="H38" s="37">
        <v>2.81</v>
      </c>
      <c r="I38" s="37">
        <v>3.42</v>
      </c>
      <c r="J38" s="38">
        <v>3.94</v>
      </c>
      <c r="K38" s="22"/>
      <c r="L38" s="22"/>
      <c r="M38" s="22"/>
      <c r="N38" s="22"/>
      <c r="O38" s="22"/>
      <c r="P38" s="22"/>
    </row>
    <row r="39" spans="1:16" ht="39" customHeight="1">
      <c r="A39" s="22"/>
      <c r="B39" s="35"/>
      <c r="C39" s="1218" t="s">
        <v>587</v>
      </c>
      <c r="D39" s="1219"/>
      <c r="E39" s="1220"/>
      <c r="F39" s="36" t="s">
        <v>588</v>
      </c>
      <c r="G39" s="37" t="s">
        <v>589</v>
      </c>
      <c r="H39" s="37">
        <v>0.1</v>
      </c>
      <c r="I39" s="37">
        <v>2.09</v>
      </c>
      <c r="J39" s="38">
        <v>1.28</v>
      </c>
      <c r="K39" s="22"/>
      <c r="L39" s="22"/>
      <c r="M39" s="22"/>
      <c r="N39" s="22"/>
      <c r="O39" s="22"/>
      <c r="P39" s="22"/>
    </row>
    <row r="40" spans="1:16" ht="39" customHeight="1">
      <c r="A40" s="22"/>
      <c r="B40" s="35"/>
      <c r="C40" s="1218" t="s">
        <v>590</v>
      </c>
      <c r="D40" s="1219"/>
      <c r="E40" s="1220"/>
      <c r="F40" s="36">
        <v>0.32</v>
      </c>
      <c r="G40" s="37">
        <v>0.22</v>
      </c>
      <c r="H40" s="37">
        <v>0.54</v>
      </c>
      <c r="I40" s="37">
        <v>0.49</v>
      </c>
      <c r="J40" s="38">
        <v>1.0900000000000001</v>
      </c>
      <c r="K40" s="22"/>
      <c r="L40" s="22"/>
      <c r="M40" s="22"/>
      <c r="N40" s="22"/>
      <c r="O40" s="22"/>
      <c r="P40" s="22"/>
    </row>
    <row r="41" spans="1:16" ht="39" customHeight="1">
      <c r="A41" s="22"/>
      <c r="B41" s="35"/>
      <c r="C41" s="1218" t="s">
        <v>591</v>
      </c>
      <c r="D41" s="1219"/>
      <c r="E41" s="1220"/>
      <c r="F41" s="36">
        <v>0.82</v>
      </c>
      <c r="G41" s="37">
        <v>0.89</v>
      </c>
      <c r="H41" s="37">
        <v>0.86</v>
      </c>
      <c r="I41" s="37">
        <v>0.72</v>
      </c>
      <c r="J41" s="38">
        <v>0.67</v>
      </c>
      <c r="K41" s="22"/>
      <c r="L41" s="22"/>
      <c r="M41" s="22"/>
      <c r="N41" s="22"/>
      <c r="O41" s="22"/>
      <c r="P41" s="22"/>
    </row>
    <row r="42" spans="1:16" ht="39" customHeight="1">
      <c r="A42" s="22"/>
      <c r="B42" s="39"/>
      <c r="C42" s="1218" t="s">
        <v>592</v>
      </c>
      <c r="D42" s="1219"/>
      <c r="E42" s="1220"/>
      <c r="F42" s="36" t="s">
        <v>529</v>
      </c>
      <c r="G42" s="37" t="s">
        <v>529</v>
      </c>
      <c r="H42" s="37" t="s">
        <v>529</v>
      </c>
      <c r="I42" s="37" t="s">
        <v>529</v>
      </c>
      <c r="J42" s="38" t="s">
        <v>529</v>
      </c>
      <c r="K42" s="22"/>
      <c r="L42" s="22"/>
      <c r="M42" s="22"/>
      <c r="N42" s="22"/>
      <c r="O42" s="22"/>
      <c r="P42" s="22"/>
    </row>
    <row r="43" spans="1:16" ht="39" customHeight="1" thickBot="1">
      <c r="A43" s="22"/>
      <c r="B43" s="40"/>
      <c r="C43" s="1221" t="s">
        <v>593</v>
      </c>
      <c r="D43" s="1222"/>
      <c r="E43" s="1223"/>
      <c r="F43" s="41">
        <v>0.32</v>
      </c>
      <c r="G43" s="42">
        <v>0.39</v>
      </c>
      <c r="H43" s="42">
        <v>0.46</v>
      </c>
      <c r="I43" s="42">
        <v>0.5</v>
      </c>
      <c r="J43" s="43">
        <v>0.38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sq0pyiJDQiKhkleb0eCPFQvz6X2eA/Mv0JrCMMRgWHACEpspO38BHK5DfZUIlnQ/68cNQRG2PG7SPN0sb616A==" saltValue="YJvJqwoYLyde9sxZ1OuS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34" t="s">
        <v>11</v>
      </c>
      <c r="C45" s="1235"/>
      <c r="D45" s="58"/>
      <c r="E45" s="1240" t="s">
        <v>12</v>
      </c>
      <c r="F45" s="1240"/>
      <c r="G45" s="1240"/>
      <c r="H45" s="1240"/>
      <c r="I45" s="1240"/>
      <c r="J45" s="1241"/>
      <c r="K45" s="59">
        <v>25766</v>
      </c>
      <c r="L45" s="60">
        <v>26003</v>
      </c>
      <c r="M45" s="60">
        <v>25216</v>
      </c>
      <c r="N45" s="60">
        <v>23842</v>
      </c>
      <c r="O45" s="61">
        <v>23539</v>
      </c>
      <c r="P45" s="48"/>
      <c r="Q45" s="48"/>
      <c r="R45" s="48"/>
      <c r="S45" s="48"/>
      <c r="T45" s="48"/>
      <c r="U45" s="48"/>
    </row>
    <row r="46" spans="1:21" ht="30.75" customHeight="1">
      <c r="A46" s="48"/>
      <c r="B46" s="1236"/>
      <c r="C46" s="1237"/>
      <c r="D46" s="62"/>
      <c r="E46" s="1228" t="s">
        <v>13</v>
      </c>
      <c r="F46" s="1228"/>
      <c r="G46" s="1228"/>
      <c r="H46" s="1228"/>
      <c r="I46" s="1228"/>
      <c r="J46" s="1229"/>
      <c r="K46" s="63" t="s">
        <v>529</v>
      </c>
      <c r="L46" s="64" t="s">
        <v>529</v>
      </c>
      <c r="M46" s="64" t="s">
        <v>529</v>
      </c>
      <c r="N46" s="64" t="s">
        <v>529</v>
      </c>
      <c r="O46" s="65" t="s">
        <v>529</v>
      </c>
      <c r="P46" s="48"/>
      <c r="Q46" s="48"/>
      <c r="R46" s="48"/>
      <c r="S46" s="48"/>
      <c r="T46" s="48"/>
      <c r="U46" s="48"/>
    </row>
    <row r="47" spans="1:21" ht="30.75" customHeight="1">
      <c r="A47" s="48"/>
      <c r="B47" s="1236"/>
      <c r="C47" s="1237"/>
      <c r="D47" s="62"/>
      <c r="E47" s="1228" t="s">
        <v>14</v>
      </c>
      <c r="F47" s="1228"/>
      <c r="G47" s="1228"/>
      <c r="H47" s="1228"/>
      <c r="I47" s="1228"/>
      <c r="J47" s="1229"/>
      <c r="K47" s="63" t="s">
        <v>529</v>
      </c>
      <c r="L47" s="64" t="s">
        <v>529</v>
      </c>
      <c r="M47" s="64" t="s">
        <v>529</v>
      </c>
      <c r="N47" s="64" t="s">
        <v>529</v>
      </c>
      <c r="O47" s="65" t="s">
        <v>529</v>
      </c>
      <c r="P47" s="48"/>
      <c r="Q47" s="48"/>
      <c r="R47" s="48"/>
      <c r="S47" s="48"/>
      <c r="T47" s="48"/>
      <c r="U47" s="48"/>
    </row>
    <row r="48" spans="1:21" ht="30.75" customHeight="1">
      <c r="A48" s="48"/>
      <c r="B48" s="1236"/>
      <c r="C48" s="1237"/>
      <c r="D48" s="62"/>
      <c r="E48" s="1228" t="s">
        <v>15</v>
      </c>
      <c r="F48" s="1228"/>
      <c r="G48" s="1228"/>
      <c r="H48" s="1228"/>
      <c r="I48" s="1228"/>
      <c r="J48" s="1229"/>
      <c r="K48" s="63">
        <v>1400</v>
      </c>
      <c r="L48" s="64">
        <v>1596</v>
      </c>
      <c r="M48" s="64">
        <v>1663</v>
      </c>
      <c r="N48" s="64">
        <v>1591</v>
      </c>
      <c r="O48" s="65">
        <v>1298</v>
      </c>
      <c r="P48" s="48"/>
      <c r="Q48" s="48"/>
      <c r="R48" s="48"/>
      <c r="S48" s="48"/>
      <c r="T48" s="48"/>
      <c r="U48" s="48"/>
    </row>
    <row r="49" spans="1:21" ht="30.75" customHeight="1">
      <c r="A49" s="48"/>
      <c r="B49" s="1236"/>
      <c r="C49" s="1237"/>
      <c r="D49" s="62"/>
      <c r="E49" s="1228" t="s">
        <v>16</v>
      </c>
      <c r="F49" s="1228"/>
      <c r="G49" s="1228"/>
      <c r="H49" s="1228"/>
      <c r="I49" s="1228"/>
      <c r="J49" s="1229"/>
      <c r="K49" s="63" t="s">
        <v>529</v>
      </c>
      <c r="L49" s="64" t="s">
        <v>529</v>
      </c>
      <c r="M49" s="64" t="s">
        <v>529</v>
      </c>
      <c r="N49" s="64" t="s">
        <v>529</v>
      </c>
      <c r="O49" s="65" t="s">
        <v>529</v>
      </c>
      <c r="P49" s="48"/>
      <c r="Q49" s="48"/>
      <c r="R49" s="48"/>
      <c r="S49" s="48"/>
      <c r="T49" s="48"/>
      <c r="U49" s="48"/>
    </row>
    <row r="50" spans="1:21" ht="30.75" customHeight="1">
      <c r="A50" s="48"/>
      <c r="B50" s="1236"/>
      <c r="C50" s="1237"/>
      <c r="D50" s="62"/>
      <c r="E50" s="1228" t="s">
        <v>17</v>
      </c>
      <c r="F50" s="1228"/>
      <c r="G50" s="1228"/>
      <c r="H50" s="1228"/>
      <c r="I50" s="1228"/>
      <c r="J50" s="1229"/>
      <c r="K50" s="63">
        <v>60</v>
      </c>
      <c r="L50" s="64">
        <v>66</v>
      </c>
      <c r="M50" s="64">
        <v>67</v>
      </c>
      <c r="N50" s="64">
        <v>67</v>
      </c>
      <c r="O50" s="65">
        <v>73</v>
      </c>
      <c r="P50" s="48"/>
      <c r="Q50" s="48"/>
      <c r="R50" s="48"/>
      <c r="S50" s="48"/>
      <c r="T50" s="48"/>
      <c r="U50" s="48"/>
    </row>
    <row r="51" spans="1:21" ht="30.75" customHeight="1">
      <c r="A51" s="48"/>
      <c r="B51" s="1238"/>
      <c r="C51" s="1239"/>
      <c r="D51" s="66"/>
      <c r="E51" s="1228" t="s">
        <v>18</v>
      </c>
      <c r="F51" s="1228"/>
      <c r="G51" s="1228"/>
      <c r="H51" s="1228"/>
      <c r="I51" s="1228"/>
      <c r="J51" s="1229"/>
      <c r="K51" s="63" t="s">
        <v>529</v>
      </c>
      <c r="L51" s="64" t="s">
        <v>529</v>
      </c>
      <c r="M51" s="64" t="s">
        <v>529</v>
      </c>
      <c r="N51" s="64" t="s">
        <v>529</v>
      </c>
      <c r="O51" s="65" t="s">
        <v>529</v>
      </c>
      <c r="P51" s="48"/>
      <c r="Q51" s="48"/>
      <c r="R51" s="48"/>
      <c r="S51" s="48"/>
      <c r="T51" s="48"/>
      <c r="U51" s="48"/>
    </row>
    <row r="52" spans="1:21" ht="30.75" customHeight="1">
      <c r="A52" s="48"/>
      <c r="B52" s="1226" t="s">
        <v>19</v>
      </c>
      <c r="C52" s="1227"/>
      <c r="D52" s="66"/>
      <c r="E52" s="1228" t="s">
        <v>20</v>
      </c>
      <c r="F52" s="1228"/>
      <c r="G52" s="1228"/>
      <c r="H52" s="1228"/>
      <c r="I52" s="1228"/>
      <c r="J52" s="1229"/>
      <c r="K52" s="63">
        <v>22450</v>
      </c>
      <c r="L52" s="64">
        <v>23262</v>
      </c>
      <c r="M52" s="64">
        <v>22902</v>
      </c>
      <c r="N52" s="64">
        <v>22819</v>
      </c>
      <c r="O52" s="65">
        <v>22409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4776</v>
      </c>
      <c r="L53" s="69">
        <v>4403</v>
      </c>
      <c r="M53" s="69">
        <v>4044</v>
      </c>
      <c r="N53" s="69">
        <v>2681</v>
      </c>
      <c r="O53" s="70">
        <v>2501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DYSB2vkh4ix4c+pP8LhR506AE5giBXUqhhs0E4S98o8R38s44GNW6RNYDImJONbQwn6JKgcaJHzFDEWcr4LjA==" saltValue="Jfk3wsIEFIeuMLtaBKqv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571</v>
      </c>
      <c r="J40" s="79" t="s">
        <v>572</v>
      </c>
      <c r="K40" s="79" t="s">
        <v>573</v>
      </c>
      <c r="L40" s="79" t="s">
        <v>574</v>
      </c>
      <c r="M40" s="80" t="s">
        <v>575</v>
      </c>
    </row>
    <row r="41" spans="2:13" ht="27.75" customHeight="1">
      <c r="B41" s="1254" t="s">
        <v>24</v>
      </c>
      <c r="C41" s="1255"/>
      <c r="D41" s="81"/>
      <c r="E41" s="1256" t="s">
        <v>25</v>
      </c>
      <c r="F41" s="1256"/>
      <c r="G41" s="1256"/>
      <c r="H41" s="1257"/>
      <c r="I41" s="82">
        <v>271054</v>
      </c>
      <c r="J41" s="83">
        <v>280358</v>
      </c>
      <c r="K41" s="83">
        <v>280124</v>
      </c>
      <c r="L41" s="83">
        <v>278200</v>
      </c>
      <c r="M41" s="84">
        <v>273389</v>
      </c>
    </row>
    <row r="42" spans="2:13" ht="27.75" customHeight="1">
      <c r="B42" s="1244"/>
      <c r="C42" s="1245"/>
      <c r="D42" s="85"/>
      <c r="E42" s="1248" t="s">
        <v>26</v>
      </c>
      <c r="F42" s="1248"/>
      <c r="G42" s="1248"/>
      <c r="H42" s="1249"/>
      <c r="I42" s="86">
        <v>692</v>
      </c>
      <c r="J42" s="87">
        <v>636</v>
      </c>
      <c r="K42" s="87">
        <v>580</v>
      </c>
      <c r="L42" s="87">
        <v>524</v>
      </c>
      <c r="M42" s="88">
        <v>524</v>
      </c>
    </row>
    <row r="43" spans="2:13" ht="27.75" customHeight="1">
      <c r="B43" s="1244"/>
      <c r="C43" s="1245"/>
      <c r="D43" s="85"/>
      <c r="E43" s="1248" t="s">
        <v>27</v>
      </c>
      <c r="F43" s="1248"/>
      <c r="G43" s="1248"/>
      <c r="H43" s="1249"/>
      <c r="I43" s="86">
        <v>21102</v>
      </c>
      <c r="J43" s="87">
        <v>24947</v>
      </c>
      <c r="K43" s="87">
        <v>24509</v>
      </c>
      <c r="L43" s="87">
        <v>24523</v>
      </c>
      <c r="M43" s="88">
        <v>26223</v>
      </c>
    </row>
    <row r="44" spans="2:13" ht="27.75" customHeight="1">
      <c r="B44" s="1244"/>
      <c r="C44" s="1245"/>
      <c r="D44" s="85"/>
      <c r="E44" s="1248" t="s">
        <v>28</v>
      </c>
      <c r="F44" s="1248"/>
      <c r="G44" s="1248"/>
      <c r="H44" s="1249"/>
      <c r="I44" s="86" t="s">
        <v>529</v>
      </c>
      <c r="J44" s="87" t="s">
        <v>529</v>
      </c>
      <c r="K44" s="87" t="s">
        <v>529</v>
      </c>
      <c r="L44" s="87" t="s">
        <v>529</v>
      </c>
      <c r="M44" s="88" t="s">
        <v>529</v>
      </c>
    </row>
    <row r="45" spans="2:13" ht="27.75" customHeight="1">
      <c r="B45" s="1244"/>
      <c r="C45" s="1245"/>
      <c r="D45" s="85"/>
      <c r="E45" s="1248" t="s">
        <v>29</v>
      </c>
      <c r="F45" s="1248"/>
      <c r="G45" s="1248"/>
      <c r="H45" s="1249"/>
      <c r="I45" s="86">
        <v>35191</v>
      </c>
      <c r="J45" s="87">
        <v>33266</v>
      </c>
      <c r="K45" s="87">
        <v>33941</v>
      </c>
      <c r="L45" s="87">
        <v>32355</v>
      </c>
      <c r="M45" s="88">
        <v>31932</v>
      </c>
    </row>
    <row r="46" spans="2:13" ht="27.75" customHeight="1">
      <c r="B46" s="1244"/>
      <c r="C46" s="1245"/>
      <c r="D46" s="89"/>
      <c r="E46" s="1248" t="s">
        <v>30</v>
      </c>
      <c r="F46" s="1248"/>
      <c r="G46" s="1248"/>
      <c r="H46" s="1249"/>
      <c r="I46" s="86">
        <v>2067</v>
      </c>
      <c r="J46" s="87">
        <v>285</v>
      </c>
      <c r="K46" s="87">
        <v>290</v>
      </c>
      <c r="L46" s="87">
        <v>196</v>
      </c>
      <c r="M46" s="88">
        <v>207</v>
      </c>
    </row>
    <row r="47" spans="2:13" ht="27.75" customHeight="1">
      <c r="B47" s="1244"/>
      <c r="C47" s="1245"/>
      <c r="D47" s="90"/>
      <c r="E47" s="1258" t="s">
        <v>31</v>
      </c>
      <c r="F47" s="1259"/>
      <c r="G47" s="1259"/>
      <c r="H47" s="1260"/>
      <c r="I47" s="86" t="s">
        <v>529</v>
      </c>
      <c r="J47" s="87" t="s">
        <v>529</v>
      </c>
      <c r="K47" s="87" t="s">
        <v>529</v>
      </c>
      <c r="L47" s="87" t="s">
        <v>529</v>
      </c>
      <c r="M47" s="88" t="s">
        <v>529</v>
      </c>
    </row>
    <row r="48" spans="2:13" ht="27.75" customHeight="1">
      <c r="B48" s="1244"/>
      <c r="C48" s="1245"/>
      <c r="D48" s="85"/>
      <c r="E48" s="1248" t="s">
        <v>32</v>
      </c>
      <c r="F48" s="1248"/>
      <c r="G48" s="1248"/>
      <c r="H48" s="1249"/>
      <c r="I48" s="86" t="s">
        <v>529</v>
      </c>
      <c r="J48" s="87" t="s">
        <v>529</v>
      </c>
      <c r="K48" s="87" t="s">
        <v>529</v>
      </c>
      <c r="L48" s="87" t="s">
        <v>529</v>
      </c>
      <c r="M48" s="88" t="s">
        <v>529</v>
      </c>
    </row>
    <row r="49" spans="2:13" ht="27.75" customHeight="1">
      <c r="B49" s="1246"/>
      <c r="C49" s="1247"/>
      <c r="D49" s="85"/>
      <c r="E49" s="1248" t="s">
        <v>33</v>
      </c>
      <c r="F49" s="1248"/>
      <c r="G49" s="1248"/>
      <c r="H49" s="1249"/>
      <c r="I49" s="86" t="s">
        <v>529</v>
      </c>
      <c r="J49" s="87" t="s">
        <v>529</v>
      </c>
      <c r="K49" s="87" t="s">
        <v>529</v>
      </c>
      <c r="L49" s="87" t="s">
        <v>529</v>
      </c>
      <c r="M49" s="88" t="s">
        <v>529</v>
      </c>
    </row>
    <row r="50" spans="2:13" ht="27.75" customHeight="1">
      <c r="B50" s="1242" t="s">
        <v>34</v>
      </c>
      <c r="C50" s="1243"/>
      <c r="D50" s="91"/>
      <c r="E50" s="1248" t="s">
        <v>35</v>
      </c>
      <c r="F50" s="1248"/>
      <c r="G50" s="1248"/>
      <c r="H50" s="1249"/>
      <c r="I50" s="86">
        <v>47607</v>
      </c>
      <c r="J50" s="87">
        <v>50920</v>
      </c>
      <c r="K50" s="87">
        <v>49710</v>
      </c>
      <c r="L50" s="87">
        <v>51661</v>
      </c>
      <c r="M50" s="88">
        <v>51157</v>
      </c>
    </row>
    <row r="51" spans="2:13" ht="27.75" customHeight="1">
      <c r="B51" s="1244"/>
      <c r="C51" s="1245"/>
      <c r="D51" s="85"/>
      <c r="E51" s="1248" t="s">
        <v>36</v>
      </c>
      <c r="F51" s="1248"/>
      <c r="G51" s="1248"/>
      <c r="H51" s="1249"/>
      <c r="I51" s="86">
        <v>57667</v>
      </c>
      <c r="J51" s="87">
        <v>57828</v>
      </c>
      <c r="K51" s="87">
        <v>58597</v>
      </c>
      <c r="L51" s="87">
        <v>55862</v>
      </c>
      <c r="M51" s="88">
        <v>58993</v>
      </c>
    </row>
    <row r="52" spans="2:13" ht="27.75" customHeight="1">
      <c r="B52" s="1246"/>
      <c r="C52" s="1247"/>
      <c r="D52" s="85"/>
      <c r="E52" s="1248" t="s">
        <v>37</v>
      </c>
      <c r="F52" s="1248"/>
      <c r="G52" s="1248"/>
      <c r="H52" s="1249"/>
      <c r="I52" s="86">
        <v>199339</v>
      </c>
      <c r="J52" s="87">
        <v>201802</v>
      </c>
      <c r="K52" s="87">
        <v>203650</v>
      </c>
      <c r="L52" s="87">
        <v>201019</v>
      </c>
      <c r="M52" s="88">
        <v>198455</v>
      </c>
    </row>
    <row r="53" spans="2:13" ht="27.75" customHeight="1" thickBot="1">
      <c r="B53" s="1250" t="s">
        <v>38</v>
      </c>
      <c r="C53" s="1251"/>
      <c r="D53" s="92"/>
      <c r="E53" s="1252" t="s">
        <v>39</v>
      </c>
      <c r="F53" s="1252"/>
      <c r="G53" s="1252"/>
      <c r="H53" s="1253"/>
      <c r="I53" s="93">
        <v>25493</v>
      </c>
      <c r="J53" s="94">
        <v>28943</v>
      </c>
      <c r="K53" s="94">
        <v>27486</v>
      </c>
      <c r="L53" s="94">
        <v>27258</v>
      </c>
      <c r="M53" s="95">
        <v>23671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2Qt1zRall3jFrnSfk9G3LodOzeD44+XPtrGsXIZTaEplJuC6IMAZOgQs9a3y59KGrJ/8F6LVzf++PmN85/jSQ==" saltValue="hxiBhTzwrJ3gMkIsDBY5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573</v>
      </c>
      <c r="G54" s="104" t="s">
        <v>574</v>
      </c>
      <c r="H54" s="105" t="s">
        <v>575</v>
      </c>
    </row>
    <row r="55" spans="2:8" ht="52.5" customHeight="1">
      <c r="B55" s="106"/>
      <c r="C55" s="1269" t="s">
        <v>42</v>
      </c>
      <c r="D55" s="1269"/>
      <c r="E55" s="1270"/>
      <c r="F55" s="107">
        <v>12200</v>
      </c>
      <c r="G55" s="107">
        <v>12209</v>
      </c>
      <c r="H55" s="108">
        <v>12216</v>
      </c>
    </row>
    <row r="56" spans="2:8" ht="52.5" customHeight="1">
      <c r="B56" s="109"/>
      <c r="C56" s="1271" t="s">
        <v>43</v>
      </c>
      <c r="D56" s="1271"/>
      <c r="E56" s="1272"/>
      <c r="F56" s="110">
        <v>13647</v>
      </c>
      <c r="G56" s="110">
        <v>14597</v>
      </c>
      <c r="H56" s="111">
        <v>14831</v>
      </c>
    </row>
    <row r="57" spans="2:8" ht="53.25" customHeight="1">
      <c r="B57" s="109"/>
      <c r="C57" s="1273" t="s">
        <v>44</v>
      </c>
      <c r="D57" s="1273"/>
      <c r="E57" s="1274"/>
      <c r="F57" s="112">
        <v>24896</v>
      </c>
      <c r="G57" s="112">
        <v>26062</v>
      </c>
      <c r="H57" s="113">
        <v>24606</v>
      </c>
    </row>
    <row r="58" spans="2:8" ht="45.75" customHeight="1">
      <c r="B58" s="114"/>
      <c r="C58" s="1261" t="s">
        <v>616</v>
      </c>
      <c r="D58" s="1262"/>
      <c r="E58" s="1263"/>
      <c r="F58" s="115">
        <v>8092</v>
      </c>
      <c r="G58" s="115">
        <v>9957</v>
      </c>
      <c r="H58" s="116">
        <v>9207</v>
      </c>
    </row>
    <row r="59" spans="2:8" ht="45.75" customHeight="1">
      <c r="B59" s="114"/>
      <c r="C59" s="1261" t="s">
        <v>617</v>
      </c>
      <c r="D59" s="1262"/>
      <c r="E59" s="1263"/>
      <c r="F59" s="115">
        <v>6025</v>
      </c>
      <c r="G59" s="115">
        <v>5925</v>
      </c>
      <c r="H59" s="116">
        <v>5825</v>
      </c>
    </row>
    <row r="60" spans="2:8" ht="45.75" customHeight="1">
      <c r="B60" s="114"/>
      <c r="C60" s="1261" t="s">
        <v>618</v>
      </c>
      <c r="D60" s="1262"/>
      <c r="E60" s="1263"/>
      <c r="F60" s="115">
        <v>4476</v>
      </c>
      <c r="G60" s="115">
        <v>4376</v>
      </c>
      <c r="H60" s="116">
        <v>4276</v>
      </c>
    </row>
    <row r="61" spans="2:8" ht="45.75" customHeight="1">
      <c r="B61" s="114"/>
      <c r="C61" s="1261" t="s">
        <v>619</v>
      </c>
      <c r="D61" s="1262"/>
      <c r="E61" s="1263"/>
      <c r="F61" s="115">
        <v>4011</v>
      </c>
      <c r="G61" s="115">
        <v>3617</v>
      </c>
      <c r="H61" s="116">
        <v>3223</v>
      </c>
    </row>
    <row r="62" spans="2:8" ht="45.75" customHeight="1" thickBot="1">
      <c r="B62" s="117"/>
      <c r="C62" s="1264" t="s">
        <v>620</v>
      </c>
      <c r="D62" s="1265"/>
      <c r="E62" s="1266"/>
      <c r="F62" s="118">
        <v>935</v>
      </c>
      <c r="G62" s="118">
        <v>835</v>
      </c>
      <c r="H62" s="119">
        <v>735</v>
      </c>
    </row>
    <row r="63" spans="2:8" ht="52.5" customHeight="1" thickBot="1">
      <c r="B63" s="120"/>
      <c r="C63" s="1267" t="s">
        <v>45</v>
      </c>
      <c r="D63" s="1267"/>
      <c r="E63" s="1268"/>
      <c r="F63" s="121">
        <v>50743</v>
      </c>
      <c r="G63" s="121">
        <v>52867</v>
      </c>
      <c r="H63" s="122">
        <v>51653</v>
      </c>
    </row>
    <row r="64" spans="2:8" ht="15" customHeight="1"/>
    <row r="65" ht="0" hidden="1" customHeight="1"/>
    <row r="66" ht="0" hidden="1" customHeight="1"/>
  </sheetData>
  <sheetProtection algorithmName="SHA-512" hashValue="dEQpkbV82OdW5V/IJJNWMgQcMMmAAj+WwFvdacV4/kxQ0L0ZN93RCDC/yafc/Q/+9gilPWxb/dJrEZhIRFNF4A==" saltValue="w4RooTF/d3y1eYXG0a4n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628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571</v>
      </c>
      <c r="BQ50" s="1281"/>
      <c r="BR50" s="1281"/>
      <c r="BS50" s="1281"/>
      <c r="BT50" s="1281"/>
      <c r="BU50" s="1281"/>
      <c r="BV50" s="1281"/>
      <c r="BW50" s="1281"/>
      <c r="BX50" s="1281" t="s">
        <v>572</v>
      </c>
      <c r="BY50" s="1281"/>
      <c r="BZ50" s="1281"/>
      <c r="CA50" s="1281"/>
      <c r="CB50" s="1281"/>
      <c r="CC50" s="1281"/>
      <c r="CD50" s="1281"/>
      <c r="CE50" s="1281"/>
      <c r="CF50" s="1281" t="s">
        <v>573</v>
      </c>
      <c r="CG50" s="1281"/>
      <c r="CH50" s="1281"/>
      <c r="CI50" s="1281"/>
      <c r="CJ50" s="1281"/>
      <c r="CK50" s="1281"/>
      <c r="CL50" s="1281"/>
      <c r="CM50" s="1281"/>
      <c r="CN50" s="1281" t="s">
        <v>574</v>
      </c>
      <c r="CO50" s="1281"/>
      <c r="CP50" s="1281"/>
      <c r="CQ50" s="1281"/>
      <c r="CR50" s="1281"/>
      <c r="CS50" s="1281"/>
      <c r="CT50" s="1281"/>
      <c r="CU50" s="1281"/>
      <c r="CV50" s="1281" t="s">
        <v>575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630</v>
      </c>
      <c r="AO51" s="1280"/>
      <c r="AP51" s="1280"/>
      <c r="AQ51" s="1280"/>
      <c r="AR51" s="1280"/>
      <c r="AS51" s="1280"/>
      <c r="AT51" s="1280"/>
      <c r="AU51" s="1280"/>
      <c r="AV51" s="1280"/>
      <c r="AW51" s="1280"/>
      <c r="AX51" s="1280"/>
      <c r="AY51" s="1280"/>
      <c r="AZ51" s="1280"/>
      <c r="BA51" s="1280"/>
      <c r="BB51" s="1280" t="s">
        <v>631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24.4</v>
      </c>
      <c r="CG51" s="1277"/>
      <c r="CH51" s="1277"/>
      <c r="CI51" s="1277"/>
      <c r="CJ51" s="1277"/>
      <c r="CK51" s="1277"/>
      <c r="CL51" s="1277"/>
      <c r="CM51" s="1277"/>
      <c r="CN51" s="1277">
        <v>24.2</v>
      </c>
      <c r="CO51" s="1277"/>
      <c r="CP51" s="1277"/>
      <c r="CQ51" s="1277"/>
      <c r="CR51" s="1277"/>
      <c r="CS51" s="1277"/>
      <c r="CT51" s="1277"/>
      <c r="CU51" s="1277"/>
      <c r="CV51" s="1277">
        <v>21</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632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54.8</v>
      </c>
      <c r="CG53" s="1277"/>
      <c r="CH53" s="1277"/>
      <c r="CI53" s="1277"/>
      <c r="CJ53" s="1277"/>
      <c r="CK53" s="1277"/>
      <c r="CL53" s="1277"/>
      <c r="CM53" s="1277"/>
      <c r="CN53" s="1277">
        <v>56.2</v>
      </c>
      <c r="CO53" s="1277"/>
      <c r="CP53" s="1277"/>
      <c r="CQ53" s="1277"/>
      <c r="CR53" s="1277"/>
      <c r="CS53" s="1277"/>
      <c r="CT53" s="1277"/>
      <c r="CU53" s="1277"/>
      <c r="CV53" s="1277">
        <v>57.6</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633</v>
      </c>
      <c r="AO55" s="1281"/>
      <c r="AP55" s="1281"/>
      <c r="AQ55" s="1281"/>
      <c r="AR55" s="1281"/>
      <c r="AS55" s="1281"/>
      <c r="AT55" s="1281"/>
      <c r="AU55" s="1281"/>
      <c r="AV55" s="1281"/>
      <c r="AW55" s="1281"/>
      <c r="AX55" s="1281"/>
      <c r="AY55" s="1281"/>
      <c r="AZ55" s="1281"/>
      <c r="BA55" s="1281"/>
      <c r="BB55" s="1280" t="s">
        <v>634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632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635</v>
      </c>
    </row>
    <row r="64" spans="1:109">
      <c r="B64" s="374"/>
      <c r="G64" s="381"/>
      <c r="I64" s="394"/>
      <c r="J64" s="394"/>
      <c r="K64" s="394"/>
      <c r="L64" s="394"/>
      <c r="M64" s="394"/>
      <c r="N64" s="395"/>
      <c r="AM64" s="381"/>
      <c r="AN64" s="381" t="s">
        <v>627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638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571</v>
      </c>
      <c r="BQ72" s="1281"/>
      <c r="BR72" s="1281"/>
      <c r="BS72" s="1281"/>
      <c r="BT72" s="1281"/>
      <c r="BU72" s="1281"/>
      <c r="BV72" s="1281"/>
      <c r="BW72" s="1281"/>
      <c r="BX72" s="1281" t="s">
        <v>572</v>
      </c>
      <c r="BY72" s="1281"/>
      <c r="BZ72" s="1281"/>
      <c r="CA72" s="1281"/>
      <c r="CB72" s="1281"/>
      <c r="CC72" s="1281"/>
      <c r="CD72" s="1281"/>
      <c r="CE72" s="1281"/>
      <c r="CF72" s="1281" t="s">
        <v>573</v>
      </c>
      <c r="CG72" s="1281"/>
      <c r="CH72" s="1281"/>
      <c r="CI72" s="1281"/>
      <c r="CJ72" s="1281"/>
      <c r="CK72" s="1281"/>
      <c r="CL72" s="1281"/>
      <c r="CM72" s="1281"/>
      <c r="CN72" s="1281" t="s">
        <v>574</v>
      </c>
      <c r="CO72" s="1281"/>
      <c r="CP72" s="1281"/>
      <c r="CQ72" s="1281"/>
      <c r="CR72" s="1281"/>
      <c r="CS72" s="1281"/>
      <c r="CT72" s="1281"/>
      <c r="CU72" s="1281"/>
      <c r="CV72" s="1281" t="s">
        <v>575</v>
      </c>
      <c r="CW72" s="1281"/>
      <c r="CX72" s="1281"/>
      <c r="CY72" s="1281"/>
      <c r="CZ72" s="1281"/>
      <c r="DA72" s="1281"/>
      <c r="DB72" s="1281"/>
      <c r="DC72" s="1281"/>
    </row>
    <row r="73" spans="2:107">
      <c r="B73" s="374"/>
      <c r="G73" s="1293"/>
      <c r="H73" s="1293"/>
      <c r="I73" s="1293"/>
      <c r="J73" s="1293"/>
      <c r="K73" s="1276"/>
      <c r="L73" s="1276"/>
      <c r="M73" s="1276"/>
      <c r="N73" s="1276"/>
      <c r="AM73" s="383"/>
      <c r="AN73" s="1280" t="s">
        <v>630</v>
      </c>
      <c r="AO73" s="1280"/>
      <c r="AP73" s="1280"/>
      <c r="AQ73" s="1280"/>
      <c r="AR73" s="1280"/>
      <c r="AS73" s="1280"/>
      <c r="AT73" s="1280"/>
      <c r="AU73" s="1280"/>
      <c r="AV73" s="1280"/>
      <c r="AW73" s="1280"/>
      <c r="AX73" s="1280"/>
      <c r="AY73" s="1280"/>
      <c r="AZ73" s="1280"/>
      <c r="BA73" s="1280"/>
      <c r="BB73" s="1280" t="s">
        <v>634</v>
      </c>
      <c r="BC73" s="1280"/>
      <c r="BD73" s="1280"/>
      <c r="BE73" s="1280"/>
      <c r="BF73" s="1280"/>
      <c r="BG73" s="1280"/>
      <c r="BH73" s="1280"/>
      <c r="BI73" s="1280"/>
      <c r="BJ73" s="1280"/>
      <c r="BK73" s="1280"/>
      <c r="BL73" s="1280"/>
      <c r="BM73" s="1280"/>
      <c r="BN73" s="1280"/>
      <c r="BO73" s="1280"/>
      <c r="BP73" s="1277">
        <v>22.7</v>
      </c>
      <c r="BQ73" s="1277"/>
      <c r="BR73" s="1277"/>
      <c r="BS73" s="1277"/>
      <c r="BT73" s="1277"/>
      <c r="BU73" s="1277"/>
      <c r="BV73" s="1277"/>
      <c r="BW73" s="1277"/>
      <c r="BX73" s="1277">
        <v>25.6</v>
      </c>
      <c r="BY73" s="1277"/>
      <c r="BZ73" s="1277"/>
      <c r="CA73" s="1277"/>
      <c r="CB73" s="1277"/>
      <c r="CC73" s="1277"/>
      <c r="CD73" s="1277"/>
      <c r="CE73" s="1277"/>
      <c r="CF73" s="1277">
        <v>24.4</v>
      </c>
      <c r="CG73" s="1277"/>
      <c r="CH73" s="1277"/>
      <c r="CI73" s="1277"/>
      <c r="CJ73" s="1277"/>
      <c r="CK73" s="1277"/>
      <c r="CL73" s="1277"/>
      <c r="CM73" s="1277"/>
      <c r="CN73" s="1277">
        <v>24.2</v>
      </c>
      <c r="CO73" s="1277"/>
      <c r="CP73" s="1277"/>
      <c r="CQ73" s="1277"/>
      <c r="CR73" s="1277"/>
      <c r="CS73" s="1277"/>
      <c r="CT73" s="1277"/>
      <c r="CU73" s="1277"/>
      <c r="CV73" s="1277">
        <v>21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636</v>
      </c>
      <c r="BC75" s="1280"/>
      <c r="BD75" s="1280"/>
      <c r="BE75" s="1280"/>
      <c r="BF75" s="1280"/>
      <c r="BG75" s="1280"/>
      <c r="BH75" s="1280"/>
      <c r="BI75" s="1280"/>
      <c r="BJ75" s="1280"/>
      <c r="BK75" s="1280"/>
      <c r="BL75" s="1280"/>
      <c r="BM75" s="1280"/>
      <c r="BN75" s="1280"/>
      <c r="BO75" s="1280"/>
      <c r="BP75" s="1277">
        <v>4.5999999999999996</v>
      </c>
      <c r="BQ75" s="1277"/>
      <c r="BR75" s="1277"/>
      <c r="BS75" s="1277"/>
      <c r="BT75" s="1277"/>
      <c r="BU75" s="1277"/>
      <c r="BV75" s="1277"/>
      <c r="BW75" s="1277"/>
      <c r="BX75" s="1277">
        <v>4.2</v>
      </c>
      <c r="BY75" s="1277"/>
      <c r="BZ75" s="1277"/>
      <c r="CA75" s="1277"/>
      <c r="CB75" s="1277"/>
      <c r="CC75" s="1277"/>
      <c r="CD75" s="1277"/>
      <c r="CE75" s="1277"/>
      <c r="CF75" s="1277">
        <v>3.9</v>
      </c>
      <c r="CG75" s="1277"/>
      <c r="CH75" s="1277"/>
      <c r="CI75" s="1277"/>
      <c r="CJ75" s="1277"/>
      <c r="CK75" s="1277"/>
      <c r="CL75" s="1277"/>
      <c r="CM75" s="1277"/>
      <c r="CN75" s="1277">
        <v>3.2</v>
      </c>
      <c r="CO75" s="1277"/>
      <c r="CP75" s="1277"/>
      <c r="CQ75" s="1277"/>
      <c r="CR75" s="1277"/>
      <c r="CS75" s="1277"/>
      <c r="CT75" s="1277"/>
      <c r="CU75" s="1277"/>
      <c r="CV75" s="1277">
        <v>2.7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633</v>
      </c>
      <c r="AO77" s="1281"/>
      <c r="AP77" s="1281"/>
      <c r="AQ77" s="1281"/>
      <c r="AR77" s="1281"/>
      <c r="AS77" s="1281"/>
      <c r="AT77" s="1281"/>
      <c r="AU77" s="1281"/>
      <c r="AV77" s="1281"/>
      <c r="AW77" s="1281"/>
      <c r="AX77" s="1281"/>
      <c r="AY77" s="1281"/>
      <c r="AZ77" s="1281"/>
      <c r="BA77" s="1281"/>
      <c r="BB77" s="1280" t="s">
        <v>634</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636</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IyFzXW+7ijTFqx1dkufzvEU6vhAYLXoM498I7Ffn0QoMa1US/URoN7Khl11JkenRekNv5pCIEgh+vCm60dyrA==" saltValue="uYnZ3bMoX+d9q4bU1+nm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cogGqrOiuTHoAax8SyvUqqllad4phxlssjMXUxlrAPCVTPG6FmNQfnIO36LJNW3beLg7UiU5zubwy+iUdTQuA==" saltValue="zMMQFTTOasO5ANaXHlDU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1Gn5k5d2unRMLeyhk3lHEcvkmH6AQfCygcJ7yV2tw8haZZfRKsT9C9Y1SzNuGDG/B9XuD6dGJkYRjl8OKht1A==" saltValue="+tUbnjZ0GaDktqI4Baap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568</v>
      </c>
      <c r="G2" s="136"/>
      <c r="H2" s="137"/>
    </row>
    <row r="3" spans="1:8">
      <c r="A3" s="133" t="s">
        <v>561</v>
      </c>
      <c r="B3" s="138"/>
      <c r="C3" s="139"/>
      <c r="D3" s="140">
        <v>62825</v>
      </c>
      <c r="E3" s="141"/>
      <c r="F3" s="142">
        <v>47677</v>
      </c>
      <c r="G3" s="143"/>
      <c r="H3" s="144"/>
    </row>
    <row r="4" spans="1:8">
      <c r="A4" s="145"/>
      <c r="B4" s="146"/>
      <c r="C4" s="147"/>
      <c r="D4" s="148">
        <v>33735</v>
      </c>
      <c r="E4" s="149"/>
      <c r="F4" s="150">
        <v>23360</v>
      </c>
      <c r="G4" s="151"/>
      <c r="H4" s="152"/>
    </row>
    <row r="5" spans="1:8">
      <c r="A5" s="133" t="s">
        <v>563</v>
      </c>
      <c r="B5" s="138"/>
      <c r="C5" s="139"/>
      <c r="D5" s="140">
        <v>70007</v>
      </c>
      <c r="E5" s="141"/>
      <c r="F5" s="142">
        <v>51613</v>
      </c>
      <c r="G5" s="143"/>
      <c r="H5" s="144"/>
    </row>
    <row r="6" spans="1:8">
      <c r="A6" s="145"/>
      <c r="B6" s="146"/>
      <c r="C6" s="147"/>
      <c r="D6" s="148">
        <v>39186</v>
      </c>
      <c r="E6" s="149"/>
      <c r="F6" s="150">
        <v>25872</v>
      </c>
      <c r="G6" s="151"/>
      <c r="H6" s="152"/>
    </row>
    <row r="7" spans="1:8">
      <c r="A7" s="133" t="s">
        <v>564</v>
      </c>
      <c r="B7" s="138"/>
      <c r="C7" s="139"/>
      <c r="D7" s="140">
        <v>61544</v>
      </c>
      <c r="E7" s="141"/>
      <c r="F7" s="142">
        <v>50880</v>
      </c>
      <c r="G7" s="143"/>
      <c r="H7" s="144"/>
    </row>
    <row r="8" spans="1:8">
      <c r="A8" s="145"/>
      <c r="B8" s="146"/>
      <c r="C8" s="147"/>
      <c r="D8" s="148">
        <v>31017</v>
      </c>
      <c r="E8" s="149"/>
      <c r="F8" s="150">
        <v>27819</v>
      </c>
      <c r="G8" s="151"/>
      <c r="H8" s="152"/>
    </row>
    <row r="9" spans="1:8">
      <c r="A9" s="133" t="s">
        <v>565</v>
      </c>
      <c r="B9" s="138"/>
      <c r="C9" s="139"/>
      <c r="D9" s="140">
        <v>51553</v>
      </c>
      <c r="E9" s="141"/>
      <c r="F9" s="142">
        <v>46395</v>
      </c>
      <c r="G9" s="143"/>
      <c r="H9" s="144"/>
    </row>
    <row r="10" spans="1:8">
      <c r="A10" s="145"/>
      <c r="B10" s="146"/>
      <c r="C10" s="147"/>
      <c r="D10" s="148">
        <v>31338</v>
      </c>
      <c r="E10" s="149"/>
      <c r="F10" s="150">
        <v>26304</v>
      </c>
      <c r="G10" s="151"/>
      <c r="H10" s="152"/>
    </row>
    <row r="11" spans="1:8">
      <c r="A11" s="133" t="s">
        <v>566</v>
      </c>
      <c r="B11" s="138"/>
      <c r="C11" s="139"/>
      <c r="D11" s="140">
        <v>53339</v>
      </c>
      <c r="E11" s="141"/>
      <c r="F11" s="142">
        <v>48088</v>
      </c>
      <c r="G11" s="143"/>
      <c r="H11" s="144"/>
    </row>
    <row r="12" spans="1:8">
      <c r="A12" s="145"/>
      <c r="B12" s="146"/>
      <c r="C12" s="153"/>
      <c r="D12" s="148">
        <v>33657</v>
      </c>
      <c r="E12" s="149"/>
      <c r="F12" s="150">
        <v>25183</v>
      </c>
      <c r="G12" s="151"/>
      <c r="H12" s="152"/>
    </row>
    <row r="13" spans="1:8">
      <c r="A13" s="133"/>
      <c r="B13" s="138"/>
      <c r="C13" s="154"/>
      <c r="D13" s="155">
        <v>59854</v>
      </c>
      <c r="E13" s="156"/>
      <c r="F13" s="157">
        <v>48931</v>
      </c>
      <c r="G13" s="158"/>
      <c r="H13" s="144"/>
    </row>
    <row r="14" spans="1:8">
      <c r="A14" s="145"/>
      <c r="B14" s="146"/>
      <c r="C14" s="147"/>
      <c r="D14" s="148">
        <v>33787</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4.78</v>
      </c>
      <c r="C19" s="159">
        <f>ROUND(VALUE(SUBSTITUTE(実質収支比率等に係る経年分析!G$48,"▲","-")),2)</f>
        <v>4.16</v>
      </c>
      <c r="D19" s="159">
        <f>ROUND(VALUE(SUBSTITUTE(実質収支比率等に係る経年分析!H$48,"▲","-")),2)</f>
        <v>5.43</v>
      </c>
      <c r="E19" s="159">
        <f>ROUND(VALUE(SUBSTITUTE(実質収支比率等に係る経年分析!I$48,"▲","-")),2)</f>
        <v>4.47</v>
      </c>
      <c r="F19" s="159">
        <f>ROUND(VALUE(SUBSTITUTE(実質収支比率等に係る経年分析!J$48,"▲","-")),2)</f>
        <v>4.51</v>
      </c>
    </row>
    <row r="20" spans="1:11">
      <c r="A20" s="159" t="s">
        <v>49</v>
      </c>
      <c r="B20" s="159">
        <f>ROUND(VALUE(SUBSTITUTE(実質収支比率等に係る経年分析!F$47,"▲","-")),2)</f>
        <v>7.74</v>
      </c>
      <c r="C20" s="159">
        <f>ROUND(VALUE(SUBSTITUTE(実質収支比率等に係る経年分析!G$47,"▲","-")),2)</f>
        <v>8.56</v>
      </c>
      <c r="D20" s="159">
        <f>ROUND(VALUE(SUBSTITUTE(実質収支比率等に係る経年分析!H$47,"▲","-")),2)</f>
        <v>9.3699999999999992</v>
      </c>
      <c r="E20" s="159">
        <f>ROUND(VALUE(SUBSTITUTE(実質収支比率等に係る経年分析!I$47,"▲","-")),2)</f>
        <v>9.42</v>
      </c>
      <c r="F20" s="159">
        <f>ROUND(VALUE(SUBSTITUTE(実質収支比率等に係る経年分析!J$47,"▲","-")),2)</f>
        <v>9.39</v>
      </c>
    </row>
    <row r="21" spans="1:11">
      <c r="A21" s="159" t="s">
        <v>50</v>
      </c>
      <c r="B21" s="159">
        <f>IF(ISNUMBER(VALUE(SUBSTITUTE(実質収支比率等に係る経年分析!F$49,"▲","-"))),ROUND(VALUE(SUBSTITUTE(実質収支比率等に係る経年分析!F$49,"▲","-")),2),NA())</f>
        <v>1.51</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2.0299999999999998</v>
      </c>
      <c r="E21" s="159">
        <f>IF(ISNUMBER(VALUE(SUBSTITUTE(実質収支比率等に係る経年分析!I$49,"▲","-"))),ROUND(VALUE(SUBSTITUTE(実質収支比率等に係る経年分析!I$49,"▲","-")),2),NA())</f>
        <v>-0.98</v>
      </c>
      <c r="F21" s="159">
        <f>IF(ISNUMBER(VALUE(SUBSTITUTE(実質収支比率等に係る経年分析!J$49,"▲","-"))),ROUND(VALUE(SUBSTITUTE(実質収支比率等に係る経年分析!J$49,"▲","-")),2),NA())</f>
        <v>0.06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鹿児島市船舶事業特別会計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0.89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0.86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0.72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0.67</v>
      </c>
    </row>
    <row r="30" spans="1:11">
      <c r="A30" s="160" t="str">
        <f>IF(連結実質赤字比率に係る赤字・黒字の構成分析!C$40="",NA(),連結実質赤字比率に係る赤字・黒字の構成分析!C$40)</f>
        <v>鹿児島市介護保険特別会計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1.0900000000000001</v>
      </c>
    </row>
    <row r="31" spans="1:11">
      <c r="A31" s="160" t="str">
        <f>IF(連結実質赤字比率に係る赤字・黒字の構成分析!C$39="",NA(),連結実質赤字比率に係る赤字・黒字の構成分析!C$39)</f>
        <v>鹿児島市交通事業特別会計</v>
      </c>
      <c r="B31" s="160">
        <f>IF(ROUND(VALUE(SUBSTITUTE(連結実質赤字比率に係る赤字・黒字の構成分析!F$39,"▲", "-")), 2) &lt; 0, ABS(ROUND(VALUE(SUBSTITUTE(連結実質赤字比率に係る赤字・黒字の構成分析!F$39,"▲", "-")), 2)), NA())</f>
        <v>0.19</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0.22</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1.28</v>
      </c>
    </row>
    <row r="32" spans="1:11">
      <c r="A32" s="160" t="str">
        <f>IF(連結実質赤字比率に係る赤字・黒字の構成分析!C$38="",NA(),連結実質赤字比率に係る赤字・黒字の構成分析!C$38)</f>
        <v>鹿児島市公共下水道事業特別会計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3.42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3.94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5.1100000000000003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4.1100000000000003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4.2699999999999996</v>
      </c>
    </row>
    <row r="34" spans="1:16">
      <c r="A34" s="160" t="str">
        <f>IF(連結実質赤字比率に係る赤字・黒字の構成分析!C$36="",NA(),連結実質赤字比率に係る赤字・黒字の構成分析!C$36)</f>
        <v>鹿児島市水道事業特別会計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7.57</v>
      </c>
    </row>
    <row r="35" spans="1:16">
      <c r="A35" s="160" t="str">
        <f>IF(連結実質赤字比率に係る赤字・黒字の構成分析!C$35="",NA(),連結実質赤字比率に係る赤字・黒字の構成分析!C$35)</f>
        <v>鹿児島市病院事業特別会計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4.2300000000000004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7.93</v>
      </c>
    </row>
    <row r="36" spans="1:16">
      <c r="A36" s="160" t="str">
        <f>IF(連結実質赤字比率に係る赤字・黒字の構成分析!C$34="",NA(),連結実質赤字比率に係る赤字・黒字の構成分析!C$34)</f>
        <v>鹿児島市国民健康保険事業特別会計</v>
      </c>
      <c r="B36" s="160">
        <f>IF(ROUND(VALUE(SUBSTITUTE(連結実質赤字比率に係る赤字・黒字の構成分析!F$34,"▲", "-")), 2) &lt; 0, ABS(ROUND(VALUE(SUBSTITUTE(連結実質赤字比率に係る赤字・黒字の構成分析!F$34,"▲", "-")), 2)), NA())</f>
        <v>2.4500000000000002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3.15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3.97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4.09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2.89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22450</v>
      </c>
      <c r="E42" s="161"/>
      <c r="F42" s="161"/>
      <c r="G42" s="161">
        <f>'実質公債費比率（分子）の構造'!L$52</f>
        <v>23262</v>
      </c>
      <c r="H42" s="161"/>
      <c r="I42" s="161"/>
      <c r="J42" s="161">
        <f>'実質公債費比率（分子）の構造'!M$52</f>
        <v>22902</v>
      </c>
      <c r="K42" s="161"/>
      <c r="L42" s="161"/>
      <c r="M42" s="161">
        <f>'実質公債費比率（分子）の構造'!N$52</f>
        <v>22819</v>
      </c>
      <c r="N42" s="161"/>
      <c r="O42" s="161"/>
      <c r="P42" s="161">
        <f>'実質公債費比率（分子）の構造'!O$52</f>
        <v>22409</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60</v>
      </c>
      <c r="C44" s="161"/>
      <c r="D44" s="161"/>
      <c r="E44" s="161">
        <f>'実質公債費比率（分子）の構造'!L$50</f>
        <v>66</v>
      </c>
      <c r="F44" s="161"/>
      <c r="G44" s="161"/>
      <c r="H44" s="161">
        <f>'実質公債費比率（分子）の構造'!M$50</f>
        <v>67</v>
      </c>
      <c r="I44" s="161"/>
      <c r="J44" s="161"/>
      <c r="K44" s="161">
        <f>'実質公債費比率（分子）の構造'!N$50</f>
        <v>67</v>
      </c>
      <c r="L44" s="161"/>
      <c r="M44" s="161"/>
      <c r="N44" s="161">
        <f>'実質公債費比率（分子）の構造'!O$50</f>
        <v>73</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1400</v>
      </c>
      <c r="C46" s="161"/>
      <c r="D46" s="161"/>
      <c r="E46" s="161">
        <f>'実質公債費比率（分子）の構造'!L$48</f>
        <v>1596</v>
      </c>
      <c r="F46" s="161"/>
      <c r="G46" s="161"/>
      <c r="H46" s="161">
        <f>'実質公債費比率（分子）の構造'!M$48</f>
        <v>1663</v>
      </c>
      <c r="I46" s="161"/>
      <c r="J46" s="161"/>
      <c r="K46" s="161">
        <f>'実質公債費比率（分子）の構造'!N$48</f>
        <v>1591</v>
      </c>
      <c r="L46" s="161"/>
      <c r="M46" s="161"/>
      <c r="N46" s="161">
        <f>'実質公債費比率（分子）の構造'!O$48</f>
        <v>1298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25766</v>
      </c>
      <c r="C49" s="161"/>
      <c r="D49" s="161"/>
      <c r="E49" s="161">
        <f>'実質公債費比率（分子）の構造'!L$45</f>
        <v>26003</v>
      </c>
      <c r="F49" s="161"/>
      <c r="G49" s="161"/>
      <c r="H49" s="161">
        <f>'実質公債費比率（分子）の構造'!M$45</f>
        <v>25216</v>
      </c>
      <c r="I49" s="161"/>
      <c r="J49" s="161"/>
      <c r="K49" s="161">
        <f>'実質公債費比率（分子）の構造'!N$45</f>
        <v>23842</v>
      </c>
      <c r="L49" s="161"/>
      <c r="M49" s="161"/>
      <c r="N49" s="161">
        <f>'実質公債費比率（分子）の構造'!O$45</f>
        <v>23539</v>
      </c>
      <c r="O49" s="161"/>
      <c r="P49" s="161"/>
    </row>
    <row r="50" spans="1:16">
      <c r="A50" s="161" t="s">
        <v>64</v>
      </c>
      <c r="B50" s="161" t="e">
        <f>NA()</f>
        <v>#N/A</v>
      </c>
      <c r="C50" s="161">
        <f>IF(ISNUMBER('実質公債費比率（分子）の構造'!K$53),'実質公債費比率（分子）の構造'!K$53,NA())</f>
        <v>4776</v>
      </c>
      <c r="D50" s="161" t="e">
        <f>NA()</f>
        <v>#N/A</v>
      </c>
      <c r="E50" s="161" t="e">
        <f>NA()</f>
        <v>#N/A</v>
      </c>
      <c r="F50" s="161">
        <f>IF(ISNUMBER('実質公債費比率（分子）の構造'!L$53),'実質公債費比率（分子）の構造'!L$53,NA())</f>
        <v>4403</v>
      </c>
      <c r="G50" s="161" t="e">
        <f>NA()</f>
        <v>#N/A</v>
      </c>
      <c r="H50" s="161" t="e">
        <f>NA()</f>
        <v>#N/A</v>
      </c>
      <c r="I50" s="161">
        <f>IF(ISNUMBER('実質公債費比率（分子）の構造'!M$53),'実質公債費比率（分子）の構造'!M$53,NA())</f>
        <v>4044</v>
      </c>
      <c r="J50" s="161" t="e">
        <f>NA()</f>
        <v>#N/A</v>
      </c>
      <c r="K50" s="161" t="e">
        <f>NA()</f>
        <v>#N/A</v>
      </c>
      <c r="L50" s="161">
        <f>IF(ISNUMBER('実質公債費比率（分子）の構造'!N$53),'実質公債費比率（分子）の構造'!N$53,NA())</f>
        <v>2681</v>
      </c>
      <c r="M50" s="161" t="e">
        <f>NA()</f>
        <v>#N/A</v>
      </c>
      <c r="N50" s="161" t="e">
        <f>NA()</f>
        <v>#N/A</v>
      </c>
      <c r="O50" s="161">
        <f>IF(ISNUMBER('実質公債費比率（分子）の構造'!O$53),'実質公債費比率（分子）の構造'!O$53,NA())</f>
        <v>2501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199339</v>
      </c>
      <c r="E56" s="160"/>
      <c r="F56" s="160"/>
      <c r="G56" s="160">
        <f>'将来負担比率（分子）の構造'!J$52</f>
        <v>201802</v>
      </c>
      <c r="H56" s="160"/>
      <c r="I56" s="160"/>
      <c r="J56" s="160">
        <f>'将来負担比率（分子）の構造'!K$52</f>
        <v>203650</v>
      </c>
      <c r="K56" s="160"/>
      <c r="L56" s="160"/>
      <c r="M56" s="160">
        <f>'将来負担比率（分子）の構造'!L$52</f>
        <v>201019</v>
      </c>
      <c r="N56" s="160"/>
      <c r="O56" s="160"/>
      <c r="P56" s="160">
        <f>'将来負担比率（分子）の構造'!M$52</f>
        <v>198455</v>
      </c>
    </row>
    <row r="57" spans="1:16">
      <c r="A57" s="160" t="s">
        <v>36</v>
      </c>
      <c r="B57" s="160"/>
      <c r="C57" s="160"/>
      <c r="D57" s="160">
        <f>'将来負担比率（分子）の構造'!I$51</f>
        <v>57667</v>
      </c>
      <c r="E57" s="160"/>
      <c r="F57" s="160"/>
      <c r="G57" s="160">
        <f>'将来負担比率（分子）の構造'!J$51</f>
        <v>57828</v>
      </c>
      <c r="H57" s="160"/>
      <c r="I57" s="160"/>
      <c r="J57" s="160">
        <f>'将来負担比率（分子）の構造'!K$51</f>
        <v>58597</v>
      </c>
      <c r="K57" s="160"/>
      <c r="L57" s="160"/>
      <c r="M57" s="160">
        <f>'将来負担比率（分子）の構造'!L$51</f>
        <v>55862</v>
      </c>
      <c r="N57" s="160"/>
      <c r="O57" s="160"/>
      <c r="P57" s="160">
        <f>'将来負担比率（分子）の構造'!M$51</f>
        <v>58993</v>
      </c>
    </row>
    <row r="58" spans="1:16">
      <c r="A58" s="160" t="s">
        <v>35</v>
      </c>
      <c r="B58" s="160"/>
      <c r="C58" s="160"/>
      <c r="D58" s="160">
        <f>'将来負担比率（分子）の構造'!I$50</f>
        <v>47607</v>
      </c>
      <c r="E58" s="160"/>
      <c r="F58" s="160"/>
      <c r="G58" s="160">
        <f>'将来負担比率（分子）の構造'!J$50</f>
        <v>50920</v>
      </c>
      <c r="H58" s="160"/>
      <c r="I58" s="160"/>
      <c r="J58" s="160">
        <f>'将来負担比率（分子）の構造'!K$50</f>
        <v>49710</v>
      </c>
      <c r="K58" s="160"/>
      <c r="L58" s="160"/>
      <c r="M58" s="160">
        <f>'将来負担比率（分子）の構造'!L$50</f>
        <v>51661</v>
      </c>
      <c r="N58" s="160"/>
      <c r="O58" s="160"/>
      <c r="P58" s="160">
        <f>'将来負担比率（分子）の構造'!M$50</f>
        <v>51157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2067</v>
      </c>
      <c r="C61" s="160"/>
      <c r="D61" s="160"/>
      <c r="E61" s="160">
        <f>'将来負担比率（分子）の構造'!J$46</f>
        <v>285</v>
      </c>
      <c r="F61" s="160"/>
      <c r="G61" s="160"/>
      <c r="H61" s="160">
        <f>'将来負担比率（分子）の構造'!K$46</f>
        <v>290</v>
      </c>
      <c r="I61" s="160"/>
      <c r="J61" s="160"/>
      <c r="K61" s="160">
        <f>'将来負担比率（分子）の構造'!L$46</f>
        <v>196</v>
      </c>
      <c r="L61" s="160"/>
      <c r="M61" s="160"/>
      <c r="N61" s="160">
        <f>'将来負担比率（分子）の構造'!M$46</f>
        <v>207</v>
      </c>
      <c r="O61" s="160"/>
      <c r="P61" s="160"/>
    </row>
    <row r="62" spans="1:16">
      <c r="A62" s="160" t="s">
        <v>29</v>
      </c>
      <c r="B62" s="160">
        <f>'将来負担比率（分子）の構造'!I$45</f>
        <v>35191</v>
      </c>
      <c r="C62" s="160"/>
      <c r="D62" s="160"/>
      <c r="E62" s="160">
        <f>'将来負担比率（分子）の構造'!J$45</f>
        <v>33266</v>
      </c>
      <c r="F62" s="160"/>
      <c r="G62" s="160"/>
      <c r="H62" s="160">
        <f>'将来負担比率（分子）の構造'!K$45</f>
        <v>33941</v>
      </c>
      <c r="I62" s="160"/>
      <c r="J62" s="160"/>
      <c r="K62" s="160">
        <f>'将来負担比率（分子）の構造'!L$45</f>
        <v>32355</v>
      </c>
      <c r="L62" s="160"/>
      <c r="M62" s="160"/>
      <c r="N62" s="160">
        <f>'将来負担比率（分子）の構造'!M$45</f>
        <v>31932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21102</v>
      </c>
      <c r="C64" s="160"/>
      <c r="D64" s="160"/>
      <c r="E64" s="160">
        <f>'将来負担比率（分子）の構造'!J$43</f>
        <v>24947</v>
      </c>
      <c r="F64" s="160"/>
      <c r="G64" s="160"/>
      <c r="H64" s="160">
        <f>'将来負担比率（分子）の構造'!K$43</f>
        <v>24509</v>
      </c>
      <c r="I64" s="160"/>
      <c r="J64" s="160"/>
      <c r="K64" s="160">
        <f>'将来負担比率（分子）の構造'!L$43</f>
        <v>24523</v>
      </c>
      <c r="L64" s="160"/>
      <c r="M64" s="160"/>
      <c r="N64" s="160">
        <f>'将来負担比率（分子）の構造'!M$43</f>
        <v>26223</v>
      </c>
      <c r="O64" s="160"/>
      <c r="P64" s="160"/>
    </row>
    <row r="65" spans="1:16">
      <c r="A65" s="160" t="s">
        <v>26</v>
      </c>
      <c r="B65" s="160">
        <f>'将来負担比率（分子）の構造'!I$42</f>
        <v>692</v>
      </c>
      <c r="C65" s="160"/>
      <c r="D65" s="160"/>
      <c r="E65" s="160">
        <f>'将来負担比率（分子）の構造'!J$42</f>
        <v>636</v>
      </c>
      <c r="F65" s="160"/>
      <c r="G65" s="160"/>
      <c r="H65" s="160">
        <f>'将来負担比率（分子）の構造'!K$42</f>
        <v>580</v>
      </c>
      <c r="I65" s="160"/>
      <c r="J65" s="160"/>
      <c r="K65" s="160">
        <f>'将来負担比率（分子）の構造'!L$42</f>
        <v>524</v>
      </c>
      <c r="L65" s="160"/>
      <c r="M65" s="160"/>
      <c r="N65" s="160">
        <f>'将来負担比率（分子）の構造'!M$42</f>
        <v>524</v>
      </c>
      <c r="O65" s="160"/>
      <c r="P65" s="160"/>
    </row>
    <row r="66" spans="1:16">
      <c r="A66" s="160" t="s">
        <v>25</v>
      </c>
      <c r="B66" s="160">
        <f>'将来負担比率（分子）の構造'!I$41</f>
        <v>271054</v>
      </c>
      <c r="C66" s="160"/>
      <c r="D66" s="160"/>
      <c r="E66" s="160">
        <f>'将来負担比率（分子）の構造'!J$41</f>
        <v>280358</v>
      </c>
      <c r="F66" s="160"/>
      <c r="G66" s="160"/>
      <c r="H66" s="160">
        <f>'将来負担比率（分子）の構造'!K$41</f>
        <v>280124</v>
      </c>
      <c r="I66" s="160"/>
      <c r="J66" s="160"/>
      <c r="K66" s="160">
        <f>'将来負担比率（分子）の構造'!L$41</f>
        <v>278200</v>
      </c>
      <c r="L66" s="160"/>
      <c r="M66" s="160"/>
      <c r="N66" s="160">
        <f>'将来負担比率（分子）の構造'!M$41</f>
        <v>273389</v>
      </c>
      <c r="O66" s="160"/>
      <c r="P66" s="160"/>
    </row>
    <row r="67" spans="1:16">
      <c r="A67" s="160" t="s">
        <v>68</v>
      </c>
      <c r="B67" s="160" t="e">
        <f>NA()</f>
        <v>#N/A</v>
      </c>
      <c r="C67" s="160">
        <f>IF(ISNUMBER('将来負担比率（分子）の構造'!I$53), IF('将来負担比率（分子）の構造'!I$53 &lt; 0, 0, '将来負担比率（分子）の構造'!I$53), NA())</f>
        <v>25493</v>
      </c>
      <c r="D67" s="160" t="e">
        <f>NA()</f>
        <v>#N/A</v>
      </c>
      <c r="E67" s="160" t="e">
        <f>NA()</f>
        <v>#N/A</v>
      </c>
      <c r="F67" s="160">
        <f>IF(ISNUMBER('将来負担比率（分子）の構造'!J$53), IF('将来負担比率（分子）の構造'!J$53 &lt; 0, 0, '将来負担比率（分子）の構造'!J$53), NA())</f>
        <v>28943</v>
      </c>
      <c r="G67" s="160" t="e">
        <f>NA()</f>
        <v>#N/A</v>
      </c>
      <c r="H67" s="160" t="e">
        <f>NA()</f>
        <v>#N/A</v>
      </c>
      <c r="I67" s="160">
        <f>IF(ISNUMBER('将来負担比率（分子）の構造'!K$53), IF('将来負担比率（分子）の構造'!K$53 &lt; 0, 0, '将来負担比率（分子）の構造'!K$53), NA())</f>
        <v>27486</v>
      </c>
      <c r="J67" s="160" t="e">
        <f>NA()</f>
        <v>#N/A</v>
      </c>
      <c r="K67" s="160" t="e">
        <f>NA()</f>
        <v>#N/A</v>
      </c>
      <c r="L67" s="160">
        <f>IF(ISNUMBER('将来負担比率（分子）の構造'!L$53), IF('将来負担比率（分子）の構造'!L$53 &lt; 0, 0, '将来負担比率（分子）の構造'!L$53), NA())</f>
        <v>27258</v>
      </c>
      <c r="M67" s="160" t="e">
        <f>NA()</f>
        <v>#N/A</v>
      </c>
      <c r="N67" s="160" t="e">
        <f>NA()</f>
        <v>#N/A</v>
      </c>
      <c r="O67" s="160">
        <f>IF(ISNUMBER('将来負担比率（分子）の構造'!M$53), IF('将来負担比率（分子）の構造'!M$53 &lt; 0, 0, '将来負担比率（分子）の構造'!M$53), NA())</f>
        <v>23671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12200</v>
      </c>
      <c r="C72" s="164">
        <f>基金残高に係る経年分析!G55</f>
        <v>12209</v>
      </c>
      <c r="D72" s="164">
        <f>基金残高に係る経年分析!H55</f>
        <v>12216</v>
      </c>
    </row>
    <row r="73" spans="1:16">
      <c r="A73" s="163" t="s">
        <v>71</v>
      </c>
      <c r="B73" s="164">
        <f>基金残高に係る経年分析!F56</f>
        <v>13647</v>
      </c>
      <c r="C73" s="164">
        <f>基金残高に係る経年分析!G56</f>
        <v>14597</v>
      </c>
      <c r="D73" s="164">
        <f>基金残高に係る経年分析!H56</f>
        <v>14831</v>
      </c>
    </row>
    <row r="74" spans="1:16">
      <c r="A74" s="163" t="s">
        <v>72</v>
      </c>
      <c r="B74" s="164">
        <f>基金残高に係る経年分析!F57</f>
        <v>24896</v>
      </c>
      <c r="C74" s="164">
        <f>基金残高に係る経年分析!G57</f>
        <v>26062</v>
      </c>
      <c r="D74" s="164">
        <f>基金残高に係る経年分析!H57</f>
        <v>24606</v>
      </c>
    </row>
  </sheetData>
  <sheetProtection algorithmName="SHA-512" hashValue="jHd7DuR0b2gGMiCsbgTq3GlVkatVaW9uZlzzRo0TvSLHmcmcb/1htMPcJ/+/6zCp+4qtTuy8phP9hcTKEnTdYw==" saltValue="i17LMfJkI/2kYYy7SaU4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87301840</v>
      </c>
      <c r="S5" s="707"/>
      <c r="T5" s="707"/>
      <c r="U5" s="707"/>
      <c r="V5" s="707"/>
      <c r="W5" s="707"/>
      <c r="X5" s="707"/>
      <c r="Y5" s="753"/>
      <c r="Z5" s="771">
        <v>35.700000000000003</v>
      </c>
      <c r="AA5" s="771"/>
      <c r="AB5" s="771"/>
      <c r="AC5" s="771"/>
      <c r="AD5" s="772">
        <v>80268967</v>
      </c>
      <c r="AE5" s="772"/>
      <c r="AF5" s="772"/>
      <c r="AG5" s="772"/>
      <c r="AH5" s="772"/>
      <c r="AI5" s="772"/>
      <c r="AJ5" s="772"/>
      <c r="AK5" s="772"/>
      <c r="AL5" s="754">
        <v>65.400000000000006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78223799</v>
      </c>
      <c r="BH5" s="644"/>
      <c r="BI5" s="644"/>
      <c r="BJ5" s="644"/>
      <c r="BK5" s="644"/>
      <c r="BL5" s="644"/>
      <c r="BM5" s="644"/>
      <c r="BN5" s="645"/>
      <c r="BO5" s="703">
        <v>89.6</v>
      </c>
      <c r="BP5" s="703"/>
      <c r="BQ5" s="703"/>
      <c r="BR5" s="703"/>
      <c r="BS5" s="704">
        <v>1097523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1744657</v>
      </c>
      <c r="S6" s="644"/>
      <c r="T6" s="644"/>
      <c r="U6" s="644"/>
      <c r="V6" s="644"/>
      <c r="W6" s="644"/>
      <c r="X6" s="644"/>
      <c r="Y6" s="645"/>
      <c r="Z6" s="703">
        <v>0.7</v>
      </c>
      <c r="AA6" s="703"/>
      <c r="AB6" s="703"/>
      <c r="AC6" s="703"/>
      <c r="AD6" s="704">
        <v>1744657</v>
      </c>
      <c r="AE6" s="704"/>
      <c r="AF6" s="704"/>
      <c r="AG6" s="704"/>
      <c r="AH6" s="704"/>
      <c r="AI6" s="704"/>
      <c r="AJ6" s="704"/>
      <c r="AK6" s="704"/>
      <c r="AL6" s="646">
        <v>1.4</v>
      </c>
      <c r="AM6" s="647"/>
      <c r="AN6" s="647"/>
      <c r="AO6" s="705"/>
      <c r="AP6" s="638" t="s">
        <v>226</v>
      </c>
      <c r="AQ6" s="639"/>
      <c r="AR6" s="639"/>
      <c r="AS6" s="639"/>
      <c r="AT6" s="639"/>
      <c r="AU6" s="639"/>
      <c r="AV6" s="639"/>
      <c r="AW6" s="639"/>
      <c r="AX6" s="639"/>
      <c r="AY6" s="639"/>
      <c r="AZ6" s="639"/>
      <c r="BA6" s="639"/>
      <c r="BB6" s="639"/>
      <c r="BC6" s="639"/>
      <c r="BD6" s="639"/>
      <c r="BE6" s="639"/>
      <c r="BF6" s="640"/>
      <c r="BG6" s="641">
        <v>78223799</v>
      </c>
      <c r="BH6" s="644"/>
      <c r="BI6" s="644"/>
      <c r="BJ6" s="644"/>
      <c r="BK6" s="644"/>
      <c r="BL6" s="644"/>
      <c r="BM6" s="644"/>
      <c r="BN6" s="645"/>
      <c r="BO6" s="703">
        <v>89.6</v>
      </c>
      <c r="BP6" s="703"/>
      <c r="BQ6" s="703"/>
      <c r="BR6" s="703"/>
      <c r="BS6" s="704">
        <v>1097523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1102812</v>
      </c>
      <c r="CS6" s="644"/>
      <c r="CT6" s="644"/>
      <c r="CU6" s="644"/>
      <c r="CV6" s="644"/>
      <c r="CW6" s="644"/>
      <c r="CX6" s="644"/>
      <c r="CY6" s="645"/>
      <c r="CZ6" s="754">
        <v>0.5</v>
      </c>
      <c r="DA6" s="723"/>
      <c r="DB6" s="723"/>
      <c r="DC6" s="757"/>
      <c r="DD6" s="649" t="s">
        <v>173</v>
      </c>
      <c r="DE6" s="644"/>
      <c r="DF6" s="644"/>
      <c r="DG6" s="644"/>
      <c r="DH6" s="644"/>
      <c r="DI6" s="644"/>
      <c r="DJ6" s="644"/>
      <c r="DK6" s="644"/>
      <c r="DL6" s="644"/>
      <c r="DM6" s="644"/>
      <c r="DN6" s="644"/>
      <c r="DO6" s="644"/>
      <c r="DP6" s="645"/>
      <c r="DQ6" s="649">
        <v>1096807</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141906</v>
      </c>
      <c r="S7" s="644"/>
      <c r="T7" s="644"/>
      <c r="U7" s="644"/>
      <c r="V7" s="644"/>
      <c r="W7" s="644"/>
      <c r="X7" s="644"/>
      <c r="Y7" s="645"/>
      <c r="Z7" s="703">
        <v>0.1</v>
      </c>
      <c r="AA7" s="703"/>
      <c r="AB7" s="703"/>
      <c r="AC7" s="703"/>
      <c r="AD7" s="704">
        <v>141906</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36460470</v>
      </c>
      <c r="BH7" s="644"/>
      <c r="BI7" s="644"/>
      <c r="BJ7" s="644"/>
      <c r="BK7" s="644"/>
      <c r="BL7" s="644"/>
      <c r="BM7" s="644"/>
      <c r="BN7" s="645"/>
      <c r="BO7" s="703">
        <v>41.8</v>
      </c>
      <c r="BP7" s="703"/>
      <c r="BQ7" s="703"/>
      <c r="BR7" s="703"/>
      <c r="BS7" s="704">
        <v>1097523</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16902050</v>
      </c>
      <c r="CS7" s="644"/>
      <c r="CT7" s="644"/>
      <c r="CU7" s="644"/>
      <c r="CV7" s="644"/>
      <c r="CW7" s="644"/>
      <c r="CX7" s="644"/>
      <c r="CY7" s="645"/>
      <c r="CZ7" s="703">
        <v>7.1</v>
      </c>
      <c r="DA7" s="703"/>
      <c r="DB7" s="703"/>
      <c r="DC7" s="703"/>
      <c r="DD7" s="649">
        <v>1129879</v>
      </c>
      <c r="DE7" s="644"/>
      <c r="DF7" s="644"/>
      <c r="DG7" s="644"/>
      <c r="DH7" s="644"/>
      <c r="DI7" s="644"/>
      <c r="DJ7" s="644"/>
      <c r="DK7" s="644"/>
      <c r="DL7" s="644"/>
      <c r="DM7" s="644"/>
      <c r="DN7" s="644"/>
      <c r="DO7" s="644"/>
      <c r="DP7" s="645"/>
      <c r="DQ7" s="649">
        <v>15420599</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172622</v>
      </c>
      <c r="S8" s="644"/>
      <c r="T8" s="644"/>
      <c r="U8" s="644"/>
      <c r="V8" s="644"/>
      <c r="W8" s="644"/>
      <c r="X8" s="644"/>
      <c r="Y8" s="645"/>
      <c r="Z8" s="703">
        <v>0.1</v>
      </c>
      <c r="AA8" s="703"/>
      <c r="AB8" s="703"/>
      <c r="AC8" s="703"/>
      <c r="AD8" s="704">
        <v>172622</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969272</v>
      </c>
      <c r="BH8" s="644"/>
      <c r="BI8" s="644"/>
      <c r="BJ8" s="644"/>
      <c r="BK8" s="644"/>
      <c r="BL8" s="644"/>
      <c r="BM8" s="644"/>
      <c r="BN8" s="645"/>
      <c r="BO8" s="703">
        <v>1.1000000000000001</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115885171</v>
      </c>
      <c r="CS8" s="644"/>
      <c r="CT8" s="644"/>
      <c r="CU8" s="644"/>
      <c r="CV8" s="644"/>
      <c r="CW8" s="644"/>
      <c r="CX8" s="644"/>
      <c r="CY8" s="645"/>
      <c r="CZ8" s="703">
        <v>48.8</v>
      </c>
      <c r="DA8" s="703"/>
      <c r="DB8" s="703"/>
      <c r="DC8" s="703"/>
      <c r="DD8" s="649">
        <v>2065685</v>
      </c>
      <c r="DE8" s="644"/>
      <c r="DF8" s="644"/>
      <c r="DG8" s="644"/>
      <c r="DH8" s="644"/>
      <c r="DI8" s="644"/>
      <c r="DJ8" s="644"/>
      <c r="DK8" s="644"/>
      <c r="DL8" s="644"/>
      <c r="DM8" s="644"/>
      <c r="DN8" s="644"/>
      <c r="DO8" s="644"/>
      <c r="DP8" s="645"/>
      <c r="DQ8" s="649">
        <v>51760935</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171328</v>
      </c>
      <c r="S9" s="644"/>
      <c r="T9" s="644"/>
      <c r="U9" s="644"/>
      <c r="V9" s="644"/>
      <c r="W9" s="644"/>
      <c r="X9" s="644"/>
      <c r="Y9" s="645"/>
      <c r="Z9" s="703">
        <v>0.1</v>
      </c>
      <c r="AA9" s="703"/>
      <c r="AB9" s="703"/>
      <c r="AC9" s="703"/>
      <c r="AD9" s="704">
        <v>171328</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28235857</v>
      </c>
      <c r="BH9" s="644"/>
      <c r="BI9" s="644"/>
      <c r="BJ9" s="644"/>
      <c r="BK9" s="644"/>
      <c r="BL9" s="644"/>
      <c r="BM9" s="644"/>
      <c r="BN9" s="645"/>
      <c r="BO9" s="703">
        <v>32.299999999999997</v>
      </c>
      <c r="BP9" s="703"/>
      <c r="BQ9" s="703"/>
      <c r="BR9" s="703"/>
      <c r="BS9" s="649" t="s">
        <v>132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16764784</v>
      </c>
      <c r="CS9" s="644"/>
      <c r="CT9" s="644"/>
      <c r="CU9" s="644"/>
      <c r="CV9" s="644"/>
      <c r="CW9" s="644"/>
      <c r="CX9" s="644"/>
      <c r="CY9" s="645"/>
      <c r="CZ9" s="703">
        <v>7.1</v>
      </c>
      <c r="DA9" s="703"/>
      <c r="DB9" s="703"/>
      <c r="DC9" s="703"/>
      <c r="DD9" s="649">
        <v>1828698</v>
      </c>
      <c r="DE9" s="644"/>
      <c r="DF9" s="644"/>
      <c r="DG9" s="644"/>
      <c r="DH9" s="644"/>
      <c r="DI9" s="644"/>
      <c r="DJ9" s="644"/>
      <c r="DK9" s="644"/>
      <c r="DL9" s="644"/>
      <c r="DM9" s="644"/>
      <c r="DN9" s="644"/>
      <c r="DO9" s="644"/>
      <c r="DP9" s="645"/>
      <c r="DQ9" s="649">
        <v>14220106</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173</v>
      </c>
      <c r="S10" s="644"/>
      <c r="T10" s="644"/>
      <c r="U10" s="644"/>
      <c r="V10" s="644"/>
      <c r="W10" s="644"/>
      <c r="X10" s="644"/>
      <c r="Y10" s="645"/>
      <c r="Z10" s="703" t="s">
        <v>233</v>
      </c>
      <c r="AA10" s="703"/>
      <c r="AB10" s="703"/>
      <c r="AC10" s="703"/>
      <c r="AD10" s="704" t="s">
        <v>173</v>
      </c>
      <c r="AE10" s="704"/>
      <c r="AF10" s="704"/>
      <c r="AG10" s="704"/>
      <c r="AH10" s="704"/>
      <c r="AI10" s="704"/>
      <c r="AJ10" s="704"/>
      <c r="AK10" s="704"/>
      <c r="AL10" s="646" t="s">
        <v>173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1717872</v>
      </c>
      <c r="BH10" s="644"/>
      <c r="BI10" s="644"/>
      <c r="BJ10" s="644"/>
      <c r="BK10" s="644"/>
      <c r="BL10" s="644"/>
      <c r="BM10" s="644"/>
      <c r="BN10" s="645"/>
      <c r="BO10" s="703">
        <v>2</v>
      </c>
      <c r="BP10" s="703"/>
      <c r="BQ10" s="703"/>
      <c r="BR10" s="703"/>
      <c r="BS10" s="649" t="s">
        <v>132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562026</v>
      </c>
      <c r="CS10" s="644"/>
      <c r="CT10" s="644"/>
      <c r="CU10" s="644"/>
      <c r="CV10" s="644"/>
      <c r="CW10" s="644"/>
      <c r="CX10" s="644"/>
      <c r="CY10" s="645"/>
      <c r="CZ10" s="703">
        <v>0.2</v>
      </c>
      <c r="DA10" s="703"/>
      <c r="DB10" s="703"/>
      <c r="DC10" s="703"/>
      <c r="DD10" s="649">
        <v>5184</v>
      </c>
      <c r="DE10" s="644"/>
      <c r="DF10" s="644"/>
      <c r="DG10" s="644"/>
      <c r="DH10" s="644"/>
      <c r="DI10" s="644"/>
      <c r="DJ10" s="644"/>
      <c r="DK10" s="644"/>
      <c r="DL10" s="644"/>
      <c r="DM10" s="644"/>
      <c r="DN10" s="644"/>
      <c r="DO10" s="644"/>
      <c r="DP10" s="645"/>
      <c r="DQ10" s="649">
        <v>549784</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132</v>
      </c>
      <c r="AE11" s="704"/>
      <c r="AF11" s="704"/>
      <c r="AG11" s="704"/>
      <c r="AH11" s="704"/>
      <c r="AI11" s="704"/>
      <c r="AJ11" s="704"/>
      <c r="AK11" s="704"/>
      <c r="AL11" s="646" t="s">
        <v>173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5537469</v>
      </c>
      <c r="BH11" s="644"/>
      <c r="BI11" s="644"/>
      <c r="BJ11" s="644"/>
      <c r="BK11" s="644"/>
      <c r="BL11" s="644"/>
      <c r="BM11" s="644"/>
      <c r="BN11" s="645"/>
      <c r="BO11" s="703">
        <v>6.3</v>
      </c>
      <c r="BP11" s="703"/>
      <c r="BQ11" s="703"/>
      <c r="BR11" s="703"/>
      <c r="BS11" s="649">
        <v>1097523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2512463</v>
      </c>
      <c r="CS11" s="644"/>
      <c r="CT11" s="644"/>
      <c r="CU11" s="644"/>
      <c r="CV11" s="644"/>
      <c r="CW11" s="644"/>
      <c r="CX11" s="644"/>
      <c r="CY11" s="645"/>
      <c r="CZ11" s="703">
        <v>1.1000000000000001</v>
      </c>
      <c r="DA11" s="703"/>
      <c r="DB11" s="703"/>
      <c r="DC11" s="703"/>
      <c r="DD11" s="649">
        <v>1217598</v>
      </c>
      <c r="DE11" s="644"/>
      <c r="DF11" s="644"/>
      <c r="DG11" s="644"/>
      <c r="DH11" s="644"/>
      <c r="DI11" s="644"/>
      <c r="DJ11" s="644"/>
      <c r="DK11" s="644"/>
      <c r="DL11" s="644"/>
      <c r="DM11" s="644"/>
      <c r="DN11" s="644"/>
      <c r="DO11" s="644"/>
      <c r="DP11" s="645"/>
      <c r="DQ11" s="649">
        <v>1825170</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11236139</v>
      </c>
      <c r="S12" s="644"/>
      <c r="T12" s="644"/>
      <c r="U12" s="644"/>
      <c r="V12" s="644"/>
      <c r="W12" s="644"/>
      <c r="X12" s="644"/>
      <c r="Y12" s="645"/>
      <c r="Z12" s="703">
        <v>4.5999999999999996</v>
      </c>
      <c r="AA12" s="703"/>
      <c r="AB12" s="703"/>
      <c r="AC12" s="703"/>
      <c r="AD12" s="704">
        <v>11236139</v>
      </c>
      <c r="AE12" s="704"/>
      <c r="AF12" s="704"/>
      <c r="AG12" s="704"/>
      <c r="AH12" s="704"/>
      <c r="AI12" s="704"/>
      <c r="AJ12" s="704"/>
      <c r="AK12" s="704"/>
      <c r="AL12" s="646">
        <v>9.1999999999999993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36492645</v>
      </c>
      <c r="BH12" s="644"/>
      <c r="BI12" s="644"/>
      <c r="BJ12" s="644"/>
      <c r="BK12" s="644"/>
      <c r="BL12" s="644"/>
      <c r="BM12" s="644"/>
      <c r="BN12" s="645"/>
      <c r="BO12" s="703">
        <v>41.8</v>
      </c>
      <c r="BP12" s="703"/>
      <c r="BQ12" s="703"/>
      <c r="BR12" s="703"/>
      <c r="BS12" s="649" t="s">
        <v>173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3266342</v>
      </c>
      <c r="CS12" s="644"/>
      <c r="CT12" s="644"/>
      <c r="CU12" s="644"/>
      <c r="CV12" s="644"/>
      <c r="CW12" s="644"/>
      <c r="CX12" s="644"/>
      <c r="CY12" s="645"/>
      <c r="CZ12" s="703">
        <v>1.4</v>
      </c>
      <c r="DA12" s="703"/>
      <c r="DB12" s="703"/>
      <c r="DC12" s="703"/>
      <c r="DD12" s="649">
        <v>313451</v>
      </c>
      <c r="DE12" s="644"/>
      <c r="DF12" s="644"/>
      <c r="DG12" s="644"/>
      <c r="DH12" s="644"/>
      <c r="DI12" s="644"/>
      <c r="DJ12" s="644"/>
      <c r="DK12" s="644"/>
      <c r="DL12" s="644"/>
      <c r="DM12" s="644"/>
      <c r="DN12" s="644"/>
      <c r="DO12" s="644"/>
      <c r="DP12" s="645"/>
      <c r="DQ12" s="649">
        <v>2994065</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60549</v>
      </c>
      <c r="S13" s="644"/>
      <c r="T13" s="644"/>
      <c r="U13" s="644"/>
      <c r="V13" s="644"/>
      <c r="W13" s="644"/>
      <c r="X13" s="644"/>
      <c r="Y13" s="645"/>
      <c r="Z13" s="703">
        <v>0</v>
      </c>
      <c r="AA13" s="703"/>
      <c r="AB13" s="703"/>
      <c r="AC13" s="703"/>
      <c r="AD13" s="704">
        <v>60549</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36024520</v>
      </c>
      <c r="BH13" s="644"/>
      <c r="BI13" s="644"/>
      <c r="BJ13" s="644"/>
      <c r="BK13" s="644"/>
      <c r="BL13" s="644"/>
      <c r="BM13" s="644"/>
      <c r="BN13" s="645"/>
      <c r="BO13" s="703">
        <v>41.3</v>
      </c>
      <c r="BP13" s="703"/>
      <c r="BQ13" s="703"/>
      <c r="BR13" s="703"/>
      <c r="BS13" s="649" t="s">
        <v>233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26558195</v>
      </c>
      <c r="CS13" s="644"/>
      <c r="CT13" s="644"/>
      <c r="CU13" s="644"/>
      <c r="CV13" s="644"/>
      <c r="CW13" s="644"/>
      <c r="CX13" s="644"/>
      <c r="CY13" s="645"/>
      <c r="CZ13" s="703">
        <v>11.2</v>
      </c>
      <c r="DA13" s="703"/>
      <c r="DB13" s="703"/>
      <c r="DC13" s="703"/>
      <c r="DD13" s="649">
        <v>19392539</v>
      </c>
      <c r="DE13" s="644"/>
      <c r="DF13" s="644"/>
      <c r="DG13" s="644"/>
      <c r="DH13" s="644"/>
      <c r="DI13" s="644"/>
      <c r="DJ13" s="644"/>
      <c r="DK13" s="644"/>
      <c r="DL13" s="644"/>
      <c r="DM13" s="644"/>
      <c r="DN13" s="644"/>
      <c r="DO13" s="644"/>
      <c r="DP13" s="645"/>
      <c r="DQ13" s="649">
        <v>17650411</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173</v>
      </c>
      <c r="AA14" s="703"/>
      <c r="AB14" s="703"/>
      <c r="AC14" s="703"/>
      <c r="AD14" s="704" t="s">
        <v>233</v>
      </c>
      <c r="AE14" s="704"/>
      <c r="AF14" s="704"/>
      <c r="AG14" s="704"/>
      <c r="AH14" s="704"/>
      <c r="AI14" s="704"/>
      <c r="AJ14" s="704"/>
      <c r="AK14" s="704"/>
      <c r="AL14" s="646" t="s">
        <v>173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1433883</v>
      </c>
      <c r="BH14" s="644"/>
      <c r="BI14" s="644"/>
      <c r="BJ14" s="644"/>
      <c r="BK14" s="644"/>
      <c r="BL14" s="644"/>
      <c r="BM14" s="644"/>
      <c r="BN14" s="645"/>
      <c r="BO14" s="703">
        <v>1.6</v>
      </c>
      <c r="BP14" s="703"/>
      <c r="BQ14" s="703"/>
      <c r="BR14" s="703"/>
      <c r="BS14" s="649" t="s">
        <v>132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5381998</v>
      </c>
      <c r="CS14" s="644"/>
      <c r="CT14" s="644"/>
      <c r="CU14" s="644"/>
      <c r="CV14" s="644"/>
      <c r="CW14" s="644"/>
      <c r="CX14" s="644"/>
      <c r="CY14" s="645"/>
      <c r="CZ14" s="703">
        <v>2.2999999999999998</v>
      </c>
      <c r="DA14" s="703"/>
      <c r="DB14" s="703"/>
      <c r="DC14" s="703"/>
      <c r="DD14" s="649">
        <v>276725</v>
      </c>
      <c r="DE14" s="644"/>
      <c r="DF14" s="644"/>
      <c r="DG14" s="644"/>
      <c r="DH14" s="644"/>
      <c r="DI14" s="644"/>
      <c r="DJ14" s="644"/>
      <c r="DK14" s="644"/>
      <c r="DL14" s="644"/>
      <c r="DM14" s="644"/>
      <c r="DN14" s="644"/>
      <c r="DO14" s="644"/>
      <c r="DP14" s="645"/>
      <c r="DQ14" s="649">
        <v>5253342</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244136</v>
      </c>
      <c r="S15" s="644"/>
      <c r="T15" s="644"/>
      <c r="U15" s="644"/>
      <c r="V15" s="644"/>
      <c r="W15" s="644"/>
      <c r="X15" s="644"/>
      <c r="Y15" s="645"/>
      <c r="Z15" s="703">
        <v>0.1</v>
      </c>
      <c r="AA15" s="703"/>
      <c r="AB15" s="703"/>
      <c r="AC15" s="703"/>
      <c r="AD15" s="704">
        <v>244136</v>
      </c>
      <c r="AE15" s="704"/>
      <c r="AF15" s="704"/>
      <c r="AG15" s="704"/>
      <c r="AH15" s="704"/>
      <c r="AI15" s="704"/>
      <c r="AJ15" s="704"/>
      <c r="AK15" s="704"/>
      <c r="AL15" s="646">
        <v>0.2</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3836801</v>
      </c>
      <c r="BH15" s="644"/>
      <c r="BI15" s="644"/>
      <c r="BJ15" s="644"/>
      <c r="BK15" s="644"/>
      <c r="BL15" s="644"/>
      <c r="BM15" s="644"/>
      <c r="BN15" s="645"/>
      <c r="BO15" s="703">
        <v>4.4000000000000004</v>
      </c>
      <c r="BP15" s="703"/>
      <c r="BQ15" s="703"/>
      <c r="BR15" s="703"/>
      <c r="BS15" s="649" t="s">
        <v>173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23296775</v>
      </c>
      <c r="CS15" s="644"/>
      <c r="CT15" s="644"/>
      <c r="CU15" s="644"/>
      <c r="CV15" s="644"/>
      <c r="CW15" s="644"/>
      <c r="CX15" s="644"/>
      <c r="CY15" s="645"/>
      <c r="CZ15" s="703">
        <v>9.8000000000000007</v>
      </c>
      <c r="DA15" s="703"/>
      <c r="DB15" s="703"/>
      <c r="DC15" s="703"/>
      <c r="DD15" s="649">
        <v>6067068</v>
      </c>
      <c r="DE15" s="644"/>
      <c r="DF15" s="644"/>
      <c r="DG15" s="644"/>
      <c r="DH15" s="644"/>
      <c r="DI15" s="644"/>
      <c r="DJ15" s="644"/>
      <c r="DK15" s="644"/>
      <c r="DL15" s="644"/>
      <c r="DM15" s="644"/>
      <c r="DN15" s="644"/>
      <c r="DO15" s="644"/>
      <c r="DP15" s="645"/>
      <c r="DQ15" s="649">
        <v>18364099</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233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173</v>
      </c>
      <c r="BP16" s="703"/>
      <c r="BQ16" s="703"/>
      <c r="BR16" s="703"/>
      <c r="BS16" s="649" t="s">
        <v>132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703927</v>
      </c>
      <c r="CS16" s="644"/>
      <c r="CT16" s="644"/>
      <c r="CU16" s="644"/>
      <c r="CV16" s="644"/>
      <c r="CW16" s="644"/>
      <c r="CX16" s="644"/>
      <c r="CY16" s="645"/>
      <c r="CZ16" s="703">
        <v>0.3</v>
      </c>
      <c r="DA16" s="703"/>
      <c r="DB16" s="703"/>
      <c r="DC16" s="703"/>
      <c r="DD16" s="649" t="s">
        <v>233</v>
      </c>
      <c r="DE16" s="644"/>
      <c r="DF16" s="644"/>
      <c r="DG16" s="644"/>
      <c r="DH16" s="644"/>
      <c r="DI16" s="644"/>
      <c r="DJ16" s="644"/>
      <c r="DK16" s="644"/>
      <c r="DL16" s="644"/>
      <c r="DM16" s="644"/>
      <c r="DN16" s="644"/>
      <c r="DO16" s="644"/>
      <c r="DP16" s="645"/>
      <c r="DQ16" s="649">
        <v>389371</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439211</v>
      </c>
      <c r="S17" s="644"/>
      <c r="T17" s="644"/>
      <c r="U17" s="644"/>
      <c r="V17" s="644"/>
      <c r="W17" s="644"/>
      <c r="X17" s="644"/>
      <c r="Y17" s="645"/>
      <c r="Z17" s="703">
        <v>0.2</v>
      </c>
      <c r="AA17" s="703"/>
      <c r="AB17" s="703"/>
      <c r="AC17" s="703"/>
      <c r="AD17" s="704">
        <v>439211</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132</v>
      </c>
      <c r="BP17" s="703"/>
      <c r="BQ17" s="703"/>
      <c r="BR17" s="703"/>
      <c r="BS17" s="649" t="s">
        <v>173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23538972</v>
      </c>
      <c r="CS17" s="644"/>
      <c r="CT17" s="644"/>
      <c r="CU17" s="644"/>
      <c r="CV17" s="644"/>
      <c r="CW17" s="644"/>
      <c r="CX17" s="644"/>
      <c r="CY17" s="645"/>
      <c r="CZ17" s="703">
        <v>9.9</v>
      </c>
      <c r="DA17" s="703"/>
      <c r="DB17" s="703"/>
      <c r="DC17" s="703"/>
      <c r="DD17" s="649" t="s">
        <v>173</v>
      </c>
      <c r="DE17" s="644"/>
      <c r="DF17" s="644"/>
      <c r="DG17" s="644"/>
      <c r="DH17" s="644"/>
      <c r="DI17" s="644"/>
      <c r="DJ17" s="644"/>
      <c r="DK17" s="644"/>
      <c r="DL17" s="644"/>
      <c r="DM17" s="644"/>
      <c r="DN17" s="644"/>
      <c r="DO17" s="644"/>
      <c r="DP17" s="645"/>
      <c r="DQ17" s="649">
        <v>23261787</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30158579</v>
      </c>
      <c r="S18" s="644"/>
      <c r="T18" s="644"/>
      <c r="U18" s="644"/>
      <c r="V18" s="644"/>
      <c r="W18" s="644"/>
      <c r="X18" s="644"/>
      <c r="Y18" s="645"/>
      <c r="Z18" s="703">
        <v>12.3</v>
      </c>
      <c r="AA18" s="703"/>
      <c r="AB18" s="703"/>
      <c r="AC18" s="703"/>
      <c r="AD18" s="704">
        <v>27781702</v>
      </c>
      <c r="AE18" s="704"/>
      <c r="AF18" s="704"/>
      <c r="AG18" s="704"/>
      <c r="AH18" s="704"/>
      <c r="AI18" s="704"/>
      <c r="AJ18" s="704"/>
      <c r="AK18" s="704"/>
      <c r="AL18" s="646">
        <v>22.6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173</v>
      </c>
      <c r="BH18" s="644"/>
      <c r="BI18" s="644"/>
      <c r="BJ18" s="644"/>
      <c r="BK18" s="644"/>
      <c r="BL18" s="644"/>
      <c r="BM18" s="644"/>
      <c r="BN18" s="645"/>
      <c r="BO18" s="703" t="s">
        <v>233</v>
      </c>
      <c r="BP18" s="703"/>
      <c r="BQ18" s="703"/>
      <c r="BR18" s="703"/>
      <c r="BS18" s="649" t="s">
        <v>173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v>776490</v>
      </c>
      <c r="CS18" s="644"/>
      <c r="CT18" s="644"/>
      <c r="CU18" s="644"/>
      <c r="CV18" s="644"/>
      <c r="CW18" s="644"/>
      <c r="CX18" s="644"/>
      <c r="CY18" s="645"/>
      <c r="CZ18" s="703">
        <v>0.3</v>
      </c>
      <c r="DA18" s="703"/>
      <c r="DB18" s="703"/>
      <c r="DC18" s="703"/>
      <c r="DD18" s="649" t="s">
        <v>173</v>
      </c>
      <c r="DE18" s="644"/>
      <c r="DF18" s="644"/>
      <c r="DG18" s="644"/>
      <c r="DH18" s="644"/>
      <c r="DI18" s="644"/>
      <c r="DJ18" s="644"/>
      <c r="DK18" s="644"/>
      <c r="DL18" s="644"/>
      <c r="DM18" s="644"/>
      <c r="DN18" s="644"/>
      <c r="DO18" s="644"/>
      <c r="DP18" s="645"/>
      <c r="DQ18" s="649">
        <v>776490</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27781702</v>
      </c>
      <c r="S19" s="644"/>
      <c r="T19" s="644"/>
      <c r="U19" s="644"/>
      <c r="V19" s="644"/>
      <c r="W19" s="644"/>
      <c r="X19" s="644"/>
      <c r="Y19" s="645"/>
      <c r="Z19" s="703">
        <v>11.4</v>
      </c>
      <c r="AA19" s="703"/>
      <c r="AB19" s="703"/>
      <c r="AC19" s="703"/>
      <c r="AD19" s="704">
        <v>27781702</v>
      </c>
      <c r="AE19" s="704"/>
      <c r="AF19" s="704"/>
      <c r="AG19" s="704"/>
      <c r="AH19" s="704"/>
      <c r="AI19" s="704"/>
      <c r="AJ19" s="704"/>
      <c r="AK19" s="704"/>
      <c r="AL19" s="646">
        <v>22.6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9078041</v>
      </c>
      <c r="BH19" s="644"/>
      <c r="BI19" s="644"/>
      <c r="BJ19" s="644"/>
      <c r="BK19" s="644"/>
      <c r="BL19" s="644"/>
      <c r="BM19" s="644"/>
      <c r="BN19" s="645"/>
      <c r="BO19" s="703">
        <v>10.4</v>
      </c>
      <c r="BP19" s="703"/>
      <c r="BQ19" s="703"/>
      <c r="BR19" s="703"/>
      <c r="BS19" s="649" t="s">
        <v>233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173</v>
      </c>
      <c r="CS19" s="644"/>
      <c r="CT19" s="644"/>
      <c r="CU19" s="644"/>
      <c r="CV19" s="644"/>
      <c r="CW19" s="644"/>
      <c r="CX19" s="644"/>
      <c r="CY19" s="645"/>
      <c r="CZ19" s="703" t="s">
        <v>173</v>
      </c>
      <c r="DA19" s="703"/>
      <c r="DB19" s="703"/>
      <c r="DC19" s="703"/>
      <c r="DD19" s="649" t="s">
        <v>233</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2376876</v>
      </c>
      <c r="S20" s="644"/>
      <c r="T20" s="644"/>
      <c r="U20" s="644"/>
      <c r="V20" s="644"/>
      <c r="W20" s="644"/>
      <c r="X20" s="644"/>
      <c r="Y20" s="645"/>
      <c r="Z20" s="703">
        <v>1</v>
      </c>
      <c r="AA20" s="703"/>
      <c r="AB20" s="703"/>
      <c r="AC20" s="703"/>
      <c r="AD20" s="704" t="s">
        <v>173</v>
      </c>
      <c r="AE20" s="704"/>
      <c r="AF20" s="704"/>
      <c r="AG20" s="704"/>
      <c r="AH20" s="704"/>
      <c r="AI20" s="704"/>
      <c r="AJ20" s="704"/>
      <c r="AK20" s="704"/>
      <c r="AL20" s="646" t="s">
        <v>233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9078041</v>
      </c>
      <c r="BH20" s="644"/>
      <c r="BI20" s="644"/>
      <c r="BJ20" s="644"/>
      <c r="BK20" s="644"/>
      <c r="BL20" s="644"/>
      <c r="BM20" s="644"/>
      <c r="BN20" s="645"/>
      <c r="BO20" s="703">
        <v>10.4</v>
      </c>
      <c r="BP20" s="703"/>
      <c r="BQ20" s="703"/>
      <c r="BR20" s="703"/>
      <c r="BS20" s="649" t="s">
        <v>233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237252005</v>
      </c>
      <c r="CS20" s="644"/>
      <c r="CT20" s="644"/>
      <c r="CU20" s="644"/>
      <c r="CV20" s="644"/>
      <c r="CW20" s="644"/>
      <c r="CX20" s="644"/>
      <c r="CY20" s="645"/>
      <c r="CZ20" s="703">
        <v>100</v>
      </c>
      <c r="DA20" s="703"/>
      <c r="DB20" s="703"/>
      <c r="DC20" s="703"/>
      <c r="DD20" s="649">
        <v>32296827</v>
      </c>
      <c r="DE20" s="644"/>
      <c r="DF20" s="644"/>
      <c r="DG20" s="644"/>
      <c r="DH20" s="644"/>
      <c r="DI20" s="644"/>
      <c r="DJ20" s="644"/>
      <c r="DK20" s="644"/>
      <c r="DL20" s="644"/>
      <c r="DM20" s="644"/>
      <c r="DN20" s="644"/>
      <c r="DO20" s="644"/>
      <c r="DP20" s="645"/>
      <c r="DQ20" s="649">
        <v>153562966</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1</v>
      </c>
      <c r="S21" s="644"/>
      <c r="T21" s="644"/>
      <c r="U21" s="644"/>
      <c r="V21" s="644"/>
      <c r="W21" s="644"/>
      <c r="X21" s="644"/>
      <c r="Y21" s="645"/>
      <c r="Z21" s="703">
        <v>0</v>
      </c>
      <c r="AA21" s="703"/>
      <c r="AB21" s="703"/>
      <c r="AC21" s="703"/>
      <c r="AD21" s="704" t="s">
        <v>233</v>
      </c>
      <c r="AE21" s="704"/>
      <c r="AF21" s="704"/>
      <c r="AG21" s="704"/>
      <c r="AH21" s="704"/>
      <c r="AI21" s="704"/>
      <c r="AJ21" s="704"/>
      <c r="AK21" s="704"/>
      <c r="AL21" s="646" t="s">
        <v>173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60628</v>
      </c>
      <c r="BH21" s="644"/>
      <c r="BI21" s="644"/>
      <c r="BJ21" s="644"/>
      <c r="BK21" s="644"/>
      <c r="BL21" s="644"/>
      <c r="BM21" s="644"/>
      <c r="BN21" s="645"/>
      <c r="BO21" s="703">
        <v>0.1</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131670967</v>
      </c>
      <c r="S22" s="644"/>
      <c r="T22" s="644"/>
      <c r="U22" s="644"/>
      <c r="V22" s="644"/>
      <c r="W22" s="644"/>
      <c r="X22" s="644"/>
      <c r="Y22" s="645"/>
      <c r="Z22" s="703">
        <v>53.9</v>
      </c>
      <c r="AA22" s="703"/>
      <c r="AB22" s="703"/>
      <c r="AC22" s="703"/>
      <c r="AD22" s="704">
        <v>122261217</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v>1984540</v>
      </c>
      <c r="BH22" s="644"/>
      <c r="BI22" s="644"/>
      <c r="BJ22" s="644"/>
      <c r="BK22" s="644"/>
      <c r="BL22" s="644"/>
      <c r="BM22" s="644"/>
      <c r="BN22" s="645"/>
      <c r="BO22" s="703">
        <v>2.2999999999999998</v>
      </c>
      <c r="BP22" s="703"/>
      <c r="BQ22" s="703"/>
      <c r="BR22" s="703"/>
      <c r="BS22" s="649" t="s">
        <v>173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127121</v>
      </c>
      <c r="S23" s="644"/>
      <c r="T23" s="644"/>
      <c r="U23" s="644"/>
      <c r="V23" s="644"/>
      <c r="W23" s="644"/>
      <c r="X23" s="644"/>
      <c r="Y23" s="645"/>
      <c r="Z23" s="703">
        <v>0.1</v>
      </c>
      <c r="AA23" s="703"/>
      <c r="AB23" s="703"/>
      <c r="AC23" s="703"/>
      <c r="AD23" s="704">
        <v>127121</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7032873</v>
      </c>
      <c r="BH23" s="644"/>
      <c r="BI23" s="644"/>
      <c r="BJ23" s="644"/>
      <c r="BK23" s="644"/>
      <c r="BL23" s="644"/>
      <c r="BM23" s="644"/>
      <c r="BN23" s="645"/>
      <c r="BO23" s="703">
        <v>8.1</v>
      </c>
      <c r="BP23" s="703"/>
      <c r="BQ23" s="703"/>
      <c r="BR23" s="703"/>
      <c r="BS23" s="649" t="s">
        <v>233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2463005</v>
      </c>
      <c r="S24" s="644"/>
      <c r="T24" s="644"/>
      <c r="U24" s="644"/>
      <c r="V24" s="644"/>
      <c r="W24" s="644"/>
      <c r="X24" s="644"/>
      <c r="Y24" s="645"/>
      <c r="Z24" s="703">
        <v>1</v>
      </c>
      <c r="AA24" s="703"/>
      <c r="AB24" s="703"/>
      <c r="AC24" s="703"/>
      <c r="AD24" s="704" t="s">
        <v>233</v>
      </c>
      <c r="AE24" s="704"/>
      <c r="AF24" s="704"/>
      <c r="AG24" s="704"/>
      <c r="AH24" s="704"/>
      <c r="AI24" s="704"/>
      <c r="AJ24" s="704"/>
      <c r="AK24" s="704"/>
      <c r="AL24" s="646" t="s">
        <v>173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173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139677773</v>
      </c>
      <c r="CS24" s="707"/>
      <c r="CT24" s="707"/>
      <c r="CU24" s="707"/>
      <c r="CV24" s="707"/>
      <c r="CW24" s="707"/>
      <c r="CX24" s="707"/>
      <c r="CY24" s="753"/>
      <c r="CZ24" s="754">
        <v>58.9</v>
      </c>
      <c r="DA24" s="723"/>
      <c r="DB24" s="723"/>
      <c r="DC24" s="757"/>
      <c r="DD24" s="752">
        <v>80135316</v>
      </c>
      <c r="DE24" s="707"/>
      <c r="DF24" s="707"/>
      <c r="DG24" s="707"/>
      <c r="DH24" s="707"/>
      <c r="DI24" s="707"/>
      <c r="DJ24" s="707"/>
      <c r="DK24" s="753"/>
      <c r="DL24" s="752">
        <v>79235231</v>
      </c>
      <c r="DM24" s="707"/>
      <c r="DN24" s="707"/>
      <c r="DO24" s="707"/>
      <c r="DP24" s="707"/>
      <c r="DQ24" s="707"/>
      <c r="DR24" s="707"/>
      <c r="DS24" s="707"/>
      <c r="DT24" s="707"/>
      <c r="DU24" s="707"/>
      <c r="DV24" s="753"/>
      <c r="DW24" s="754">
        <v>59.8</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5158199</v>
      </c>
      <c r="S25" s="644"/>
      <c r="T25" s="644"/>
      <c r="U25" s="644"/>
      <c r="V25" s="644"/>
      <c r="W25" s="644"/>
      <c r="X25" s="644"/>
      <c r="Y25" s="645"/>
      <c r="Z25" s="703">
        <v>2.1</v>
      </c>
      <c r="AA25" s="703"/>
      <c r="AB25" s="703"/>
      <c r="AC25" s="703"/>
      <c r="AD25" s="704">
        <v>242656</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173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32250410</v>
      </c>
      <c r="CS25" s="642"/>
      <c r="CT25" s="642"/>
      <c r="CU25" s="642"/>
      <c r="CV25" s="642"/>
      <c r="CW25" s="642"/>
      <c r="CX25" s="642"/>
      <c r="CY25" s="643"/>
      <c r="CZ25" s="646">
        <v>13.6</v>
      </c>
      <c r="DA25" s="675"/>
      <c r="DB25" s="675"/>
      <c r="DC25" s="676"/>
      <c r="DD25" s="649">
        <v>30338363</v>
      </c>
      <c r="DE25" s="642"/>
      <c r="DF25" s="642"/>
      <c r="DG25" s="642"/>
      <c r="DH25" s="642"/>
      <c r="DI25" s="642"/>
      <c r="DJ25" s="642"/>
      <c r="DK25" s="643"/>
      <c r="DL25" s="649">
        <v>29995480</v>
      </c>
      <c r="DM25" s="642"/>
      <c r="DN25" s="642"/>
      <c r="DO25" s="642"/>
      <c r="DP25" s="642"/>
      <c r="DQ25" s="642"/>
      <c r="DR25" s="642"/>
      <c r="DS25" s="642"/>
      <c r="DT25" s="642"/>
      <c r="DU25" s="642"/>
      <c r="DV25" s="643"/>
      <c r="DW25" s="646">
        <v>22.6</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1149330</v>
      </c>
      <c r="S26" s="644"/>
      <c r="T26" s="644"/>
      <c r="U26" s="644"/>
      <c r="V26" s="644"/>
      <c r="W26" s="644"/>
      <c r="X26" s="644"/>
      <c r="Y26" s="645"/>
      <c r="Z26" s="703">
        <v>0.5</v>
      </c>
      <c r="AA26" s="703"/>
      <c r="AB26" s="703"/>
      <c r="AC26" s="703"/>
      <c r="AD26" s="704" t="s">
        <v>173</v>
      </c>
      <c r="AE26" s="704"/>
      <c r="AF26" s="704"/>
      <c r="AG26" s="704"/>
      <c r="AH26" s="704"/>
      <c r="AI26" s="704"/>
      <c r="AJ26" s="704"/>
      <c r="AK26" s="704"/>
      <c r="AL26" s="646" t="s">
        <v>233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132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21871999</v>
      </c>
      <c r="CS26" s="644"/>
      <c r="CT26" s="644"/>
      <c r="CU26" s="644"/>
      <c r="CV26" s="644"/>
      <c r="CW26" s="644"/>
      <c r="CX26" s="644"/>
      <c r="CY26" s="645"/>
      <c r="CZ26" s="646">
        <v>9.1999999999999993</v>
      </c>
      <c r="DA26" s="675"/>
      <c r="DB26" s="675"/>
      <c r="DC26" s="676"/>
      <c r="DD26" s="649">
        <v>20267998</v>
      </c>
      <c r="DE26" s="644"/>
      <c r="DF26" s="644"/>
      <c r="DG26" s="644"/>
      <c r="DH26" s="644"/>
      <c r="DI26" s="644"/>
      <c r="DJ26" s="644"/>
      <c r="DK26" s="645"/>
      <c r="DL26" s="649" t="s">
        <v>132</v>
      </c>
      <c r="DM26" s="644"/>
      <c r="DN26" s="644"/>
      <c r="DO26" s="644"/>
      <c r="DP26" s="644"/>
      <c r="DQ26" s="644"/>
      <c r="DR26" s="644"/>
      <c r="DS26" s="644"/>
      <c r="DT26" s="644"/>
      <c r="DU26" s="644"/>
      <c r="DV26" s="645"/>
      <c r="DW26" s="646" t="s">
        <v>233</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50228405</v>
      </c>
      <c r="S27" s="644"/>
      <c r="T27" s="644"/>
      <c r="U27" s="644"/>
      <c r="V27" s="644"/>
      <c r="W27" s="644"/>
      <c r="X27" s="644"/>
      <c r="Y27" s="645"/>
      <c r="Z27" s="703">
        <v>20.5</v>
      </c>
      <c r="AA27" s="703"/>
      <c r="AB27" s="703"/>
      <c r="AC27" s="703"/>
      <c r="AD27" s="704" t="s">
        <v>132</v>
      </c>
      <c r="AE27" s="704"/>
      <c r="AF27" s="704"/>
      <c r="AG27" s="704"/>
      <c r="AH27" s="704"/>
      <c r="AI27" s="704"/>
      <c r="AJ27" s="704"/>
      <c r="AK27" s="704"/>
      <c r="AL27" s="646" t="s">
        <v>132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87301840</v>
      </c>
      <c r="BH27" s="644"/>
      <c r="BI27" s="644"/>
      <c r="BJ27" s="644"/>
      <c r="BK27" s="644"/>
      <c r="BL27" s="644"/>
      <c r="BM27" s="644"/>
      <c r="BN27" s="645"/>
      <c r="BO27" s="703">
        <v>100</v>
      </c>
      <c r="BP27" s="703"/>
      <c r="BQ27" s="703"/>
      <c r="BR27" s="703"/>
      <c r="BS27" s="649">
        <v>1097523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83888391</v>
      </c>
      <c r="CS27" s="642"/>
      <c r="CT27" s="642"/>
      <c r="CU27" s="642"/>
      <c r="CV27" s="642"/>
      <c r="CW27" s="642"/>
      <c r="CX27" s="642"/>
      <c r="CY27" s="643"/>
      <c r="CZ27" s="646">
        <v>35.4</v>
      </c>
      <c r="DA27" s="675"/>
      <c r="DB27" s="675"/>
      <c r="DC27" s="676"/>
      <c r="DD27" s="649">
        <v>26535166</v>
      </c>
      <c r="DE27" s="642"/>
      <c r="DF27" s="642"/>
      <c r="DG27" s="642"/>
      <c r="DH27" s="642"/>
      <c r="DI27" s="642"/>
      <c r="DJ27" s="642"/>
      <c r="DK27" s="643"/>
      <c r="DL27" s="649">
        <v>25977964</v>
      </c>
      <c r="DM27" s="642"/>
      <c r="DN27" s="642"/>
      <c r="DO27" s="642"/>
      <c r="DP27" s="642"/>
      <c r="DQ27" s="642"/>
      <c r="DR27" s="642"/>
      <c r="DS27" s="642"/>
      <c r="DT27" s="642"/>
      <c r="DU27" s="642"/>
      <c r="DV27" s="643"/>
      <c r="DW27" s="646">
        <v>19.600000000000001</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173</v>
      </c>
      <c r="S28" s="644"/>
      <c r="T28" s="644"/>
      <c r="U28" s="644"/>
      <c r="V28" s="644"/>
      <c r="W28" s="644"/>
      <c r="X28" s="644"/>
      <c r="Y28" s="645"/>
      <c r="Z28" s="703" t="s">
        <v>173</v>
      </c>
      <c r="AA28" s="703"/>
      <c r="AB28" s="703"/>
      <c r="AC28" s="703"/>
      <c r="AD28" s="704" t="s">
        <v>173</v>
      </c>
      <c r="AE28" s="704"/>
      <c r="AF28" s="704"/>
      <c r="AG28" s="704"/>
      <c r="AH28" s="704"/>
      <c r="AI28" s="704"/>
      <c r="AJ28" s="704"/>
      <c r="AK28" s="704"/>
      <c r="AL28" s="646" t="s">
        <v>173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23538972</v>
      </c>
      <c r="CS28" s="644"/>
      <c r="CT28" s="644"/>
      <c r="CU28" s="644"/>
      <c r="CV28" s="644"/>
      <c r="CW28" s="644"/>
      <c r="CX28" s="644"/>
      <c r="CY28" s="645"/>
      <c r="CZ28" s="646">
        <v>9.9</v>
      </c>
      <c r="DA28" s="675"/>
      <c r="DB28" s="675"/>
      <c r="DC28" s="676"/>
      <c r="DD28" s="649">
        <v>23261787</v>
      </c>
      <c r="DE28" s="644"/>
      <c r="DF28" s="644"/>
      <c r="DG28" s="644"/>
      <c r="DH28" s="644"/>
      <c r="DI28" s="644"/>
      <c r="DJ28" s="644"/>
      <c r="DK28" s="645"/>
      <c r="DL28" s="649">
        <v>23261787</v>
      </c>
      <c r="DM28" s="644"/>
      <c r="DN28" s="644"/>
      <c r="DO28" s="644"/>
      <c r="DP28" s="644"/>
      <c r="DQ28" s="644"/>
      <c r="DR28" s="644"/>
      <c r="DS28" s="644"/>
      <c r="DT28" s="644"/>
      <c r="DU28" s="644"/>
      <c r="DV28" s="645"/>
      <c r="DW28" s="646">
        <v>17.600000000000001</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16931577</v>
      </c>
      <c r="S29" s="644"/>
      <c r="T29" s="644"/>
      <c r="U29" s="644"/>
      <c r="V29" s="644"/>
      <c r="W29" s="644"/>
      <c r="X29" s="644"/>
      <c r="Y29" s="645"/>
      <c r="Z29" s="703">
        <v>6.9</v>
      </c>
      <c r="AA29" s="703"/>
      <c r="AB29" s="703"/>
      <c r="AC29" s="703"/>
      <c r="AD29" s="704" t="s">
        <v>233</v>
      </c>
      <c r="AE29" s="704"/>
      <c r="AF29" s="704"/>
      <c r="AG29" s="704"/>
      <c r="AH29" s="704"/>
      <c r="AI29" s="704"/>
      <c r="AJ29" s="704"/>
      <c r="AK29" s="704"/>
      <c r="AL29" s="646" t="s">
        <v>173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23538972</v>
      </c>
      <c r="CS29" s="642"/>
      <c r="CT29" s="642"/>
      <c r="CU29" s="642"/>
      <c r="CV29" s="642"/>
      <c r="CW29" s="642"/>
      <c r="CX29" s="642"/>
      <c r="CY29" s="643"/>
      <c r="CZ29" s="646">
        <v>9.9</v>
      </c>
      <c r="DA29" s="675"/>
      <c r="DB29" s="675"/>
      <c r="DC29" s="676"/>
      <c r="DD29" s="649">
        <v>23261787</v>
      </c>
      <c r="DE29" s="642"/>
      <c r="DF29" s="642"/>
      <c r="DG29" s="642"/>
      <c r="DH29" s="642"/>
      <c r="DI29" s="642"/>
      <c r="DJ29" s="642"/>
      <c r="DK29" s="643"/>
      <c r="DL29" s="649">
        <v>23261787</v>
      </c>
      <c r="DM29" s="642"/>
      <c r="DN29" s="642"/>
      <c r="DO29" s="642"/>
      <c r="DP29" s="642"/>
      <c r="DQ29" s="642"/>
      <c r="DR29" s="642"/>
      <c r="DS29" s="642"/>
      <c r="DT29" s="642"/>
      <c r="DU29" s="642"/>
      <c r="DV29" s="643"/>
      <c r="DW29" s="646">
        <v>17.600000000000001</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285060</v>
      </c>
      <c r="S30" s="644"/>
      <c r="T30" s="644"/>
      <c r="U30" s="644"/>
      <c r="V30" s="644"/>
      <c r="W30" s="644"/>
      <c r="X30" s="644"/>
      <c r="Y30" s="645"/>
      <c r="Z30" s="703">
        <v>0.1</v>
      </c>
      <c r="AA30" s="703"/>
      <c r="AB30" s="703"/>
      <c r="AC30" s="703"/>
      <c r="AD30" s="704">
        <v>122541</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99.2</v>
      </c>
      <c r="BH30" s="722"/>
      <c r="BI30" s="722"/>
      <c r="BJ30" s="722"/>
      <c r="BK30" s="722"/>
      <c r="BL30" s="722"/>
      <c r="BM30" s="723">
        <v>96.3</v>
      </c>
      <c r="BN30" s="722"/>
      <c r="BO30" s="722"/>
      <c r="BP30" s="722"/>
      <c r="BQ30" s="724"/>
      <c r="BR30" s="721">
        <v>99</v>
      </c>
      <c r="BS30" s="722"/>
      <c r="BT30" s="722"/>
      <c r="BU30" s="722"/>
      <c r="BV30" s="722"/>
      <c r="BW30" s="722"/>
      <c r="BX30" s="723">
        <v>95.7</v>
      </c>
      <c r="BY30" s="722"/>
      <c r="BZ30" s="722"/>
      <c r="CA30" s="722"/>
      <c r="CB30" s="724"/>
      <c r="CD30" s="727"/>
      <c r="CE30" s="728"/>
      <c r="CF30" s="685" t="s">
        <v>305</v>
      </c>
      <c r="CG30" s="682"/>
      <c r="CH30" s="682"/>
      <c r="CI30" s="682"/>
      <c r="CJ30" s="682"/>
      <c r="CK30" s="682"/>
      <c r="CL30" s="682"/>
      <c r="CM30" s="682"/>
      <c r="CN30" s="682"/>
      <c r="CO30" s="682"/>
      <c r="CP30" s="682"/>
      <c r="CQ30" s="683"/>
      <c r="CR30" s="641">
        <v>20907813</v>
      </c>
      <c r="CS30" s="644"/>
      <c r="CT30" s="644"/>
      <c r="CU30" s="644"/>
      <c r="CV30" s="644"/>
      <c r="CW30" s="644"/>
      <c r="CX30" s="644"/>
      <c r="CY30" s="645"/>
      <c r="CZ30" s="646">
        <v>8.8000000000000007</v>
      </c>
      <c r="DA30" s="675"/>
      <c r="DB30" s="675"/>
      <c r="DC30" s="676"/>
      <c r="DD30" s="649">
        <v>20646823</v>
      </c>
      <c r="DE30" s="644"/>
      <c r="DF30" s="644"/>
      <c r="DG30" s="644"/>
      <c r="DH30" s="644"/>
      <c r="DI30" s="644"/>
      <c r="DJ30" s="644"/>
      <c r="DK30" s="645"/>
      <c r="DL30" s="649">
        <v>20646823</v>
      </c>
      <c r="DM30" s="644"/>
      <c r="DN30" s="644"/>
      <c r="DO30" s="644"/>
      <c r="DP30" s="644"/>
      <c r="DQ30" s="644"/>
      <c r="DR30" s="644"/>
      <c r="DS30" s="644"/>
      <c r="DT30" s="644"/>
      <c r="DU30" s="644"/>
      <c r="DV30" s="645"/>
      <c r="DW30" s="646">
        <v>15.6</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471222</v>
      </c>
      <c r="S31" s="644"/>
      <c r="T31" s="644"/>
      <c r="U31" s="644"/>
      <c r="V31" s="644"/>
      <c r="W31" s="644"/>
      <c r="X31" s="644"/>
      <c r="Y31" s="645"/>
      <c r="Z31" s="703">
        <v>0.2</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97</v>
      </c>
      <c r="BN31" s="720"/>
      <c r="BO31" s="720"/>
      <c r="BP31" s="720"/>
      <c r="BQ31" s="681"/>
      <c r="BR31" s="719">
        <v>99.1</v>
      </c>
      <c r="BS31" s="642"/>
      <c r="BT31" s="642"/>
      <c r="BU31" s="642"/>
      <c r="BV31" s="642"/>
      <c r="BW31" s="642"/>
      <c r="BX31" s="647">
        <v>96.5</v>
      </c>
      <c r="BY31" s="720"/>
      <c r="BZ31" s="720"/>
      <c r="CA31" s="720"/>
      <c r="CB31" s="681"/>
      <c r="CD31" s="727"/>
      <c r="CE31" s="728"/>
      <c r="CF31" s="685" t="s">
        <v>309</v>
      </c>
      <c r="CG31" s="682"/>
      <c r="CH31" s="682"/>
      <c r="CI31" s="682"/>
      <c r="CJ31" s="682"/>
      <c r="CK31" s="682"/>
      <c r="CL31" s="682"/>
      <c r="CM31" s="682"/>
      <c r="CN31" s="682"/>
      <c r="CO31" s="682"/>
      <c r="CP31" s="682"/>
      <c r="CQ31" s="683"/>
      <c r="CR31" s="641">
        <v>2631159</v>
      </c>
      <c r="CS31" s="642"/>
      <c r="CT31" s="642"/>
      <c r="CU31" s="642"/>
      <c r="CV31" s="642"/>
      <c r="CW31" s="642"/>
      <c r="CX31" s="642"/>
      <c r="CY31" s="643"/>
      <c r="CZ31" s="646">
        <v>1.1000000000000001</v>
      </c>
      <c r="DA31" s="675"/>
      <c r="DB31" s="675"/>
      <c r="DC31" s="676"/>
      <c r="DD31" s="649">
        <v>2614964</v>
      </c>
      <c r="DE31" s="642"/>
      <c r="DF31" s="642"/>
      <c r="DG31" s="642"/>
      <c r="DH31" s="642"/>
      <c r="DI31" s="642"/>
      <c r="DJ31" s="642"/>
      <c r="DK31" s="643"/>
      <c r="DL31" s="649">
        <v>2614964</v>
      </c>
      <c r="DM31" s="642"/>
      <c r="DN31" s="642"/>
      <c r="DO31" s="642"/>
      <c r="DP31" s="642"/>
      <c r="DQ31" s="642"/>
      <c r="DR31" s="642"/>
      <c r="DS31" s="642"/>
      <c r="DT31" s="642"/>
      <c r="DU31" s="642"/>
      <c r="DV31" s="643"/>
      <c r="DW31" s="646">
        <v>2</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8594169</v>
      </c>
      <c r="S32" s="644"/>
      <c r="T32" s="644"/>
      <c r="U32" s="644"/>
      <c r="V32" s="644"/>
      <c r="W32" s="644"/>
      <c r="X32" s="644"/>
      <c r="Y32" s="645"/>
      <c r="Z32" s="703">
        <v>3.5</v>
      </c>
      <c r="AA32" s="703"/>
      <c r="AB32" s="703"/>
      <c r="AC32" s="703"/>
      <c r="AD32" s="704" t="s">
        <v>233</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99.1</v>
      </c>
      <c r="BH32" s="657"/>
      <c r="BI32" s="657"/>
      <c r="BJ32" s="657"/>
      <c r="BK32" s="657"/>
      <c r="BL32" s="657"/>
      <c r="BM32" s="701">
        <v>95.3</v>
      </c>
      <c r="BN32" s="657"/>
      <c r="BO32" s="657"/>
      <c r="BP32" s="657"/>
      <c r="BQ32" s="694"/>
      <c r="BR32" s="718">
        <v>98.8</v>
      </c>
      <c r="BS32" s="657"/>
      <c r="BT32" s="657"/>
      <c r="BU32" s="657"/>
      <c r="BV32" s="657"/>
      <c r="BW32" s="657"/>
      <c r="BX32" s="701">
        <v>94.5</v>
      </c>
      <c r="BY32" s="657"/>
      <c r="BZ32" s="657"/>
      <c r="CA32" s="657"/>
      <c r="CB32" s="694"/>
      <c r="CD32" s="729"/>
      <c r="CE32" s="730"/>
      <c r="CF32" s="685" t="s">
        <v>312</v>
      </c>
      <c r="CG32" s="682"/>
      <c r="CH32" s="682"/>
      <c r="CI32" s="682"/>
      <c r="CJ32" s="682"/>
      <c r="CK32" s="682"/>
      <c r="CL32" s="682"/>
      <c r="CM32" s="682"/>
      <c r="CN32" s="682"/>
      <c r="CO32" s="682"/>
      <c r="CP32" s="682"/>
      <c r="CQ32" s="683"/>
      <c r="CR32" s="641" t="s">
        <v>173</v>
      </c>
      <c r="CS32" s="644"/>
      <c r="CT32" s="644"/>
      <c r="CU32" s="644"/>
      <c r="CV32" s="644"/>
      <c r="CW32" s="644"/>
      <c r="CX32" s="644"/>
      <c r="CY32" s="645"/>
      <c r="CZ32" s="646" t="s">
        <v>132</v>
      </c>
      <c r="DA32" s="675"/>
      <c r="DB32" s="675"/>
      <c r="DC32" s="676"/>
      <c r="DD32" s="649" t="s">
        <v>173</v>
      </c>
      <c r="DE32" s="644"/>
      <c r="DF32" s="644"/>
      <c r="DG32" s="644"/>
      <c r="DH32" s="644"/>
      <c r="DI32" s="644"/>
      <c r="DJ32" s="644"/>
      <c r="DK32" s="645"/>
      <c r="DL32" s="649" t="s">
        <v>173</v>
      </c>
      <c r="DM32" s="644"/>
      <c r="DN32" s="644"/>
      <c r="DO32" s="644"/>
      <c r="DP32" s="644"/>
      <c r="DQ32" s="644"/>
      <c r="DR32" s="644"/>
      <c r="DS32" s="644"/>
      <c r="DT32" s="644"/>
      <c r="DU32" s="644"/>
      <c r="DV32" s="645"/>
      <c r="DW32" s="646" t="s">
        <v>173</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7479182</v>
      </c>
      <c r="S33" s="644"/>
      <c r="T33" s="644"/>
      <c r="U33" s="644"/>
      <c r="V33" s="644"/>
      <c r="W33" s="644"/>
      <c r="X33" s="644"/>
      <c r="Y33" s="645"/>
      <c r="Z33" s="703">
        <v>3.1</v>
      </c>
      <c r="AA33" s="703"/>
      <c r="AB33" s="703"/>
      <c r="AC33" s="703"/>
      <c r="AD33" s="704" t="s">
        <v>173</v>
      </c>
      <c r="AE33" s="704"/>
      <c r="AF33" s="704"/>
      <c r="AG33" s="704"/>
      <c r="AH33" s="704"/>
      <c r="AI33" s="704"/>
      <c r="AJ33" s="704"/>
      <c r="AK33" s="704"/>
      <c r="AL33" s="646" t="s">
        <v>173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64573478</v>
      </c>
      <c r="CS33" s="642"/>
      <c r="CT33" s="642"/>
      <c r="CU33" s="642"/>
      <c r="CV33" s="642"/>
      <c r="CW33" s="642"/>
      <c r="CX33" s="642"/>
      <c r="CY33" s="643"/>
      <c r="CZ33" s="646">
        <v>27.2</v>
      </c>
      <c r="DA33" s="675"/>
      <c r="DB33" s="675"/>
      <c r="DC33" s="676"/>
      <c r="DD33" s="649">
        <v>53975085</v>
      </c>
      <c r="DE33" s="642"/>
      <c r="DF33" s="642"/>
      <c r="DG33" s="642"/>
      <c r="DH33" s="642"/>
      <c r="DI33" s="642"/>
      <c r="DJ33" s="642"/>
      <c r="DK33" s="643"/>
      <c r="DL33" s="649">
        <v>41277792</v>
      </c>
      <c r="DM33" s="642"/>
      <c r="DN33" s="642"/>
      <c r="DO33" s="642"/>
      <c r="DP33" s="642"/>
      <c r="DQ33" s="642"/>
      <c r="DR33" s="642"/>
      <c r="DS33" s="642"/>
      <c r="DT33" s="642"/>
      <c r="DU33" s="642"/>
      <c r="DV33" s="643"/>
      <c r="DW33" s="646">
        <v>31.1</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3796191</v>
      </c>
      <c r="S34" s="644"/>
      <c r="T34" s="644"/>
      <c r="U34" s="644"/>
      <c r="V34" s="644"/>
      <c r="W34" s="644"/>
      <c r="X34" s="644"/>
      <c r="Y34" s="645"/>
      <c r="Z34" s="703">
        <v>1.6</v>
      </c>
      <c r="AA34" s="703"/>
      <c r="AB34" s="703"/>
      <c r="AC34" s="703"/>
      <c r="AD34" s="704">
        <v>43747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25906610</v>
      </c>
      <c r="CS34" s="644"/>
      <c r="CT34" s="644"/>
      <c r="CU34" s="644"/>
      <c r="CV34" s="644"/>
      <c r="CW34" s="644"/>
      <c r="CX34" s="644"/>
      <c r="CY34" s="645"/>
      <c r="CZ34" s="646">
        <v>10.9</v>
      </c>
      <c r="DA34" s="675"/>
      <c r="DB34" s="675"/>
      <c r="DC34" s="676"/>
      <c r="DD34" s="649">
        <v>20320021</v>
      </c>
      <c r="DE34" s="644"/>
      <c r="DF34" s="644"/>
      <c r="DG34" s="644"/>
      <c r="DH34" s="644"/>
      <c r="DI34" s="644"/>
      <c r="DJ34" s="644"/>
      <c r="DK34" s="645"/>
      <c r="DL34" s="649">
        <v>18259643</v>
      </c>
      <c r="DM34" s="644"/>
      <c r="DN34" s="644"/>
      <c r="DO34" s="644"/>
      <c r="DP34" s="644"/>
      <c r="DQ34" s="644"/>
      <c r="DR34" s="644"/>
      <c r="DS34" s="644"/>
      <c r="DT34" s="644"/>
      <c r="DU34" s="644"/>
      <c r="DV34" s="645"/>
      <c r="DW34" s="646">
        <v>13.8</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16096200</v>
      </c>
      <c r="S35" s="644"/>
      <c r="T35" s="644"/>
      <c r="U35" s="644"/>
      <c r="V35" s="644"/>
      <c r="W35" s="644"/>
      <c r="X35" s="644"/>
      <c r="Y35" s="645"/>
      <c r="Z35" s="703">
        <v>6.6</v>
      </c>
      <c r="AA35" s="703"/>
      <c r="AB35" s="703"/>
      <c r="AC35" s="703"/>
      <c r="AD35" s="704" t="s">
        <v>132</v>
      </c>
      <c r="AE35" s="704"/>
      <c r="AF35" s="704"/>
      <c r="AG35" s="704"/>
      <c r="AH35" s="704"/>
      <c r="AI35" s="704"/>
      <c r="AJ35" s="704"/>
      <c r="AK35" s="704"/>
      <c r="AL35" s="646" t="s">
        <v>173</v>
      </c>
      <c r="AM35" s="647"/>
      <c r="AN35" s="647"/>
      <c r="AO35" s="705"/>
      <c r="AP35" s="214"/>
      <c r="AQ35" s="709" t="s">
        <v>320</v>
      </c>
      <c r="AR35" s="710"/>
      <c r="AS35" s="710"/>
      <c r="AT35" s="710"/>
      <c r="AU35" s="710"/>
      <c r="AV35" s="710"/>
      <c r="AW35" s="710"/>
      <c r="AX35" s="710"/>
      <c r="AY35" s="711"/>
      <c r="AZ35" s="706">
        <v>25287382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-3768160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2186805</v>
      </c>
      <c r="CS35" s="642"/>
      <c r="CT35" s="642"/>
      <c r="CU35" s="642"/>
      <c r="CV35" s="642"/>
      <c r="CW35" s="642"/>
      <c r="CX35" s="642"/>
      <c r="CY35" s="643"/>
      <c r="CZ35" s="646">
        <v>0.9</v>
      </c>
      <c r="DA35" s="675"/>
      <c r="DB35" s="675"/>
      <c r="DC35" s="676"/>
      <c r="DD35" s="649">
        <v>1865952</v>
      </c>
      <c r="DE35" s="642"/>
      <c r="DF35" s="642"/>
      <c r="DG35" s="642"/>
      <c r="DH35" s="642"/>
      <c r="DI35" s="642"/>
      <c r="DJ35" s="642"/>
      <c r="DK35" s="643"/>
      <c r="DL35" s="649">
        <v>1865952</v>
      </c>
      <c r="DM35" s="642"/>
      <c r="DN35" s="642"/>
      <c r="DO35" s="642"/>
      <c r="DP35" s="642"/>
      <c r="DQ35" s="642"/>
      <c r="DR35" s="642"/>
      <c r="DS35" s="642"/>
      <c r="DT35" s="642"/>
      <c r="DU35" s="642"/>
      <c r="DV35" s="643"/>
      <c r="DW35" s="646">
        <v>1.4</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173</v>
      </c>
      <c r="AE36" s="704"/>
      <c r="AF36" s="704"/>
      <c r="AG36" s="704"/>
      <c r="AH36" s="704"/>
      <c r="AI36" s="704"/>
      <c r="AJ36" s="704"/>
      <c r="AK36" s="704"/>
      <c r="AL36" s="646" t="s">
        <v>132</v>
      </c>
      <c r="AM36" s="647"/>
      <c r="AN36" s="647"/>
      <c r="AO36" s="705"/>
      <c r="AQ36" s="678" t="s">
        <v>324</v>
      </c>
      <c r="AR36" s="679"/>
      <c r="AS36" s="679"/>
      <c r="AT36" s="679"/>
      <c r="AU36" s="679"/>
      <c r="AV36" s="679"/>
      <c r="AW36" s="679"/>
      <c r="AX36" s="679"/>
      <c r="AY36" s="680"/>
      <c r="AZ36" s="641">
        <v>986268</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-5462491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9947256</v>
      </c>
      <c r="CS36" s="644"/>
      <c r="CT36" s="644"/>
      <c r="CU36" s="644"/>
      <c r="CV36" s="644"/>
      <c r="CW36" s="644"/>
      <c r="CX36" s="644"/>
      <c r="CY36" s="645"/>
      <c r="CZ36" s="646">
        <v>4.2</v>
      </c>
      <c r="DA36" s="675"/>
      <c r="DB36" s="675"/>
      <c r="DC36" s="676"/>
      <c r="DD36" s="649">
        <v>9120150</v>
      </c>
      <c r="DE36" s="644"/>
      <c r="DF36" s="644"/>
      <c r="DG36" s="644"/>
      <c r="DH36" s="644"/>
      <c r="DI36" s="644"/>
      <c r="DJ36" s="644"/>
      <c r="DK36" s="645"/>
      <c r="DL36" s="649">
        <v>5781930</v>
      </c>
      <c r="DM36" s="644"/>
      <c r="DN36" s="644"/>
      <c r="DO36" s="644"/>
      <c r="DP36" s="644"/>
      <c r="DQ36" s="644"/>
      <c r="DR36" s="644"/>
      <c r="DS36" s="644"/>
      <c r="DT36" s="644"/>
      <c r="DU36" s="644"/>
      <c r="DV36" s="645"/>
      <c r="DW36" s="646">
        <v>4.4000000000000004</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9716000</v>
      </c>
      <c r="S37" s="644"/>
      <c r="T37" s="644"/>
      <c r="U37" s="644"/>
      <c r="V37" s="644"/>
      <c r="W37" s="644"/>
      <c r="X37" s="644"/>
      <c r="Y37" s="645"/>
      <c r="Z37" s="703">
        <v>4</v>
      </c>
      <c r="AA37" s="703"/>
      <c r="AB37" s="703"/>
      <c r="AC37" s="703"/>
      <c r="AD37" s="704" t="s">
        <v>173</v>
      </c>
      <c r="AE37" s="704"/>
      <c r="AF37" s="704"/>
      <c r="AG37" s="704"/>
      <c r="AH37" s="704"/>
      <c r="AI37" s="704"/>
      <c r="AJ37" s="704"/>
      <c r="AK37" s="704"/>
      <c r="AL37" s="646" t="s">
        <v>173</v>
      </c>
      <c r="AM37" s="647"/>
      <c r="AN37" s="647"/>
      <c r="AO37" s="705"/>
      <c r="AQ37" s="678" t="s">
        <v>328</v>
      </c>
      <c r="AR37" s="679"/>
      <c r="AS37" s="679"/>
      <c r="AT37" s="679"/>
      <c r="AU37" s="679"/>
      <c r="AV37" s="679"/>
      <c r="AW37" s="679"/>
      <c r="AX37" s="679"/>
      <c r="AY37" s="680"/>
      <c r="AZ37" s="641">
        <v>776490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80562</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22458</v>
      </c>
      <c r="CS37" s="642"/>
      <c r="CT37" s="642"/>
      <c r="CU37" s="642"/>
      <c r="CV37" s="642"/>
      <c r="CW37" s="642"/>
      <c r="CX37" s="642"/>
      <c r="CY37" s="643"/>
      <c r="CZ37" s="646">
        <v>0</v>
      </c>
      <c r="DA37" s="675"/>
      <c r="DB37" s="675"/>
      <c r="DC37" s="676"/>
      <c r="DD37" s="649">
        <v>22458</v>
      </c>
      <c r="DE37" s="642"/>
      <c r="DF37" s="642"/>
      <c r="DG37" s="642"/>
      <c r="DH37" s="642"/>
      <c r="DI37" s="642"/>
      <c r="DJ37" s="642"/>
      <c r="DK37" s="643"/>
      <c r="DL37" s="649">
        <v>22458</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244450628</v>
      </c>
      <c r="S38" s="693"/>
      <c r="T38" s="693"/>
      <c r="U38" s="693"/>
      <c r="V38" s="693"/>
      <c r="W38" s="693"/>
      <c r="X38" s="693"/>
      <c r="Y38" s="698"/>
      <c r="Z38" s="699">
        <v>100</v>
      </c>
      <c r="AA38" s="699"/>
      <c r="AB38" s="699"/>
      <c r="AC38" s="699"/>
      <c r="AD38" s="700">
        <v>122797282</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670897</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124997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22637548</v>
      </c>
      <c r="CS38" s="644"/>
      <c r="CT38" s="644"/>
      <c r="CU38" s="644"/>
      <c r="CV38" s="644"/>
      <c r="CW38" s="644"/>
      <c r="CX38" s="644"/>
      <c r="CY38" s="645"/>
      <c r="CZ38" s="646">
        <v>9.5</v>
      </c>
      <c r="DA38" s="675"/>
      <c r="DB38" s="675"/>
      <c r="DC38" s="676"/>
      <c r="DD38" s="649">
        <v>18862937</v>
      </c>
      <c r="DE38" s="644"/>
      <c r="DF38" s="644"/>
      <c r="DG38" s="644"/>
      <c r="DH38" s="644"/>
      <c r="DI38" s="644"/>
      <c r="DJ38" s="644"/>
      <c r="DK38" s="645"/>
      <c r="DL38" s="649">
        <v>15370267</v>
      </c>
      <c r="DM38" s="644"/>
      <c r="DN38" s="644"/>
      <c r="DO38" s="644"/>
      <c r="DP38" s="644"/>
      <c r="DQ38" s="644"/>
      <c r="DR38" s="644"/>
      <c r="DS38" s="644"/>
      <c r="DT38" s="644"/>
      <c r="DU38" s="644"/>
      <c r="DV38" s="645"/>
      <c r="DW38" s="646">
        <v>11.6</v>
      </c>
      <c r="DX38" s="675"/>
      <c r="DY38" s="675"/>
      <c r="DZ38" s="675"/>
      <c r="EA38" s="675"/>
      <c r="EB38" s="675"/>
      <c r="EC38" s="677"/>
    </row>
    <row r="39" spans="2:133" ht="11.25" customHeight="1">
      <c r="AQ39" s="678" t="s">
        <v>335</v>
      </c>
      <c r="AR39" s="679"/>
      <c r="AS39" s="679"/>
      <c r="AT39" s="679"/>
      <c r="AU39" s="679"/>
      <c r="AV39" s="679"/>
      <c r="AW39" s="679"/>
      <c r="AX39" s="679"/>
      <c r="AY39" s="680"/>
      <c r="AZ39" s="641">
        <v>216179</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80</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3448738</v>
      </c>
      <c r="CS39" s="642"/>
      <c r="CT39" s="642"/>
      <c r="CU39" s="642"/>
      <c r="CV39" s="642"/>
      <c r="CW39" s="642"/>
      <c r="CX39" s="642"/>
      <c r="CY39" s="643"/>
      <c r="CZ39" s="646">
        <v>1.5</v>
      </c>
      <c r="DA39" s="675"/>
      <c r="DB39" s="675"/>
      <c r="DC39" s="676"/>
      <c r="DD39" s="649">
        <v>3417577</v>
      </c>
      <c r="DE39" s="642"/>
      <c r="DF39" s="642"/>
      <c r="DG39" s="642"/>
      <c r="DH39" s="642"/>
      <c r="DI39" s="642"/>
      <c r="DJ39" s="642"/>
      <c r="DK39" s="643"/>
      <c r="DL39" s="649" t="s">
        <v>173</v>
      </c>
      <c r="DM39" s="642"/>
      <c r="DN39" s="642"/>
      <c r="DO39" s="642"/>
      <c r="DP39" s="642"/>
      <c r="DQ39" s="642"/>
      <c r="DR39" s="642"/>
      <c r="DS39" s="642"/>
      <c r="DT39" s="642"/>
      <c r="DU39" s="642"/>
      <c r="DV39" s="643"/>
      <c r="DW39" s="646" t="s">
        <v>173</v>
      </c>
      <c r="DX39" s="675"/>
      <c r="DY39" s="675"/>
      <c r="DZ39" s="675"/>
      <c r="EA39" s="675"/>
      <c r="EB39" s="675"/>
      <c r="EC39" s="677"/>
    </row>
    <row r="40" spans="2:133" ht="11.25" customHeight="1">
      <c r="AQ40" s="678" t="s">
        <v>339</v>
      </c>
      <c r="AR40" s="679"/>
      <c r="AS40" s="679"/>
      <c r="AT40" s="679"/>
      <c r="AU40" s="679"/>
      <c r="AV40" s="679"/>
      <c r="AW40" s="679"/>
      <c r="AX40" s="679"/>
      <c r="AY40" s="680"/>
      <c r="AZ40" s="641">
        <v>7371488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155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446521</v>
      </c>
      <c r="CS40" s="644"/>
      <c r="CT40" s="644"/>
      <c r="CU40" s="644"/>
      <c r="CV40" s="644"/>
      <c r="CW40" s="644"/>
      <c r="CX40" s="644"/>
      <c r="CY40" s="645"/>
      <c r="CZ40" s="646">
        <v>0.2</v>
      </c>
      <c r="DA40" s="675"/>
      <c r="DB40" s="675"/>
      <c r="DC40" s="676"/>
      <c r="DD40" s="649">
        <v>388448</v>
      </c>
      <c r="DE40" s="644"/>
      <c r="DF40" s="644"/>
      <c r="DG40" s="644"/>
      <c r="DH40" s="644"/>
      <c r="DI40" s="644"/>
      <c r="DJ40" s="644"/>
      <c r="DK40" s="645"/>
      <c r="DL40" s="649" t="s">
        <v>173</v>
      </c>
      <c r="DM40" s="644"/>
      <c r="DN40" s="644"/>
      <c r="DO40" s="644"/>
      <c r="DP40" s="644"/>
      <c r="DQ40" s="644"/>
      <c r="DR40" s="644"/>
      <c r="DS40" s="644"/>
      <c r="DT40" s="644"/>
      <c r="DU40" s="644"/>
      <c r="DV40" s="645"/>
      <c r="DW40" s="646" t="s">
        <v>233</v>
      </c>
      <c r="DX40" s="675"/>
      <c r="DY40" s="675"/>
      <c r="DZ40" s="675"/>
      <c r="EA40" s="675"/>
      <c r="EB40" s="675"/>
      <c r="EC40" s="677"/>
    </row>
    <row r="41" spans="2:133" ht="11.25" customHeight="1">
      <c r="AQ41" s="690" t="s">
        <v>342</v>
      </c>
      <c r="AR41" s="691"/>
      <c r="AS41" s="691"/>
      <c r="AT41" s="691"/>
      <c r="AU41" s="691"/>
      <c r="AV41" s="691"/>
      <c r="AW41" s="691"/>
      <c r="AX41" s="691"/>
      <c r="AY41" s="692"/>
      <c r="AZ41" s="656">
        <v>15266060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377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233</v>
      </c>
      <c r="DA41" s="675"/>
      <c r="DB41" s="675"/>
      <c r="DC41" s="676"/>
      <c r="DD41" s="649" t="s">
        <v>173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33000754</v>
      </c>
      <c r="CS42" s="644"/>
      <c r="CT42" s="644"/>
      <c r="CU42" s="644"/>
      <c r="CV42" s="644"/>
      <c r="CW42" s="644"/>
      <c r="CX42" s="644"/>
      <c r="CY42" s="645"/>
      <c r="CZ42" s="646">
        <v>13.9</v>
      </c>
      <c r="DA42" s="647"/>
      <c r="DB42" s="647"/>
      <c r="DC42" s="648"/>
      <c r="DD42" s="649">
        <v>19452565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1551927</v>
      </c>
      <c r="CS43" s="642"/>
      <c r="CT43" s="642"/>
      <c r="CU43" s="642"/>
      <c r="CV43" s="642"/>
      <c r="CW43" s="642"/>
      <c r="CX43" s="642"/>
      <c r="CY43" s="643"/>
      <c r="CZ43" s="646">
        <v>0.7</v>
      </c>
      <c r="DA43" s="675"/>
      <c r="DB43" s="675"/>
      <c r="DC43" s="676"/>
      <c r="DD43" s="649">
        <v>1542072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32296827</v>
      </c>
      <c r="CS44" s="644"/>
      <c r="CT44" s="644"/>
      <c r="CU44" s="644"/>
      <c r="CV44" s="644"/>
      <c r="CW44" s="644"/>
      <c r="CX44" s="644"/>
      <c r="CY44" s="645"/>
      <c r="CZ44" s="646">
        <v>13.6</v>
      </c>
      <c r="DA44" s="647"/>
      <c r="DB44" s="647"/>
      <c r="DC44" s="648"/>
      <c r="DD44" s="649">
        <v>19063194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11592274</v>
      </c>
      <c r="CS45" s="642"/>
      <c r="CT45" s="642"/>
      <c r="CU45" s="642"/>
      <c r="CV45" s="642"/>
      <c r="CW45" s="642"/>
      <c r="CX45" s="642"/>
      <c r="CY45" s="643"/>
      <c r="CZ45" s="646">
        <v>4.9000000000000004</v>
      </c>
      <c r="DA45" s="675"/>
      <c r="DB45" s="675"/>
      <c r="DC45" s="676"/>
      <c r="DD45" s="649">
        <v>1042836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20379498</v>
      </c>
      <c r="CS46" s="644"/>
      <c r="CT46" s="644"/>
      <c r="CU46" s="644"/>
      <c r="CV46" s="644"/>
      <c r="CW46" s="644"/>
      <c r="CX46" s="644"/>
      <c r="CY46" s="645"/>
      <c r="CZ46" s="646">
        <v>8.6</v>
      </c>
      <c r="DA46" s="647"/>
      <c r="DB46" s="647"/>
      <c r="DC46" s="648"/>
      <c r="DD46" s="649">
        <v>17932303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703927</v>
      </c>
      <c r="CS47" s="642"/>
      <c r="CT47" s="642"/>
      <c r="CU47" s="642"/>
      <c r="CV47" s="642"/>
      <c r="CW47" s="642"/>
      <c r="CX47" s="642"/>
      <c r="CY47" s="643"/>
      <c r="CZ47" s="646">
        <v>0.3</v>
      </c>
      <c r="DA47" s="675"/>
      <c r="DB47" s="675"/>
      <c r="DC47" s="676"/>
      <c r="DD47" s="649">
        <v>389371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173</v>
      </c>
      <c r="CS48" s="644"/>
      <c r="CT48" s="644"/>
      <c r="CU48" s="644"/>
      <c r="CV48" s="644"/>
      <c r="CW48" s="644"/>
      <c r="CX48" s="644"/>
      <c r="CY48" s="645"/>
      <c r="CZ48" s="646" t="s">
        <v>173</v>
      </c>
      <c r="DA48" s="647"/>
      <c r="DB48" s="647"/>
      <c r="DC48" s="648"/>
      <c r="DD48" s="649" t="s">
        <v>173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237252005</v>
      </c>
      <c r="CS49" s="657"/>
      <c r="CT49" s="657"/>
      <c r="CU49" s="657"/>
      <c r="CV49" s="657"/>
      <c r="CW49" s="657"/>
      <c r="CX49" s="657"/>
      <c r="CY49" s="658"/>
      <c r="CZ49" s="659">
        <v>100</v>
      </c>
      <c r="DA49" s="660"/>
      <c r="DB49" s="660"/>
      <c r="DC49" s="661"/>
      <c r="DD49" s="662">
        <v>153562966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4Fnfd4gZpJvNlpYLIOnXf0+/uOYjdhR6HEhwqmz6M6TFdB5NcDRVIx5WdhgYSwiA23cLaz1Oml8tT7h90Pz+tw==" saltValue="iV2stTC4ZBmE69SOOU93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249969</v>
      </c>
      <c r="R7" s="1174"/>
      <c r="S7" s="1174"/>
      <c r="T7" s="1174"/>
      <c r="U7" s="1174"/>
      <c r="V7" s="1174">
        <v>243075</v>
      </c>
      <c r="W7" s="1174"/>
      <c r="X7" s="1174"/>
      <c r="Y7" s="1174"/>
      <c r="Z7" s="1174"/>
      <c r="AA7" s="1174">
        <v>6894</v>
      </c>
      <c r="AB7" s="1174"/>
      <c r="AC7" s="1174"/>
      <c r="AD7" s="1174"/>
      <c r="AE7" s="1175"/>
      <c r="AF7" s="1176">
        <v>5555</v>
      </c>
      <c r="AG7" s="1177"/>
      <c r="AH7" s="1177"/>
      <c r="AI7" s="1177"/>
      <c r="AJ7" s="1178"/>
      <c r="AK7" s="1160" t="s">
        <v>621</v>
      </c>
      <c r="AL7" s="1161"/>
      <c r="AM7" s="1161"/>
      <c r="AN7" s="1161"/>
      <c r="AO7" s="1161"/>
      <c r="AP7" s="1161">
        <v>273389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594</v>
      </c>
      <c r="BT7" s="1165"/>
      <c r="BU7" s="1165"/>
      <c r="BV7" s="1165"/>
      <c r="BW7" s="1165"/>
      <c r="BX7" s="1165"/>
      <c r="BY7" s="1165"/>
      <c r="BZ7" s="1165"/>
      <c r="CA7" s="1165"/>
      <c r="CB7" s="1165"/>
      <c r="CC7" s="1165"/>
      <c r="CD7" s="1165"/>
      <c r="CE7" s="1165"/>
      <c r="CF7" s="1165"/>
      <c r="CG7" s="1166"/>
      <c r="CH7" s="1157">
        <v>-2</v>
      </c>
      <c r="CI7" s="1158"/>
      <c r="CJ7" s="1158"/>
      <c r="CK7" s="1158"/>
      <c r="CL7" s="1159"/>
      <c r="CM7" s="1157">
        <v>233</v>
      </c>
      <c r="CN7" s="1158"/>
      <c r="CO7" s="1158"/>
      <c r="CP7" s="1158"/>
      <c r="CQ7" s="1159"/>
      <c r="CR7" s="1157">
        <v>227</v>
      </c>
      <c r="CS7" s="1158"/>
      <c r="CT7" s="1158"/>
      <c r="CU7" s="1158"/>
      <c r="CV7" s="1159"/>
      <c r="CW7" s="1157" t="s">
        <v>610</v>
      </c>
      <c r="CX7" s="1158"/>
      <c r="CY7" s="1158"/>
      <c r="CZ7" s="1158"/>
      <c r="DA7" s="1159"/>
      <c r="DB7" s="1157" t="s">
        <v>610</v>
      </c>
      <c r="DC7" s="1158"/>
      <c r="DD7" s="1158"/>
      <c r="DE7" s="1158"/>
      <c r="DF7" s="1159"/>
      <c r="DG7" s="1157" t="s">
        <v>610</v>
      </c>
      <c r="DH7" s="1158"/>
      <c r="DI7" s="1158"/>
      <c r="DJ7" s="1158"/>
      <c r="DK7" s="1159"/>
      <c r="DL7" s="1157" t="s">
        <v>610</v>
      </c>
      <c r="DM7" s="1158"/>
      <c r="DN7" s="1158"/>
      <c r="DO7" s="1158"/>
      <c r="DP7" s="1159"/>
      <c r="DQ7" s="1157" t="s">
        <v>610</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124</v>
      </c>
      <c r="R8" s="1113"/>
      <c r="S8" s="1113"/>
      <c r="T8" s="1113"/>
      <c r="U8" s="1113"/>
      <c r="V8" s="1113">
        <v>124</v>
      </c>
      <c r="W8" s="1113"/>
      <c r="X8" s="1113"/>
      <c r="Y8" s="1113"/>
      <c r="Z8" s="1113"/>
      <c r="AA8" s="1113" t="s">
        <v>621</v>
      </c>
      <c r="AB8" s="1113"/>
      <c r="AC8" s="1113"/>
      <c r="AD8" s="1113"/>
      <c r="AE8" s="1114"/>
      <c r="AF8" s="1088" t="s">
        <v>621</v>
      </c>
      <c r="AG8" s="1089"/>
      <c r="AH8" s="1089"/>
      <c r="AI8" s="1089"/>
      <c r="AJ8" s="1090"/>
      <c r="AK8" s="1155" t="s">
        <v>621</v>
      </c>
      <c r="AL8" s="1156"/>
      <c r="AM8" s="1156"/>
      <c r="AN8" s="1156"/>
      <c r="AO8" s="1156"/>
      <c r="AP8" s="1156" t="s">
        <v>621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595</v>
      </c>
      <c r="BT8" s="1084"/>
      <c r="BU8" s="1084"/>
      <c r="BV8" s="1084"/>
      <c r="BW8" s="1084"/>
      <c r="BX8" s="1084"/>
      <c r="BY8" s="1084"/>
      <c r="BZ8" s="1084"/>
      <c r="CA8" s="1084"/>
      <c r="CB8" s="1084"/>
      <c r="CC8" s="1084"/>
      <c r="CD8" s="1084"/>
      <c r="CE8" s="1084"/>
      <c r="CF8" s="1084"/>
      <c r="CG8" s="1085"/>
      <c r="CH8" s="1058">
        <v>-38</v>
      </c>
      <c r="CI8" s="1059"/>
      <c r="CJ8" s="1059"/>
      <c r="CK8" s="1059"/>
      <c r="CL8" s="1060"/>
      <c r="CM8" s="1058">
        <v>1240</v>
      </c>
      <c r="CN8" s="1059"/>
      <c r="CO8" s="1059"/>
      <c r="CP8" s="1059"/>
      <c r="CQ8" s="1060"/>
      <c r="CR8" s="1058">
        <v>1</v>
      </c>
      <c r="CS8" s="1059"/>
      <c r="CT8" s="1059"/>
      <c r="CU8" s="1059"/>
      <c r="CV8" s="1060"/>
      <c r="CW8" s="1058" t="s">
        <v>611</v>
      </c>
      <c r="CX8" s="1059"/>
      <c r="CY8" s="1059"/>
      <c r="CZ8" s="1059"/>
      <c r="DA8" s="1060"/>
      <c r="DB8" s="1058" t="s">
        <v>610</v>
      </c>
      <c r="DC8" s="1059"/>
      <c r="DD8" s="1059"/>
      <c r="DE8" s="1059"/>
      <c r="DF8" s="1060"/>
      <c r="DG8" s="1058" t="s">
        <v>610</v>
      </c>
      <c r="DH8" s="1059"/>
      <c r="DI8" s="1059"/>
      <c r="DJ8" s="1059"/>
      <c r="DK8" s="1060"/>
      <c r="DL8" s="1058" t="s">
        <v>610</v>
      </c>
      <c r="DM8" s="1059"/>
      <c r="DN8" s="1059"/>
      <c r="DO8" s="1059"/>
      <c r="DP8" s="1060"/>
      <c r="DQ8" s="1058" t="s">
        <v>610</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62</v>
      </c>
      <c r="R9" s="1113"/>
      <c r="S9" s="1113"/>
      <c r="T9" s="1113"/>
      <c r="U9" s="1113"/>
      <c r="V9" s="1113">
        <v>56</v>
      </c>
      <c r="W9" s="1113"/>
      <c r="X9" s="1113"/>
      <c r="Y9" s="1113"/>
      <c r="Z9" s="1113"/>
      <c r="AA9" s="1113">
        <v>6</v>
      </c>
      <c r="AB9" s="1113"/>
      <c r="AC9" s="1113"/>
      <c r="AD9" s="1113"/>
      <c r="AE9" s="1114"/>
      <c r="AF9" s="1088">
        <v>6</v>
      </c>
      <c r="AG9" s="1089"/>
      <c r="AH9" s="1089"/>
      <c r="AI9" s="1089"/>
      <c r="AJ9" s="1090"/>
      <c r="AK9" s="1155" t="s">
        <v>621</v>
      </c>
      <c r="AL9" s="1156"/>
      <c r="AM9" s="1156"/>
      <c r="AN9" s="1156"/>
      <c r="AO9" s="1156"/>
      <c r="AP9" s="1156" t="s">
        <v>622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596</v>
      </c>
      <c r="BT9" s="1084"/>
      <c r="BU9" s="1084"/>
      <c r="BV9" s="1084"/>
      <c r="BW9" s="1084"/>
      <c r="BX9" s="1084"/>
      <c r="BY9" s="1084"/>
      <c r="BZ9" s="1084"/>
      <c r="CA9" s="1084"/>
      <c r="CB9" s="1084"/>
      <c r="CC9" s="1084"/>
      <c r="CD9" s="1084"/>
      <c r="CE9" s="1084"/>
      <c r="CF9" s="1084"/>
      <c r="CG9" s="1085"/>
      <c r="CH9" s="1058">
        <v>-7</v>
      </c>
      <c r="CI9" s="1059"/>
      <c r="CJ9" s="1059"/>
      <c r="CK9" s="1059"/>
      <c r="CL9" s="1060"/>
      <c r="CM9" s="1058">
        <v>164</v>
      </c>
      <c r="CN9" s="1059"/>
      <c r="CO9" s="1059"/>
      <c r="CP9" s="1059"/>
      <c r="CQ9" s="1060"/>
      <c r="CR9" s="1058">
        <v>100</v>
      </c>
      <c r="CS9" s="1059"/>
      <c r="CT9" s="1059"/>
      <c r="CU9" s="1059"/>
      <c r="CV9" s="1060"/>
      <c r="CW9" s="1058">
        <v>14</v>
      </c>
      <c r="CX9" s="1059"/>
      <c r="CY9" s="1059"/>
      <c r="CZ9" s="1059"/>
      <c r="DA9" s="1060"/>
      <c r="DB9" s="1058" t="s">
        <v>611</v>
      </c>
      <c r="DC9" s="1059"/>
      <c r="DD9" s="1059"/>
      <c r="DE9" s="1059"/>
      <c r="DF9" s="1060"/>
      <c r="DG9" s="1058" t="s">
        <v>611</v>
      </c>
      <c r="DH9" s="1059"/>
      <c r="DI9" s="1059"/>
      <c r="DJ9" s="1059"/>
      <c r="DK9" s="1060"/>
      <c r="DL9" s="1058" t="s">
        <v>611</v>
      </c>
      <c r="DM9" s="1059"/>
      <c r="DN9" s="1059"/>
      <c r="DO9" s="1059"/>
      <c r="DP9" s="1060"/>
      <c r="DQ9" s="1058" t="s">
        <v>611</v>
      </c>
      <c r="DR9" s="1059"/>
      <c r="DS9" s="1059"/>
      <c r="DT9" s="1059"/>
      <c r="DU9" s="1060"/>
      <c r="DV9" s="1061"/>
      <c r="DW9" s="1062"/>
      <c r="DX9" s="1062"/>
      <c r="DY9" s="1062"/>
      <c r="DZ9" s="1063"/>
      <c r="EA9" s="234"/>
    </row>
    <row r="10" spans="1:131" s="235" customFormat="1" ht="26.25" customHeight="1">
      <c r="A10" s="241">
        <v>4</v>
      </c>
      <c r="B10" s="1106" t="s">
        <v>381</v>
      </c>
      <c r="C10" s="1107"/>
      <c r="D10" s="1107"/>
      <c r="E10" s="1107"/>
      <c r="F10" s="1107"/>
      <c r="G10" s="1107"/>
      <c r="H10" s="1107"/>
      <c r="I10" s="1107"/>
      <c r="J10" s="1107"/>
      <c r="K10" s="1107"/>
      <c r="L10" s="1107"/>
      <c r="M10" s="1107"/>
      <c r="N10" s="1107"/>
      <c r="O10" s="1107"/>
      <c r="P10" s="1108"/>
      <c r="Q10" s="1112">
        <v>622</v>
      </c>
      <c r="R10" s="1113"/>
      <c r="S10" s="1113"/>
      <c r="T10" s="1113"/>
      <c r="U10" s="1113"/>
      <c r="V10" s="1113">
        <v>324</v>
      </c>
      <c r="W10" s="1113"/>
      <c r="X10" s="1113"/>
      <c r="Y10" s="1113"/>
      <c r="Z10" s="1113"/>
      <c r="AA10" s="1113">
        <v>298</v>
      </c>
      <c r="AB10" s="1113"/>
      <c r="AC10" s="1113"/>
      <c r="AD10" s="1113"/>
      <c r="AE10" s="1114"/>
      <c r="AF10" s="1088">
        <v>298</v>
      </c>
      <c r="AG10" s="1089"/>
      <c r="AH10" s="1089"/>
      <c r="AI10" s="1089"/>
      <c r="AJ10" s="1090"/>
      <c r="AK10" s="1155" t="s">
        <v>622</v>
      </c>
      <c r="AL10" s="1156"/>
      <c r="AM10" s="1156"/>
      <c r="AN10" s="1156"/>
      <c r="AO10" s="1156"/>
      <c r="AP10" s="1156" t="s">
        <v>623</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597</v>
      </c>
      <c r="BT10" s="1084"/>
      <c r="BU10" s="1084"/>
      <c r="BV10" s="1084"/>
      <c r="BW10" s="1084"/>
      <c r="BX10" s="1084"/>
      <c r="BY10" s="1084"/>
      <c r="BZ10" s="1084"/>
      <c r="CA10" s="1084"/>
      <c r="CB10" s="1084"/>
      <c r="CC10" s="1084"/>
      <c r="CD10" s="1084"/>
      <c r="CE10" s="1084"/>
      <c r="CF10" s="1084"/>
      <c r="CG10" s="1085"/>
      <c r="CH10" s="1058">
        <v>8</v>
      </c>
      <c r="CI10" s="1059"/>
      <c r="CJ10" s="1059"/>
      <c r="CK10" s="1059"/>
      <c r="CL10" s="1060"/>
      <c r="CM10" s="1058">
        <v>265</v>
      </c>
      <c r="CN10" s="1059"/>
      <c r="CO10" s="1059"/>
      <c r="CP10" s="1059"/>
      <c r="CQ10" s="1060"/>
      <c r="CR10" s="1058">
        <v>110</v>
      </c>
      <c r="CS10" s="1059"/>
      <c r="CT10" s="1059"/>
      <c r="CU10" s="1059"/>
      <c r="CV10" s="1060"/>
      <c r="CW10" s="1058">
        <v>20</v>
      </c>
      <c r="CX10" s="1059"/>
      <c r="CY10" s="1059"/>
      <c r="CZ10" s="1059"/>
      <c r="DA10" s="1060"/>
      <c r="DB10" s="1058" t="s">
        <v>612</v>
      </c>
      <c r="DC10" s="1059"/>
      <c r="DD10" s="1059"/>
      <c r="DE10" s="1059"/>
      <c r="DF10" s="1060"/>
      <c r="DG10" s="1058" t="s">
        <v>612</v>
      </c>
      <c r="DH10" s="1059"/>
      <c r="DI10" s="1059"/>
      <c r="DJ10" s="1059"/>
      <c r="DK10" s="1060"/>
      <c r="DL10" s="1058" t="s">
        <v>611</v>
      </c>
      <c r="DM10" s="1059"/>
      <c r="DN10" s="1059"/>
      <c r="DO10" s="1059"/>
      <c r="DP10" s="1060"/>
      <c r="DQ10" s="1058" t="s">
        <v>612</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598</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377</v>
      </c>
      <c r="CN11" s="1059"/>
      <c r="CO11" s="1059"/>
      <c r="CP11" s="1059"/>
      <c r="CQ11" s="1060"/>
      <c r="CR11" s="1058">
        <v>200</v>
      </c>
      <c r="CS11" s="1059"/>
      <c r="CT11" s="1059"/>
      <c r="CU11" s="1059"/>
      <c r="CV11" s="1060"/>
      <c r="CW11" s="1058" t="s">
        <v>610</v>
      </c>
      <c r="CX11" s="1059"/>
      <c r="CY11" s="1059"/>
      <c r="CZ11" s="1059"/>
      <c r="DA11" s="1060"/>
      <c r="DB11" s="1058" t="s">
        <v>613</v>
      </c>
      <c r="DC11" s="1059"/>
      <c r="DD11" s="1059"/>
      <c r="DE11" s="1059"/>
      <c r="DF11" s="1060"/>
      <c r="DG11" s="1058" t="s">
        <v>611</v>
      </c>
      <c r="DH11" s="1059"/>
      <c r="DI11" s="1059"/>
      <c r="DJ11" s="1059"/>
      <c r="DK11" s="1060"/>
      <c r="DL11" s="1058" t="s">
        <v>610</v>
      </c>
      <c r="DM11" s="1059"/>
      <c r="DN11" s="1059"/>
      <c r="DO11" s="1059"/>
      <c r="DP11" s="1060"/>
      <c r="DQ11" s="1058" t="s">
        <v>610</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599</v>
      </c>
      <c r="BT12" s="1084"/>
      <c r="BU12" s="1084"/>
      <c r="BV12" s="1084"/>
      <c r="BW12" s="1084"/>
      <c r="BX12" s="1084"/>
      <c r="BY12" s="1084"/>
      <c r="BZ12" s="1084"/>
      <c r="CA12" s="1084"/>
      <c r="CB12" s="1084"/>
      <c r="CC12" s="1084"/>
      <c r="CD12" s="1084"/>
      <c r="CE12" s="1084"/>
      <c r="CF12" s="1084"/>
      <c r="CG12" s="1085"/>
      <c r="CH12" s="1058">
        <v>61</v>
      </c>
      <c r="CI12" s="1059"/>
      <c r="CJ12" s="1059"/>
      <c r="CK12" s="1059"/>
      <c r="CL12" s="1060"/>
      <c r="CM12" s="1058">
        <v>-1001</v>
      </c>
      <c r="CN12" s="1059"/>
      <c r="CO12" s="1059"/>
      <c r="CP12" s="1059"/>
      <c r="CQ12" s="1060"/>
      <c r="CR12" s="1058">
        <v>60</v>
      </c>
      <c r="CS12" s="1059"/>
      <c r="CT12" s="1059"/>
      <c r="CU12" s="1059"/>
      <c r="CV12" s="1060"/>
      <c r="CW12" s="1058" t="s">
        <v>611</v>
      </c>
      <c r="CX12" s="1059"/>
      <c r="CY12" s="1059"/>
      <c r="CZ12" s="1059"/>
      <c r="DA12" s="1060"/>
      <c r="DB12" s="1058" t="s">
        <v>610</v>
      </c>
      <c r="DC12" s="1059"/>
      <c r="DD12" s="1059"/>
      <c r="DE12" s="1059"/>
      <c r="DF12" s="1060"/>
      <c r="DG12" s="1058" t="s">
        <v>610</v>
      </c>
      <c r="DH12" s="1059"/>
      <c r="DI12" s="1059"/>
      <c r="DJ12" s="1059"/>
      <c r="DK12" s="1060"/>
      <c r="DL12" s="1058" t="s">
        <v>611</v>
      </c>
      <c r="DM12" s="1059"/>
      <c r="DN12" s="1059"/>
      <c r="DO12" s="1059"/>
      <c r="DP12" s="1060"/>
      <c r="DQ12" s="1058" t="s">
        <v>610</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600</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89</v>
      </c>
      <c r="CN13" s="1059"/>
      <c r="CO13" s="1059"/>
      <c r="CP13" s="1059"/>
      <c r="CQ13" s="1060"/>
      <c r="CR13" s="1058">
        <v>50</v>
      </c>
      <c r="CS13" s="1059"/>
      <c r="CT13" s="1059"/>
      <c r="CU13" s="1059"/>
      <c r="CV13" s="1060"/>
      <c r="CW13" s="1058" t="s">
        <v>611</v>
      </c>
      <c r="CX13" s="1059"/>
      <c r="CY13" s="1059"/>
      <c r="CZ13" s="1059"/>
      <c r="DA13" s="1060"/>
      <c r="DB13" s="1058" t="s">
        <v>610</v>
      </c>
      <c r="DC13" s="1059"/>
      <c r="DD13" s="1059"/>
      <c r="DE13" s="1059"/>
      <c r="DF13" s="1060"/>
      <c r="DG13" s="1058" t="s">
        <v>611</v>
      </c>
      <c r="DH13" s="1059"/>
      <c r="DI13" s="1059"/>
      <c r="DJ13" s="1059"/>
      <c r="DK13" s="1060"/>
      <c r="DL13" s="1058" t="s">
        <v>611</v>
      </c>
      <c r="DM13" s="1059"/>
      <c r="DN13" s="1059"/>
      <c r="DO13" s="1059"/>
      <c r="DP13" s="1060"/>
      <c r="DQ13" s="1058" t="s">
        <v>611</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601</v>
      </c>
      <c r="BT14" s="1084"/>
      <c r="BU14" s="1084"/>
      <c r="BV14" s="1084"/>
      <c r="BW14" s="1084"/>
      <c r="BX14" s="1084"/>
      <c r="BY14" s="1084"/>
      <c r="BZ14" s="1084"/>
      <c r="CA14" s="1084"/>
      <c r="CB14" s="1084"/>
      <c r="CC14" s="1084"/>
      <c r="CD14" s="1084"/>
      <c r="CE14" s="1084"/>
      <c r="CF14" s="1084"/>
      <c r="CG14" s="1085"/>
      <c r="CH14" s="1058">
        <v>31</v>
      </c>
      <c r="CI14" s="1059"/>
      <c r="CJ14" s="1059"/>
      <c r="CK14" s="1059"/>
      <c r="CL14" s="1060"/>
      <c r="CM14" s="1058">
        <v>945</v>
      </c>
      <c r="CN14" s="1059"/>
      <c r="CO14" s="1059"/>
      <c r="CP14" s="1059"/>
      <c r="CQ14" s="1060"/>
      <c r="CR14" s="1058">
        <v>300</v>
      </c>
      <c r="CS14" s="1059"/>
      <c r="CT14" s="1059"/>
      <c r="CU14" s="1059"/>
      <c r="CV14" s="1060"/>
      <c r="CW14" s="1058" t="s">
        <v>612</v>
      </c>
      <c r="CX14" s="1059"/>
      <c r="CY14" s="1059"/>
      <c r="CZ14" s="1059"/>
      <c r="DA14" s="1060"/>
      <c r="DB14" s="1058" t="s">
        <v>611</v>
      </c>
      <c r="DC14" s="1059"/>
      <c r="DD14" s="1059"/>
      <c r="DE14" s="1059"/>
      <c r="DF14" s="1060"/>
      <c r="DG14" s="1058" t="s">
        <v>614</v>
      </c>
      <c r="DH14" s="1059"/>
      <c r="DI14" s="1059"/>
      <c r="DJ14" s="1059"/>
      <c r="DK14" s="1060"/>
      <c r="DL14" s="1058" t="s">
        <v>611</v>
      </c>
      <c r="DM14" s="1059"/>
      <c r="DN14" s="1059"/>
      <c r="DO14" s="1059"/>
      <c r="DP14" s="1060"/>
      <c r="DQ14" s="1058" t="s">
        <v>610</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602</v>
      </c>
      <c r="BT15" s="1084"/>
      <c r="BU15" s="1084"/>
      <c r="BV15" s="1084"/>
      <c r="BW15" s="1084"/>
      <c r="BX15" s="1084"/>
      <c r="BY15" s="1084"/>
      <c r="BZ15" s="1084"/>
      <c r="CA15" s="1084"/>
      <c r="CB15" s="1084"/>
      <c r="CC15" s="1084"/>
      <c r="CD15" s="1084"/>
      <c r="CE15" s="1084"/>
      <c r="CF15" s="1084"/>
      <c r="CG15" s="1085"/>
      <c r="CH15" s="1058">
        <v>0</v>
      </c>
      <c r="CI15" s="1059"/>
      <c r="CJ15" s="1059"/>
      <c r="CK15" s="1059"/>
      <c r="CL15" s="1060"/>
      <c r="CM15" s="1058">
        <v>72</v>
      </c>
      <c r="CN15" s="1059"/>
      <c r="CO15" s="1059"/>
      <c r="CP15" s="1059"/>
      <c r="CQ15" s="1060"/>
      <c r="CR15" s="1058">
        <v>25</v>
      </c>
      <c r="CS15" s="1059"/>
      <c r="CT15" s="1059"/>
      <c r="CU15" s="1059"/>
      <c r="CV15" s="1060"/>
      <c r="CW15" s="1058" t="s">
        <v>610</v>
      </c>
      <c r="CX15" s="1059"/>
      <c r="CY15" s="1059"/>
      <c r="CZ15" s="1059"/>
      <c r="DA15" s="1060"/>
      <c r="DB15" s="1058" t="s">
        <v>611</v>
      </c>
      <c r="DC15" s="1059"/>
      <c r="DD15" s="1059"/>
      <c r="DE15" s="1059"/>
      <c r="DF15" s="1060"/>
      <c r="DG15" s="1058" t="s">
        <v>612</v>
      </c>
      <c r="DH15" s="1059"/>
      <c r="DI15" s="1059"/>
      <c r="DJ15" s="1059"/>
      <c r="DK15" s="1060"/>
      <c r="DL15" s="1058" t="s">
        <v>611</v>
      </c>
      <c r="DM15" s="1059"/>
      <c r="DN15" s="1059"/>
      <c r="DO15" s="1059"/>
      <c r="DP15" s="1060"/>
      <c r="DQ15" s="1058" t="s">
        <v>610</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603</v>
      </c>
      <c r="BT16" s="1084"/>
      <c r="BU16" s="1084"/>
      <c r="BV16" s="1084"/>
      <c r="BW16" s="1084"/>
      <c r="BX16" s="1084"/>
      <c r="BY16" s="1084"/>
      <c r="BZ16" s="1084"/>
      <c r="CA16" s="1084"/>
      <c r="CB16" s="1084"/>
      <c r="CC16" s="1084"/>
      <c r="CD16" s="1084"/>
      <c r="CE16" s="1084"/>
      <c r="CF16" s="1084"/>
      <c r="CG16" s="1085"/>
      <c r="CH16" s="1058">
        <v>6</v>
      </c>
      <c r="CI16" s="1059"/>
      <c r="CJ16" s="1059"/>
      <c r="CK16" s="1059"/>
      <c r="CL16" s="1060"/>
      <c r="CM16" s="1058">
        <v>594</v>
      </c>
      <c r="CN16" s="1059"/>
      <c r="CO16" s="1059"/>
      <c r="CP16" s="1059"/>
      <c r="CQ16" s="1060"/>
      <c r="CR16" s="1058">
        <v>300</v>
      </c>
      <c r="CS16" s="1059"/>
      <c r="CT16" s="1059"/>
      <c r="CU16" s="1059"/>
      <c r="CV16" s="1060"/>
      <c r="CW16" s="1058">
        <v>116</v>
      </c>
      <c r="CX16" s="1059"/>
      <c r="CY16" s="1059"/>
      <c r="CZ16" s="1059"/>
      <c r="DA16" s="1060"/>
      <c r="DB16" s="1058" t="s">
        <v>611</v>
      </c>
      <c r="DC16" s="1059"/>
      <c r="DD16" s="1059"/>
      <c r="DE16" s="1059"/>
      <c r="DF16" s="1060"/>
      <c r="DG16" s="1058" t="s">
        <v>610</v>
      </c>
      <c r="DH16" s="1059"/>
      <c r="DI16" s="1059"/>
      <c r="DJ16" s="1059"/>
      <c r="DK16" s="1060"/>
      <c r="DL16" s="1058" t="s">
        <v>610</v>
      </c>
      <c r="DM16" s="1059"/>
      <c r="DN16" s="1059"/>
      <c r="DO16" s="1059"/>
      <c r="DP16" s="1060"/>
      <c r="DQ16" s="1058" t="s">
        <v>611</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604</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15</v>
      </c>
      <c r="CN17" s="1059"/>
      <c r="CO17" s="1059"/>
      <c r="CP17" s="1059"/>
      <c r="CQ17" s="1060"/>
      <c r="CR17" s="1058">
        <v>4</v>
      </c>
      <c r="CS17" s="1059"/>
      <c r="CT17" s="1059"/>
      <c r="CU17" s="1059"/>
      <c r="CV17" s="1060"/>
      <c r="CW17" s="1058" t="s">
        <v>610</v>
      </c>
      <c r="CX17" s="1059"/>
      <c r="CY17" s="1059"/>
      <c r="CZ17" s="1059"/>
      <c r="DA17" s="1060"/>
      <c r="DB17" s="1058" t="s">
        <v>610</v>
      </c>
      <c r="DC17" s="1059"/>
      <c r="DD17" s="1059"/>
      <c r="DE17" s="1059"/>
      <c r="DF17" s="1060"/>
      <c r="DG17" s="1058" t="s">
        <v>611</v>
      </c>
      <c r="DH17" s="1059"/>
      <c r="DI17" s="1059"/>
      <c r="DJ17" s="1059"/>
      <c r="DK17" s="1060"/>
      <c r="DL17" s="1058" t="s">
        <v>611</v>
      </c>
      <c r="DM17" s="1059"/>
      <c r="DN17" s="1059"/>
      <c r="DO17" s="1059"/>
      <c r="DP17" s="1060"/>
      <c r="DQ17" s="1058" t="s">
        <v>612</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605</v>
      </c>
      <c r="BT18" s="1084"/>
      <c r="BU18" s="1084"/>
      <c r="BV18" s="1084"/>
      <c r="BW18" s="1084"/>
      <c r="BX18" s="1084"/>
      <c r="BY18" s="1084"/>
      <c r="BZ18" s="1084"/>
      <c r="CA18" s="1084"/>
      <c r="CB18" s="1084"/>
      <c r="CC18" s="1084"/>
      <c r="CD18" s="1084"/>
      <c r="CE18" s="1084"/>
      <c r="CF18" s="1084"/>
      <c r="CG18" s="1085"/>
      <c r="CH18" s="1058">
        <v>1</v>
      </c>
      <c r="CI18" s="1059"/>
      <c r="CJ18" s="1059"/>
      <c r="CK18" s="1059"/>
      <c r="CL18" s="1060"/>
      <c r="CM18" s="1058">
        <v>6</v>
      </c>
      <c r="CN18" s="1059"/>
      <c r="CO18" s="1059"/>
      <c r="CP18" s="1059"/>
      <c r="CQ18" s="1060"/>
      <c r="CR18" s="1058">
        <v>3</v>
      </c>
      <c r="CS18" s="1059"/>
      <c r="CT18" s="1059"/>
      <c r="CU18" s="1059"/>
      <c r="CV18" s="1060"/>
      <c r="CW18" s="1058">
        <v>40</v>
      </c>
      <c r="CX18" s="1059"/>
      <c r="CY18" s="1059"/>
      <c r="CZ18" s="1059"/>
      <c r="DA18" s="1060"/>
      <c r="DB18" s="1058" t="s">
        <v>610</v>
      </c>
      <c r="DC18" s="1059"/>
      <c r="DD18" s="1059"/>
      <c r="DE18" s="1059"/>
      <c r="DF18" s="1060"/>
      <c r="DG18" s="1058" t="s">
        <v>611</v>
      </c>
      <c r="DH18" s="1059"/>
      <c r="DI18" s="1059"/>
      <c r="DJ18" s="1059"/>
      <c r="DK18" s="1060"/>
      <c r="DL18" s="1058" t="s">
        <v>611</v>
      </c>
      <c r="DM18" s="1059"/>
      <c r="DN18" s="1059"/>
      <c r="DO18" s="1059"/>
      <c r="DP18" s="1060"/>
      <c r="DQ18" s="1058" t="s">
        <v>611</v>
      </c>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t="s">
        <v>606</v>
      </c>
      <c r="BT19" s="1084"/>
      <c r="BU19" s="1084"/>
      <c r="BV19" s="1084"/>
      <c r="BW19" s="1084"/>
      <c r="BX19" s="1084"/>
      <c r="BY19" s="1084"/>
      <c r="BZ19" s="1084"/>
      <c r="CA19" s="1084"/>
      <c r="CB19" s="1084"/>
      <c r="CC19" s="1084"/>
      <c r="CD19" s="1084"/>
      <c r="CE19" s="1084"/>
      <c r="CF19" s="1084"/>
      <c r="CG19" s="1085"/>
      <c r="CH19" s="1058">
        <v>18</v>
      </c>
      <c r="CI19" s="1059"/>
      <c r="CJ19" s="1059"/>
      <c r="CK19" s="1059"/>
      <c r="CL19" s="1060"/>
      <c r="CM19" s="1058">
        <v>47</v>
      </c>
      <c r="CN19" s="1059"/>
      <c r="CO19" s="1059"/>
      <c r="CP19" s="1059"/>
      <c r="CQ19" s="1060"/>
      <c r="CR19" s="1058">
        <v>3</v>
      </c>
      <c r="CS19" s="1059"/>
      <c r="CT19" s="1059"/>
      <c r="CU19" s="1059"/>
      <c r="CV19" s="1060"/>
      <c r="CW19" s="1058" t="s">
        <v>611</v>
      </c>
      <c r="CX19" s="1059"/>
      <c r="CY19" s="1059"/>
      <c r="CZ19" s="1059"/>
      <c r="DA19" s="1060"/>
      <c r="DB19" s="1058" t="s">
        <v>610</v>
      </c>
      <c r="DC19" s="1059"/>
      <c r="DD19" s="1059"/>
      <c r="DE19" s="1059"/>
      <c r="DF19" s="1060"/>
      <c r="DG19" s="1058" t="s">
        <v>610</v>
      </c>
      <c r="DH19" s="1059"/>
      <c r="DI19" s="1059"/>
      <c r="DJ19" s="1059"/>
      <c r="DK19" s="1060"/>
      <c r="DL19" s="1058" t="s">
        <v>610</v>
      </c>
      <c r="DM19" s="1059"/>
      <c r="DN19" s="1059"/>
      <c r="DO19" s="1059"/>
      <c r="DP19" s="1060"/>
      <c r="DQ19" s="1058" t="s">
        <v>611</v>
      </c>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250777</v>
      </c>
      <c r="R23" s="1138"/>
      <c r="S23" s="1138"/>
      <c r="T23" s="1138"/>
      <c r="U23" s="1138"/>
      <c r="V23" s="1138">
        <v>243578</v>
      </c>
      <c r="W23" s="1138"/>
      <c r="X23" s="1138"/>
      <c r="Y23" s="1138"/>
      <c r="Z23" s="1138"/>
      <c r="AA23" s="1138">
        <v>7199</v>
      </c>
      <c r="AB23" s="1138"/>
      <c r="AC23" s="1138"/>
      <c r="AD23" s="1138"/>
      <c r="AE23" s="1139"/>
      <c r="AF23" s="1140">
        <v>5860</v>
      </c>
      <c r="AG23" s="1138"/>
      <c r="AH23" s="1138"/>
      <c r="AI23" s="1138"/>
      <c r="AJ23" s="1141"/>
      <c r="AK23" s="1142"/>
      <c r="AL23" s="1143"/>
      <c r="AM23" s="1143"/>
      <c r="AN23" s="1143"/>
      <c r="AO23" s="1143"/>
      <c r="AP23" s="1138">
        <v>273389</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79090</v>
      </c>
      <c r="R28" s="1123"/>
      <c r="S28" s="1123"/>
      <c r="T28" s="1123"/>
      <c r="U28" s="1123"/>
      <c r="V28" s="1123">
        <v>82858</v>
      </c>
      <c r="W28" s="1123"/>
      <c r="X28" s="1123"/>
      <c r="Y28" s="1123"/>
      <c r="Z28" s="1123"/>
      <c r="AA28" s="1123">
        <v>-3768</v>
      </c>
      <c r="AB28" s="1123"/>
      <c r="AC28" s="1123"/>
      <c r="AD28" s="1123"/>
      <c r="AE28" s="1124"/>
      <c r="AF28" s="1125">
        <v>-3768</v>
      </c>
      <c r="AG28" s="1123"/>
      <c r="AH28" s="1123"/>
      <c r="AI28" s="1123"/>
      <c r="AJ28" s="1126"/>
      <c r="AK28" s="1127" t="s">
        <v>529</v>
      </c>
      <c r="AL28" s="1115"/>
      <c r="AM28" s="1115"/>
      <c r="AN28" s="1115"/>
      <c r="AO28" s="1115"/>
      <c r="AP28" s="1115" t="s">
        <v>529</v>
      </c>
      <c r="AQ28" s="1115"/>
      <c r="AR28" s="1115"/>
      <c r="AS28" s="1115"/>
      <c r="AT28" s="1115"/>
      <c r="AU28" s="1115" t="s">
        <v>529</v>
      </c>
      <c r="AV28" s="1115"/>
      <c r="AW28" s="1115"/>
      <c r="AX28" s="1115"/>
      <c r="AY28" s="1115"/>
      <c r="AZ28" s="1116" t="s">
        <v>529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49252</v>
      </c>
      <c r="R29" s="1113"/>
      <c r="S29" s="1113"/>
      <c r="T29" s="1113"/>
      <c r="U29" s="1113"/>
      <c r="V29" s="1113">
        <v>47832</v>
      </c>
      <c r="W29" s="1113"/>
      <c r="X29" s="1113"/>
      <c r="Y29" s="1113"/>
      <c r="Z29" s="1113"/>
      <c r="AA29" s="1113">
        <v>1420</v>
      </c>
      <c r="AB29" s="1113"/>
      <c r="AC29" s="1113"/>
      <c r="AD29" s="1113"/>
      <c r="AE29" s="1114"/>
      <c r="AF29" s="1088">
        <v>1420</v>
      </c>
      <c r="AG29" s="1089"/>
      <c r="AH29" s="1089"/>
      <c r="AI29" s="1089"/>
      <c r="AJ29" s="1090"/>
      <c r="AK29" s="1049" t="s">
        <v>529</v>
      </c>
      <c r="AL29" s="1040"/>
      <c r="AM29" s="1040"/>
      <c r="AN29" s="1040"/>
      <c r="AO29" s="1040"/>
      <c r="AP29" s="1040" t="s">
        <v>529</v>
      </c>
      <c r="AQ29" s="1040"/>
      <c r="AR29" s="1040"/>
      <c r="AS29" s="1040"/>
      <c r="AT29" s="1040"/>
      <c r="AU29" s="1040" t="s">
        <v>529</v>
      </c>
      <c r="AV29" s="1040"/>
      <c r="AW29" s="1040"/>
      <c r="AX29" s="1040"/>
      <c r="AY29" s="1040"/>
      <c r="AZ29" s="1111" t="s">
        <v>529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7333</v>
      </c>
      <c r="R30" s="1113"/>
      <c r="S30" s="1113"/>
      <c r="T30" s="1113"/>
      <c r="U30" s="1113"/>
      <c r="V30" s="1113">
        <v>7252</v>
      </c>
      <c r="W30" s="1113"/>
      <c r="X30" s="1113"/>
      <c r="Y30" s="1113"/>
      <c r="Z30" s="1113"/>
      <c r="AA30" s="1113">
        <v>81</v>
      </c>
      <c r="AB30" s="1113"/>
      <c r="AC30" s="1113"/>
      <c r="AD30" s="1113"/>
      <c r="AE30" s="1114"/>
      <c r="AF30" s="1088">
        <v>81</v>
      </c>
      <c r="AG30" s="1089"/>
      <c r="AH30" s="1089"/>
      <c r="AI30" s="1089"/>
      <c r="AJ30" s="1090"/>
      <c r="AK30" s="1049" t="s">
        <v>529</v>
      </c>
      <c r="AL30" s="1040"/>
      <c r="AM30" s="1040"/>
      <c r="AN30" s="1040"/>
      <c r="AO30" s="1040"/>
      <c r="AP30" s="1040" t="s">
        <v>529</v>
      </c>
      <c r="AQ30" s="1040"/>
      <c r="AR30" s="1040"/>
      <c r="AS30" s="1040"/>
      <c r="AT30" s="1040"/>
      <c r="AU30" s="1040" t="s">
        <v>529</v>
      </c>
      <c r="AV30" s="1040"/>
      <c r="AW30" s="1040"/>
      <c r="AX30" s="1040"/>
      <c r="AY30" s="1040"/>
      <c r="AZ30" s="1111" t="s">
        <v>529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19516</v>
      </c>
      <c r="R31" s="1113"/>
      <c r="S31" s="1113"/>
      <c r="T31" s="1113"/>
      <c r="U31" s="1113"/>
      <c r="V31" s="1113">
        <v>19719</v>
      </c>
      <c r="W31" s="1113"/>
      <c r="X31" s="1113"/>
      <c r="Y31" s="1113"/>
      <c r="Z31" s="1113"/>
      <c r="AA31" s="1113">
        <v>-204</v>
      </c>
      <c r="AB31" s="1113"/>
      <c r="AC31" s="1113"/>
      <c r="AD31" s="1113"/>
      <c r="AE31" s="1114"/>
      <c r="AF31" s="1088">
        <v>10317</v>
      </c>
      <c r="AG31" s="1089"/>
      <c r="AH31" s="1089"/>
      <c r="AI31" s="1089"/>
      <c r="AJ31" s="1090"/>
      <c r="AK31" s="1049">
        <v>717</v>
      </c>
      <c r="AL31" s="1040"/>
      <c r="AM31" s="1040"/>
      <c r="AN31" s="1040"/>
      <c r="AO31" s="1040"/>
      <c r="AP31" s="1040">
        <v>23576</v>
      </c>
      <c r="AQ31" s="1040"/>
      <c r="AR31" s="1040"/>
      <c r="AS31" s="1040"/>
      <c r="AT31" s="1040"/>
      <c r="AU31" s="1040">
        <v>11261</v>
      </c>
      <c r="AV31" s="1040"/>
      <c r="AW31" s="1040"/>
      <c r="AX31" s="1040"/>
      <c r="AY31" s="1040"/>
      <c r="AZ31" s="1111" t="s">
        <v>529</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4344</v>
      </c>
      <c r="R32" s="1113"/>
      <c r="S32" s="1113"/>
      <c r="T32" s="1113"/>
      <c r="U32" s="1113"/>
      <c r="V32" s="1113">
        <v>5394</v>
      </c>
      <c r="W32" s="1113"/>
      <c r="X32" s="1113"/>
      <c r="Y32" s="1113"/>
      <c r="Z32" s="1113"/>
      <c r="AA32" s="1113">
        <v>-1050</v>
      </c>
      <c r="AB32" s="1113"/>
      <c r="AC32" s="1113"/>
      <c r="AD32" s="1113"/>
      <c r="AE32" s="1114"/>
      <c r="AF32" s="1088">
        <v>1673</v>
      </c>
      <c r="AG32" s="1089"/>
      <c r="AH32" s="1089"/>
      <c r="AI32" s="1089"/>
      <c r="AJ32" s="1090"/>
      <c r="AK32" s="1049">
        <v>620</v>
      </c>
      <c r="AL32" s="1040"/>
      <c r="AM32" s="1040"/>
      <c r="AN32" s="1040"/>
      <c r="AO32" s="1040"/>
      <c r="AP32" s="1040">
        <v>2031</v>
      </c>
      <c r="AQ32" s="1040"/>
      <c r="AR32" s="1040"/>
      <c r="AS32" s="1040"/>
      <c r="AT32" s="1040"/>
      <c r="AU32" s="1040">
        <v>191</v>
      </c>
      <c r="AV32" s="1040"/>
      <c r="AW32" s="1040"/>
      <c r="AX32" s="1040"/>
      <c r="AY32" s="1040"/>
      <c r="AZ32" s="1111" t="s">
        <v>529</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11550</v>
      </c>
      <c r="R33" s="1113"/>
      <c r="S33" s="1113"/>
      <c r="T33" s="1113"/>
      <c r="U33" s="1113"/>
      <c r="V33" s="1113">
        <v>10076</v>
      </c>
      <c r="W33" s="1113"/>
      <c r="X33" s="1113"/>
      <c r="Y33" s="1113"/>
      <c r="Z33" s="1113"/>
      <c r="AA33" s="1113">
        <v>1474</v>
      </c>
      <c r="AB33" s="1113"/>
      <c r="AC33" s="1113"/>
      <c r="AD33" s="1113"/>
      <c r="AE33" s="1114"/>
      <c r="AF33" s="1088">
        <v>9857</v>
      </c>
      <c r="AG33" s="1089"/>
      <c r="AH33" s="1089"/>
      <c r="AI33" s="1089"/>
      <c r="AJ33" s="1090"/>
      <c r="AK33" s="1049">
        <v>49</v>
      </c>
      <c r="AL33" s="1040"/>
      <c r="AM33" s="1040"/>
      <c r="AN33" s="1040"/>
      <c r="AO33" s="1040"/>
      <c r="AP33" s="1040">
        <v>38546</v>
      </c>
      <c r="AQ33" s="1040"/>
      <c r="AR33" s="1040"/>
      <c r="AS33" s="1040"/>
      <c r="AT33" s="1040"/>
      <c r="AU33" s="1040">
        <v>1465</v>
      </c>
      <c r="AV33" s="1040"/>
      <c r="AW33" s="1040"/>
      <c r="AX33" s="1040"/>
      <c r="AY33" s="1040"/>
      <c r="AZ33" s="1111" t="s">
        <v>529</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7</v>
      </c>
      <c r="R34" s="1113"/>
      <c r="S34" s="1113"/>
      <c r="T34" s="1113"/>
      <c r="U34" s="1113"/>
      <c r="V34" s="1113">
        <v>6</v>
      </c>
      <c r="W34" s="1113"/>
      <c r="X34" s="1113"/>
      <c r="Y34" s="1113"/>
      <c r="Z34" s="1113"/>
      <c r="AA34" s="1113">
        <v>1</v>
      </c>
      <c r="AB34" s="1113"/>
      <c r="AC34" s="1113"/>
      <c r="AD34" s="1113"/>
      <c r="AE34" s="1114"/>
      <c r="AF34" s="1088">
        <v>118</v>
      </c>
      <c r="AG34" s="1089"/>
      <c r="AH34" s="1089"/>
      <c r="AI34" s="1089"/>
      <c r="AJ34" s="1090"/>
      <c r="AK34" s="1049" t="s">
        <v>529</v>
      </c>
      <c r="AL34" s="1040"/>
      <c r="AM34" s="1040"/>
      <c r="AN34" s="1040"/>
      <c r="AO34" s="1040"/>
      <c r="AP34" s="1040" t="s">
        <v>529</v>
      </c>
      <c r="AQ34" s="1040"/>
      <c r="AR34" s="1040"/>
      <c r="AS34" s="1040"/>
      <c r="AT34" s="1040"/>
      <c r="AU34" s="1040" t="s">
        <v>529</v>
      </c>
      <c r="AV34" s="1040"/>
      <c r="AW34" s="1040"/>
      <c r="AX34" s="1040"/>
      <c r="AY34" s="1040"/>
      <c r="AZ34" s="1111" t="s">
        <v>529</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8133</v>
      </c>
      <c r="R35" s="1113"/>
      <c r="S35" s="1113"/>
      <c r="T35" s="1113"/>
      <c r="U35" s="1113"/>
      <c r="V35" s="1113">
        <v>7558</v>
      </c>
      <c r="W35" s="1113"/>
      <c r="X35" s="1113"/>
      <c r="Y35" s="1113"/>
      <c r="Z35" s="1113"/>
      <c r="AA35" s="1113">
        <v>575</v>
      </c>
      <c r="AB35" s="1113"/>
      <c r="AC35" s="1113"/>
      <c r="AD35" s="1113"/>
      <c r="AE35" s="1114"/>
      <c r="AF35" s="1088">
        <v>5130</v>
      </c>
      <c r="AG35" s="1089"/>
      <c r="AH35" s="1089"/>
      <c r="AI35" s="1089"/>
      <c r="AJ35" s="1090"/>
      <c r="AK35" s="1049">
        <v>642</v>
      </c>
      <c r="AL35" s="1040"/>
      <c r="AM35" s="1040"/>
      <c r="AN35" s="1040"/>
      <c r="AO35" s="1040"/>
      <c r="AP35" s="1040">
        <v>26583</v>
      </c>
      <c r="AQ35" s="1040"/>
      <c r="AR35" s="1040"/>
      <c r="AS35" s="1040"/>
      <c r="AT35" s="1040"/>
      <c r="AU35" s="1040">
        <v>8294</v>
      </c>
      <c r="AV35" s="1040"/>
      <c r="AW35" s="1040"/>
      <c r="AX35" s="1040"/>
      <c r="AY35" s="1040"/>
      <c r="AZ35" s="1111" t="s">
        <v>529</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408</v>
      </c>
      <c r="C36" s="1107"/>
      <c r="D36" s="1107"/>
      <c r="E36" s="1107"/>
      <c r="F36" s="1107"/>
      <c r="G36" s="1107"/>
      <c r="H36" s="1107"/>
      <c r="I36" s="1107"/>
      <c r="J36" s="1107"/>
      <c r="K36" s="1107"/>
      <c r="L36" s="1107"/>
      <c r="M36" s="1107"/>
      <c r="N36" s="1107"/>
      <c r="O36" s="1107"/>
      <c r="P36" s="1108"/>
      <c r="Q36" s="1112">
        <v>2497</v>
      </c>
      <c r="R36" s="1113"/>
      <c r="S36" s="1113"/>
      <c r="T36" s="1113"/>
      <c r="U36" s="1113"/>
      <c r="V36" s="1113">
        <v>2594</v>
      </c>
      <c r="W36" s="1113"/>
      <c r="X36" s="1113"/>
      <c r="Y36" s="1113"/>
      <c r="Z36" s="1113"/>
      <c r="AA36" s="1113">
        <v>-97</v>
      </c>
      <c r="AB36" s="1113"/>
      <c r="AC36" s="1113"/>
      <c r="AD36" s="1113"/>
      <c r="AE36" s="1114"/>
      <c r="AF36" s="1088">
        <v>876</v>
      </c>
      <c r="AG36" s="1089"/>
      <c r="AH36" s="1089"/>
      <c r="AI36" s="1089"/>
      <c r="AJ36" s="1090"/>
      <c r="AK36" s="1049">
        <v>148</v>
      </c>
      <c r="AL36" s="1040"/>
      <c r="AM36" s="1040"/>
      <c r="AN36" s="1040"/>
      <c r="AO36" s="1040"/>
      <c r="AP36" s="1040">
        <v>3574</v>
      </c>
      <c r="AQ36" s="1040"/>
      <c r="AR36" s="1040"/>
      <c r="AS36" s="1040"/>
      <c r="AT36" s="1040"/>
      <c r="AU36" s="1040">
        <v>29</v>
      </c>
      <c r="AV36" s="1040"/>
      <c r="AW36" s="1040"/>
      <c r="AX36" s="1040"/>
      <c r="AY36" s="1040"/>
      <c r="AZ36" s="1111" t="s">
        <v>529</v>
      </c>
      <c r="BA36" s="1111"/>
      <c r="BB36" s="1111"/>
      <c r="BC36" s="1111"/>
      <c r="BD36" s="1111"/>
      <c r="BE36" s="1101" t="s">
        <v>409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410</v>
      </c>
      <c r="C37" s="1107"/>
      <c r="D37" s="1107"/>
      <c r="E37" s="1107"/>
      <c r="F37" s="1107"/>
      <c r="G37" s="1107"/>
      <c r="H37" s="1107"/>
      <c r="I37" s="1107"/>
      <c r="J37" s="1107"/>
      <c r="K37" s="1107"/>
      <c r="L37" s="1107"/>
      <c r="M37" s="1107"/>
      <c r="N37" s="1107"/>
      <c r="O37" s="1107"/>
      <c r="P37" s="1108"/>
      <c r="Q37" s="1112">
        <v>5034</v>
      </c>
      <c r="R37" s="1113"/>
      <c r="S37" s="1113"/>
      <c r="T37" s="1113"/>
      <c r="U37" s="1113"/>
      <c r="V37" s="1113">
        <v>5033</v>
      </c>
      <c r="W37" s="1113"/>
      <c r="X37" s="1113"/>
      <c r="Y37" s="1113"/>
      <c r="Z37" s="1113"/>
      <c r="AA37" s="1113">
        <v>1</v>
      </c>
      <c r="AB37" s="1113"/>
      <c r="AC37" s="1113"/>
      <c r="AD37" s="1113"/>
      <c r="AE37" s="1114"/>
      <c r="AF37" s="1088">
        <v>1</v>
      </c>
      <c r="AG37" s="1089"/>
      <c r="AH37" s="1089"/>
      <c r="AI37" s="1089"/>
      <c r="AJ37" s="1090"/>
      <c r="AK37" s="1049">
        <v>115</v>
      </c>
      <c r="AL37" s="1040"/>
      <c r="AM37" s="1040"/>
      <c r="AN37" s="1040"/>
      <c r="AO37" s="1040"/>
      <c r="AP37" s="1040">
        <v>6284</v>
      </c>
      <c r="AQ37" s="1040"/>
      <c r="AR37" s="1040"/>
      <c r="AS37" s="1040"/>
      <c r="AT37" s="1040"/>
      <c r="AU37" s="1040">
        <v>4984</v>
      </c>
      <c r="AV37" s="1040"/>
      <c r="AW37" s="1040"/>
      <c r="AX37" s="1040"/>
      <c r="AY37" s="1040"/>
      <c r="AZ37" s="1111" t="s">
        <v>615</v>
      </c>
      <c r="BA37" s="1111"/>
      <c r="BB37" s="1111"/>
      <c r="BC37" s="1111"/>
      <c r="BD37" s="1111"/>
      <c r="BE37" s="1101" t="s">
        <v>411</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412</v>
      </c>
      <c r="C38" s="1107"/>
      <c r="D38" s="1107"/>
      <c r="E38" s="1107"/>
      <c r="F38" s="1107"/>
      <c r="G38" s="1107"/>
      <c r="H38" s="1107"/>
      <c r="I38" s="1107"/>
      <c r="J38" s="1107"/>
      <c r="K38" s="1107"/>
      <c r="L38" s="1107"/>
      <c r="M38" s="1107"/>
      <c r="N38" s="1107"/>
      <c r="O38" s="1107"/>
      <c r="P38" s="1108"/>
      <c r="Q38" s="1112">
        <v>99</v>
      </c>
      <c r="R38" s="1113"/>
      <c r="S38" s="1113"/>
      <c r="T38" s="1113"/>
      <c r="U38" s="1113"/>
      <c r="V38" s="1113">
        <v>99</v>
      </c>
      <c r="W38" s="1113"/>
      <c r="X38" s="1113"/>
      <c r="Y38" s="1113"/>
      <c r="Z38" s="1113"/>
      <c r="AA38" s="1113" t="s">
        <v>621</v>
      </c>
      <c r="AB38" s="1113"/>
      <c r="AC38" s="1113"/>
      <c r="AD38" s="1113"/>
      <c r="AE38" s="1114"/>
      <c r="AF38" s="1088" t="s">
        <v>413</v>
      </c>
      <c r="AG38" s="1089"/>
      <c r="AH38" s="1089"/>
      <c r="AI38" s="1089"/>
      <c r="AJ38" s="1090"/>
      <c r="AK38" s="1049">
        <v>50</v>
      </c>
      <c r="AL38" s="1040"/>
      <c r="AM38" s="1040"/>
      <c r="AN38" s="1040"/>
      <c r="AO38" s="1040"/>
      <c r="AP38" s="1040">
        <v>523</v>
      </c>
      <c r="AQ38" s="1040"/>
      <c r="AR38" s="1040"/>
      <c r="AS38" s="1040"/>
      <c r="AT38" s="1040"/>
      <c r="AU38" s="1040" t="s">
        <v>529</v>
      </c>
      <c r="AV38" s="1040"/>
      <c r="AW38" s="1040"/>
      <c r="AX38" s="1040"/>
      <c r="AY38" s="1040"/>
      <c r="AZ38" s="1111" t="s">
        <v>529</v>
      </c>
      <c r="BA38" s="1111"/>
      <c r="BB38" s="1111"/>
      <c r="BC38" s="1111"/>
      <c r="BD38" s="1111"/>
      <c r="BE38" s="1101" t="s">
        <v>414</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416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25706</v>
      </c>
      <c r="AG63" s="1028"/>
      <c r="AH63" s="1028"/>
      <c r="AI63" s="1028"/>
      <c r="AJ63" s="1099"/>
      <c r="AK63" s="1100"/>
      <c r="AL63" s="1032"/>
      <c r="AM63" s="1032"/>
      <c r="AN63" s="1032"/>
      <c r="AO63" s="1032"/>
      <c r="AP63" s="1028">
        <v>101117</v>
      </c>
      <c r="AQ63" s="1028"/>
      <c r="AR63" s="1028"/>
      <c r="AS63" s="1028"/>
      <c r="AT63" s="1028"/>
      <c r="AU63" s="1028">
        <v>26223</v>
      </c>
      <c r="AV63" s="1028"/>
      <c r="AW63" s="1028"/>
      <c r="AX63" s="1028"/>
      <c r="AY63" s="1028"/>
      <c r="AZ63" s="1094"/>
      <c r="BA63" s="1094"/>
      <c r="BB63" s="1094"/>
      <c r="BC63" s="1094"/>
      <c r="BD63" s="1094"/>
      <c r="BE63" s="1029"/>
      <c r="BF63" s="1029"/>
      <c r="BG63" s="1029"/>
      <c r="BH63" s="1029"/>
      <c r="BI63" s="1030"/>
      <c r="BJ63" s="1095" t="s">
        <v>417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419</v>
      </c>
      <c r="B66" s="1065"/>
      <c r="C66" s="1065"/>
      <c r="D66" s="1065"/>
      <c r="E66" s="1065"/>
      <c r="F66" s="1065"/>
      <c r="G66" s="1065"/>
      <c r="H66" s="1065"/>
      <c r="I66" s="1065"/>
      <c r="J66" s="1065"/>
      <c r="K66" s="1065"/>
      <c r="L66" s="1065"/>
      <c r="M66" s="1065"/>
      <c r="N66" s="1065"/>
      <c r="O66" s="1065"/>
      <c r="P66" s="1066"/>
      <c r="Q66" s="1070" t="s">
        <v>420</v>
      </c>
      <c r="R66" s="1071"/>
      <c r="S66" s="1071"/>
      <c r="T66" s="1071"/>
      <c r="U66" s="1072"/>
      <c r="V66" s="1070" t="s">
        <v>421</v>
      </c>
      <c r="W66" s="1071"/>
      <c r="X66" s="1071"/>
      <c r="Y66" s="1071"/>
      <c r="Z66" s="1072"/>
      <c r="AA66" s="1070" t="s">
        <v>422</v>
      </c>
      <c r="AB66" s="1071"/>
      <c r="AC66" s="1071"/>
      <c r="AD66" s="1071"/>
      <c r="AE66" s="1072"/>
      <c r="AF66" s="1076" t="s">
        <v>423</v>
      </c>
      <c r="AG66" s="1077"/>
      <c r="AH66" s="1077"/>
      <c r="AI66" s="1077"/>
      <c r="AJ66" s="1078"/>
      <c r="AK66" s="1070" t="s">
        <v>424</v>
      </c>
      <c r="AL66" s="1065"/>
      <c r="AM66" s="1065"/>
      <c r="AN66" s="1065"/>
      <c r="AO66" s="1066"/>
      <c r="AP66" s="1070" t="s">
        <v>425</v>
      </c>
      <c r="AQ66" s="1071"/>
      <c r="AR66" s="1071"/>
      <c r="AS66" s="1071"/>
      <c r="AT66" s="1072"/>
      <c r="AU66" s="1070" t="s">
        <v>426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607</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610</v>
      </c>
      <c r="AQ68" s="1051"/>
      <c r="AR68" s="1051"/>
      <c r="AS68" s="1051"/>
      <c r="AT68" s="1051"/>
      <c r="AU68" s="1051" t="s">
        <v>610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608</v>
      </c>
      <c r="C69" s="1044"/>
      <c r="D69" s="1044"/>
      <c r="E69" s="1044"/>
      <c r="F69" s="1044"/>
      <c r="G69" s="1044"/>
      <c r="H69" s="1044"/>
      <c r="I69" s="1044"/>
      <c r="J69" s="1044"/>
      <c r="K69" s="1044"/>
      <c r="L69" s="1044"/>
      <c r="M69" s="1044"/>
      <c r="N69" s="1044"/>
      <c r="O69" s="1044"/>
      <c r="P69" s="1045"/>
      <c r="Q69" s="1046">
        <v>1732</v>
      </c>
      <c r="R69" s="1040"/>
      <c r="S69" s="1040"/>
      <c r="T69" s="1040"/>
      <c r="U69" s="1040"/>
      <c r="V69" s="1040">
        <v>1728</v>
      </c>
      <c r="W69" s="1040"/>
      <c r="X69" s="1040"/>
      <c r="Y69" s="1040"/>
      <c r="Z69" s="1040"/>
      <c r="AA69" s="1040">
        <v>4</v>
      </c>
      <c r="AB69" s="1040"/>
      <c r="AC69" s="1040"/>
      <c r="AD69" s="1040"/>
      <c r="AE69" s="1040"/>
      <c r="AF69" s="1040">
        <v>4</v>
      </c>
      <c r="AG69" s="1040"/>
      <c r="AH69" s="1040"/>
      <c r="AI69" s="1040"/>
      <c r="AJ69" s="1040"/>
      <c r="AK69" s="1040">
        <v>2</v>
      </c>
      <c r="AL69" s="1040"/>
      <c r="AM69" s="1040"/>
      <c r="AN69" s="1040"/>
      <c r="AO69" s="1040"/>
      <c r="AP69" s="1040" t="s">
        <v>610</v>
      </c>
      <c r="AQ69" s="1040"/>
      <c r="AR69" s="1040"/>
      <c r="AS69" s="1040"/>
      <c r="AT69" s="1040"/>
      <c r="AU69" s="1040" t="s">
        <v>610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609</v>
      </c>
      <c r="C70" s="1044"/>
      <c r="D70" s="1044"/>
      <c r="E70" s="1044"/>
      <c r="F70" s="1044"/>
      <c r="G70" s="1044"/>
      <c r="H70" s="1044"/>
      <c r="I70" s="1044"/>
      <c r="J70" s="1044"/>
      <c r="K70" s="1044"/>
      <c r="L70" s="1044"/>
      <c r="M70" s="1044"/>
      <c r="N70" s="1044"/>
      <c r="O70" s="1044"/>
      <c r="P70" s="1045"/>
      <c r="Q70" s="1046">
        <v>281185</v>
      </c>
      <c r="R70" s="1040"/>
      <c r="S70" s="1040"/>
      <c r="T70" s="1040"/>
      <c r="U70" s="1040"/>
      <c r="V70" s="1040">
        <v>271261</v>
      </c>
      <c r="W70" s="1040"/>
      <c r="X70" s="1040"/>
      <c r="Y70" s="1040"/>
      <c r="Z70" s="1040"/>
      <c r="AA70" s="1040">
        <v>9925</v>
      </c>
      <c r="AB70" s="1040"/>
      <c r="AC70" s="1040"/>
      <c r="AD70" s="1040"/>
      <c r="AE70" s="1040"/>
      <c r="AF70" s="1040">
        <v>9925</v>
      </c>
      <c r="AG70" s="1040"/>
      <c r="AH70" s="1040"/>
      <c r="AI70" s="1040"/>
      <c r="AJ70" s="1040"/>
      <c r="AK70" s="1040">
        <v>1647</v>
      </c>
      <c r="AL70" s="1040"/>
      <c r="AM70" s="1040"/>
      <c r="AN70" s="1040"/>
      <c r="AO70" s="1040"/>
      <c r="AP70" s="1040" t="s">
        <v>611</v>
      </c>
      <c r="AQ70" s="1040"/>
      <c r="AR70" s="1040"/>
      <c r="AS70" s="1040"/>
      <c r="AT70" s="1040"/>
      <c r="AU70" s="1040" t="s">
        <v>611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427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10006</v>
      </c>
      <c r="AG88" s="1028"/>
      <c r="AH88" s="1028"/>
      <c r="AI88" s="1028"/>
      <c r="AJ88" s="1028"/>
      <c r="AK88" s="1032"/>
      <c r="AL88" s="1032"/>
      <c r="AM88" s="1032"/>
      <c r="AN88" s="1032"/>
      <c r="AO88" s="1032"/>
      <c r="AP88" s="1028" t="s">
        <v>624</v>
      </c>
      <c r="AQ88" s="1028"/>
      <c r="AR88" s="1028"/>
      <c r="AS88" s="1028"/>
      <c r="AT88" s="1028"/>
      <c r="AU88" s="1028" t="s">
        <v>624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1384</v>
      </c>
      <c r="CS102" s="1020"/>
      <c r="CT102" s="1020"/>
      <c r="CU102" s="1020"/>
      <c r="CV102" s="1021"/>
      <c r="CW102" s="1019">
        <v>190</v>
      </c>
      <c r="CX102" s="1020"/>
      <c r="CY102" s="1020"/>
      <c r="CZ102" s="1020"/>
      <c r="DA102" s="1021"/>
      <c r="DB102" s="1019" t="s">
        <v>624</v>
      </c>
      <c r="DC102" s="1020"/>
      <c r="DD102" s="1020"/>
      <c r="DE102" s="1020"/>
      <c r="DF102" s="1021"/>
      <c r="DG102" s="1019" t="s">
        <v>624</v>
      </c>
      <c r="DH102" s="1020"/>
      <c r="DI102" s="1020"/>
      <c r="DJ102" s="1020"/>
      <c r="DK102" s="1021"/>
      <c r="DL102" s="1019" t="s">
        <v>624</v>
      </c>
      <c r="DM102" s="1020"/>
      <c r="DN102" s="1020"/>
      <c r="DO102" s="1020"/>
      <c r="DP102" s="1021"/>
      <c r="DQ102" s="1019" t="s">
        <v>624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436</v>
      </c>
      <c r="AB109" s="963"/>
      <c r="AC109" s="963"/>
      <c r="AD109" s="963"/>
      <c r="AE109" s="964"/>
      <c r="AF109" s="965" t="s">
        <v>299</v>
      </c>
      <c r="AG109" s="963"/>
      <c r="AH109" s="963"/>
      <c r="AI109" s="963"/>
      <c r="AJ109" s="964"/>
      <c r="AK109" s="965" t="s">
        <v>298</v>
      </c>
      <c r="AL109" s="963"/>
      <c r="AM109" s="963"/>
      <c r="AN109" s="963"/>
      <c r="AO109" s="964"/>
      <c r="AP109" s="965" t="s">
        <v>437</v>
      </c>
      <c r="AQ109" s="963"/>
      <c r="AR109" s="963"/>
      <c r="AS109" s="963"/>
      <c r="AT109" s="994"/>
      <c r="AU109" s="962" t="s">
        <v>435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436</v>
      </c>
      <c r="BR109" s="963"/>
      <c r="BS109" s="963"/>
      <c r="BT109" s="963"/>
      <c r="BU109" s="964"/>
      <c r="BV109" s="965" t="s">
        <v>299</v>
      </c>
      <c r="BW109" s="963"/>
      <c r="BX109" s="963"/>
      <c r="BY109" s="963"/>
      <c r="BZ109" s="964"/>
      <c r="CA109" s="965" t="s">
        <v>298</v>
      </c>
      <c r="CB109" s="963"/>
      <c r="CC109" s="963"/>
      <c r="CD109" s="963"/>
      <c r="CE109" s="964"/>
      <c r="CF109" s="1001" t="s">
        <v>437</v>
      </c>
      <c r="CG109" s="1001"/>
      <c r="CH109" s="1001"/>
      <c r="CI109" s="1001"/>
      <c r="CJ109" s="1001"/>
      <c r="CK109" s="965" t="s">
        <v>438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436</v>
      </c>
      <c r="DH109" s="963"/>
      <c r="DI109" s="963"/>
      <c r="DJ109" s="963"/>
      <c r="DK109" s="964"/>
      <c r="DL109" s="965" t="s">
        <v>299</v>
      </c>
      <c r="DM109" s="963"/>
      <c r="DN109" s="963"/>
      <c r="DO109" s="963"/>
      <c r="DP109" s="964"/>
      <c r="DQ109" s="965" t="s">
        <v>298</v>
      </c>
      <c r="DR109" s="963"/>
      <c r="DS109" s="963"/>
      <c r="DT109" s="963"/>
      <c r="DU109" s="964"/>
      <c r="DV109" s="965" t="s">
        <v>437</v>
      </c>
      <c r="DW109" s="963"/>
      <c r="DX109" s="963"/>
      <c r="DY109" s="963"/>
      <c r="DZ109" s="994"/>
    </row>
    <row r="110" spans="1:131" s="226" customFormat="1" ht="26.25" customHeight="1">
      <c r="A110" s="865" t="s">
        <v>439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25215649</v>
      </c>
      <c r="AB110" s="956"/>
      <c r="AC110" s="956"/>
      <c r="AD110" s="956"/>
      <c r="AE110" s="957"/>
      <c r="AF110" s="958">
        <v>23841648</v>
      </c>
      <c r="AG110" s="956"/>
      <c r="AH110" s="956"/>
      <c r="AI110" s="956"/>
      <c r="AJ110" s="957"/>
      <c r="AK110" s="958">
        <v>23538972</v>
      </c>
      <c r="AL110" s="956"/>
      <c r="AM110" s="956"/>
      <c r="AN110" s="956"/>
      <c r="AO110" s="957"/>
      <c r="AP110" s="959">
        <v>20.9</v>
      </c>
      <c r="AQ110" s="960"/>
      <c r="AR110" s="960"/>
      <c r="AS110" s="960"/>
      <c r="AT110" s="961"/>
      <c r="AU110" s="995" t="s">
        <v>66</v>
      </c>
      <c r="AV110" s="996"/>
      <c r="AW110" s="996"/>
      <c r="AX110" s="996"/>
      <c r="AY110" s="996"/>
      <c r="AZ110" s="921" t="s">
        <v>440</v>
      </c>
      <c r="BA110" s="866"/>
      <c r="BB110" s="866"/>
      <c r="BC110" s="866"/>
      <c r="BD110" s="866"/>
      <c r="BE110" s="866"/>
      <c r="BF110" s="866"/>
      <c r="BG110" s="866"/>
      <c r="BH110" s="866"/>
      <c r="BI110" s="866"/>
      <c r="BJ110" s="866"/>
      <c r="BK110" s="866"/>
      <c r="BL110" s="866"/>
      <c r="BM110" s="866"/>
      <c r="BN110" s="866"/>
      <c r="BO110" s="866"/>
      <c r="BP110" s="867"/>
      <c r="BQ110" s="922">
        <v>280123635</v>
      </c>
      <c r="BR110" s="903"/>
      <c r="BS110" s="903"/>
      <c r="BT110" s="903"/>
      <c r="BU110" s="903"/>
      <c r="BV110" s="903">
        <v>278200416</v>
      </c>
      <c r="BW110" s="903"/>
      <c r="BX110" s="903"/>
      <c r="BY110" s="903"/>
      <c r="BZ110" s="903"/>
      <c r="CA110" s="903">
        <v>273388803</v>
      </c>
      <c r="CB110" s="903"/>
      <c r="CC110" s="903"/>
      <c r="CD110" s="903"/>
      <c r="CE110" s="903"/>
      <c r="CF110" s="927">
        <v>242.8</v>
      </c>
      <c r="CG110" s="928"/>
      <c r="CH110" s="928"/>
      <c r="CI110" s="928"/>
      <c r="CJ110" s="928"/>
      <c r="CK110" s="991" t="s">
        <v>441</v>
      </c>
      <c r="CL110" s="877"/>
      <c r="CM110" s="952" t="s">
        <v>442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580210</v>
      </c>
      <c r="DH110" s="903"/>
      <c r="DI110" s="903"/>
      <c r="DJ110" s="903"/>
      <c r="DK110" s="903"/>
      <c r="DL110" s="903">
        <v>524405</v>
      </c>
      <c r="DM110" s="903"/>
      <c r="DN110" s="903"/>
      <c r="DO110" s="903"/>
      <c r="DP110" s="903"/>
      <c r="DQ110" s="903">
        <v>524405</v>
      </c>
      <c r="DR110" s="903"/>
      <c r="DS110" s="903"/>
      <c r="DT110" s="903"/>
      <c r="DU110" s="903"/>
      <c r="DV110" s="904">
        <v>0.5</v>
      </c>
      <c r="DW110" s="904"/>
      <c r="DX110" s="904"/>
      <c r="DY110" s="904"/>
      <c r="DZ110" s="905"/>
    </row>
    <row r="111" spans="1:131" s="226" customFormat="1" ht="26.25" customHeight="1">
      <c r="A111" s="832" t="s">
        <v>443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444</v>
      </c>
      <c r="AB111" s="984"/>
      <c r="AC111" s="984"/>
      <c r="AD111" s="984"/>
      <c r="AE111" s="985"/>
      <c r="AF111" s="986" t="s">
        <v>385</v>
      </c>
      <c r="AG111" s="984"/>
      <c r="AH111" s="984"/>
      <c r="AI111" s="984"/>
      <c r="AJ111" s="985"/>
      <c r="AK111" s="986" t="s">
        <v>445</v>
      </c>
      <c r="AL111" s="984"/>
      <c r="AM111" s="984"/>
      <c r="AN111" s="984"/>
      <c r="AO111" s="985"/>
      <c r="AP111" s="987" t="s">
        <v>173</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580210</v>
      </c>
      <c r="BR111" s="875"/>
      <c r="BS111" s="875"/>
      <c r="BT111" s="875"/>
      <c r="BU111" s="875"/>
      <c r="BV111" s="875">
        <v>524405</v>
      </c>
      <c r="BW111" s="875"/>
      <c r="BX111" s="875"/>
      <c r="BY111" s="875"/>
      <c r="BZ111" s="875"/>
      <c r="CA111" s="875">
        <v>524405</v>
      </c>
      <c r="CB111" s="875"/>
      <c r="CC111" s="875"/>
      <c r="CD111" s="875"/>
      <c r="CE111" s="875"/>
      <c r="CF111" s="936">
        <v>0.5</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445</v>
      </c>
      <c r="DM111" s="875"/>
      <c r="DN111" s="875"/>
      <c r="DO111" s="875"/>
      <c r="DP111" s="875"/>
      <c r="DQ111" s="875" t="s">
        <v>448</v>
      </c>
      <c r="DR111" s="875"/>
      <c r="DS111" s="875"/>
      <c r="DT111" s="875"/>
      <c r="DU111" s="875"/>
      <c r="DV111" s="852" t="s">
        <v>448</v>
      </c>
      <c r="DW111" s="852"/>
      <c r="DX111" s="852"/>
      <c r="DY111" s="852"/>
      <c r="DZ111" s="853"/>
    </row>
    <row r="112" spans="1:131" s="226" customFormat="1" ht="26.25" customHeight="1">
      <c r="A112" s="977" t="s">
        <v>449</v>
      </c>
      <c r="B112" s="978"/>
      <c r="C112" s="808" t="s">
        <v>450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448</v>
      </c>
      <c r="AB112" s="838"/>
      <c r="AC112" s="838"/>
      <c r="AD112" s="838"/>
      <c r="AE112" s="839"/>
      <c r="AF112" s="840" t="s">
        <v>451</v>
      </c>
      <c r="AG112" s="838"/>
      <c r="AH112" s="838"/>
      <c r="AI112" s="838"/>
      <c r="AJ112" s="839"/>
      <c r="AK112" s="840" t="s">
        <v>452</v>
      </c>
      <c r="AL112" s="838"/>
      <c r="AM112" s="838"/>
      <c r="AN112" s="838"/>
      <c r="AO112" s="839"/>
      <c r="AP112" s="885" t="s">
        <v>453</v>
      </c>
      <c r="AQ112" s="886"/>
      <c r="AR112" s="886"/>
      <c r="AS112" s="886"/>
      <c r="AT112" s="887"/>
      <c r="AU112" s="997"/>
      <c r="AV112" s="998"/>
      <c r="AW112" s="998"/>
      <c r="AX112" s="998"/>
      <c r="AY112" s="998"/>
      <c r="AZ112" s="873" t="s">
        <v>454</v>
      </c>
      <c r="BA112" s="808"/>
      <c r="BB112" s="808"/>
      <c r="BC112" s="808"/>
      <c r="BD112" s="808"/>
      <c r="BE112" s="808"/>
      <c r="BF112" s="808"/>
      <c r="BG112" s="808"/>
      <c r="BH112" s="808"/>
      <c r="BI112" s="808"/>
      <c r="BJ112" s="808"/>
      <c r="BK112" s="808"/>
      <c r="BL112" s="808"/>
      <c r="BM112" s="808"/>
      <c r="BN112" s="808"/>
      <c r="BO112" s="808"/>
      <c r="BP112" s="809"/>
      <c r="BQ112" s="874">
        <v>24509111</v>
      </c>
      <c r="BR112" s="875"/>
      <c r="BS112" s="875"/>
      <c r="BT112" s="875"/>
      <c r="BU112" s="875"/>
      <c r="BV112" s="875">
        <v>24523144</v>
      </c>
      <c r="BW112" s="875"/>
      <c r="BX112" s="875"/>
      <c r="BY112" s="875"/>
      <c r="BZ112" s="875"/>
      <c r="CA112" s="875">
        <v>26223016</v>
      </c>
      <c r="CB112" s="875"/>
      <c r="CC112" s="875"/>
      <c r="CD112" s="875"/>
      <c r="CE112" s="875"/>
      <c r="CF112" s="936">
        <v>23.3</v>
      </c>
      <c r="CG112" s="937"/>
      <c r="CH112" s="937"/>
      <c r="CI112" s="937"/>
      <c r="CJ112" s="937"/>
      <c r="CK112" s="992"/>
      <c r="CL112" s="879"/>
      <c r="CM112" s="882" t="s">
        <v>455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456</v>
      </c>
      <c r="DH112" s="875"/>
      <c r="DI112" s="875"/>
      <c r="DJ112" s="875"/>
      <c r="DK112" s="875"/>
      <c r="DL112" s="875" t="s">
        <v>445</v>
      </c>
      <c r="DM112" s="875"/>
      <c r="DN112" s="875"/>
      <c r="DO112" s="875"/>
      <c r="DP112" s="875"/>
      <c r="DQ112" s="875" t="s">
        <v>451</v>
      </c>
      <c r="DR112" s="875"/>
      <c r="DS112" s="875"/>
      <c r="DT112" s="875"/>
      <c r="DU112" s="875"/>
      <c r="DV112" s="852" t="s">
        <v>457</v>
      </c>
      <c r="DW112" s="852"/>
      <c r="DX112" s="852"/>
      <c r="DY112" s="852"/>
      <c r="DZ112" s="853"/>
    </row>
    <row r="113" spans="1:130" s="226" customFormat="1" ht="26.25" customHeight="1">
      <c r="A113" s="979"/>
      <c r="B113" s="980"/>
      <c r="C113" s="808" t="s">
        <v>458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1662915</v>
      </c>
      <c r="AB113" s="984"/>
      <c r="AC113" s="984"/>
      <c r="AD113" s="984"/>
      <c r="AE113" s="985"/>
      <c r="AF113" s="986">
        <v>1591200</v>
      </c>
      <c r="AG113" s="984"/>
      <c r="AH113" s="984"/>
      <c r="AI113" s="984"/>
      <c r="AJ113" s="985"/>
      <c r="AK113" s="986">
        <v>1298070</v>
      </c>
      <c r="AL113" s="984"/>
      <c r="AM113" s="984"/>
      <c r="AN113" s="984"/>
      <c r="AO113" s="985"/>
      <c r="AP113" s="987">
        <v>1.2</v>
      </c>
      <c r="AQ113" s="988"/>
      <c r="AR113" s="988"/>
      <c r="AS113" s="988"/>
      <c r="AT113" s="989"/>
      <c r="AU113" s="997"/>
      <c r="AV113" s="998"/>
      <c r="AW113" s="998"/>
      <c r="AX113" s="998"/>
      <c r="AY113" s="998"/>
      <c r="AZ113" s="873" t="s">
        <v>459</v>
      </c>
      <c r="BA113" s="808"/>
      <c r="BB113" s="808"/>
      <c r="BC113" s="808"/>
      <c r="BD113" s="808"/>
      <c r="BE113" s="808"/>
      <c r="BF113" s="808"/>
      <c r="BG113" s="808"/>
      <c r="BH113" s="808"/>
      <c r="BI113" s="808"/>
      <c r="BJ113" s="808"/>
      <c r="BK113" s="808"/>
      <c r="BL113" s="808"/>
      <c r="BM113" s="808"/>
      <c r="BN113" s="808"/>
      <c r="BO113" s="808"/>
      <c r="BP113" s="809"/>
      <c r="BQ113" s="874" t="s">
        <v>456</v>
      </c>
      <c r="BR113" s="875"/>
      <c r="BS113" s="875"/>
      <c r="BT113" s="875"/>
      <c r="BU113" s="875"/>
      <c r="BV113" s="875" t="s">
        <v>444</v>
      </c>
      <c r="BW113" s="875"/>
      <c r="BX113" s="875"/>
      <c r="BY113" s="875"/>
      <c r="BZ113" s="875"/>
      <c r="CA113" s="875" t="s">
        <v>451</v>
      </c>
      <c r="CB113" s="875"/>
      <c r="CC113" s="875"/>
      <c r="CD113" s="875"/>
      <c r="CE113" s="875"/>
      <c r="CF113" s="936" t="s">
        <v>385</v>
      </c>
      <c r="CG113" s="937"/>
      <c r="CH113" s="937"/>
      <c r="CI113" s="937"/>
      <c r="CJ113" s="937"/>
      <c r="CK113" s="992"/>
      <c r="CL113" s="879"/>
      <c r="CM113" s="882" t="s">
        <v>460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456</v>
      </c>
      <c r="DH113" s="838"/>
      <c r="DI113" s="838"/>
      <c r="DJ113" s="838"/>
      <c r="DK113" s="839"/>
      <c r="DL113" s="840" t="s">
        <v>385</v>
      </c>
      <c r="DM113" s="838"/>
      <c r="DN113" s="838"/>
      <c r="DO113" s="838"/>
      <c r="DP113" s="839"/>
      <c r="DQ113" s="840" t="s">
        <v>456</v>
      </c>
      <c r="DR113" s="838"/>
      <c r="DS113" s="838"/>
      <c r="DT113" s="838"/>
      <c r="DU113" s="839"/>
      <c r="DV113" s="885" t="s">
        <v>445</v>
      </c>
      <c r="DW113" s="886"/>
      <c r="DX113" s="886"/>
      <c r="DY113" s="886"/>
      <c r="DZ113" s="887"/>
    </row>
    <row r="114" spans="1:130" s="226" customFormat="1" ht="26.25" customHeight="1">
      <c r="A114" s="979"/>
      <c r="B114" s="980"/>
      <c r="C114" s="808" t="s">
        <v>461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457</v>
      </c>
      <c r="AB114" s="838"/>
      <c r="AC114" s="838"/>
      <c r="AD114" s="838"/>
      <c r="AE114" s="839"/>
      <c r="AF114" s="840" t="s">
        <v>385</v>
      </c>
      <c r="AG114" s="838"/>
      <c r="AH114" s="838"/>
      <c r="AI114" s="838"/>
      <c r="AJ114" s="839"/>
      <c r="AK114" s="840" t="s">
        <v>451</v>
      </c>
      <c r="AL114" s="838"/>
      <c r="AM114" s="838"/>
      <c r="AN114" s="838"/>
      <c r="AO114" s="839"/>
      <c r="AP114" s="885" t="s">
        <v>462</v>
      </c>
      <c r="AQ114" s="886"/>
      <c r="AR114" s="886"/>
      <c r="AS114" s="886"/>
      <c r="AT114" s="887"/>
      <c r="AU114" s="997"/>
      <c r="AV114" s="998"/>
      <c r="AW114" s="998"/>
      <c r="AX114" s="998"/>
      <c r="AY114" s="998"/>
      <c r="AZ114" s="873" t="s">
        <v>463</v>
      </c>
      <c r="BA114" s="808"/>
      <c r="BB114" s="808"/>
      <c r="BC114" s="808"/>
      <c r="BD114" s="808"/>
      <c r="BE114" s="808"/>
      <c r="BF114" s="808"/>
      <c r="BG114" s="808"/>
      <c r="BH114" s="808"/>
      <c r="BI114" s="808"/>
      <c r="BJ114" s="808"/>
      <c r="BK114" s="808"/>
      <c r="BL114" s="808"/>
      <c r="BM114" s="808"/>
      <c r="BN114" s="808"/>
      <c r="BO114" s="808"/>
      <c r="BP114" s="809"/>
      <c r="BQ114" s="874">
        <v>33940838</v>
      </c>
      <c r="BR114" s="875"/>
      <c r="BS114" s="875"/>
      <c r="BT114" s="875"/>
      <c r="BU114" s="875"/>
      <c r="BV114" s="875">
        <v>32354831</v>
      </c>
      <c r="BW114" s="875"/>
      <c r="BX114" s="875"/>
      <c r="BY114" s="875"/>
      <c r="BZ114" s="875"/>
      <c r="CA114" s="875">
        <v>31932441</v>
      </c>
      <c r="CB114" s="875"/>
      <c r="CC114" s="875"/>
      <c r="CD114" s="875"/>
      <c r="CE114" s="875"/>
      <c r="CF114" s="936">
        <v>28.4</v>
      </c>
      <c r="CG114" s="937"/>
      <c r="CH114" s="937"/>
      <c r="CI114" s="937"/>
      <c r="CJ114" s="937"/>
      <c r="CK114" s="992"/>
      <c r="CL114" s="879"/>
      <c r="CM114" s="882" t="s">
        <v>464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451</v>
      </c>
      <c r="DM114" s="838"/>
      <c r="DN114" s="838"/>
      <c r="DO114" s="838"/>
      <c r="DP114" s="839"/>
      <c r="DQ114" s="840" t="s">
        <v>457</v>
      </c>
      <c r="DR114" s="838"/>
      <c r="DS114" s="838"/>
      <c r="DT114" s="838"/>
      <c r="DU114" s="839"/>
      <c r="DV114" s="885" t="s">
        <v>465</v>
      </c>
      <c r="DW114" s="886"/>
      <c r="DX114" s="886"/>
      <c r="DY114" s="886"/>
      <c r="DZ114" s="887"/>
    </row>
    <row r="115" spans="1:130" s="226" customFormat="1" ht="26.25" customHeight="1">
      <c r="A115" s="979"/>
      <c r="B115" s="980"/>
      <c r="C115" s="808" t="s">
        <v>466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67324</v>
      </c>
      <c r="AB115" s="984"/>
      <c r="AC115" s="984"/>
      <c r="AD115" s="984"/>
      <c r="AE115" s="985"/>
      <c r="AF115" s="986">
        <v>66665</v>
      </c>
      <c r="AG115" s="984"/>
      <c r="AH115" s="984"/>
      <c r="AI115" s="984"/>
      <c r="AJ115" s="985"/>
      <c r="AK115" s="986">
        <v>73486</v>
      </c>
      <c r="AL115" s="984"/>
      <c r="AM115" s="984"/>
      <c r="AN115" s="984"/>
      <c r="AO115" s="985"/>
      <c r="AP115" s="987">
        <v>0.1</v>
      </c>
      <c r="AQ115" s="988"/>
      <c r="AR115" s="988"/>
      <c r="AS115" s="988"/>
      <c r="AT115" s="989"/>
      <c r="AU115" s="997"/>
      <c r="AV115" s="998"/>
      <c r="AW115" s="998"/>
      <c r="AX115" s="998"/>
      <c r="AY115" s="998"/>
      <c r="AZ115" s="873" t="s">
        <v>467</v>
      </c>
      <c r="BA115" s="808"/>
      <c r="BB115" s="808"/>
      <c r="BC115" s="808"/>
      <c r="BD115" s="808"/>
      <c r="BE115" s="808"/>
      <c r="BF115" s="808"/>
      <c r="BG115" s="808"/>
      <c r="BH115" s="808"/>
      <c r="BI115" s="808"/>
      <c r="BJ115" s="808"/>
      <c r="BK115" s="808"/>
      <c r="BL115" s="808"/>
      <c r="BM115" s="808"/>
      <c r="BN115" s="808"/>
      <c r="BO115" s="808"/>
      <c r="BP115" s="809"/>
      <c r="BQ115" s="874">
        <v>289577</v>
      </c>
      <c r="BR115" s="875"/>
      <c r="BS115" s="875"/>
      <c r="BT115" s="875"/>
      <c r="BU115" s="875"/>
      <c r="BV115" s="875">
        <v>196360</v>
      </c>
      <c r="BW115" s="875"/>
      <c r="BX115" s="875"/>
      <c r="BY115" s="875"/>
      <c r="BZ115" s="875"/>
      <c r="CA115" s="875">
        <v>207047</v>
      </c>
      <c r="CB115" s="875"/>
      <c r="CC115" s="875"/>
      <c r="CD115" s="875"/>
      <c r="CE115" s="875"/>
      <c r="CF115" s="936">
        <v>0.2</v>
      </c>
      <c r="CG115" s="937"/>
      <c r="CH115" s="937"/>
      <c r="CI115" s="937"/>
      <c r="CJ115" s="937"/>
      <c r="CK115" s="992"/>
      <c r="CL115" s="879"/>
      <c r="CM115" s="873" t="s">
        <v>468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448</v>
      </c>
      <c r="DH115" s="838"/>
      <c r="DI115" s="838"/>
      <c r="DJ115" s="838"/>
      <c r="DK115" s="839"/>
      <c r="DL115" s="840" t="s">
        <v>462</v>
      </c>
      <c r="DM115" s="838"/>
      <c r="DN115" s="838"/>
      <c r="DO115" s="838"/>
      <c r="DP115" s="839"/>
      <c r="DQ115" s="840" t="s">
        <v>452</v>
      </c>
      <c r="DR115" s="838"/>
      <c r="DS115" s="838"/>
      <c r="DT115" s="838"/>
      <c r="DU115" s="839"/>
      <c r="DV115" s="885" t="s">
        <v>456</v>
      </c>
      <c r="DW115" s="886"/>
      <c r="DX115" s="886"/>
      <c r="DY115" s="886"/>
      <c r="DZ115" s="887"/>
    </row>
    <row r="116" spans="1:130" s="226" customFormat="1" ht="26.25" customHeight="1">
      <c r="A116" s="981"/>
      <c r="B116" s="982"/>
      <c r="C116" s="941" t="s">
        <v>469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448</v>
      </c>
      <c r="AB116" s="838"/>
      <c r="AC116" s="838"/>
      <c r="AD116" s="838"/>
      <c r="AE116" s="839"/>
      <c r="AF116" s="840" t="s">
        <v>385</v>
      </c>
      <c r="AG116" s="838"/>
      <c r="AH116" s="838"/>
      <c r="AI116" s="838"/>
      <c r="AJ116" s="839"/>
      <c r="AK116" s="840" t="s">
        <v>445</v>
      </c>
      <c r="AL116" s="838"/>
      <c r="AM116" s="838"/>
      <c r="AN116" s="838"/>
      <c r="AO116" s="839"/>
      <c r="AP116" s="885" t="s">
        <v>173</v>
      </c>
      <c r="AQ116" s="886"/>
      <c r="AR116" s="886"/>
      <c r="AS116" s="886"/>
      <c r="AT116" s="887"/>
      <c r="AU116" s="997"/>
      <c r="AV116" s="998"/>
      <c r="AW116" s="998"/>
      <c r="AX116" s="998"/>
      <c r="AY116" s="998"/>
      <c r="AZ116" s="924" t="s">
        <v>470</v>
      </c>
      <c r="BA116" s="925"/>
      <c r="BB116" s="925"/>
      <c r="BC116" s="925"/>
      <c r="BD116" s="925"/>
      <c r="BE116" s="925"/>
      <c r="BF116" s="925"/>
      <c r="BG116" s="925"/>
      <c r="BH116" s="925"/>
      <c r="BI116" s="925"/>
      <c r="BJ116" s="925"/>
      <c r="BK116" s="925"/>
      <c r="BL116" s="925"/>
      <c r="BM116" s="925"/>
      <c r="BN116" s="925"/>
      <c r="BO116" s="925"/>
      <c r="BP116" s="926"/>
      <c r="BQ116" s="874" t="s">
        <v>448</v>
      </c>
      <c r="BR116" s="875"/>
      <c r="BS116" s="875"/>
      <c r="BT116" s="875"/>
      <c r="BU116" s="875"/>
      <c r="BV116" s="875" t="s">
        <v>385</v>
      </c>
      <c r="BW116" s="875"/>
      <c r="BX116" s="875"/>
      <c r="BY116" s="875"/>
      <c r="BZ116" s="875"/>
      <c r="CA116" s="875" t="s">
        <v>471</v>
      </c>
      <c r="CB116" s="875"/>
      <c r="CC116" s="875"/>
      <c r="CD116" s="875"/>
      <c r="CE116" s="875"/>
      <c r="CF116" s="936" t="s">
        <v>451</v>
      </c>
      <c r="CG116" s="937"/>
      <c r="CH116" s="937"/>
      <c r="CI116" s="937"/>
      <c r="CJ116" s="937"/>
      <c r="CK116" s="992"/>
      <c r="CL116" s="879"/>
      <c r="CM116" s="882" t="s">
        <v>472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385</v>
      </c>
      <c r="DH116" s="838"/>
      <c r="DI116" s="838"/>
      <c r="DJ116" s="838"/>
      <c r="DK116" s="839"/>
      <c r="DL116" s="840" t="s">
        <v>451</v>
      </c>
      <c r="DM116" s="838"/>
      <c r="DN116" s="838"/>
      <c r="DO116" s="838"/>
      <c r="DP116" s="839"/>
      <c r="DQ116" s="840" t="s">
        <v>473</v>
      </c>
      <c r="DR116" s="838"/>
      <c r="DS116" s="838"/>
      <c r="DT116" s="838"/>
      <c r="DU116" s="839"/>
      <c r="DV116" s="885" t="s">
        <v>385</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474</v>
      </c>
      <c r="Z117" s="964"/>
      <c r="AA117" s="969">
        <v>26945888</v>
      </c>
      <c r="AB117" s="970"/>
      <c r="AC117" s="970"/>
      <c r="AD117" s="970"/>
      <c r="AE117" s="971"/>
      <c r="AF117" s="972">
        <v>25499513</v>
      </c>
      <c r="AG117" s="970"/>
      <c r="AH117" s="970"/>
      <c r="AI117" s="970"/>
      <c r="AJ117" s="971"/>
      <c r="AK117" s="972">
        <v>24910528</v>
      </c>
      <c r="AL117" s="970"/>
      <c r="AM117" s="970"/>
      <c r="AN117" s="970"/>
      <c r="AO117" s="971"/>
      <c r="AP117" s="973"/>
      <c r="AQ117" s="974"/>
      <c r="AR117" s="974"/>
      <c r="AS117" s="974"/>
      <c r="AT117" s="975"/>
      <c r="AU117" s="997"/>
      <c r="AV117" s="998"/>
      <c r="AW117" s="998"/>
      <c r="AX117" s="998"/>
      <c r="AY117" s="998"/>
      <c r="AZ117" s="924" t="s">
        <v>475</v>
      </c>
      <c r="BA117" s="925"/>
      <c r="BB117" s="925"/>
      <c r="BC117" s="925"/>
      <c r="BD117" s="925"/>
      <c r="BE117" s="925"/>
      <c r="BF117" s="925"/>
      <c r="BG117" s="925"/>
      <c r="BH117" s="925"/>
      <c r="BI117" s="925"/>
      <c r="BJ117" s="925"/>
      <c r="BK117" s="925"/>
      <c r="BL117" s="925"/>
      <c r="BM117" s="925"/>
      <c r="BN117" s="925"/>
      <c r="BO117" s="925"/>
      <c r="BP117" s="926"/>
      <c r="BQ117" s="874" t="s">
        <v>444</v>
      </c>
      <c r="BR117" s="875"/>
      <c r="BS117" s="875"/>
      <c r="BT117" s="875"/>
      <c r="BU117" s="875"/>
      <c r="BV117" s="875" t="s">
        <v>448</v>
      </c>
      <c r="BW117" s="875"/>
      <c r="BX117" s="875"/>
      <c r="BY117" s="875"/>
      <c r="BZ117" s="875"/>
      <c r="CA117" s="875" t="s">
        <v>173</v>
      </c>
      <c r="CB117" s="875"/>
      <c r="CC117" s="875"/>
      <c r="CD117" s="875"/>
      <c r="CE117" s="875"/>
      <c r="CF117" s="936" t="s">
        <v>473</v>
      </c>
      <c r="CG117" s="937"/>
      <c r="CH117" s="937"/>
      <c r="CI117" s="937"/>
      <c r="CJ117" s="937"/>
      <c r="CK117" s="992"/>
      <c r="CL117" s="879"/>
      <c r="CM117" s="882" t="s">
        <v>476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473</v>
      </c>
      <c r="DH117" s="838"/>
      <c r="DI117" s="838"/>
      <c r="DJ117" s="838"/>
      <c r="DK117" s="839"/>
      <c r="DL117" s="840" t="s">
        <v>444</v>
      </c>
      <c r="DM117" s="838"/>
      <c r="DN117" s="838"/>
      <c r="DO117" s="838"/>
      <c r="DP117" s="839"/>
      <c r="DQ117" s="840" t="s">
        <v>471</v>
      </c>
      <c r="DR117" s="838"/>
      <c r="DS117" s="838"/>
      <c r="DT117" s="838"/>
      <c r="DU117" s="839"/>
      <c r="DV117" s="885" t="s">
        <v>456</v>
      </c>
      <c r="DW117" s="886"/>
      <c r="DX117" s="886"/>
      <c r="DY117" s="886"/>
      <c r="DZ117" s="887"/>
    </row>
    <row r="118" spans="1:130" s="226" customFormat="1" ht="26.25" customHeight="1">
      <c r="A118" s="962" t="s">
        <v>438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436</v>
      </c>
      <c r="AB118" s="963"/>
      <c r="AC118" s="963"/>
      <c r="AD118" s="963"/>
      <c r="AE118" s="964"/>
      <c r="AF118" s="965" t="s">
        <v>299</v>
      </c>
      <c r="AG118" s="963"/>
      <c r="AH118" s="963"/>
      <c r="AI118" s="963"/>
      <c r="AJ118" s="964"/>
      <c r="AK118" s="965" t="s">
        <v>298</v>
      </c>
      <c r="AL118" s="963"/>
      <c r="AM118" s="963"/>
      <c r="AN118" s="963"/>
      <c r="AO118" s="964"/>
      <c r="AP118" s="966" t="s">
        <v>437</v>
      </c>
      <c r="AQ118" s="967"/>
      <c r="AR118" s="967"/>
      <c r="AS118" s="967"/>
      <c r="AT118" s="968"/>
      <c r="AU118" s="997"/>
      <c r="AV118" s="998"/>
      <c r="AW118" s="998"/>
      <c r="AX118" s="998"/>
      <c r="AY118" s="998"/>
      <c r="AZ118" s="940" t="s">
        <v>477</v>
      </c>
      <c r="BA118" s="941"/>
      <c r="BB118" s="941"/>
      <c r="BC118" s="941"/>
      <c r="BD118" s="941"/>
      <c r="BE118" s="941"/>
      <c r="BF118" s="941"/>
      <c r="BG118" s="941"/>
      <c r="BH118" s="941"/>
      <c r="BI118" s="941"/>
      <c r="BJ118" s="941"/>
      <c r="BK118" s="941"/>
      <c r="BL118" s="941"/>
      <c r="BM118" s="941"/>
      <c r="BN118" s="941"/>
      <c r="BO118" s="941"/>
      <c r="BP118" s="942"/>
      <c r="BQ118" s="943" t="s">
        <v>448</v>
      </c>
      <c r="BR118" s="906"/>
      <c r="BS118" s="906"/>
      <c r="BT118" s="906"/>
      <c r="BU118" s="906"/>
      <c r="BV118" s="906" t="s">
        <v>465</v>
      </c>
      <c r="BW118" s="906"/>
      <c r="BX118" s="906"/>
      <c r="BY118" s="906"/>
      <c r="BZ118" s="906"/>
      <c r="CA118" s="906" t="s">
        <v>448</v>
      </c>
      <c r="CB118" s="906"/>
      <c r="CC118" s="906"/>
      <c r="CD118" s="906"/>
      <c r="CE118" s="906"/>
      <c r="CF118" s="936" t="s">
        <v>465</v>
      </c>
      <c r="CG118" s="937"/>
      <c r="CH118" s="937"/>
      <c r="CI118" s="937"/>
      <c r="CJ118" s="937"/>
      <c r="CK118" s="992"/>
      <c r="CL118" s="879"/>
      <c r="CM118" s="882" t="s">
        <v>478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465</v>
      </c>
      <c r="DH118" s="838"/>
      <c r="DI118" s="838"/>
      <c r="DJ118" s="838"/>
      <c r="DK118" s="839"/>
      <c r="DL118" s="840" t="s">
        <v>173</v>
      </c>
      <c r="DM118" s="838"/>
      <c r="DN118" s="838"/>
      <c r="DO118" s="838"/>
      <c r="DP118" s="839"/>
      <c r="DQ118" s="840" t="s">
        <v>473</v>
      </c>
      <c r="DR118" s="838"/>
      <c r="DS118" s="838"/>
      <c r="DT118" s="838"/>
      <c r="DU118" s="839"/>
      <c r="DV118" s="885" t="s">
        <v>473</v>
      </c>
      <c r="DW118" s="886"/>
      <c r="DX118" s="886"/>
      <c r="DY118" s="886"/>
      <c r="DZ118" s="887"/>
    </row>
    <row r="119" spans="1:130" s="226" customFormat="1" ht="26.25" customHeight="1">
      <c r="A119" s="876" t="s">
        <v>441</v>
      </c>
      <c r="B119" s="877"/>
      <c r="C119" s="952" t="s">
        <v>442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55805</v>
      </c>
      <c r="AB119" s="956"/>
      <c r="AC119" s="956"/>
      <c r="AD119" s="956"/>
      <c r="AE119" s="957"/>
      <c r="AF119" s="958">
        <v>55805</v>
      </c>
      <c r="AG119" s="956"/>
      <c r="AH119" s="956"/>
      <c r="AI119" s="956"/>
      <c r="AJ119" s="957"/>
      <c r="AK119" s="958">
        <v>55805</v>
      </c>
      <c r="AL119" s="956"/>
      <c r="AM119" s="956"/>
      <c r="AN119" s="956"/>
      <c r="AO119" s="957"/>
      <c r="AP119" s="959">
        <v>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479</v>
      </c>
      <c r="BP119" s="939"/>
      <c r="BQ119" s="943">
        <v>339443371</v>
      </c>
      <c r="BR119" s="906"/>
      <c r="BS119" s="906"/>
      <c r="BT119" s="906"/>
      <c r="BU119" s="906"/>
      <c r="BV119" s="906">
        <v>335799156</v>
      </c>
      <c r="BW119" s="906"/>
      <c r="BX119" s="906"/>
      <c r="BY119" s="906"/>
      <c r="BZ119" s="906"/>
      <c r="CA119" s="906">
        <v>332275712</v>
      </c>
      <c r="CB119" s="906"/>
      <c r="CC119" s="906"/>
      <c r="CD119" s="906"/>
      <c r="CE119" s="906"/>
      <c r="CF119" s="804"/>
      <c r="CG119" s="805"/>
      <c r="CH119" s="805"/>
      <c r="CI119" s="805"/>
      <c r="CJ119" s="895"/>
      <c r="CK119" s="993"/>
      <c r="CL119" s="881"/>
      <c r="CM119" s="899" t="s">
        <v>480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448</v>
      </c>
      <c r="DH119" s="821"/>
      <c r="DI119" s="821"/>
      <c r="DJ119" s="821"/>
      <c r="DK119" s="822"/>
      <c r="DL119" s="823" t="s">
        <v>448</v>
      </c>
      <c r="DM119" s="821"/>
      <c r="DN119" s="821"/>
      <c r="DO119" s="821"/>
      <c r="DP119" s="822"/>
      <c r="DQ119" s="823" t="s">
        <v>462</v>
      </c>
      <c r="DR119" s="821"/>
      <c r="DS119" s="821"/>
      <c r="DT119" s="821"/>
      <c r="DU119" s="822"/>
      <c r="DV119" s="909" t="s">
        <v>452</v>
      </c>
      <c r="DW119" s="910"/>
      <c r="DX119" s="910"/>
      <c r="DY119" s="910"/>
      <c r="DZ119" s="911"/>
    </row>
    <row r="120" spans="1:130" s="226" customFormat="1" ht="26.25" customHeight="1">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173</v>
      </c>
      <c r="AB120" s="838"/>
      <c r="AC120" s="838"/>
      <c r="AD120" s="838"/>
      <c r="AE120" s="839"/>
      <c r="AF120" s="840" t="s">
        <v>456</v>
      </c>
      <c r="AG120" s="838"/>
      <c r="AH120" s="838"/>
      <c r="AI120" s="838"/>
      <c r="AJ120" s="839"/>
      <c r="AK120" s="840" t="s">
        <v>448</v>
      </c>
      <c r="AL120" s="838"/>
      <c r="AM120" s="838"/>
      <c r="AN120" s="838"/>
      <c r="AO120" s="839"/>
      <c r="AP120" s="885" t="s">
        <v>385</v>
      </c>
      <c r="AQ120" s="886"/>
      <c r="AR120" s="886"/>
      <c r="AS120" s="886"/>
      <c r="AT120" s="887"/>
      <c r="AU120" s="944" t="s">
        <v>481</v>
      </c>
      <c r="AV120" s="945"/>
      <c r="AW120" s="945"/>
      <c r="AX120" s="945"/>
      <c r="AY120" s="946"/>
      <c r="AZ120" s="921" t="s">
        <v>482</v>
      </c>
      <c r="BA120" s="866"/>
      <c r="BB120" s="866"/>
      <c r="BC120" s="866"/>
      <c r="BD120" s="866"/>
      <c r="BE120" s="866"/>
      <c r="BF120" s="866"/>
      <c r="BG120" s="866"/>
      <c r="BH120" s="866"/>
      <c r="BI120" s="866"/>
      <c r="BJ120" s="866"/>
      <c r="BK120" s="866"/>
      <c r="BL120" s="866"/>
      <c r="BM120" s="866"/>
      <c r="BN120" s="866"/>
      <c r="BO120" s="866"/>
      <c r="BP120" s="867"/>
      <c r="BQ120" s="922">
        <v>49710017</v>
      </c>
      <c r="BR120" s="903"/>
      <c r="BS120" s="903"/>
      <c r="BT120" s="903"/>
      <c r="BU120" s="903"/>
      <c r="BV120" s="903">
        <v>51660638</v>
      </c>
      <c r="BW120" s="903"/>
      <c r="BX120" s="903"/>
      <c r="BY120" s="903"/>
      <c r="BZ120" s="903"/>
      <c r="CA120" s="903">
        <v>51157107</v>
      </c>
      <c r="CB120" s="903"/>
      <c r="CC120" s="903"/>
      <c r="CD120" s="903"/>
      <c r="CE120" s="903"/>
      <c r="CF120" s="927">
        <v>45.4</v>
      </c>
      <c r="CG120" s="928"/>
      <c r="CH120" s="928"/>
      <c r="CI120" s="928"/>
      <c r="CJ120" s="928"/>
      <c r="CK120" s="929" t="s">
        <v>483</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11294677</v>
      </c>
      <c r="DH120" s="903"/>
      <c r="DI120" s="903"/>
      <c r="DJ120" s="903"/>
      <c r="DK120" s="903"/>
      <c r="DL120" s="903">
        <v>11234825</v>
      </c>
      <c r="DM120" s="903"/>
      <c r="DN120" s="903"/>
      <c r="DO120" s="903"/>
      <c r="DP120" s="903"/>
      <c r="DQ120" s="903">
        <v>11260712</v>
      </c>
      <c r="DR120" s="903"/>
      <c r="DS120" s="903"/>
      <c r="DT120" s="903"/>
      <c r="DU120" s="903"/>
      <c r="DV120" s="904">
        <v>10</v>
      </c>
      <c r="DW120" s="904"/>
      <c r="DX120" s="904"/>
      <c r="DY120" s="904"/>
      <c r="DZ120" s="905"/>
    </row>
    <row r="121" spans="1:130" s="226" customFormat="1" ht="26.25" customHeight="1">
      <c r="A121" s="878"/>
      <c r="B121" s="879"/>
      <c r="C121" s="924" t="s">
        <v>484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473</v>
      </c>
      <c r="AB121" s="838"/>
      <c r="AC121" s="838"/>
      <c r="AD121" s="838"/>
      <c r="AE121" s="839"/>
      <c r="AF121" s="840" t="s">
        <v>385</v>
      </c>
      <c r="AG121" s="838"/>
      <c r="AH121" s="838"/>
      <c r="AI121" s="838"/>
      <c r="AJ121" s="839"/>
      <c r="AK121" s="840" t="s">
        <v>173</v>
      </c>
      <c r="AL121" s="838"/>
      <c r="AM121" s="838"/>
      <c r="AN121" s="838"/>
      <c r="AO121" s="839"/>
      <c r="AP121" s="885" t="s">
        <v>465</v>
      </c>
      <c r="AQ121" s="886"/>
      <c r="AR121" s="886"/>
      <c r="AS121" s="886"/>
      <c r="AT121" s="887"/>
      <c r="AU121" s="947"/>
      <c r="AV121" s="948"/>
      <c r="AW121" s="948"/>
      <c r="AX121" s="948"/>
      <c r="AY121" s="949"/>
      <c r="AZ121" s="873" t="s">
        <v>485</v>
      </c>
      <c r="BA121" s="808"/>
      <c r="BB121" s="808"/>
      <c r="BC121" s="808"/>
      <c r="BD121" s="808"/>
      <c r="BE121" s="808"/>
      <c r="BF121" s="808"/>
      <c r="BG121" s="808"/>
      <c r="BH121" s="808"/>
      <c r="BI121" s="808"/>
      <c r="BJ121" s="808"/>
      <c r="BK121" s="808"/>
      <c r="BL121" s="808"/>
      <c r="BM121" s="808"/>
      <c r="BN121" s="808"/>
      <c r="BO121" s="808"/>
      <c r="BP121" s="809"/>
      <c r="BQ121" s="874">
        <v>58597215</v>
      </c>
      <c r="BR121" s="875"/>
      <c r="BS121" s="875"/>
      <c r="BT121" s="875"/>
      <c r="BU121" s="875"/>
      <c r="BV121" s="875">
        <v>55861609</v>
      </c>
      <c r="BW121" s="875"/>
      <c r="BX121" s="875"/>
      <c r="BY121" s="875"/>
      <c r="BZ121" s="875"/>
      <c r="CA121" s="875">
        <v>58993243</v>
      </c>
      <c r="CB121" s="875"/>
      <c r="CC121" s="875"/>
      <c r="CD121" s="875"/>
      <c r="CE121" s="875"/>
      <c r="CF121" s="936">
        <v>52.4</v>
      </c>
      <c r="CG121" s="937"/>
      <c r="CH121" s="937"/>
      <c r="CI121" s="937"/>
      <c r="CJ121" s="937"/>
      <c r="CK121" s="930"/>
      <c r="CL121" s="916"/>
      <c r="CM121" s="916"/>
      <c r="CN121" s="916"/>
      <c r="CO121" s="917"/>
      <c r="CP121" s="896" t="s">
        <v>486</v>
      </c>
      <c r="CQ121" s="897"/>
      <c r="CR121" s="897"/>
      <c r="CS121" s="897"/>
      <c r="CT121" s="897"/>
      <c r="CU121" s="897"/>
      <c r="CV121" s="897"/>
      <c r="CW121" s="897"/>
      <c r="CX121" s="897"/>
      <c r="CY121" s="897"/>
      <c r="CZ121" s="897"/>
      <c r="DA121" s="897"/>
      <c r="DB121" s="897"/>
      <c r="DC121" s="897"/>
      <c r="DD121" s="897"/>
      <c r="DE121" s="897"/>
      <c r="DF121" s="898"/>
      <c r="DG121" s="874">
        <v>9506988</v>
      </c>
      <c r="DH121" s="875"/>
      <c r="DI121" s="875"/>
      <c r="DJ121" s="875"/>
      <c r="DK121" s="875"/>
      <c r="DL121" s="875">
        <v>8771610</v>
      </c>
      <c r="DM121" s="875"/>
      <c r="DN121" s="875"/>
      <c r="DO121" s="875"/>
      <c r="DP121" s="875"/>
      <c r="DQ121" s="875">
        <v>8293973</v>
      </c>
      <c r="DR121" s="875"/>
      <c r="DS121" s="875"/>
      <c r="DT121" s="875"/>
      <c r="DU121" s="875"/>
      <c r="DV121" s="852">
        <v>7.4</v>
      </c>
      <c r="DW121" s="852"/>
      <c r="DX121" s="852"/>
      <c r="DY121" s="852"/>
      <c r="DZ121" s="853"/>
    </row>
    <row r="122" spans="1:130" s="226" customFormat="1" ht="26.25" customHeight="1">
      <c r="A122" s="878"/>
      <c r="B122" s="879"/>
      <c r="C122" s="882" t="s">
        <v>464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385</v>
      </c>
      <c r="AB122" s="838"/>
      <c r="AC122" s="838"/>
      <c r="AD122" s="838"/>
      <c r="AE122" s="839"/>
      <c r="AF122" s="840" t="s">
        <v>173</v>
      </c>
      <c r="AG122" s="838"/>
      <c r="AH122" s="838"/>
      <c r="AI122" s="838"/>
      <c r="AJ122" s="839"/>
      <c r="AK122" s="840" t="s">
        <v>453</v>
      </c>
      <c r="AL122" s="838"/>
      <c r="AM122" s="838"/>
      <c r="AN122" s="838"/>
      <c r="AO122" s="839"/>
      <c r="AP122" s="885" t="s">
        <v>385</v>
      </c>
      <c r="AQ122" s="886"/>
      <c r="AR122" s="886"/>
      <c r="AS122" s="886"/>
      <c r="AT122" s="887"/>
      <c r="AU122" s="947"/>
      <c r="AV122" s="948"/>
      <c r="AW122" s="948"/>
      <c r="AX122" s="948"/>
      <c r="AY122" s="949"/>
      <c r="AZ122" s="940" t="s">
        <v>487</v>
      </c>
      <c r="BA122" s="941"/>
      <c r="BB122" s="941"/>
      <c r="BC122" s="941"/>
      <c r="BD122" s="941"/>
      <c r="BE122" s="941"/>
      <c r="BF122" s="941"/>
      <c r="BG122" s="941"/>
      <c r="BH122" s="941"/>
      <c r="BI122" s="941"/>
      <c r="BJ122" s="941"/>
      <c r="BK122" s="941"/>
      <c r="BL122" s="941"/>
      <c r="BM122" s="941"/>
      <c r="BN122" s="941"/>
      <c r="BO122" s="941"/>
      <c r="BP122" s="942"/>
      <c r="BQ122" s="943">
        <v>203650115</v>
      </c>
      <c r="BR122" s="906"/>
      <c r="BS122" s="906"/>
      <c r="BT122" s="906"/>
      <c r="BU122" s="906"/>
      <c r="BV122" s="906">
        <v>201018535</v>
      </c>
      <c r="BW122" s="906"/>
      <c r="BX122" s="906"/>
      <c r="BY122" s="906"/>
      <c r="BZ122" s="906"/>
      <c r="CA122" s="906">
        <v>198454808</v>
      </c>
      <c r="CB122" s="906"/>
      <c r="CC122" s="906"/>
      <c r="CD122" s="906"/>
      <c r="CE122" s="906"/>
      <c r="CF122" s="907">
        <v>176.2</v>
      </c>
      <c r="CG122" s="908"/>
      <c r="CH122" s="908"/>
      <c r="CI122" s="908"/>
      <c r="CJ122" s="908"/>
      <c r="CK122" s="930"/>
      <c r="CL122" s="916"/>
      <c r="CM122" s="916"/>
      <c r="CN122" s="916"/>
      <c r="CO122" s="917"/>
      <c r="CP122" s="896" t="s">
        <v>488</v>
      </c>
      <c r="CQ122" s="897"/>
      <c r="CR122" s="897"/>
      <c r="CS122" s="897"/>
      <c r="CT122" s="897"/>
      <c r="CU122" s="897"/>
      <c r="CV122" s="897"/>
      <c r="CW122" s="897"/>
      <c r="CX122" s="897"/>
      <c r="CY122" s="897"/>
      <c r="CZ122" s="897"/>
      <c r="DA122" s="897"/>
      <c r="DB122" s="897"/>
      <c r="DC122" s="897"/>
      <c r="DD122" s="897"/>
      <c r="DE122" s="897"/>
      <c r="DF122" s="898"/>
      <c r="DG122" s="874">
        <v>1672749</v>
      </c>
      <c r="DH122" s="875"/>
      <c r="DI122" s="875"/>
      <c r="DJ122" s="875"/>
      <c r="DK122" s="875"/>
      <c r="DL122" s="875">
        <v>2827959</v>
      </c>
      <c r="DM122" s="875"/>
      <c r="DN122" s="875"/>
      <c r="DO122" s="875"/>
      <c r="DP122" s="875"/>
      <c r="DQ122" s="875">
        <v>4984071</v>
      </c>
      <c r="DR122" s="875"/>
      <c r="DS122" s="875"/>
      <c r="DT122" s="875"/>
      <c r="DU122" s="875"/>
      <c r="DV122" s="852">
        <v>4.4000000000000004</v>
      </c>
      <c r="DW122" s="852"/>
      <c r="DX122" s="852"/>
      <c r="DY122" s="852"/>
      <c r="DZ122" s="853"/>
    </row>
    <row r="123" spans="1:130" s="226" customFormat="1" ht="26.25" customHeight="1">
      <c r="A123" s="878"/>
      <c r="B123" s="879"/>
      <c r="C123" s="882" t="s">
        <v>472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456</v>
      </c>
      <c r="AB123" s="838"/>
      <c r="AC123" s="838"/>
      <c r="AD123" s="838"/>
      <c r="AE123" s="839"/>
      <c r="AF123" s="840" t="s">
        <v>456</v>
      </c>
      <c r="AG123" s="838"/>
      <c r="AH123" s="838"/>
      <c r="AI123" s="838"/>
      <c r="AJ123" s="839"/>
      <c r="AK123" s="840" t="s">
        <v>448</v>
      </c>
      <c r="AL123" s="838"/>
      <c r="AM123" s="838"/>
      <c r="AN123" s="838"/>
      <c r="AO123" s="839"/>
      <c r="AP123" s="885" t="s">
        <v>465</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489</v>
      </c>
      <c r="BP123" s="939"/>
      <c r="BQ123" s="893">
        <v>311957347</v>
      </c>
      <c r="BR123" s="894"/>
      <c r="BS123" s="894"/>
      <c r="BT123" s="894"/>
      <c r="BU123" s="894"/>
      <c r="BV123" s="894">
        <v>308540782</v>
      </c>
      <c r="BW123" s="894"/>
      <c r="BX123" s="894"/>
      <c r="BY123" s="894"/>
      <c r="BZ123" s="894"/>
      <c r="CA123" s="894">
        <v>308605158</v>
      </c>
      <c r="CB123" s="894"/>
      <c r="CC123" s="894"/>
      <c r="CD123" s="894"/>
      <c r="CE123" s="894"/>
      <c r="CF123" s="804"/>
      <c r="CG123" s="805"/>
      <c r="CH123" s="805"/>
      <c r="CI123" s="805"/>
      <c r="CJ123" s="895"/>
      <c r="CK123" s="930"/>
      <c r="CL123" s="916"/>
      <c r="CM123" s="916"/>
      <c r="CN123" s="916"/>
      <c r="CO123" s="917"/>
      <c r="CP123" s="896" t="s">
        <v>490</v>
      </c>
      <c r="CQ123" s="897"/>
      <c r="CR123" s="897"/>
      <c r="CS123" s="897"/>
      <c r="CT123" s="897"/>
      <c r="CU123" s="897"/>
      <c r="CV123" s="897"/>
      <c r="CW123" s="897"/>
      <c r="CX123" s="897"/>
      <c r="CY123" s="897"/>
      <c r="CZ123" s="897"/>
      <c r="DA123" s="897"/>
      <c r="DB123" s="897"/>
      <c r="DC123" s="897"/>
      <c r="DD123" s="897"/>
      <c r="DE123" s="897"/>
      <c r="DF123" s="898"/>
      <c r="DG123" s="837">
        <v>1524604</v>
      </c>
      <c r="DH123" s="838"/>
      <c r="DI123" s="838"/>
      <c r="DJ123" s="838"/>
      <c r="DK123" s="839"/>
      <c r="DL123" s="840">
        <v>1516664</v>
      </c>
      <c r="DM123" s="838"/>
      <c r="DN123" s="838"/>
      <c r="DO123" s="838"/>
      <c r="DP123" s="839"/>
      <c r="DQ123" s="840">
        <v>1464763</v>
      </c>
      <c r="DR123" s="838"/>
      <c r="DS123" s="838"/>
      <c r="DT123" s="838"/>
      <c r="DU123" s="839"/>
      <c r="DV123" s="885">
        <v>1.3</v>
      </c>
      <c r="DW123" s="886"/>
      <c r="DX123" s="886"/>
      <c r="DY123" s="886"/>
      <c r="DZ123" s="887"/>
    </row>
    <row r="124" spans="1:130" s="226" customFormat="1" ht="26.25" customHeight="1" thickBot="1">
      <c r="A124" s="878"/>
      <c r="B124" s="879"/>
      <c r="C124" s="882" t="s">
        <v>476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173</v>
      </c>
      <c r="AG124" s="838"/>
      <c r="AH124" s="838"/>
      <c r="AI124" s="838"/>
      <c r="AJ124" s="839"/>
      <c r="AK124" s="840" t="s">
        <v>173</v>
      </c>
      <c r="AL124" s="838"/>
      <c r="AM124" s="838"/>
      <c r="AN124" s="838"/>
      <c r="AO124" s="839"/>
      <c r="AP124" s="885" t="s">
        <v>465</v>
      </c>
      <c r="AQ124" s="886"/>
      <c r="AR124" s="886"/>
      <c r="AS124" s="886"/>
      <c r="AT124" s="887"/>
      <c r="AU124" s="888" t="s">
        <v>491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24.4</v>
      </c>
      <c r="BR124" s="892"/>
      <c r="BS124" s="892"/>
      <c r="BT124" s="892"/>
      <c r="BU124" s="892"/>
      <c r="BV124" s="892">
        <v>24.2</v>
      </c>
      <c r="BW124" s="892"/>
      <c r="BX124" s="892"/>
      <c r="BY124" s="892"/>
      <c r="BZ124" s="892"/>
      <c r="CA124" s="892">
        <v>21</v>
      </c>
      <c r="CB124" s="892"/>
      <c r="CC124" s="892"/>
      <c r="CD124" s="892"/>
      <c r="CE124" s="892"/>
      <c r="CF124" s="782"/>
      <c r="CG124" s="783"/>
      <c r="CH124" s="783"/>
      <c r="CI124" s="783"/>
      <c r="CJ124" s="923"/>
      <c r="CK124" s="931"/>
      <c r="CL124" s="931"/>
      <c r="CM124" s="931"/>
      <c r="CN124" s="931"/>
      <c r="CO124" s="932"/>
      <c r="CP124" s="896" t="s">
        <v>492</v>
      </c>
      <c r="CQ124" s="897"/>
      <c r="CR124" s="897"/>
      <c r="CS124" s="897"/>
      <c r="CT124" s="897"/>
      <c r="CU124" s="897"/>
      <c r="CV124" s="897"/>
      <c r="CW124" s="897"/>
      <c r="CX124" s="897"/>
      <c r="CY124" s="897"/>
      <c r="CZ124" s="897"/>
      <c r="DA124" s="897"/>
      <c r="DB124" s="897"/>
      <c r="DC124" s="897"/>
      <c r="DD124" s="897"/>
      <c r="DE124" s="897"/>
      <c r="DF124" s="898"/>
      <c r="DG124" s="820">
        <v>510093</v>
      </c>
      <c r="DH124" s="821"/>
      <c r="DI124" s="821"/>
      <c r="DJ124" s="821"/>
      <c r="DK124" s="822"/>
      <c r="DL124" s="823">
        <v>172086</v>
      </c>
      <c r="DM124" s="821"/>
      <c r="DN124" s="821"/>
      <c r="DO124" s="821"/>
      <c r="DP124" s="822"/>
      <c r="DQ124" s="823">
        <v>219497</v>
      </c>
      <c r="DR124" s="821"/>
      <c r="DS124" s="821"/>
      <c r="DT124" s="821"/>
      <c r="DU124" s="822"/>
      <c r="DV124" s="909">
        <v>0.2</v>
      </c>
      <c r="DW124" s="910"/>
      <c r="DX124" s="910"/>
      <c r="DY124" s="910"/>
      <c r="DZ124" s="911"/>
    </row>
    <row r="125" spans="1:130" s="226" customFormat="1" ht="26.25" customHeight="1">
      <c r="A125" s="878"/>
      <c r="B125" s="879"/>
      <c r="C125" s="882" t="s">
        <v>478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444</v>
      </c>
      <c r="AB125" s="838"/>
      <c r="AC125" s="838"/>
      <c r="AD125" s="838"/>
      <c r="AE125" s="839"/>
      <c r="AF125" s="840" t="s">
        <v>173</v>
      </c>
      <c r="AG125" s="838"/>
      <c r="AH125" s="838"/>
      <c r="AI125" s="838"/>
      <c r="AJ125" s="839"/>
      <c r="AK125" s="840" t="s">
        <v>456</v>
      </c>
      <c r="AL125" s="838"/>
      <c r="AM125" s="838"/>
      <c r="AN125" s="838"/>
      <c r="AO125" s="839"/>
      <c r="AP125" s="885" t="s">
        <v>444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493</v>
      </c>
      <c r="CL125" s="913"/>
      <c r="CM125" s="913"/>
      <c r="CN125" s="913"/>
      <c r="CO125" s="914"/>
      <c r="CP125" s="921" t="s">
        <v>494</v>
      </c>
      <c r="CQ125" s="866"/>
      <c r="CR125" s="866"/>
      <c r="CS125" s="866"/>
      <c r="CT125" s="866"/>
      <c r="CU125" s="866"/>
      <c r="CV125" s="866"/>
      <c r="CW125" s="866"/>
      <c r="CX125" s="866"/>
      <c r="CY125" s="866"/>
      <c r="CZ125" s="866"/>
      <c r="DA125" s="866"/>
      <c r="DB125" s="866"/>
      <c r="DC125" s="866"/>
      <c r="DD125" s="866"/>
      <c r="DE125" s="866"/>
      <c r="DF125" s="867"/>
      <c r="DG125" s="922" t="s">
        <v>462</v>
      </c>
      <c r="DH125" s="903"/>
      <c r="DI125" s="903"/>
      <c r="DJ125" s="903"/>
      <c r="DK125" s="903"/>
      <c r="DL125" s="903" t="s">
        <v>444</v>
      </c>
      <c r="DM125" s="903"/>
      <c r="DN125" s="903"/>
      <c r="DO125" s="903"/>
      <c r="DP125" s="903"/>
      <c r="DQ125" s="903" t="s">
        <v>456</v>
      </c>
      <c r="DR125" s="903"/>
      <c r="DS125" s="903"/>
      <c r="DT125" s="903"/>
      <c r="DU125" s="903"/>
      <c r="DV125" s="904" t="s">
        <v>448</v>
      </c>
      <c r="DW125" s="904"/>
      <c r="DX125" s="904"/>
      <c r="DY125" s="904"/>
      <c r="DZ125" s="905"/>
    </row>
    <row r="126" spans="1:130" s="226" customFormat="1" ht="26.25" customHeight="1" thickBot="1">
      <c r="A126" s="878"/>
      <c r="B126" s="879"/>
      <c r="C126" s="882" t="s">
        <v>480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173</v>
      </c>
      <c r="AB126" s="838"/>
      <c r="AC126" s="838"/>
      <c r="AD126" s="838"/>
      <c r="AE126" s="839"/>
      <c r="AF126" s="840" t="s">
        <v>444</v>
      </c>
      <c r="AG126" s="838"/>
      <c r="AH126" s="838"/>
      <c r="AI126" s="838"/>
      <c r="AJ126" s="839"/>
      <c r="AK126" s="840" t="s">
        <v>462</v>
      </c>
      <c r="AL126" s="838"/>
      <c r="AM126" s="838"/>
      <c r="AN126" s="838"/>
      <c r="AO126" s="839"/>
      <c r="AP126" s="885" t="s">
        <v>448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495</v>
      </c>
      <c r="CQ126" s="808"/>
      <c r="CR126" s="808"/>
      <c r="CS126" s="808"/>
      <c r="CT126" s="808"/>
      <c r="CU126" s="808"/>
      <c r="CV126" s="808"/>
      <c r="CW126" s="808"/>
      <c r="CX126" s="808"/>
      <c r="CY126" s="808"/>
      <c r="CZ126" s="808"/>
      <c r="DA126" s="808"/>
      <c r="DB126" s="808"/>
      <c r="DC126" s="808"/>
      <c r="DD126" s="808"/>
      <c r="DE126" s="808"/>
      <c r="DF126" s="809"/>
      <c r="DG126" s="874" t="s">
        <v>473</v>
      </c>
      <c r="DH126" s="875"/>
      <c r="DI126" s="875"/>
      <c r="DJ126" s="875"/>
      <c r="DK126" s="875"/>
      <c r="DL126" s="875" t="s">
        <v>173</v>
      </c>
      <c r="DM126" s="875"/>
      <c r="DN126" s="875"/>
      <c r="DO126" s="875"/>
      <c r="DP126" s="875"/>
      <c r="DQ126" s="875" t="s">
        <v>444</v>
      </c>
      <c r="DR126" s="875"/>
      <c r="DS126" s="875"/>
      <c r="DT126" s="875"/>
      <c r="DU126" s="875"/>
      <c r="DV126" s="852" t="s">
        <v>473</v>
      </c>
      <c r="DW126" s="852"/>
      <c r="DX126" s="852"/>
      <c r="DY126" s="852"/>
      <c r="DZ126" s="853"/>
    </row>
    <row r="127" spans="1:130" s="226" customFormat="1" ht="26.25" customHeight="1">
      <c r="A127" s="880"/>
      <c r="B127" s="881"/>
      <c r="C127" s="899" t="s">
        <v>496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11519</v>
      </c>
      <c r="AB127" s="838"/>
      <c r="AC127" s="838"/>
      <c r="AD127" s="838"/>
      <c r="AE127" s="839"/>
      <c r="AF127" s="840">
        <v>10860</v>
      </c>
      <c r="AG127" s="838"/>
      <c r="AH127" s="838"/>
      <c r="AI127" s="838"/>
      <c r="AJ127" s="839"/>
      <c r="AK127" s="840">
        <v>17681</v>
      </c>
      <c r="AL127" s="838"/>
      <c r="AM127" s="838"/>
      <c r="AN127" s="838"/>
      <c r="AO127" s="839"/>
      <c r="AP127" s="885">
        <v>0</v>
      </c>
      <c r="AQ127" s="886"/>
      <c r="AR127" s="886"/>
      <c r="AS127" s="886"/>
      <c r="AT127" s="887"/>
      <c r="AU127" s="262"/>
      <c r="AV127" s="262"/>
      <c r="AW127" s="262"/>
      <c r="AX127" s="902" t="s">
        <v>497</v>
      </c>
      <c r="AY127" s="870"/>
      <c r="AZ127" s="870"/>
      <c r="BA127" s="870"/>
      <c r="BB127" s="870"/>
      <c r="BC127" s="870"/>
      <c r="BD127" s="870"/>
      <c r="BE127" s="871"/>
      <c r="BF127" s="869" t="s">
        <v>498</v>
      </c>
      <c r="BG127" s="870"/>
      <c r="BH127" s="870"/>
      <c r="BI127" s="870"/>
      <c r="BJ127" s="870"/>
      <c r="BK127" s="870"/>
      <c r="BL127" s="871"/>
      <c r="BM127" s="869" t="s">
        <v>499</v>
      </c>
      <c r="BN127" s="870"/>
      <c r="BO127" s="870"/>
      <c r="BP127" s="870"/>
      <c r="BQ127" s="870"/>
      <c r="BR127" s="870"/>
      <c r="BS127" s="871"/>
      <c r="BT127" s="869" t="s">
        <v>500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501</v>
      </c>
      <c r="CQ127" s="808"/>
      <c r="CR127" s="808"/>
      <c r="CS127" s="808"/>
      <c r="CT127" s="808"/>
      <c r="CU127" s="808"/>
      <c r="CV127" s="808"/>
      <c r="CW127" s="808"/>
      <c r="CX127" s="808"/>
      <c r="CY127" s="808"/>
      <c r="CZ127" s="808"/>
      <c r="DA127" s="808"/>
      <c r="DB127" s="808"/>
      <c r="DC127" s="808"/>
      <c r="DD127" s="808"/>
      <c r="DE127" s="808"/>
      <c r="DF127" s="809"/>
      <c r="DG127" s="874" t="s">
        <v>173</v>
      </c>
      <c r="DH127" s="875"/>
      <c r="DI127" s="875"/>
      <c r="DJ127" s="875"/>
      <c r="DK127" s="875"/>
      <c r="DL127" s="875" t="s">
        <v>448</v>
      </c>
      <c r="DM127" s="875"/>
      <c r="DN127" s="875"/>
      <c r="DO127" s="875"/>
      <c r="DP127" s="875"/>
      <c r="DQ127" s="875" t="s">
        <v>173</v>
      </c>
      <c r="DR127" s="875"/>
      <c r="DS127" s="875"/>
      <c r="DT127" s="875"/>
      <c r="DU127" s="875"/>
      <c r="DV127" s="852" t="s">
        <v>444</v>
      </c>
      <c r="DW127" s="852"/>
      <c r="DX127" s="852"/>
      <c r="DY127" s="852"/>
      <c r="DZ127" s="853"/>
    </row>
    <row r="128" spans="1:130" s="226" customFormat="1" ht="26.25" customHeight="1" thickBot="1">
      <c r="A128" s="854" t="s">
        <v>502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503</v>
      </c>
      <c r="X128" s="856"/>
      <c r="Y128" s="856"/>
      <c r="Z128" s="857"/>
      <c r="AA128" s="858">
        <v>4974571</v>
      </c>
      <c r="AB128" s="859"/>
      <c r="AC128" s="859"/>
      <c r="AD128" s="859"/>
      <c r="AE128" s="860"/>
      <c r="AF128" s="861">
        <v>5365527</v>
      </c>
      <c r="AG128" s="859"/>
      <c r="AH128" s="859"/>
      <c r="AI128" s="859"/>
      <c r="AJ128" s="860"/>
      <c r="AK128" s="861">
        <v>4985485</v>
      </c>
      <c r="AL128" s="859"/>
      <c r="AM128" s="859"/>
      <c r="AN128" s="859"/>
      <c r="AO128" s="860"/>
      <c r="AP128" s="862"/>
      <c r="AQ128" s="863"/>
      <c r="AR128" s="863"/>
      <c r="AS128" s="863"/>
      <c r="AT128" s="864"/>
      <c r="AU128" s="262"/>
      <c r="AV128" s="262"/>
      <c r="AW128" s="262"/>
      <c r="AX128" s="865" t="s">
        <v>504</v>
      </c>
      <c r="AY128" s="866"/>
      <c r="AZ128" s="866"/>
      <c r="BA128" s="866"/>
      <c r="BB128" s="866"/>
      <c r="BC128" s="866"/>
      <c r="BD128" s="866"/>
      <c r="BE128" s="867"/>
      <c r="BF128" s="844" t="s">
        <v>473</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505</v>
      </c>
      <c r="CQ128" s="786"/>
      <c r="CR128" s="786"/>
      <c r="CS128" s="786"/>
      <c r="CT128" s="786"/>
      <c r="CU128" s="786"/>
      <c r="CV128" s="786"/>
      <c r="CW128" s="786"/>
      <c r="CX128" s="786"/>
      <c r="CY128" s="786"/>
      <c r="CZ128" s="786"/>
      <c r="DA128" s="786"/>
      <c r="DB128" s="786"/>
      <c r="DC128" s="786"/>
      <c r="DD128" s="786"/>
      <c r="DE128" s="786"/>
      <c r="DF128" s="787"/>
      <c r="DG128" s="848">
        <v>289577</v>
      </c>
      <c r="DH128" s="849"/>
      <c r="DI128" s="849"/>
      <c r="DJ128" s="849"/>
      <c r="DK128" s="849"/>
      <c r="DL128" s="849">
        <v>196360</v>
      </c>
      <c r="DM128" s="849"/>
      <c r="DN128" s="849"/>
      <c r="DO128" s="849"/>
      <c r="DP128" s="849"/>
      <c r="DQ128" s="849">
        <v>207047</v>
      </c>
      <c r="DR128" s="849"/>
      <c r="DS128" s="849"/>
      <c r="DT128" s="849"/>
      <c r="DU128" s="849"/>
      <c r="DV128" s="850">
        <v>0.2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506</v>
      </c>
      <c r="X129" s="835"/>
      <c r="Y129" s="835"/>
      <c r="Z129" s="836"/>
      <c r="AA129" s="837">
        <v>130234644</v>
      </c>
      <c r="AB129" s="838"/>
      <c r="AC129" s="838"/>
      <c r="AD129" s="838"/>
      <c r="AE129" s="839"/>
      <c r="AF129" s="840">
        <v>129669668</v>
      </c>
      <c r="AG129" s="838"/>
      <c r="AH129" s="838"/>
      <c r="AI129" s="838"/>
      <c r="AJ129" s="839"/>
      <c r="AK129" s="840">
        <v>130044740</v>
      </c>
      <c r="AL129" s="838"/>
      <c r="AM129" s="838"/>
      <c r="AN129" s="838"/>
      <c r="AO129" s="839"/>
      <c r="AP129" s="841"/>
      <c r="AQ129" s="842"/>
      <c r="AR129" s="842"/>
      <c r="AS129" s="842"/>
      <c r="AT129" s="843"/>
      <c r="AU129" s="264"/>
      <c r="AV129" s="264"/>
      <c r="AW129" s="264"/>
      <c r="AX129" s="807" t="s">
        <v>507</v>
      </c>
      <c r="AY129" s="808"/>
      <c r="AZ129" s="808"/>
      <c r="BA129" s="808"/>
      <c r="BB129" s="808"/>
      <c r="BC129" s="808"/>
      <c r="BD129" s="808"/>
      <c r="BE129" s="809"/>
      <c r="BF129" s="827" t="s">
        <v>173</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509</v>
      </c>
      <c r="X130" s="835"/>
      <c r="Y130" s="835"/>
      <c r="Z130" s="836"/>
      <c r="AA130" s="837">
        <v>17926387</v>
      </c>
      <c r="AB130" s="838"/>
      <c r="AC130" s="838"/>
      <c r="AD130" s="838"/>
      <c r="AE130" s="839"/>
      <c r="AF130" s="840">
        <v>17452789</v>
      </c>
      <c r="AG130" s="838"/>
      <c r="AH130" s="838"/>
      <c r="AI130" s="838"/>
      <c r="AJ130" s="839"/>
      <c r="AK130" s="840">
        <v>17424650</v>
      </c>
      <c r="AL130" s="838"/>
      <c r="AM130" s="838"/>
      <c r="AN130" s="838"/>
      <c r="AO130" s="839"/>
      <c r="AP130" s="841"/>
      <c r="AQ130" s="842"/>
      <c r="AR130" s="842"/>
      <c r="AS130" s="842"/>
      <c r="AT130" s="843"/>
      <c r="AU130" s="264"/>
      <c r="AV130" s="264"/>
      <c r="AW130" s="264"/>
      <c r="AX130" s="807" t="s">
        <v>510</v>
      </c>
      <c r="AY130" s="808"/>
      <c r="AZ130" s="808"/>
      <c r="BA130" s="808"/>
      <c r="BB130" s="808"/>
      <c r="BC130" s="808"/>
      <c r="BD130" s="808"/>
      <c r="BE130" s="809"/>
      <c r="BF130" s="810">
        <v>2.7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511</v>
      </c>
      <c r="X131" s="818"/>
      <c r="Y131" s="818"/>
      <c r="Z131" s="819"/>
      <c r="AA131" s="820">
        <v>112308257</v>
      </c>
      <c r="AB131" s="821"/>
      <c r="AC131" s="821"/>
      <c r="AD131" s="821"/>
      <c r="AE131" s="822"/>
      <c r="AF131" s="823">
        <v>112216879</v>
      </c>
      <c r="AG131" s="821"/>
      <c r="AH131" s="821"/>
      <c r="AI131" s="821"/>
      <c r="AJ131" s="822"/>
      <c r="AK131" s="823">
        <v>112620090</v>
      </c>
      <c r="AL131" s="821"/>
      <c r="AM131" s="821"/>
      <c r="AN131" s="821"/>
      <c r="AO131" s="822"/>
      <c r="AP131" s="824"/>
      <c r="AQ131" s="825"/>
      <c r="AR131" s="825"/>
      <c r="AS131" s="825"/>
      <c r="AT131" s="826"/>
      <c r="AU131" s="264"/>
      <c r="AV131" s="264"/>
      <c r="AW131" s="264"/>
      <c r="AX131" s="785" t="s">
        <v>512</v>
      </c>
      <c r="AY131" s="786"/>
      <c r="AZ131" s="786"/>
      <c r="BA131" s="786"/>
      <c r="BB131" s="786"/>
      <c r="BC131" s="786"/>
      <c r="BD131" s="786"/>
      <c r="BE131" s="787"/>
      <c r="BF131" s="788">
        <v>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513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514</v>
      </c>
      <c r="W132" s="798"/>
      <c r="X132" s="798"/>
      <c r="Y132" s="798"/>
      <c r="Z132" s="799"/>
      <c r="AA132" s="800">
        <v>3.6016318909999998</v>
      </c>
      <c r="AB132" s="801"/>
      <c r="AC132" s="801"/>
      <c r="AD132" s="801"/>
      <c r="AE132" s="802"/>
      <c r="AF132" s="803">
        <v>2.389299345</v>
      </c>
      <c r="AG132" s="801"/>
      <c r="AH132" s="801"/>
      <c r="AI132" s="801"/>
      <c r="AJ132" s="802"/>
      <c r="AK132" s="803">
        <v>2.2202013229999999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515</v>
      </c>
      <c r="W133" s="777"/>
      <c r="X133" s="777"/>
      <c r="Y133" s="777"/>
      <c r="Z133" s="778"/>
      <c r="AA133" s="779">
        <v>3.9</v>
      </c>
      <c r="AB133" s="780"/>
      <c r="AC133" s="780"/>
      <c r="AD133" s="780"/>
      <c r="AE133" s="781"/>
      <c r="AF133" s="779">
        <v>3.2</v>
      </c>
      <c r="AG133" s="780"/>
      <c r="AH133" s="780"/>
      <c r="AI133" s="780"/>
      <c r="AJ133" s="781"/>
      <c r="AK133" s="779">
        <v>2.7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wJJ+ByubBNRla8GZTxD4QhwMJGbQFwFLfJLiXwX6YockjccBu3PxRt6XYHakF202TCV0yk3iyFbZZKVuPsneQ==" saltValue="HWnEdsrjmwTFJR9rU1BO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GBnBQSmaMrZw8B7FYoOLYdVkfnltT6qI1IJydK6XeGcZTDGKvAYr+WQeJr4Ar3MzWKHTEHaQ30ejScuaVl4Xg==" saltValue="WrwlLvY51z5k9IfvgvLF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vU6QvN/SgO3jiyp2ohKXTpSMr/MwBRuoZYHIMkK7grIm8SHXr1aU9zKbigwbdxyzWVQRIsP5lQIx8dstsBsKg==" saltValue="/zi2GJD7G+TWo7A0Jz03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519</v>
      </c>
      <c r="AP7" s="283"/>
      <c r="AQ7" s="284" t="s">
        <v>520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521</v>
      </c>
      <c r="AQ8" s="290" t="s">
        <v>522</v>
      </c>
      <c r="AR8" s="291" t="s">
        <v>523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524</v>
      </c>
      <c r="AL9" s="1207"/>
      <c r="AM9" s="1207"/>
      <c r="AN9" s="1208"/>
      <c r="AO9" s="292">
        <v>32250410</v>
      </c>
      <c r="AP9" s="292">
        <v>53262</v>
      </c>
      <c r="AQ9" s="293">
        <v>57800</v>
      </c>
      <c r="AR9" s="294">
        <v>-7.9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525</v>
      </c>
      <c r="AL10" s="1207"/>
      <c r="AM10" s="1207"/>
      <c r="AN10" s="1208"/>
      <c r="AO10" s="295">
        <v>763791</v>
      </c>
      <c r="AP10" s="295">
        <v>1261</v>
      </c>
      <c r="AQ10" s="296">
        <v>2573</v>
      </c>
      <c r="AR10" s="297">
        <v>-51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526</v>
      </c>
      <c r="AL11" s="1207"/>
      <c r="AM11" s="1207"/>
      <c r="AN11" s="1208"/>
      <c r="AO11" s="295">
        <v>332</v>
      </c>
      <c r="AP11" s="295">
        <v>1</v>
      </c>
      <c r="AQ11" s="296">
        <v>1586</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527</v>
      </c>
      <c r="AL12" s="1207"/>
      <c r="AM12" s="1207"/>
      <c r="AN12" s="1208"/>
      <c r="AO12" s="295">
        <v>122901</v>
      </c>
      <c r="AP12" s="295">
        <v>203</v>
      </c>
      <c r="AQ12" s="296">
        <v>532</v>
      </c>
      <c r="AR12" s="297">
        <v>-61.8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528</v>
      </c>
      <c r="AL13" s="1207"/>
      <c r="AM13" s="1207"/>
      <c r="AN13" s="1208"/>
      <c r="AO13" s="295" t="s">
        <v>529</v>
      </c>
      <c r="AP13" s="295" t="s">
        <v>529</v>
      </c>
      <c r="AQ13" s="296">
        <v>18</v>
      </c>
      <c r="AR13" s="297" t="s">
        <v>529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530</v>
      </c>
      <c r="AL14" s="1207"/>
      <c r="AM14" s="1207"/>
      <c r="AN14" s="1208"/>
      <c r="AO14" s="295">
        <v>888499</v>
      </c>
      <c r="AP14" s="295">
        <v>1467</v>
      </c>
      <c r="AQ14" s="296">
        <v>1833</v>
      </c>
      <c r="AR14" s="297">
        <v>-20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531</v>
      </c>
      <c r="AL15" s="1207"/>
      <c r="AM15" s="1207"/>
      <c r="AN15" s="1208"/>
      <c r="AO15" s="295">
        <v>1551927</v>
      </c>
      <c r="AP15" s="295">
        <v>2563</v>
      </c>
      <c r="AQ15" s="296">
        <v>1281</v>
      </c>
      <c r="AR15" s="297">
        <v>100.1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532</v>
      </c>
      <c r="AL16" s="1210"/>
      <c r="AM16" s="1210"/>
      <c r="AN16" s="1211"/>
      <c r="AO16" s="295">
        <v>-2259816</v>
      </c>
      <c r="AP16" s="295">
        <v>-3732</v>
      </c>
      <c r="AQ16" s="296">
        <v>-4437</v>
      </c>
      <c r="AR16" s="297">
        <v>-15.9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33318044</v>
      </c>
      <c r="AP17" s="295">
        <v>55025</v>
      </c>
      <c r="AQ17" s="296">
        <v>61185</v>
      </c>
      <c r="AR17" s="297">
        <v>-10.1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534</v>
      </c>
      <c r="AP20" s="303" t="s">
        <v>535</v>
      </c>
      <c r="AQ20" s="304" t="s">
        <v>536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537</v>
      </c>
      <c r="AL21" s="1204"/>
      <c r="AM21" s="1204"/>
      <c r="AN21" s="1205"/>
      <c r="AO21" s="307">
        <v>6.03</v>
      </c>
      <c r="AP21" s="308">
        <v>6.2</v>
      </c>
      <c r="AQ21" s="309">
        <v>-0.17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538</v>
      </c>
      <c r="AL22" s="1204"/>
      <c r="AM22" s="1204"/>
      <c r="AN22" s="1205"/>
      <c r="AO22" s="312">
        <v>100</v>
      </c>
      <c r="AP22" s="313">
        <v>100.2</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540</v>
      </c>
      <c r="AO27" s="273"/>
      <c r="AP27" s="273"/>
      <c r="AQ27" s="273"/>
      <c r="AR27" s="273"/>
      <c r="AS27" s="273"/>
      <c r="AT27" s="273"/>
    </row>
    <row r="28" spans="1:46" ht="17.25">
      <c r="A28" s="274" t="s">
        <v>541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519</v>
      </c>
      <c r="AP30" s="283"/>
      <c r="AQ30" s="284" t="s">
        <v>520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521</v>
      </c>
      <c r="AQ31" s="290" t="s">
        <v>522</v>
      </c>
      <c r="AR31" s="291" t="s">
        <v>523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543</v>
      </c>
      <c r="AL32" s="1195"/>
      <c r="AM32" s="1195"/>
      <c r="AN32" s="1196"/>
      <c r="AO32" s="322">
        <v>23538972</v>
      </c>
      <c r="AP32" s="322">
        <v>38875</v>
      </c>
      <c r="AQ32" s="323">
        <v>37891</v>
      </c>
      <c r="AR32" s="324">
        <v>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544</v>
      </c>
      <c r="AL33" s="1195"/>
      <c r="AM33" s="1195"/>
      <c r="AN33" s="1196"/>
      <c r="AO33" s="322" t="s">
        <v>529</v>
      </c>
      <c r="AP33" s="322" t="s">
        <v>529</v>
      </c>
      <c r="AQ33" s="323">
        <v>3</v>
      </c>
      <c r="AR33" s="324" t="s">
        <v>529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545</v>
      </c>
      <c r="AL34" s="1195"/>
      <c r="AM34" s="1195"/>
      <c r="AN34" s="1196"/>
      <c r="AO34" s="322" t="s">
        <v>529</v>
      </c>
      <c r="AP34" s="322" t="s">
        <v>529</v>
      </c>
      <c r="AQ34" s="323">
        <v>103</v>
      </c>
      <c r="AR34" s="324" t="s">
        <v>529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546</v>
      </c>
      <c r="AL35" s="1195"/>
      <c r="AM35" s="1195"/>
      <c r="AN35" s="1196"/>
      <c r="AO35" s="322">
        <v>1298070</v>
      </c>
      <c r="AP35" s="322">
        <v>2144</v>
      </c>
      <c r="AQ35" s="323">
        <v>9138</v>
      </c>
      <c r="AR35" s="324">
        <v>-76.5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547</v>
      </c>
      <c r="AL36" s="1195"/>
      <c r="AM36" s="1195"/>
      <c r="AN36" s="1196"/>
      <c r="AO36" s="322" t="s">
        <v>529</v>
      </c>
      <c r="AP36" s="322" t="s">
        <v>529</v>
      </c>
      <c r="AQ36" s="323">
        <v>348</v>
      </c>
      <c r="AR36" s="324" t="s">
        <v>529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548</v>
      </c>
      <c r="AL37" s="1195"/>
      <c r="AM37" s="1195"/>
      <c r="AN37" s="1196"/>
      <c r="AO37" s="322">
        <v>73486</v>
      </c>
      <c r="AP37" s="322">
        <v>121</v>
      </c>
      <c r="AQ37" s="323">
        <v>851</v>
      </c>
      <c r="AR37" s="324">
        <v>-85.8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549</v>
      </c>
      <c r="AL38" s="1198"/>
      <c r="AM38" s="1198"/>
      <c r="AN38" s="1199"/>
      <c r="AO38" s="325" t="s">
        <v>529</v>
      </c>
      <c r="AP38" s="325" t="s">
        <v>529</v>
      </c>
      <c r="AQ38" s="326">
        <v>1</v>
      </c>
      <c r="AR38" s="314" t="s">
        <v>529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550</v>
      </c>
      <c r="AL39" s="1198"/>
      <c r="AM39" s="1198"/>
      <c r="AN39" s="1199"/>
      <c r="AO39" s="322">
        <v>-4985485</v>
      </c>
      <c r="AP39" s="322">
        <v>-8234</v>
      </c>
      <c r="AQ39" s="323">
        <v>-8418</v>
      </c>
      <c r="AR39" s="324">
        <v>-2.2000000000000002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551</v>
      </c>
      <c r="AL40" s="1195"/>
      <c r="AM40" s="1195"/>
      <c r="AN40" s="1196"/>
      <c r="AO40" s="322">
        <v>-17424650</v>
      </c>
      <c r="AP40" s="322">
        <v>-28777</v>
      </c>
      <c r="AQ40" s="323">
        <v>-29250</v>
      </c>
      <c r="AR40" s="324">
        <v>-1.6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2500393</v>
      </c>
      <c r="AP41" s="322">
        <v>4129</v>
      </c>
      <c r="AQ41" s="323">
        <v>10666</v>
      </c>
      <c r="AR41" s="324">
        <v>-61.3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519</v>
      </c>
      <c r="AN49" s="1189" t="s">
        <v>555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556</v>
      </c>
      <c r="AO50" s="339" t="s">
        <v>557</v>
      </c>
      <c r="AP50" s="340" t="s">
        <v>558</v>
      </c>
      <c r="AQ50" s="341" t="s">
        <v>559</v>
      </c>
      <c r="AR50" s="342" t="s">
        <v>560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561</v>
      </c>
      <c r="AL51" s="335"/>
      <c r="AM51" s="343">
        <v>38276345</v>
      </c>
      <c r="AN51" s="344">
        <v>62825</v>
      </c>
      <c r="AO51" s="345">
        <v>-2.6</v>
      </c>
      <c r="AP51" s="346">
        <v>47677</v>
      </c>
      <c r="AQ51" s="347">
        <v>14.3</v>
      </c>
      <c r="AR51" s="348">
        <v>-16.899999999999999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562</v>
      </c>
      <c r="AM52" s="351">
        <v>20552931</v>
      </c>
      <c r="AN52" s="352">
        <v>33735</v>
      </c>
      <c r="AO52" s="353">
        <v>-11.6</v>
      </c>
      <c r="AP52" s="354">
        <v>23360</v>
      </c>
      <c r="AQ52" s="355">
        <v>2.7</v>
      </c>
      <c r="AR52" s="356">
        <v>-14.3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563</v>
      </c>
      <c r="AL53" s="335"/>
      <c r="AM53" s="343">
        <v>42580815</v>
      </c>
      <c r="AN53" s="344">
        <v>70007</v>
      </c>
      <c r="AO53" s="345">
        <v>11.4</v>
      </c>
      <c r="AP53" s="346">
        <v>51613</v>
      </c>
      <c r="AQ53" s="347">
        <v>8.3000000000000007</v>
      </c>
      <c r="AR53" s="348">
        <v>3.1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562</v>
      </c>
      <c r="AM54" s="351">
        <v>23834650</v>
      </c>
      <c r="AN54" s="352">
        <v>39186</v>
      </c>
      <c r="AO54" s="353">
        <v>16.2</v>
      </c>
      <c r="AP54" s="354">
        <v>25872</v>
      </c>
      <c r="AQ54" s="355">
        <v>10.8</v>
      </c>
      <c r="AR54" s="356">
        <v>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564</v>
      </c>
      <c r="AL55" s="335"/>
      <c r="AM55" s="343">
        <v>37380519</v>
      </c>
      <c r="AN55" s="344">
        <v>61544</v>
      </c>
      <c r="AO55" s="345">
        <v>-12.1</v>
      </c>
      <c r="AP55" s="346">
        <v>50880</v>
      </c>
      <c r="AQ55" s="347">
        <v>-1.4</v>
      </c>
      <c r="AR55" s="348">
        <v>-10.7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562</v>
      </c>
      <c r="AM56" s="351">
        <v>18839051</v>
      </c>
      <c r="AN56" s="352">
        <v>31017</v>
      </c>
      <c r="AO56" s="353">
        <v>-20.8</v>
      </c>
      <c r="AP56" s="354">
        <v>27819</v>
      </c>
      <c r="AQ56" s="355">
        <v>7.5</v>
      </c>
      <c r="AR56" s="356">
        <v>-28.3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565</v>
      </c>
      <c r="AL57" s="335"/>
      <c r="AM57" s="343">
        <v>31277454</v>
      </c>
      <c r="AN57" s="344">
        <v>51553</v>
      </c>
      <c r="AO57" s="345">
        <v>-16.2</v>
      </c>
      <c r="AP57" s="346">
        <v>46395</v>
      </c>
      <c r="AQ57" s="347">
        <v>-8.8000000000000007</v>
      </c>
      <c r="AR57" s="348">
        <v>-7.4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562</v>
      </c>
      <c r="AM58" s="351">
        <v>19012707</v>
      </c>
      <c r="AN58" s="352">
        <v>31338</v>
      </c>
      <c r="AO58" s="353">
        <v>1</v>
      </c>
      <c r="AP58" s="354">
        <v>26304</v>
      </c>
      <c r="AQ58" s="355">
        <v>-5.4</v>
      </c>
      <c r="AR58" s="356">
        <v>6.4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566</v>
      </c>
      <c r="AL59" s="335"/>
      <c r="AM59" s="343">
        <v>32296827</v>
      </c>
      <c r="AN59" s="344">
        <v>53339</v>
      </c>
      <c r="AO59" s="345">
        <v>3.5</v>
      </c>
      <c r="AP59" s="346">
        <v>48088</v>
      </c>
      <c r="AQ59" s="347">
        <v>3.6</v>
      </c>
      <c r="AR59" s="348">
        <v>-0.1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562</v>
      </c>
      <c r="AM60" s="351">
        <v>20379498</v>
      </c>
      <c r="AN60" s="352">
        <v>33657</v>
      </c>
      <c r="AO60" s="353">
        <v>7.4</v>
      </c>
      <c r="AP60" s="354">
        <v>25183</v>
      </c>
      <c r="AQ60" s="355">
        <v>-4.3</v>
      </c>
      <c r="AR60" s="356">
        <v>11.7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567</v>
      </c>
      <c r="AL61" s="357"/>
      <c r="AM61" s="358">
        <v>36362392</v>
      </c>
      <c r="AN61" s="359">
        <v>59854</v>
      </c>
      <c r="AO61" s="360">
        <v>-3.2</v>
      </c>
      <c r="AP61" s="361">
        <v>48931</v>
      </c>
      <c r="AQ61" s="362">
        <v>3.2</v>
      </c>
      <c r="AR61" s="348">
        <v>-6.4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562</v>
      </c>
      <c r="AM62" s="351">
        <v>20523767</v>
      </c>
      <c r="AN62" s="352">
        <v>33787</v>
      </c>
      <c r="AO62" s="353">
        <v>-1.6</v>
      </c>
      <c r="AP62" s="354">
        <v>25708</v>
      </c>
      <c r="AQ62" s="355">
        <v>2.2999999999999998</v>
      </c>
      <c r="AR62" s="356">
        <v>-3.9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OiZ4z0leK/nyHEOyqjMk2Dd8560B/MocME3cZqcfLBlgJ3H/GZ32jlKbqlOkanDQ7gN7vaqMSINVZvI/F0ZRA==" saltValue="mK+ZNjuaHxQE4uXqXyYr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OsxzGQl+oGKnq4jVNGUJrMkLbxKKRvXDs4FJhJIYeSm3MRxncB9K+ZfL4mvCz9JOv6tcHBpNLct+vAftQgpKQ==" saltValue="GcH80vaIQ8n76O5BzdlE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s5tfnRPY1sO/GaA5ugSs+eROqK4zC7AeKPI6BDZPI7pkQOyEJXERR6o4miScTrt+DVNN/x68kb+GShSxQkWTw==" saltValue="FRj1MsAh06kTns9cAbbe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12" t="s">
        <v>3</v>
      </c>
      <c r="D47" s="1212"/>
      <c r="E47" s="1213"/>
      <c r="F47" s="11">
        <v>7.74</v>
      </c>
      <c r="G47" s="12">
        <v>8.56</v>
      </c>
      <c r="H47" s="12">
        <v>9.3699999999999992</v>
      </c>
      <c r="I47" s="12">
        <v>9.42</v>
      </c>
      <c r="J47" s="13">
        <v>9.39</v>
      </c>
    </row>
    <row r="48" spans="2:10" ht="57.75" customHeight="1">
      <c r="B48" s="14"/>
      <c r="C48" s="1214" t="s">
        <v>4</v>
      </c>
      <c r="D48" s="1214"/>
      <c r="E48" s="1215"/>
      <c r="F48" s="15">
        <v>4.78</v>
      </c>
      <c r="G48" s="16">
        <v>4.16</v>
      </c>
      <c r="H48" s="16">
        <v>5.43</v>
      </c>
      <c r="I48" s="16">
        <v>4.47</v>
      </c>
      <c r="J48" s="17">
        <v>4.51</v>
      </c>
    </row>
    <row r="49" spans="2:10" ht="57.75" customHeight="1" thickBot="1">
      <c r="B49" s="18"/>
      <c r="C49" s="1216" t="s">
        <v>5</v>
      </c>
      <c r="D49" s="1216"/>
      <c r="E49" s="1217"/>
      <c r="F49" s="19">
        <v>1.51</v>
      </c>
      <c r="G49" s="20">
        <v>0.31</v>
      </c>
      <c r="H49" s="20">
        <v>2.0299999999999998</v>
      </c>
      <c r="I49" s="20" t="s">
        <v>576</v>
      </c>
      <c r="J49" s="21">
        <v>0.06</v>
      </c>
    </row>
    <row r="50" spans="2:10" ht="13.5" customHeight="1"/>
    <row r="51" spans="2:10" ht="13.5" hidden="1" customHeight="1"/>
    <row r="52" spans="2:10" ht="13.5" hidden="1" customHeight="1"/>
    <row r="53" spans="2:10" ht="13.5" hidden="1" customHeight="1"/>
  </sheetData>
  <sheetProtection algorithmName="SHA-512" hashValue="/9M7NJCfSblr1xxZVdeZSuaneSAGCwdDD+rHSAim+VP/l6cwC5PvSCOFg2m2iozuJ8hWyuBAv/j9hddGErOTMw==" saltValue="LgLLT4+SD6N4YSncxD0N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2019-03-15T03:00:10Z</cp:lastPrinted>
  <dcterms:created xsi:type="dcterms:W3CDTF">2019-02-14T05:23:05Z</dcterms:created>
  <dcterms:modified xsi:type="dcterms:W3CDTF">2019-11-10T23:37:07Z</dcterms:modified>
  <cp:category/>
</cp:coreProperties>
</file>