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120" yWindow="-120" windowWidth="20730" windowHeight="11160" tabRatio="8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36" i="10"/>
  <c r="AM35" i="10"/>
  <c r="C35" i="10"/>
  <c r="C34" i="10"/>
  <c r="U34" i="10" s="1"/>
  <c r="U35" i="10" s="1"/>
  <c r="U36"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CO34" i="10" l="1"/>
  <c r="CO35" i="10" s="1"/>
</calcChain>
</file>

<file path=xl/sharedStrings.xml><?xml version="1.0" encoding="utf-8"?>
<sst xmlns="http://schemas.openxmlformats.org/spreadsheetml/2006/main" count="1066" uniqueCount="590">
  <si>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</si>
  <si>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</si>
  <si>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</si>
  <si>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</si>
  <si>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</si>
  <si>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</si>
  <si>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</si>
  <si>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</si>
  <si>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</si>
  <si>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</si>
  <si>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</si>
  <si>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</si>
  <si>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</si>
  <si>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</si>
  <si>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</si>
  <si>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</si>
  <si>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</si>
  <si>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</si>
  <si>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</si>
  <si>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</si>
  <si>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</si>
  <si>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</si>
  <si>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</si>
  <si>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</si>
  <si>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</si>
  <si>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</si>
  <si>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</si>
  <si>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</si>
  <si>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</si>
  <si>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</si>
  <si>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</si>
  <si>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</si>
  <si>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</si>
  <si>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</si>
  <si>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</si>
  <si>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</si>
  <si>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</si>
  <si>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</si>
  <si>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</si>
  <si>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</si>
  <si>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</si>
  <si>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</si>
  <si>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</si>
  <si>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</si>
  <si>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</si>
  <si>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</si>
  <si>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</si>
  <si>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</si>
  <si>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</si>
  <si>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</si>
  <si>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</si>
  <si>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</si>
  <si>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</si>
  <si>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</si>
  <si>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</si>
  <si>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</si>
  <si>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</si>
  <si>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</si>
  <si>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</si>
  <si>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</si>
  <si>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</si>
  <si>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</si>
  <si>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</si>
  <si>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</si>
  <si>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</si>
  <si>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</si>
  <si>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</si>
  <si>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</si>
  <si>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</si>
  <si>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</si>
  <si>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</si>
  <si>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</si>
  <si>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</si>
  <si>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</si>
  <si>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</si>
  <si>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</si>
  <si>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</si>
  <si>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</si>
  <si>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</si>
  <si>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</si>
  <si>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</si>
  <si>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</si>
  <si>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</si>
  <si>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</si>
  <si>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</si>
  <si>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</si>
  <si>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</si>
  <si>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</si>
  <si>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</si>
  <si>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</si>
  <si>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</si>
  <si>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指宿市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</si>
  <si>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</si>
  <si>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</si>
  <si>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</si>
  <si>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</si>
  <si>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</si>
  <si>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</si>
  <si>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</si>
  <si>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</si>
  <si>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</si>
  <si>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</si>
  <si>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</si>
  <si>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</si>
  <si>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</si>
  <si>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</si>
  <si>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</si>
  <si>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</si>
  <si>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</si>
  <si>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</si>
  <si>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</si>
  <si>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</si>
  <si>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</si>
  <si>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</si>
  <si>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</si>
  <si>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</si>
  <si>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</si>
  <si>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</si>
  <si>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</si>
  <si>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</si>
  <si>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</si>
  <si>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</si>
  <si>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</si>
  <si>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</si>
  <si>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</si>
  <si>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</si>
  <si>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</si>
  <si>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</si>
  <si>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</si>
  <si>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</si>
  <si>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</si>
  <si>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</si>
  <si>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</si>
  <si>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</si>
  <si>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</si>
  <si>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</si>
  <si>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</si>
  <si>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</si>
  <si>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</si>
  <si>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</si>
  <si>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</si>
  <si>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</si>
  <si>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</si>
  <si>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</si>
  <si>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</si>
  <si>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</si>
  <si>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</si>
  <si>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</si>
  <si>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</si>
  <si>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</si>
  <si>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</si>
  <si>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</si>
  <si>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</si>
  <si>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</si>
  <si>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</si>
  <si>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</si>
  <si>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</si>
  <si>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</si>
  <si>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</si>
  <si>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</si>
  <si>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</si>
  <si>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</si>
  <si>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</si>
  <si>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</si>
  <si>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</si>
  <si>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</si>
  <si>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</si>
  <si>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</si>
  <si>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</si>
  <si>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</si>
  <si>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</si>
  <si>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</si>
  <si>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</si>
  <si>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</si>
  <si>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</si>
  <si>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</si>
  <si>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</si>
  <si>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</si>
  <si>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</si>
  <si>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</si>
  <si>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</si>
  <si>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</si>
  <si>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</si>
  <si>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</si>
  <si>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</si>
  <si>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</si>
  <si>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</si>
  <si>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</si>
  <si>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</si>
  <si>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</si>
  <si>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</si>
  <si>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</si>
  <si>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</si>
  <si>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</si>
  <si>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</si>
  <si>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</si>
  <si>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</si>
  <si>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</si>
  <si>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</si>
  <si>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</si>
  <si>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</si>
  <si>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</si>
  <si>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</si>
  <si>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</si>
  <si>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</si>
  <si>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</si>
  <si>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鹿児島県指宿市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</si>
  <si>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</si>
  <si>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</si>
  <si>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</si>
  <si>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</si>
  <si>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</si>
  <si>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</si>
  <si>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</si>
  <si>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</si>
  <si>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</si>
  <si>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</si>
  <si>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</si>
  <si>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</si>
  <si>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</si>
  <si>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</si>
  <si>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</si>
  <si>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</si>
  <si>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</si>
  <si>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</si>
  <si>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</si>
  <si>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</si>
  <si>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</si>
  <si>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</si>
  <si>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</si>
  <si>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</si>
  <si>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</si>
  <si>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</si>
  <si>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</si>
  <si>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</si>
  <si>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</si>
  <si>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</si>
  <si>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</si>
  <si>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</si>
  <si>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</si>
  <si>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</si>
  <si>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</si>
  <si>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</si>
  <si>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</si>
  <si>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</si>
  <si>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</si>
  <si>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</si>
  <si>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</si>
  <si>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</si>
  <si>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</si>
  <si>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</si>
  <si>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</si>
  <si>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</si>
  <si>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</si>
  <si>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</si>
  <si>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</si>
  <si>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</si>
  <si>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</si>
  <si>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</si>
  <si>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</si>
  <si>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</si>
  <si>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</si>
  <si>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</si>
  <si>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</si>
  <si>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</si>
  <si>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</si>
  <si>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</si>
  <si>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</si>
  <si>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</si>
  <si>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</si>
  <si>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</si>
  <si>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</si>
  <si>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</si>
  <si>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</si>
  <si>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</si>
  <si>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</si>
  <si>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</si>
  <si>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</si>
  <si>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</si>
  <si>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</si>
  <si>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</si>
  <si>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</si>
  <si>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</si>
  <si>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</si>
  <si>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</si>
  <si>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</si>
  <si>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</si>
  <si>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</si>
  <si>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</si>
  <si>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</si>
  <si>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</si>
  <si>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</si>
  <si>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</si>
  <si>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</si>
  <si>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</si>
  <si>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</si>
  <si>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</si>
  <si>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</si>
  <si>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</si>
  <si>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</si>
  <si>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</si>
  <si>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</si>
  <si>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</si>
  <si>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</si>
  <si>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</si>
  <si>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</si>
  <si>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</si>
  <si>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</si>
  <si>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</si>
  <si>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</si>
  <si>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</si>
  <si>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</si>
  <si>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</si>
  <si>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</si>
  <si>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</si>
  <si>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</si>
  <si>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</si>
  <si>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</si>
  <si>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</si>
  <si>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</si>
  <si>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</si>
  <si>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</si>
  <si>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</si>
  <si>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</si>
  <si>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</si>
  <si>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</si>
  <si>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</si>
  <si>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</si>
  <si>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</si>
  <si>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</si>
  <si>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</si>
  <si>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</si>
  <si>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</si>
  <si>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</si>
  <si>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</si>
  <si>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</si>
  <si>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</si>
  <si>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</si>
  <si>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</si>
  <si>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</si>
  <si>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</si>
  <si>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</si>
  <si>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</si>
  <si>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</si>
  <si>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</si>
  <si>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</si>
  <si>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</si>
  <si>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</si>
  <si>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</si>
  <si>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</si>
  <si>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</si>
  <si>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</si>
  <si>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</si>
  <si>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</si>
  <si>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</si>
  <si>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鹿児島県指宿市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</si>
  <si>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</si>
  <si>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</si>
  <si>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</si>
  <si>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</si>
  <si>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</si>
  <si>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</si>
  <si>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</si>
  <si>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</si>
  <si>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</si>
  <si>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</si>
  <si>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</si>
  <si>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</si>
  <si>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</si>
  <si>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</si>
  <si>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</si>
  <si>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</si>
  <si>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</si>
  <si>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</si>
  <si>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</si>
  <si>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</si>
  <si>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</si>
  <si>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</si>
  <si>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</si>
  <si>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</si>
  <si>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</si>
  <si>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</si>
  <si>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</si>
  <si>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</si>
  <si>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</si>
  <si>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</si>
  <si>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</si>
  <si>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</si>
  <si>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</si>
  <si>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指宿市国民健康保険特別会計</t>
    <phoneticPr fontId="5"/>
  </si>
  <si>
    <t>指宿市介護保険特別会計</t>
    <phoneticPr fontId="5"/>
  </si>
  <si>
    <t>指宿市後期高齢者医療特別会計</t>
    <phoneticPr fontId="5"/>
  </si>
  <si>
    <t>指宿市水道事業</t>
    <phoneticPr fontId="5"/>
  </si>
  <si>
    <t>法適用企業</t>
    <phoneticPr fontId="5"/>
  </si>
  <si>
    <t>指宿市温泉配給事業特別会計</t>
    <phoneticPr fontId="5"/>
  </si>
  <si>
    <t>法非適用企業</t>
    <phoneticPr fontId="5"/>
  </si>
  <si>
    <t>指宿市公共下水道事業特別会計</t>
    <phoneticPr fontId="5"/>
  </si>
  <si>
    <t>法非適用企業</t>
    <phoneticPr fontId="5"/>
  </si>
  <si>
    <t>指宿市唐船峡そうめん流し事業特別会計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</si>
  <si>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</si>
  <si>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</si>
  <si>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</si>
  <si>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</si>
  <si>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</si>
  <si>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</si>
  <si>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</si>
  <si>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</si>
  <si>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</si>
  <si>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</si>
  <si>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</si>
  <si>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</si>
  <si>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</si>
  <si>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</si>
  <si>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</si>
  <si>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</si>
  <si>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</si>
  <si>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</si>
  <si>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</si>
  <si>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</si>
  <si>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</si>
  <si>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</si>
  <si>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</si>
  <si>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</si>
  <si>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</si>
  <si>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</si>
  <si>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</si>
  <si>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</si>
  <si>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</si>
  <si>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</si>
  <si>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</si>
  <si>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</si>
  <si>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</si>
  <si>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</si>
  <si>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</si>
  <si>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</si>
  <si>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</si>
  <si>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</si>
  <si>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</si>
  <si>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</si>
  <si>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</si>
  <si>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</si>
  <si>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</si>
  <si>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</si>
  <si>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</si>
  <si>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</si>
  <si>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</si>
  <si>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</si>
  <si>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</si>
  <si>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</si>
  <si>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</si>
  <si>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</si>
  <si>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</si>
  <si>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</si>
  <si>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</si>
  <si>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</si>
  <si>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指宿市温泉配給事業特別会計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</si>
  <si>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</si>
  <si>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指宿市介護保険特別会計</t>
    <phoneticPr fontId="5"/>
  </si>
  <si>
    <t>(Ｆ)</t>
    <phoneticPr fontId="5"/>
  </si>
  <si>
    <t>指宿市後期高齢者医療特別会計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</si>
  <si>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</si>
  <si>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</si>
  <si>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</si>
  <si>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</si>
  <si>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</si>
  <si>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</si>
  <si>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</si>
  <si>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</si>
  <si>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</si>
  <si>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</si>
  <si>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</si>
  <si>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</si>
  <si>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</si>
  <si>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</si>
  <si>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</si>
  <si>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</si>
  <si>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</si>
  <si>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</si>
  <si>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</si>
  <si>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</si>
  <si>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</si>
  <si>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</si>
  <si>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</si>
  <si>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</si>
  <si>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</si>
  <si>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</si>
  <si>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</si>
  <si>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</si>
  <si>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</si>
  <si>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</si>
  <si>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</si>
  <si>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</si>
  <si>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</si>
  <si>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</si>
  <si>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</si>
  <si>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</si>
  <si>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</si>
  <si>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</si>
  <si>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</si>
  <si>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</si>
  <si>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</si>
  <si>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</si>
  <si>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</si>
  <si>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</si>
  <si>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</si>
  <si>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</si>
  <si>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</si>
  <si>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</si>
  <si>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</si>
  <si>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</si>
  <si>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</si>
  <si>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</si>
  <si>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</si>
  <si>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</si>
  <si>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</si>
  <si>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</si>
  <si>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</si>
  <si>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</si>
  <si>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</si>
  <si>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</si>
  <si>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</si>
  <si>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</si>
  <si>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</si>
  <si>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</si>
  <si>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</si>
  <si>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</si>
  <si>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</si>
  <si>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</si>
  <si>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</si>
  <si>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</si>
  <si>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</si>
  <si>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</si>
  <si>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</si>
  <si>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</si>
  <si>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</si>
  <si>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</si>
  <si>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</si>
  <si>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</si>
  <si>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</si>
  <si>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</si>
  <si>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</si>
  <si>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</si>
  <si>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</si>
  <si>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</si>
  <si>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</si>
  <si>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0.35</t>
  </si>
  <si>
    <t>▲ 1.20</t>
  </si>
  <si>
    <t>▲ 9.38</t>
  </si>
  <si>
    <t>▲ 7.75</t>
  </si>
  <si>
    <t>一般会計</t>
  </si>
  <si>
    <t>指宿市水道事業</t>
  </si>
  <si>
    <t>指宿市国民健康保険特別会計</t>
  </si>
  <si>
    <t>▲ 1.12</t>
  </si>
  <si>
    <t>▲ 1.86</t>
  </si>
  <si>
    <t>指宿市後期高齢者医療特別会計</t>
  </si>
  <si>
    <t>指宿市公共下水道事業特別会計</t>
  </si>
  <si>
    <t>指宿市唐船峡そうめん流し事業特別会計</t>
  </si>
  <si>
    <t>指宿市介護保険特別会計</t>
  </si>
  <si>
    <t>指宿市温泉配給事業特別会計</t>
  </si>
  <si>
    <t>その他会計（赤字）</t>
  </si>
  <si>
    <t>その他会計（黒字）</t>
  </si>
  <si>
    <t>-</t>
    <phoneticPr fontId="2"/>
  </si>
  <si>
    <t>.-</t>
    <phoneticPr fontId="2"/>
  </si>
  <si>
    <t>指宿南九州消防組合</t>
    <rPh sb="0" eb="2">
      <t>イブスキ</t>
    </rPh>
    <rPh sb="2" eb="5">
      <t>ミナミキュウシュウ</t>
    </rPh>
    <rPh sb="5" eb="7">
      <t>ショウボウ</t>
    </rPh>
    <rPh sb="7" eb="9">
      <t>クミアイ</t>
    </rPh>
    <phoneticPr fontId="2"/>
  </si>
  <si>
    <t>指宿広域市町村圏組合</t>
    <rPh sb="0" eb="2">
      <t>イブスキ</t>
    </rPh>
    <rPh sb="2" eb="4">
      <t>コウイキ</t>
    </rPh>
    <rPh sb="4" eb="7">
      <t>シチョウソン</t>
    </rPh>
    <rPh sb="7" eb="8">
      <t>ケン</t>
    </rPh>
    <rPh sb="8" eb="10">
      <t>クミアイ</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</si>
  <si>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</si>
  <si>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　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</si>
  <si>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指宿土地開発公社</t>
    <rPh sb="0" eb="2">
      <t>イブスキ</t>
    </rPh>
    <rPh sb="2" eb="4">
      <t>トチ</t>
    </rPh>
    <rPh sb="4" eb="6">
      <t>カイハツ</t>
    </rPh>
    <rPh sb="6" eb="8">
      <t>コウシャ</t>
    </rPh>
    <phoneticPr fontId="2"/>
  </si>
  <si>
    <t>指宿温泉まちづくり公社</t>
    <rPh sb="0" eb="2">
      <t>イブスキ</t>
    </rPh>
    <rPh sb="2" eb="4">
      <t>オンセン</t>
    </rPh>
    <rPh sb="9" eb="11">
      <t>コウシャ</t>
    </rPh>
    <phoneticPr fontId="2"/>
  </si>
  <si>
    <t>○</t>
    <phoneticPr fontId="2"/>
  </si>
  <si>
    <t>　　　　　〃　　　後期高齢者医療特別会計</t>
    <rPh sb="9" eb="11">
      <t>コウキ</t>
    </rPh>
    <rPh sb="11" eb="14">
      <t>コウレイシャ</t>
    </rPh>
    <rPh sb="14" eb="16">
      <t>イリョウ</t>
    </rPh>
    <rPh sb="16" eb="18">
      <t>トクベツ</t>
    </rPh>
    <rPh sb="18" eb="20">
      <t>カイケイ</t>
    </rPh>
    <phoneticPr fontId="2"/>
  </si>
  <si>
    <t>合併まちづくり基金</t>
    <rPh sb="0" eb="2">
      <t>ガッペイ</t>
    </rPh>
    <rPh sb="7" eb="9">
      <t>キキン</t>
    </rPh>
    <phoneticPr fontId="11"/>
  </si>
  <si>
    <t>公共施設整備基金</t>
    <rPh sb="0" eb="2">
      <t>コウキョウ</t>
    </rPh>
    <rPh sb="2" eb="4">
      <t>シセツ</t>
    </rPh>
    <rPh sb="4" eb="6">
      <t>セイビ</t>
    </rPh>
    <rPh sb="6" eb="8">
      <t>キキン</t>
    </rPh>
    <phoneticPr fontId="11"/>
  </si>
  <si>
    <t>ふるさと振興基金</t>
    <rPh sb="4" eb="6">
      <t>シンコウ</t>
    </rPh>
    <rPh sb="6" eb="8">
      <t>キキン</t>
    </rPh>
    <phoneticPr fontId="11"/>
  </si>
  <si>
    <t>ふるさと応援基金</t>
    <rPh sb="4" eb="6">
      <t>オウエン</t>
    </rPh>
    <rPh sb="6" eb="8">
      <t>キキン</t>
    </rPh>
    <phoneticPr fontId="11"/>
  </si>
  <si>
    <t>鹿児島県市町村職員退職手当組合負担金準備基金</t>
    <rPh sb="0" eb="4">
      <t>カゴシマケン</t>
    </rPh>
    <rPh sb="4" eb="7">
      <t>シチョウソン</t>
    </rPh>
    <rPh sb="7" eb="9">
      <t>ショクイン</t>
    </rPh>
    <rPh sb="9" eb="11">
      <t>タイショク</t>
    </rPh>
    <rPh sb="11" eb="13">
      <t>テアテ</t>
    </rPh>
    <rPh sb="13" eb="15">
      <t>クミアイ</t>
    </rPh>
    <rPh sb="15" eb="18">
      <t>フタンキン</t>
    </rPh>
    <rPh sb="18" eb="20">
      <t>ジュンビ</t>
    </rPh>
    <rPh sb="20" eb="22">
      <t>キキン</t>
    </rPh>
    <phoneticPr fontId="11"/>
  </si>
  <si>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</si>
  <si>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</si>
  <si>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</si>
  <si>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</si>
  <si>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</si>
  <si>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</si>
  <si>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</si>
  <si>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</si>
  <si>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</si>
  <si>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</si>
  <si>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</si>
  <si>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</si>
  <si>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本市の財政運営については，組織の見直しや国・県の補助事業の導入，交付税措置率の高い起債を積極的に活用したことから将来負担比率は低下した。また，有形固定資産減価償却率は，総合体育館の大規模改修や老朽化した施設の処分を進めたためH28年度対比で低下している。今後も，公共施設等総合管理計画に基づき，老朽化した施設の処分・改修・統合については，財政上有利な起債や補助事業等を活用し，適切に管理を行っていく。</t>
    <rPh sb="0" eb="2">
      <t>ホンシ</t>
    </rPh>
    <rPh sb="3" eb="5">
      <t>ザイセイ</t>
    </rPh>
    <rPh sb="5" eb="7">
      <t>ウンエイ</t>
    </rPh>
    <rPh sb="13" eb="15">
      <t>ソシキ</t>
    </rPh>
    <rPh sb="16" eb="18">
      <t>ミナオ</t>
    </rPh>
    <rPh sb="20" eb="21">
      <t>クニ</t>
    </rPh>
    <rPh sb="22" eb="23">
      <t>ケン</t>
    </rPh>
    <rPh sb="24" eb="26">
      <t>ホジョ</t>
    </rPh>
    <rPh sb="26" eb="28">
      <t>ジギョウ</t>
    </rPh>
    <rPh sb="29" eb="31">
      <t>ドウニュウ</t>
    </rPh>
    <rPh sb="32" eb="35">
      <t>コウフゼイ</t>
    </rPh>
    <rPh sb="35" eb="37">
      <t>ソチ</t>
    </rPh>
    <rPh sb="37" eb="38">
      <t>リツ</t>
    </rPh>
    <rPh sb="39" eb="40">
      <t>タカ</t>
    </rPh>
    <rPh sb="41" eb="43">
      <t>キサイ</t>
    </rPh>
    <rPh sb="44" eb="47">
      <t>セッキョクテキ</t>
    </rPh>
    <rPh sb="48" eb="50">
      <t>カツヨウ</t>
    </rPh>
    <rPh sb="56" eb="58">
      <t>ショウライ</t>
    </rPh>
    <rPh sb="58" eb="60">
      <t>フタン</t>
    </rPh>
    <rPh sb="60" eb="62">
      <t>ヒリツ</t>
    </rPh>
    <rPh sb="63" eb="65">
      <t>テイカ</t>
    </rPh>
    <rPh sb="71" eb="73">
      <t>ユウケイ</t>
    </rPh>
    <rPh sb="73" eb="75">
      <t>コテイ</t>
    </rPh>
    <rPh sb="75" eb="77">
      <t>シサン</t>
    </rPh>
    <rPh sb="77" eb="79">
      <t>ゲンカ</t>
    </rPh>
    <rPh sb="79" eb="81">
      <t>ショウキャク</t>
    </rPh>
    <rPh sb="81" eb="82">
      <t>リツ</t>
    </rPh>
    <rPh sb="84" eb="86">
      <t>ソウゴウ</t>
    </rPh>
    <rPh sb="86" eb="89">
      <t>タイイクカン</t>
    </rPh>
    <rPh sb="90" eb="93">
      <t>ダイキボ</t>
    </rPh>
    <rPh sb="93" eb="95">
      <t>カイシュウ</t>
    </rPh>
    <rPh sb="96" eb="99">
      <t>ロウキュウカ</t>
    </rPh>
    <rPh sb="101" eb="103">
      <t>シセツ</t>
    </rPh>
    <rPh sb="104" eb="106">
      <t>ショブン</t>
    </rPh>
    <rPh sb="107" eb="108">
      <t>スス</t>
    </rPh>
    <rPh sb="115" eb="117">
      <t>ネンド</t>
    </rPh>
    <rPh sb="117" eb="119">
      <t>タイヒ</t>
    </rPh>
    <rPh sb="120" eb="122">
      <t>テイカ</t>
    </rPh>
    <rPh sb="127" eb="129">
      <t>コンゴ</t>
    </rPh>
    <rPh sb="131" eb="133">
      <t>コウキョウ</t>
    </rPh>
    <rPh sb="133" eb="135">
      <t>シセツ</t>
    </rPh>
    <rPh sb="135" eb="136">
      <t>トウ</t>
    </rPh>
    <rPh sb="136" eb="138">
      <t>ソウゴウ</t>
    </rPh>
    <rPh sb="138" eb="140">
      <t>カンリ</t>
    </rPh>
    <rPh sb="140" eb="142">
      <t>ケイカク</t>
    </rPh>
    <rPh sb="143" eb="144">
      <t>モト</t>
    </rPh>
    <rPh sb="147" eb="150">
      <t>ロウキュウカ</t>
    </rPh>
    <rPh sb="152" eb="154">
      <t>シセツ</t>
    </rPh>
    <rPh sb="155" eb="157">
      <t>ショブン</t>
    </rPh>
    <rPh sb="157" eb="159">
      <t>カイシュウ</t>
    </rPh>
    <rPh sb="160" eb="162">
      <t>トウゴウ</t>
    </rPh>
    <rPh sb="170" eb="171">
      <t>ジョウ</t>
    </rPh>
    <rPh sb="171" eb="173">
      <t>ユウリ</t>
    </rPh>
    <rPh sb="174" eb="176">
      <t>キサイ</t>
    </rPh>
    <rPh sb="178" eb="180">
      <t>ホジョ</t>
    </rPh>
    <rPh sb="180" eb="182">
      <t>ジギョウ</t>
    </rPh>
    <rPh sb="182" eb="183">
      <t>トウ</t>
    </rPh>
    <rPh sb="184" eb="186">
      <t>カツヨウ</t>
    </rPh>
    <rPh sb="187" eb="188">
      <t>ト</t>
    </rPh>
    <rPh sb="188" eb="190">
      <t>テキセツ</t>
    </rPh>
    <rPh sb="191" eb="193">
      <t>カンリ</t>
    </rPh>
    <rPh sb="194" eb="195">
      <t>オコナ</t>
    </rPh>
    <phoneticPr fontId="2"/>
  </si>
  <si>
    <t>過疎債等の交付税措置の高い起債を積極的に活用したことから将来負担比率は低下してきたが，これらの起債の償還期間は10年程度であり単年度の償還負担は比較的大きくなることから実質公債費比率は上昇に転じた。今後も，サッカー・多目的グラウンドの建設，市民会館・支所の建替などが予定されているため，将来負担比率，実質公債費比率の上昇が見込まれるが，大型事業終了後は，地方債の新規発行額を公債費以下に抑制し，健全な財政運営に努める。</t>
    <rPh sb="0" eb="2">
      <t>カソ</t>
    </rPh>
    <rPh sb="2" eb="3">
      <t>サイ</t>
    </rPh>
    <rPh sb="3" eb="4">
      <t>トウ</t>
    </rPh>
    <rPh sb="5" eb="8">
      <t>コウフゼイ</t>
    </rPh>
    <rPh sb="8" eb="10">
      <t>ソチ</t>
    </rPh>
    <rPh sb="11" eb="12">
      <t>タカ</t>
    </rPh>
    <rPh sb="13" eb="15">
      <t>キサイ</t>
    </rPh>
    <rPh sb="16" eb="19">
      <t>セッキョクテキ</t>
    </rPh>
    <rPh sb="20" eb="22">
      <t>カツヨウ</t>
    </rPh>
    <rPh sb="28" eb="30">
      <t>ショウライ</t>
    </rPh>
    <rPh sb="30" eb="32">
      <t>フタン</t>
    </rPh>
    <rPh sb="32" eb="34">
      <t>ヒリツ</t>
    </rPh>
    <rPh sb="35" eb="37">
      <t>テイカ</t>
    </rPh>
    <rPh sb="47" eb="49">
      <t>キサイ</t>
    </rPh>
    <rPh sb="50" eb="52">
      <t>ショウカン</t>
    </rPh>
    <rPh sb="52" eb="54">
      <t>キカン</t>
    </rPh>
    <rPh sb="57" eb="58">
      <t>ネン</t>
    </rPh>
    <rPh sb="58" eb="60">
      <t>テイド</t>
    </rPh>
    <rPh sb="63" eb="66">
      <t>タンネンド</t>
    </rPh>
    <rPh sb="67" eb="69">
      <t>ショウカン</t>
    </rPh>
    <rPh sb="69" eb="71">
      <t>フタン</t>
    </rPh>
    <rPh sb="72" eb="75">
      <t>ヒカクテキ</t>
    </rPh>
    <rPh sb="75" eb="76">
      <t>オオ</t>
    </rPh>
    <rPh sb="84" eb="86">
      <t>ジッシツ</t>
    </rPh>
    <rPh sb="86" eb="89">
      <t>コウサイヒ</t>
    </rPh>
    <rPh sb="89" eb="91">
      <t>ヒリツ</t>
    </rPh>
    <rPh sb="92" eb="94">
      <t>ジョウショウ</t>
    </rPh>
    <rPh sb="95" eb="96">
      <t>テン</t>
    </rPh>
    <rPh sb="99" eb="101">
      <t>コンゴ</t>
    </rPh>
    <rPh sb="108" eb="111">
      <t>タモクテキ</t>
    </rPh>
    <rPh sb="117" eb="119">
      <t>ケンセツ</t>
    </rPh>
    <rPh sb="120" eb="122">
      <t>シミン</t>
    </rPh>
    <rPh sb="122" eb="124">
      <t>カイカン</t>
    </rPh>
    <rPh sb="125" eb="127">
      <t>シショ</t>
    </rPh>
    <rPh sb="128" eb="130">
      <t>タテカ</t>
    </rPh>
    <rPh sb="133" eb="135">
      <t>ヨテイ</t>
    </rPh>
    <rPh sb="143" eb="145">
      <t>ショウライ</t>
    </rPh>
    <rPh sb="145" eb="147">
      <t>フタン</t>
    </rPh>
    <rPh sb="147" eb="149">
      <t>ヒリツ</t>
    </rPh>
    <rPh sb="150" eb="152">
      <t>ジッシツ</t>
    </rPh>
    <rPh sb="152" eb="155">
      <t>コウサイヒ</t>
    </rPh>
    <rPh sb="155" eb="157">
      <t>ヒリツ</t>
    </rPh>
    <rPh sb="158" eb="160">
      <t>ジョウショウ</t>
    </rPh>
    <rPh sb="161" eb="163">
      <t>ミコ</t>
    </rPh>
    <rPh sb="168" eb="170">
      <t>オオガタ</t>
    </rPh>
    <rPh sb="170" eb="172">
      <t>ジギョウ</t>
    </rPh>
    <rPh sb="172" eb="175">
      <t>シュウリョウゴ</t>
    </rPh>
    <rPh sb="177" eb="180">
      <t>チホウサイ</t>
    </rPh>
    <rPh sb="181" eb="183">
      <t>シンキ</t>
    </rPh>
    <rPh sb="183" eb="185">
      <t>ハッコウ</t>
    </rPh>
    <rPh sb="185" eb="186">
      <t>ガク</t>
    </rPh>
    <rPh sb="187" eb="190">
      <t>コウサイヒ</t>
    </rPh>
    <rPh sb="190" eb="192">
      <t>イカ</t>
    </rPh>
    <rPh sb="193" eb="195">
      <t>ヨクセイ</t>
    </rPh>
    <rPh sb="197" eb="199">
      <t>ケンゼン</t>
    </rPh>
    <rPh sb="200" eb="202">
      <t>ザイセイ</t>
    </rPh>
    <rPh sb="202" eb="204">
      <t>ウンエイ</t>
    </rPh>
    <rPh sb="205" eb="206">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</si>
</sst>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theme="1"/>
      <name val="ＭＳ ゴシック"/>
      <family val="3"/>
      <charset val="128"/>
    </font>
    <font>
      <sz val="14"/>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4" fillId="6" borderId="0" xfId="6" applyFont="1" applyFill="1" applyAlignment="1">
      <alignment vertical="center"/>
    </xf>
    <xf numFmtId="0" fontId="13" fillId="6" borderId="0" xfId="6" applyFont="1" applyFill="1" applyAlignment="1" applyProtection="1">
      <alignment vertical="center"/>
      <protection hidden="1"/>
    </xf>
    <xf numFmtId="0" fontId="3" fillId="0" borderId="0" xfId="16" applyFont="1">
      <alignment vertical="center"/>
    </xf>
    <xf numFmtId="0" fontId="13" fillId="6" borderId="0" xfId="6" applyFont="1" applyFill="1" applyAlignment="1">
      <alignment vertical="center"/>
    </xf>
    <xf numFmtId="0" fontId="13" fillId="6" borderId="0" xfId="6" applyFont="1" applyFill="1"/>
    <xf numFmtId="0" fontId="13" fillId="6" borderId="0" xfId="6" applyFont="1" applyFill="1" applyProtection="1">
      <protection hidden="1"/>
    </xf>
    <xf numFmtId="0" fontId="3" fillId="0" borderId="41" xfId="16" applyFont="1" applyBorder="1">
      <alignment vertical="center"/>
    </xf>
    <xf numFmtId="0" fontId="3" fillId="0" borderId="12" xfId="16" applyFont="1" applyBorder="1">
      <alignment vertical="center"/>
    </xf>
    <xf numFmtId="189" fontId="3" fillId="0" borderId="12" xfId="16" applyNumberFormat="1" applyFont="1" applyBorder="1">
      <alignment vertical="center"/>
    </xf>
    <xf numFmtId="0" fontId="3" fillId="0" borderId="46" xfId="16" applyFont="1" applyBorder="1">
      <alignment vertical="center"/>
    </xf>
    <xf numFmtId="0" fontId="6" fillId="0" borderId="0" xfId="16" applyFont="1">
      <alignment vertical="center"/>
    </xf>
    <xf numFmtId="0" fontId="3" fillId="0" borderId="62" xfId="16" applyFont="1" applyBorder="1">
      <alignment vertical="center"/>
    </xf>
    <xf numFmtId="0" fontId="3" fillId="0" borderId="38" xfId="16" applyFont="1" applyBorder="1">
      <alignment vertical="center"/>
    </xf>
    <xf numFmtId="0" fontId="3" fillId="0" borderId="37" xfId="16" applyFont="1" applyBorder="1">
      <alignment vertical="center"/>
    </xf>
    <xf numFmtId="0" fontId="3" fillId="0" borderId="52" xfId="16" applyFont="1" applyBorder="1">
      <alignment vertical="center"/>
    </xf>
    <xf numFmtId="0" fontId="3" fillId="0" borderId="40" xfId="16" applyFont="1" applyBorder="1">
      <alignment vertical="center"/>
    </xf>
    <xf numFmtId="0" fontId="3" fillId="0" borderId="31" xfId="16" applyFont="1" applyBorder="1">
      <alignment vertical="center"/>
    </xf>
    <xf numFmtId="0" fontId="6" fillId="0" borderId="41" xfId="16" applyFont="1" applyBorder="1">
      <alignment vertical="center"/>
    </xf>
    <xf numFmtId="178" fontId="34" fillId="0" borderId="0" xfId="16" applyNumberFormat="1" applyFont="1">
      <alignment vertical="center"/>
    </xf>
    <xf numFmtId="178" fontId="3" fillId="0" borderId="0" xfId="16" applyNumberFormat="1" applyFont="1">
      <alignment vertical="center"/>
    </xf>
    <xf numFmtId="179" fontId="3" fillId="6" borderId="0" xfId="17" applyNumberFormat="1" applyFont="1" applyFill="1" applyAlignment="1">
      <alignment vertical="center" wrapText="1"/>
    </xf>
    <xf numFmtId="49" fontId="3" fillId="6" borderId="0" xfId="17" applyNumberFormat="1" applyFont="1" applyFill="1" applyAlignment="1">
      <alignment horizontal="center" vertical="center" wrapText="1"/>
    </xf>
    <xf numFmtId="49" fontId="3" fillId="6" borderId="0" xfId="17" applyNumberFormat="1" applyFont="1" applyFill="1" applyAlignment="1">
      <alignment horizontal="center" vertical="center"/>
    </xf>
    <xf numFmtId="178" fontId="3" fillId="0" borderId="62" xfId="16" applyNumberFormat="1" applyFont="1" applyBorder="1">
      <alignment vertical="center"/>
    </xf>
    <xf numFmtId="178" fontId="3" fillId="0" borderId="38" xfId="16" applyNumberFormat="1" applyFont="1" applyBorder="1">
      <alignment vertical="center"/>
    </xf>
    <xf numFmtId="191" fontId="3" fillId="0" borderId="0" xfId="16" applyNumberFormat="1" applyFont="1">
      <alignment vertical="center"/>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6" fillId="0" borderId="62" xfId="16" applyFont="1" applyBorder="1">
      <alignment vertical="center"/>
    </xf>
    <xf numFmtId="0" fontId="3" fillId="0" borderId="0" xfId="17" applyFont="1">
      <alignment vertical="center"/>
    </xf>
    <xf numFmtId="189" fontId="3" fillId="0" borderId="0" xfId="17" applyNumberFormat="1" applyFont="1">
      <alignment vertical="center"/>
    </xf>
    <xf numFmtId="178" fontId="13" fillId="0" borderId="0" xfId="18" applyNumberFormat="1" applyFont="1" applyAlignment="1">
      <alignment vertical="center"/>
    </xf>
    <xf numFmtId="177" fontId="13" fillId="0" borderId="0" xfId="19" applyNumberFormat="1" applyFont="1" applyAlignment="1">
      <alignment horizontal="right" vertical="center"/>
    </xf>
    <xf numFmtId="187" fontId="13" fillId="0" borderId="0" xfId="19" applyNumberFormat="1" applyFont="1" applyAlignment="1">
      <alignment horizontal="right" vertical="center"/>
    </xf>
    <xf numFmtId="178" fontId="3" fillId="6" borderId="0" xfId="16" applyNumberFormat="1" applyFont="1" applyFill="1" applyAlignment="1">
      <alignment vertical="center" wrapText="1"/>
    </xf>
    <xf numFmtId="178" fontId="13" fillId="0" borderId="0" xfId="18" applyNumberFormat="1" applyFont="1" applyAlignment="1">
      <alignment horizontal="center" vertical="center"/>
    </xf>
    <xf numFmtId="0" fontId="35" fillId="0" borderId="0" xfId="20" applyFont="1">
      <alignment vertical="center"/>
    </xf>
    <xf numFmtId="180" fontId="3"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3" fillId="6" borderId="34" xfId="17" applyNumberFormat="1" applyFont="1" applyFill="1" applyBorder="1" applyAlignment="1">
      <alignment horizontal="center" vertical="center"/>
    </xf>
    <xf numFmtId="187" fontId="3" fillId="0" borderId="0" xfId="16" applyNumberFormat="1" applyFont="1" applyAlignment="1">
      <alignment horizontal="center" vertical="center"/>
    </xf>
    <xf numFmtId="179" fontId="3" fillId="6" borderId="34" xfId="17" applyNumberFormat="1" applyFont="1" applyFill="1" applyBorder="1" applyAlignment="1">
      <alignment horizontal="center" vertical="center" wrapText="1"/>
    </xf>
    <xf numFmtId="187" fontId="3" fillId="6" borderId="0" xfId="17" applyNumberFormat="1" applyFont="1" applyFill="1" applyAlignment="1">
      <alignment horizontal="center" vertical="center" wrapText="1"/>
    </xf>
    <xf numFmtId="0" fontId="3" fillId="0" borderId="34" xfId="16" applyFont="1" applyBorder="1" applyAlignment="1">
      <alignment horizontal="center" vertical="center"/>
    </xf>
    <xf numFmtId="0" fontId="3" fillId="0" borderId="0" xfId="16" applyFont="1" applyAlignment="1">
      <alignment horizontal="center" vertical="center"/>
    </xf>
    <xf numFmtId="178" fontId="13" fillId="0" borderId="0" xfId="16" applyNumberFormat="1" applyFont="1" applyAlignment="1">
      <alignment horizontal="center" vertical="center"/>
    </xf>
    <xf numFmtId="187" fontId="3" fillId="6" borderId="0" xfId="17" applyNumberFormat="1" applyFont="1" applyFill="1" applyAlignment="1">
      <alignment horizontal="center" vertical="center"/>
    </xf>
    <xf numFmtId="0" fontId="3" fillId="0" borderId="39" xfId="16" applyFont="1" applyBorder="1" applyAlignment="1">
      <alignment horizontal="center" vertical="center"/>
    </xf>
    <xf numFmtId="0" fontId="3" fillId="0" borderId="31" xfId="16" applyFont="1" applyBorder="1" applyAlignment="1">
      <alignment horizontal="center" vertical="center"/>
    </xf>
    <xf numFmtId="0" fontId="3" fillId="0" borderId="42" xfId="16" applyFont="1" applyBorder="1" applyAlignment="1">
      <alignment horizontal="center" vertical="center"/>
    </xf>
    <xf numFmtId="179" fontId="3" fillId="6" borderId="0" xfId="17" applyNumberFormat="1" applyFont="1" applyFill="1" applyAlignment="1">
      <alignment horizontal="center" vertical="center" wrapText="1"/>
    </xf>
    <xf numFmtId="0" fontId="1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6" xfId="16" applyFont="1" applyBorder="1" applyAlignment="1" applyProtection="1">
      <alignment horizontal="left" vertical="top" wrapText="1"/>
      <protection locked="0"/>
    </xf>
    <xf numFmtId="0" fontId="3" fillId="0" borderId="62"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2"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3" fillId="6" borderId="188" xfId="17" applyNumberFormat="1" applyFont="1" applyFill="1" applyBorder="1" applyAlignment="1">
      <alignment horizontal="center" vertical="center"/>
    </xf>
    <xf numFmtId="179" fontId="3"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8D03-4524-984B-03A75E1986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65052</c:v>
                </c:pt>
                <c:pt idx="1">
                  <c:v>65147</c:v>
                </c:pt>
                <c:pt idx="2">
                  <c:v>81825</c:v>
                </c:pt>
                <c:pt idx="3">
                  <c:v>95368</c:v>
                </c:pt>
                <c:pt idx="4">
                  <c:v>126315</c:v>
                </c:pt>
              </c:numCache>
            </c:numRef>
          </c:val>
          <c:smooth val="0"/>
          <c:extLst>
            <c:ext xmlns:c16="http://schemas.microsoft.com/office/drawing/2014/chart" uri="{C3380CC4-5D6E-409C-BE32-E72D297353CC}">
              <c16:uniqueId val="{00000001-8D03-4524-984B-03A75E1986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7.08</c:v>
                </c:pt>
                <c:pt idx="1">
                  <c:v>6.64</c:v>
                </c:pt>
                <c:pt idx="2">
                  <c:v>9.36</c:v>
                </c:pt>
                <c:pt idx="3">
                  <c:v>8.1300000000000008</c:v>
                </c:pt>
                <c:pt idx="4">
                  <c:v>6.6</c:v>
                </c:pt>
              </c:numCache>
            </c:numRef>
          </c:val>
          <c:extLst>
            <c:ext xmlns:c16="http://schemas.microsoft.com/office/drawing/2014/chart" uri="{C3380CC4-5D6E-409C-BE32-E72D297353CC}">
              <c16:uniqueId val="{00000000-6825-4D2A-A882-C9C892AE23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21.04</c:v>
                </c:pt>
                <c:pt idx="1">
                  <c:v>24.54</c:v>
                </c:pt>
                <c:pt idx="2">
                  <c:v>23.66</c:v>
                </c:pt>
                <c:pt idx="3">
                  <c:v>20.61</c:v>
                </c:pt>
                <c:pt idx="4">
                  <c:v>18.66</c:v>
                </c:pt>
              </c:numCache>
            </c:numRef>
          </c:val>
          <c:extLst>
            <c:ext xmlns:c16="http://schemas.microsoft.com/office/drawing/2014/chart" uri="{C3380CC4-5D6E-409C-BE32-E72D297353CC}">
              <c16:uniqueId val="{00000001-6825-4D2A-A882-C9C892AE23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0.47</c:v>
                </c:pt>
                <c:pt idx="1">
                  <c:v>-0.35</c:v>
                </c:pt>
                <c:pt idx="2">
                  <c:v>-1.2</c:v>
                </c:pt>
                <c:pt idx="3">
                  <c:v>-9.3800000000000008</c:v>
                </c:pt>
                <c:pt idx="4">
                  <c:v>-7.75</c:v>
                </c:pt>
              </c:numCache>
            </c:numRef>
          </c:val>
          <c:smooth val="0"/>
          <c:extLst>
            <c:ext xmlns:c16="http://schemas.microsoft.com/office/drawing/2014/chart" uri="{C3380CC4-5D6E-409C-BE32-E72D297353CC}">
              <c16:uniqueId val="{00000002-6825-4D2A-A882-C9C892AE23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0BA-4328-9216-157C9801AB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BA-4328-9216-157C9801AB77}"/>
            </c:ext>
          </c:extLst>
        </c:ser>
        <c:ser>
          <c:idx val="2"/>
          <c:order val="2"/>
          <c:tx>
            <c:strRef>
              <c:f>データシート!$A$29</c:f>
              <c:strCache>
                <c:ptCount val="1"/>
                <c:pt idx="0">
                  <c:v>指宿市温泉配給事業特別会計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20BA-4328-9216-157C9801AB77}"/>
            </c:ext>
          </c:extLst>
        </c:ser>
        <c:ser>
          <c:idx val="3"/>
          <c:order val="3"/>
          <c:tx>
            <c:strRef>
              <c:f>データシート!$A$30</c:f>
              <c:strCache>
                <c:ptCount val="1"/>
                <c:pt idx="0">
                  <c:v>指宿市介護保険特別会計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1.0900000000000001</c:v>
                </c:pt>
                <c:pt idx="2">
                  <c:v>#N/A</c:v>
                </c:pt>
                <c:pt idx="3">
                  <c:v>0.98</c:v>
                </c:pt>
                <c:pt idx="4">
                  <c:v>#N/A</c:v>
                </c:pt>
                <c:pt idx="5">
                  <c:v>1.08</c:v>
                </c:pt>
                <c:pt idx="6">
                  <c:v>#N/A</c:v>
                </c:pt>
                <c:pt idx="7">
                  <c:v>1.84</c:v>
                </c:pt>
                <c:pt idx="8">
                  <c:v>#N/A</c:v>
                </c:pt>
                <c:pt idx="9">
                  <c:v>0.02</c:v>
                </c:pt>
              </c:numCache>
            </c:numRef>
          </c:val>
          <c:extLst>
            <c:ext xmlns:c16="http://schemas.microsoft.com/office/drawing/2014/chart" uri="{C3380CC4-5D6E-409C-BE32-E72D297353CC}">
              <c16:uniqueId val="{00000003-20BA-4328-9216-157C9801AB77}"/>
            </c:ext>
          </c:extLst>
        </c:ser>
        <c:ser>
          <c:idx val="4"/>
          <c:order val="4"/>
          <c:tx>
            <c:strRef>
              <c:f>データシート!$A$31</c:f>
              <c:strCache>
                <c:ptCount val="1"/>
                <c:pt idx="0">
                  <c:v>指宿市唐船峡そうめん流し事業特別会計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c:v>
                </c:pt>
                <c:pt idx="4">
                  <c:v>#N/A</c:v>
                </c:pt>
                <c:pt idx="5">
                  <c:v>0.1</c:v>
                </c:pt>
                <c:pt idx="6">
                  <c:v>#N/A</c:v>
                </c:pt>
                <c:pt idx="7">
                  <c:v>0.15</c:v>
                </c:pt>
                <c:pt idx="8">
                  <c:v>#N/A</c:v>
                </c:pt>
                <c:pt idx="9">
                  <c:v>0.08</c:v>
                </c:pt>
              </c:numCache>
            </c:numRef>
          </c:val>
          <c:extLst>
            <c:ext xmlns:c16="http://schemas.microsoft.com/office/drawing/2014/chart" uri="{C3380CC4-5D6E-409C-BE32-E72D297353CC}">
              <c16:uniqueId val="{00000004-20BA-4328-9216-157C9801AB77}"/>
            </c:ext>
          </c:extLst>
        </c:ser>
        <c:ser>
          <c:idx val="5"/>
          <c:order val="5"/>
          <c:tx>
            <c:strRef>
              <c:f>データシート!$A$32</c:f>
              <c:strCache>
                <c:ptCount val="1"/>
                <c:pt idx="0">
                  <c:v>指宿市公共下水道事業特別会計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0.11</c:v>
                </c:pt>
                <c:pt idx="4">
                  <c:v>#N/A</c:v>
                </c:pt>
                <c:pt idx="5">
                  <c:v>0.03</c:v>
                </c:pt>
                <c:pt idx="6">
                  <c:v>#N/A</c:v>
                </c:pt>
                <c:pt idx="7">
                  <c:v>7.0000000000000007E-2</c:v>
                </c:pt>
                <c:pt idx="8">
                  <c:v>#N/A</c:v>
                </c:pt>
                <c:pt idx="9">
                  <c:v>0.13</c:v>
                </c:pt>
              </c:numCache>
            </c:numRef>
          </c:val>
          <c:extLst>
            <c:ext xmlns:c16="http://schemas.microsoft.com/office/drawing/2014/chart" uri="{C3380CC4-5D6E-409C-BE32-E72D297353CC}">
              <c16:uniqueId val="{00000005-20BA-4328-9216-157C9801AB77}"/>
            </c:ext>
          </c:extLst>
        </c:ser>
        <c:ser>
          <c:idx val="6"/>
          <c:order val="6"/>
          <c:tx>
            <c:strRef>
              <c:f>データシート!$A$33</c:f>
              <c:strCache>
                <c:ptCount val="1"/>
                <c:pt idx="0">
                  <c:v>指宿市後期高齢者医療特別会計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0.02</c:v>
                </c:pt>
                <c:pt idx="4">
                  <c:v>#N/A</c:v>
                </c:pt>
                <c:pt idx="5">
                  <c:v>0.04</c:v>
                </c:pt>
                <c:pt idx="6">
                  <c:v>#N/A</c:v>
                </c:pt>
                <c:pt idx="7">
                  <c:v>0.02</c:v>
                </c:pt>
                <c:pt idx="8">
                  <c:v>#N/A</c:v>
                </c:pt>
                <c:pt idx="9">
                  <c:v>0.92</c:v>
                </c:pt>
              </c:numCache>
            </c:numRef>
          </c:val>
          <c:extLst>
            <c:ext xmlns:c16="http://schemas.microsoft.com/office/drawing/2014/chart" uri="{C3380CC4-5D6E-409C-BE32-E72D297353CC}">
              <c16:uniqueId val="{00000006-20BA-4328-9216-157C9801AB77}"/>
            </c:ext>
          </c:extLst>
        </c:ser>
        <c:ser>
          <c:idx val="7"/>
          <c:order val="7"/>
          <c:tx>
            <c:strRef>
              <c:f>データシート!$A$34</c:f>
              <c:strCache>
                <c:ptCount val="1"/>
                <c:pt idx="0">
                  <c:v>指宿市国民健康保険特別会計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0.06</c:v>
                </c:pt>
                <c:pt idx="2">
                  <c:v>1.1200000000000001</c:v>
                </c:pt>
                <c:pt idx="3">
                  <c:v>#N/A</c:v>
                </c:pt>
                <c:pt idx="4">
                  <c:v>1.86</c:v>
                </c:pt>
                <c:pt idx="5">
                  <c:v>#N/A</c:v>
                </c:pt>
                <c:pt idx="6">
                  <c:v>#N/A</c:v>
                </c:pt>
                <c:pt idx="7">
                  <c:v>0.93</c:v>
                </c:pt>
                <c:pt idx="8">
                  <c:v>#N/A</c:v>
                </c:pt>
                <c:pt idx="9">
                  <c:v>2.59</c:v>
                </c:pt>
              </c:numCache>
            </c:numRef>
          </c:val>
          <c:extLst>
            <c:ext xmlns:c16="http://schemas.microsoft.com/office/drawing/2014/chart" uri="{C3380CC4-5D6E-409C-BE32-E72D297353CC}">
              <c16:uniqueId val="{00000007-20BA-4328-9216-157C9801AB77}"/>
            </c:ext>
          </c:extLst>
        </c:ser>
        <c:ser>
          <c:idx val="8"/>
          <c:order val="8"/>
          <c:tx>
            <c:strRef>
              <c:f>データシート!$A$35</c:f>
              <c:strCache>
                <c:ptCount val="1"/>
                <c:pt idx="0">
                  <c:v>指宿市水道事業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2.25</c:v>
                </c:pt>
                <c:pt idx="2">
                  <c:v>#N/A</c:v>
                </c:pt>
                <c:pt idx="3">
                  <c:v>0.93</c:v>
                </c:pt>
                <c:pt idx="4">
                  <c:v>#N/A</c:v>
                </c:pt>
                <c:pt idx="5">
                  <c:v>2.39</c:v>
                </c:pt>
                <c:pt idx="6">
                  <c:v>#N/A</c:v>
                </c:pt>
                <c:pt idx="7">
                  <c:v>3.64</c:v>
                </c:pt>
                <c:pt idx="8">
                  <c:v>#N/A</c:v>
                </c:pt>
                <c:pt idx="9">
                  <c:v>3.86</c:v>
                </c:pt>
              </c:numCache>
            </c:numRef>
          </c:val>
          <c:extLst>
            <c:ext xmlns:c16="http://schemas.microsoft.com/office/drawing/2014/chart" uri="{C3380CC4-5D6E-409C-BE32-E72D297353CC}">
              <c16:uniqueId val="{00000008-20BA-4328-9216-157C9801AB7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7.07</c:v>
                </c:pt>
                <c:pt idx="2">
                  <c:v>#N/A</c:v>
                </c:pt>
                <c:pt idx="3">
                  <c:v>6.64</c:v>
                </c:pt>
                <c:pt idx="4">
                  <c:v>#N/A</c:v>
                </c:pt>
                <c:pt idx="5">
                  <c:v>9.35</c:v>
                </c:pt>
                <c:pt idx="6">
                  <c:v>#N/A</c:v>
                </c:pt>
                <c:pt idx="7">
                  <c:v>8.1199999999999992</c:v>
                </c:pt>
                <c:pt idx="8">
                  <c:v>#N/A</c:v>
                </c:pt>
                <c:pt idx="9">
                  <c:v>6.59</c:v>
                </c:pt>
              </c:numCache>
            </c:numRef>
          </c:val>
          <c:extLst>
            <c:ext xmlns:c16="http://schemas.microsoft.com/office/drawing/2014/chart" uri="{C3380CC4-5D6E-409C-BE32-E72D297353CC}">
              <c16:uniqueId val="{00000009-20BA-4328-9216-157C9801AB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2015</c:v>
                </c:pt>
                <c:pt idx="5">
                  <c:v>2143</c:v>
                </c:pt>
                <c:pt idx="8">
                  <c:v>2225</c:v>
                </c:pt>
                <c:pt idx="11">
                  <c:v>2324</c:v>
                </c:pt>
                <c:pt idx="14">
                  <c:v>2428</c:v>
                </c:pt>
              </c:numCache>
            </c:numRef>
          </c:val>
          <c:extLst>
            <c:ext xmlns:c16="http://schemas.microsoft.com/office/drawing/2014/chart" uri="{C3380CC4-5D6E-409C-BE32-E72D297353CC}">
              <c16:uniqueId val="{00000000-2408-47C9-AFCD-2FA75755B2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08-47C9-AFCD-2FA75755B2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c:v>
                </c:pt>
                <c:pt idx="3">
                  <c:v>24</c:v>
                </c:pt>
                <c:pt idx="6">
                  <c:v>20</c:v>
                </c:pt>
                <c:pt idx="9">
                  <c:v>15</c:v>
                </c:pt>
                <c:pt idx="12">
                  <c:v>14</c:v>
                </c:pt>
              </c:numCache>
            </c:numRef>
          </c:val>
          <c:extLst>
            <c:ext xmlns:c16="http://schemas.microsoft.com/office/drawing/2014/chart" uri="{C3380CC4-5D6E-409C-BE32-E72D297353CC}">
              <c16:uniqueId val="{00000002-2408-47C9-AFCD-2FA75755B2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46</c:v>
                </c:pt>
                <c:pt idx="6">
                  <c:v>140</c:v>
                </c:pt>
                <c:pt idx="9">
                  <c:v>229</c:v>
                </c:pt>
                <c:pt idx="12">
                  <c:v>292</c:v>
                </c:pt>
              </c:numCache>
            </c:numRef>
          </c:val>
          <c:extLst>
            <c:ext xmlns:c16="http://schemas.microsoft.com/office/drawing/2014/chart" uri="{C3380CC4-5D6E-409C-BE32-E72D297353CC}">
              <c16:uniqueId val="{00000003-2408-47C9-AFCD-2FA75755B2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206</c:v>
                </c:pt>
                <c:pt idx="3">
                  <c:v>215</c:v>
                </c:pt>
                <c:pt idx="6">
                  <c:v>219</c:v>
                </c:pt>
                <c:pt idx="9">
                  <c:v>220</c:v>
                </c:pt>
                <c:pt idx="12">
                  <c:v>250</c:v>
                </c:pt>
              </c:numCache>
            </c:numRef>
          </c:val>
          <c:extLst>
            <c:ext xmlns:c16="http://schemas.microsoft.com/office/drawing/2014/chart" uri="{C3380CC4-5D6E-409C-BE32-E72D297353CC}">
              <c16:uniqueId val="{00000004-2408-47C9-AFCD-2FA75755B2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08-47C9-AFCD-2FA75755B2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08-47C9-AFCD-2FA75755B2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2723</c:v>
                </c:pt>
                <c:pt idx="3">
                  <c:v>2725</c:v>
                </c:pt>
                <c:pt idx="6">
                  <c:v>2714</c:v>
                </c:pt>
                <c:pt idx="9">
                  <c:v>2803</c:v>
                </c:pt>
                <c:pt idx="12">
                  <c:v>2845</c:v>
                </c:pt>
              </c:numCache>
            </c:numRef>
          </c:val>
          <c:extLst>
            <c:ext xmlns:c16="http://schemas.microsoft.com/office/drawing/2014/chart" uri="{C3380CC4-5D6E-409C-BE32-E72D297353CC}">
              <c16:uniqueId val="{00000007-2408-47C9-AFCD-2FA75755B2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955</c:v>
                </c:pt>
                <c:pt idx="2">
                  <c:v>#N/A</c:v>
                </c:pt>
                <c:pt idx="3">
                  <c:v>#N/A</c:v>
                </c:pt>
                <c:pt idx="4">
                  <c:v>867</c:v>
                </c:pt>
                <c:pt idx="5">
                  <c:v>#N/A</c:v>
                </c:pt>
                <c:pt idx="6">
                  <c:v>#N/A</c:v>
                </c:pt>
                <c:pt idx="7">
                  <c:v>868</c:v>
                </c:pt>
                <c:pt idx="8">
                  <c:v>#N/A</c:v>
                </c:pt>
                <c:pt idx="9">
                  <c:v>#N/A</c:v>
                </c:pt>
                <c:pt idx="10">
                  <c:v>943</c:v>
                </c:pt>
                <c:pt idx="11">
                  <c:v>#N/A</c:v>
                </c:pt>
                <c:pt idx="12">
                  <c:v>#N/A</c:v>
                </c:pt>
                <c:pt idx="13">
                  <c:v>973</c:v>
                </c:pt>
                <c:pt idx="14">
                  <c:v>#N/A</c:v>
                </c:pt>
              </c:numCache>
            </c:numRef>
          </c:val>
          <c:smooth val="0"/>
          <c:extLst>
            <c:ext xmlns:c16="http://schemas.microsoft.com/office/drawing/2014/chart" uri="{C3380CC4-5D6E-409C-BE32-E72D297353CC}">
              <c16:uniqueId val="{00000008-2408-47C9-AFCD-2FA75755B2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21630</c:v>
                </c:pt>
                <c:pt idx="5">
                  <c:v>22507</c:v>
                </c:pt>
                <c:pt idx="8">
                  <c:v>23541</c:v>
                </c:pt>
                <c:pt idx="11">
                  <c:v>24797</c:v>
                </c:pt>
                <c:pt idx="14">
                  <c:v>26302</c:v>
                </c:pt>
              </c:numCache>
            </c:numRef>
          </c:val>
          <c:extLst>
            <c:ext xmlns:c16="http://schemas.microsoft.com/office/drawing/2014/chart" uri="{C3380CC4-5D6E-409C-BE32-E72D297353CC}">
              <c16:uniqueId val="{00000000-9F36-43F3-920B-D64C5F61C6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1334</c:v>
                </c:pt>
                <c:pt idx="5">
                  <c:v>1193</c:v>
                </c:pt>
                <c:pt idx="8">
                  <c:v>1189</c:v>
                </c:pt>
                <c:pt idx="11">
                  <c:v>1143</c:v>
                </c:pt>
                <c:pt idx="14">
                  <c:v>1108</c:v>
                </c:pt>
              </c:numCache>
            </c:numRef>
          </c:val>
          <c:extLst>
            <c:ext xmlns:c16="http://schemas.microsoft.com/office/drawing/2014/chart" uri="{C3380CC4-5D6E-409C-BE32-E72D297353CC}">
              <c16:uniqueId val="{00000001-9F36-43F3-920B-D64C5F61C6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5433</c:v>
                </c:pt>
                <c:pt idx="5">
                  <c:v>6173</c:v>
                </c:pt>
                <c:pt idx="8">
                  <c:v>6564</c:v>
                </c:pt>
                <c:pt idx="11">
                  <c:v>6644</c:v>
                </c:pt>
                <c:pt idx="14">
                  <c:v>6634</c:v>
                </c:pt>
              </c:numCache>
            </c:numRef>
          </c:val>
          <c:extLst>
            <c:ext xmlns:c16="http://schemas.microsoft.com/office/drawing/2014/chart" uri="{C3380CC4-5D6E-409C-BE32-E72D297353CC}">
              <c16:uniqueId val="{00000002-9F36-43F3-920B-D64C5F61C6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36-43F3-920B-D64C5F61C6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36-43F3-920B-D64C5F61C6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543</c:v>
                </c:pt>
                <c:pt idx="3">
                  <c:v>559</c:v>
                </c:pt>
                <c:pt idx="6">
                  <c:v>732</c:v>
                </c:pt>
                <c:pt idx="9">
                  <c:v>619</c:v>
                </c:pt>
                <c:pt idx="12">
                  <c:v>630</c:v>
                </c:pt>
              </c:numCache>
            </c:numRef>
          </c:val>
          <c:extLst>
            <c:ext xmlns:c16="http://schemas.microsoft.com/office/drawing/2014/chart" uri="{C3380CC4-5D6E-409C-BE32-E72D297353CC}">
              <c16:uniqueId val="{00000005-9F36-43F3-920B-D64C5F61C6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4069</c:v>
                </c:pt>
                <c:pt idx="3">
                  <c:v>3611</c:v>
                </c:pt>
                <c:pt idx="6">
                  <c:v>3473</c:v>
                </c:pt>
                <c:pt idx="9">
                  <c:v>3393</c:v>
                </c:pt>
                <c:pt idx="12">
                  <c:v>3309</c:v>
                </c:pt>
              </c:numCache>
            </c:numRef>
          </c:val>
          <c:extLst>
            <c:ext xmlns:c16="http://schemas.microsoft.com/office/drawing/2014/chart" uri="{C3380CC4-5D6E-409C-BE32-E72D297353CC}">
              <c16:uniqueId val="{00000006-9F36-43F3-920B-D64C5F61C6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2454</c:v>
                </c:pt>
                <c:pt idx="3">
                  <c:v>3901</c:v>
                </c:pt>
                <c:pt idx="6">
                  <c:v>4651</c:v>
                </c:pt>
                <c:pt idx="9">
                  <c:v>5035</c:v>
                </c:pt>
                <c:pt idx="12">
                  <c:v>5048</c:v>
                </c:pt>
              </c:numCache>
            </c:numRef>
          </c:val>
          <c:extLst>
            <c:ext xmlns:c16="http://schemas.microsoft.com/office/drawing/2014/chart" uri="{C3380CC4-5D6E-409C-BE32-E72D297353CC}">
              <c16:uniqueId val="{00000007-9F36-43F3-920B-D64C5F61C6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1995</c:v>
                </c:pt>
                <c:pt idx="3">
                  <c:v>2055</c:v>
                </c:pt>
                <c:pt idx="6">
                  <c:v>2200</c:v>
                </c:pt>
                <c:pt idx="9">
                  <c:v>2405</c:v>
                </c:pt>
                <c:pt idx="12">
                  <c:v>2687</c:v>
                </c:pt>
              </c:numCache>
            </c:numRef>
          </c:val>
          <c:extLst>
            <c:ext xmlns:c16="http://schemas.microsoft.com/office/drawing/2014/chart" uri="{C3380CC4-5D6E-409C-BE32-E72D297353CC}">
              <c16:uniqueId val="{00000008-9F36-43F3-920B-D64C5F61C6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85</c:v>
                </c:pt>
                <c:pt idx="3">
                  <c:v>69</c:v>
                </c:pt>
                <c:pt idx="6">
                  <c:v>54</c:v>
                </c:pt>
                <c:pt idx="9">
                  <c:v>134</c:v>
                </c:pt>
                <c:pt idx="12">
                  <c:v>129</c:v>
                </c:pt>
              </c:numCache>
            </c:numRef>
          </c:val>
          <c:extLst>
            <c:ext xmlns:c16="http://schemas.microsoft.com/office/drawing/2014/chart" uri="{C3380CC4-5D6E-409C-BE32-E72D297353CC}">
              <c16:uniqueId val="{00000009-9F36-43F3-920B-D64C5F61C6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24079</c:v>
                </c:pt>
                <c:pt idx="3">
                  <c:v>23786</c:v>
                </c:pt>
                <c:pt idx="6">
                  <c:v>24179</c:v>
                </c:pt>
                <c:pt idx="9">
                  <c:v>24798</c:v>
                </c:pt>
                <c:pt idx="12">
                  <c:v>25858</c:v>
                </c:pt>
              </c:numCache>
            </c:numRef>
          </c:val>
          <c:extLst>
            <c:ext xmlns:c16="http://schemas.microsoft.com/office/drawing/2014/chart" uri="{C3380CC4-5D6E-409C-BE32-E72D297353CC}">
              <c16:uniqueId val="{0000000A-9F36-43F3-920B-D64C5F61C6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4828</c:v>
                </c:pt>
                <c:pt idx="2">
                  <c:v>#N/A</c:v>
                </c:pt>
                <c:pt idx="3">
                  <c:v>#N/A</c:v>
                </c:pt>
                <c:pt idx="4">
                  <c:v>4108</c:v>
                </c:pt>
                <c:pt idx="5">
                  <c:v>#N/A</c:v>
                </c:pt>
                <c:pt idx="6">
                  <c:v>#N/A</c:v>
                </c:pt>
                <c:pt idx="7">
                  <c:v>3995</c:v>
                </c:pt>
                <c:pt idx="8">
                  <c:v>#N/A</c:v>
                </c:pt>
                <c:pt idx="9">
                  <c:v>#N/A</c:v>
                </c:pt>
                <c:pt idx="10">
                  <c:v>3801</c:v>
                </c:pt>
                <c:pt idx="11">
                  <c:v>#N/A</c:v>
                </c:pt>
                <c:pt idx="12">
                  <c:v>#N/A</c:v>
                </c:pt>
                <c:pt idx="13">
                  <c:v>3618</c:v>
                </c:pt>
                <c:pt idx="14">
                  <c:v>#N/A</c:v>
                </c:pt>
              </c:numCache>
            </c:numRef>
          </c:val>
          <c:smooth val="0"/>
          <c:extLst>
            <c:ext xmlns:c16="http://schemas.microsoft.com/office/drawing/2014/chart" uri="{C3380CC4-5D6E-409C-BE32-E72D297353CC}">
              <c16:uniqueId val="{0000000B-9F36-43F3-920B-D64C5F61C6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3032</c:v>
                </c:pt>
                <c:pt idx="1">
                  <c:v>2612</c:v>
                </c:pt>
                <c:pt idx="2">
                  <c:v>2353</c:v>
                </c:pt>
              </c:numCache>
            </c:numRef>
          </c:val>
          <c:extLst>
            <c:ext xmlns:c16="http://schemas.microsoft.com/office/drawing/2014/chart" uri="{C3380CC4-5D6E-409C-BE32-E72D297353CC}">
              <c16:uniqueId val="{00000000-0C8E-4A95-9B04-132B323EC4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1383</c:v>
                </c:pt>
                <c:pt idx="1">
                  <c:v>1585</c:v>
                </c:pt>
                <c:pt idx="2">
                  <c:v>1888</c:v>
                </c:pt>
              </c:numCache>
            </c:numRef>
          </c:val>
          <c:extLst>
            <c:ext xmlns:c16="http://schemas.microsoft.com/office/drawing/2014/chart" uri="{C3380CC4-5D6E-409C-BE32-E72D297353CC}">
              <c16:uniqueId val="{00000001-0C8E-4A95-9B04-132B323EC4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3733</c:v>
                </c:pt>
                <c:pt idx="1">
                  <c:v>4044</c:v>
                </c:pt>
                <c:pt idx="2">
                  <c:v>3913</c:v>
                </c:pt>
              </c:numCache>
            </c:numRef>
          </c:val>
          <c:extLst>
            <c:ext xmlns:c16="http://schemas.microsoft.com/office/drawing/2014/chart" uri="{C3380CC4-5D6E-409C-BE32-E72D297353CC}">
              <c16:uniqueId val="{00000002-0C8E-4A95-9B04-132B323EC4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{9A87366B-C255-4ABB-99D1-958A99675AEE}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D2A-427E-BCE7-BAFF9417E1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{76436D30-9477-4021-96B9-45BF107AAE1B}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2A-427E-BCE7-BAFF9417E1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{9234FBB3-2688-422F-8E64-5F9A70E0CAC2}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2A-427E-BCE7-BAFF9417E1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{4764E32E-C78A-48CA-8D50-A9CDF01B6FE2}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2A-427E-BCE7-BAFF9417E1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{C1EB585E-DF08-4658-BA77-2DC4E6309B57}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2A-427E-BCE7-BAFF9417E10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{A30C7DD4-0251-45FD-A3ED-E8A5689398E5}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D2A-427E-BCE7-BAFF9417E10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{191E84F1-E940-416E-9FF1-4A2B4F5BF24C}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D2A-427E-BCE7-BAFF9417E10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{C9C63689-FE41-4EB1-9AF0-02FA4536879A}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D2A-427E-BCE7-BAFF9417E10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{645D563F-3D4C-4FFC-9A6F-EE9954DFDD6F}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D2A-427E-BCE7-BAFF9417E1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57.9</c:v>
                </c:pt>
                <c:pt idx="32">
                  <c:v>56.7</c:v>
                </c:pt>
              </c:numCache>
            </c:numRef>
          </c:xVal>
          <c:yVal>
            <c:numRef>
              <c:f>公会計指標分析・財政指標組合せ分析表!$BP$51:$DC$51</c:f>
              <c:numCache>
                <c:formatCode>#,##0.0;"▲ "#,##0.0</c:formatCode>
                <c:ptCount val="40"/>
                <c:pt idx="24">
                  <c:v>36.1</c:v>
                </c:pt>
                <c:pt idx="32">
                  <c:v>35</c:v>
                </c:pt>
              </c:numCache>
            </c:numRef>
          </c:yVal>
          <c:smooth val="0"/>
          <c:extLst>
            <c:ext xmlns:c16="http://schemas.microsoft.com/office/drawing/2014/chart" uri="{C3380CC4-5D6E-409C-BE32-E72D297353CC}">
              <c16:uniqueId val="{00000009-BD2A-427E-BCE7-BAFF9417E1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{8DC9C8B8-D2AF-41E2-A57B-818C75371D65}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D2A-427E-BCE7-BAFF9417E1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{04973303-49C6-4492-B052-52729400B677}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2A-427E-BCE7-BAFF9417E1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{F6A47B6D-F589-473F-B679-8E8469EBE1AC}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2A-427E-BCE7-BAFF9417E1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{D83CC1F4-946C-447B-B231-93179CAD0439}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2A-427E-BCE7-BAFF9417E1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{D19D10A5-ECD0-4BB5-9A28-74114A019050}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2A-427E-BCE7-BAFF9417E10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{9FB2B8CE-D75C-460A-849B-F793D0290E7E}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D2A-427E-BCE7-BAFF9417E10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{E6A50B7A-500B-4F81-A6CD-6C099EBC5F17}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D2A-427E-BCE7-BAFF9417E10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{88C8DEC5-7F90-41E4-A91D-407D982760E5}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D2A-427E-BCE7-BAFF9417E10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{2944DB90-A00B-4A83-85D7-BE43D3E7E6B6}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D2A-427E-BCE7-BAFF9417E1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c:ext xmlns:c16="http://schemas.microsoft.com/office/drawing/2014/chart" uri="{C3380CC4-5D6E-409C-BE32-E72D297353CC}">
              <c16:uniqueId val="{00000013-BD2A-427E-BCE7-BAFF9417E108}"/>
            </c:ext>
          </c:extLst>
        </c:ser>
        <c:dLbls>
          <c:showLegendKey val="0"/>
          <c:showVal val="1"/>
          <c:showCatName val="0"/>
          <c:showSerName val="0"/>
          <c:showPercent val="0"/>
          <c:showBubbleSize val="0"/>
        </c:dLbls>
        <c:axId val="46179840"/>
        <c:axId val="46181760"/>
      </c:scatterChart>
      <c:valAx>
        <c:axId val="46179840"/>
        <c:scaling>
          <c:orientation val="minMax"/>
          <c:max val="5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8"/>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{4B404197-7019-40C1-9354-D35034DFA001}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17C-4E31-9C26-39A9C09D5C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{BE3D421E-2375-4C18-9F05-A8DBC2064AD6}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7C-4E31-9C26-39A9C09D5C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{C62A31EE-1C92-4773-AD8D-5828CCC38237}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7C-4E31-9C26-39A9C09D5C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{FFBD8F24-55DB-4AE3-9BBE-10C02D92BE27}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7C-4E31-9C26-39A9C09D5C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{134C87A1-9FE6-4CBA-9492-4241DAF095E7}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7C-4E31-9C26-39A9C09D5CA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{8402F50F-4136-4B44-822D-65BA228814D1}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17C-4E31-9C26-39A9C09D5CAA}"/>
                </c:ext>
              </c:extLst>
            </c:dLbl>
            <c:dLbl>
              <c:idx val="16"/>
              <c:layout>
                <c:manualLayout>
                  <c:x val="-4.5160355153971293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{08972A77-184A-498E-B595-4246076BAD67}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17C-4E31-9C26-39A9C09D5CAA}"/>
                </c:ext>
              </c:extLst>
            </c:dLbl>
            <c:dLbl>
              <c:idx val="24"/>
              <c:layout>
                <c:manualLayout>
                  <c:x val="-1.82356280842499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{A443FA26-F4E8-4CF2-ADCD-11B664263218}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17C-4E31-9C26-39A9C09D5CA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{450B1B93-49C3-4843-AF58-5DED2068EC4C}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17C-4E31-9C26-39A9C09D5C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9.4</c:v>
                </c:pt>
                <c:pt idx="16">
                  <c:v>8.3000000000000007</c:v>
                </c:pt>
                <c:pt idx="24">
                  <c:v>8.3000000000000007</c:v>
                </c:pt>
                <c:pt idx="32">
                  <c:v>8.8000000000000007</c:v>
                </c:pt>
              </c:numCache>
            </c:numRef>
          </c:xVal>
          <c:yVal>
            <c:numRef>
              <c:f>公会計指標分析・財政指標組合せ分析表!$BP$73:$DC$73</c:f>
              <c:numCache>
                <c:formatCode>#,##0.0;"▲ "#,##0.0</c:formatCode>
                <c:ptCount val="40"/>
                <c:pt idx="0">
                  <c:v>44.9</c:v>
                </c:pt>
                <c:pt idx="8">
                  <c:v>38.4</c:v>
                </c:pt>
                <c:pt idx="16">
                  <c:v>37.1</c:v>
                </c:pt>
                <c:pt idx="24">
                  <c:v>36.1</c:v>
                </c:pt>
                <c:pt idx="32">
                  <c:v>35</c:v>
                </c:pt>
              </c:numCache>
            </c:numRef>
          </c:yVal>
          <c:smooth val="0"/>
          <c:extLst>
            <c:ext xmlns:c16="http://schemas.microsoft.com/office/drawing/2014/chart" uri="{C3380CC4-5D6E-409C-BE32-E72D297353CC}">
              <c16:uniqueId val="{00000009-517C-4E31-9C26-39A9C09D5C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{E7C805C6-3D10-43E2-98F4-471F5C7ECF1D}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17C-4E31-9C26-39A9C09D5C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{994856C3-E830-4F10-9C9F-A275E8E94094}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7C-4E31-9C26-39A9C09D5C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{275C82DE-E6F1-4566-BA41-2E35E62C6801}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7C-4E31-9C26-39A9C09D5C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{FDD9D04C-4B6D-48A6-8A13-22072ED66138}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7C-4E31-9C26-39A9C09D5C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{141C6A54-490A-455A-ACA7-623322074ED2}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7C-4E31-9C26-39A9C09D5CA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{34812ECE-9C2F-4702-B0A2-849BD831B93B}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17C-4E31-9C26-39A9C09D5CA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{38B9F685-31FB-478F-8A8D-DE6BE5DF26F5}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17C-4E31-9C26-39A9C09D5CA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{27E0FAD0-073D-480B-8007-59428D72FE4A}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17C-4E31-9C26-39A9C09D5CA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{F2CE2DE7-879A-4A21-AF18-13A78E636899}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17C-4E31-9C26-39A9C09D5C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517C-4E31-9C26-39A9C09D5CAA}"/>
            </c:ext>
          </c:extLst>
        </c:ser>
        <c:dLbls>
          <c:showLegendKey val="0"/>
          <c:showVal val="1"/>
          <c:showCatName val="0"/>
          <c:showSerName val="0"/>
          <c:showPercent val="0"/>
          <c:showBubbleSize val="0"/>
        </c:dLbls>
        <c:axId val="84219776"/>
        <c:axId val="84234240"/>
      </c:scatterChart>
      <c:valAx>
        <c:axId val="84219776"/>
        <c:scaling>
          <c:orientation val="minMax"/>
          <c:max val="12.4"/>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ja-JP" sz="1100" baseline="0">
              <a:solidFill>
                <a:schemeClr val="dk1"/>
              </a:solidFill>
              <a:effectLst/>
              <a:latin typeface="+mn-lt"/>
              <a:ea typeface="ＭＳ ゴシック" panose="020B0609070205080204" pitchFamily="49" charset="-128"/>
              <a:cs typeface="+mn-cs"/>
            </a:rPr>
            <a:t>公債費抑制のため，平成</a:t>
          </a:r>
          <a:r>
            <a:rPr kumimoji="1" lang="en-US" altLang="ja-JP" sz="1100" baseline="0">
              <a:solidFill>
                <a:schemeClr val="dk1"/>
              </a:solidFill>
              <a:effectLst/>
              <a:latin typeface="+mn-lt"/>
              <a:ea typeface="ＭＳ ゴシック" panose="020B0609070205080204" pitchFamily="49" charset="-128"/>
              <a:cs typeface="+mn-cs"/>
            </a:rPr>
            <a:t>26</a:t>
          </a:r>
          <a:r>
            <a:rPr kumimoji="1" lang="ja-JP" altLang="ja-JP" sz="1100" baseline="0">
              <a:solidFill>
                <a:schemeClr val="dk1"/>
              </a:solidFill>
              <a:effectLst/>
              <a:latin typeface="+mn-lt"/>
              <a:ea typeface="ＭＳ ゴシック" panose="020B0609070205080204" pitchFamily="49" charset="-128"/>
              <a:cs typeface="+mn-cs"/>
            </a:rPr>
            <a:t>年度まで地方債発行額を償還元金の範囲内に抑制してきたが，</a:t>
          </a:r>
          <a:r>
            <a:rPr kumimoji="1" lang="ja-JP" altLang="en-US" sz="1100" baseline="0">
              <a:solidFill>
                <a:schemeClr val="dk1"/>
              </a:solidFill>
              <a:effectLst/>
              <a:latin typeface="+mn-lt"/>
              <a:ea typeface="ＭＳ ゴシック" panose="020B0609070205080204" pitchFamily="49" charset="-128"/>
              <a:cs typeface="+mn-cs"/>
            </a:rPr>
            <a:t>平成</a:t>
          </a:r>
          <a:r>
            <a:rPr kumimoji="1" lang="en-US" altLang="ja-JP" sz="1100" baseline="0">
              <a:solidFill>
                <a:schemeClr val="dk1"/>
              </a:solidFill>
              <a:effectLst/>
              <a:latin typeface="+mn-lt"/>
              <a:ea typeface="ＭＳ ゴシック" panose="020B0609070205080204" pitchFamily="49" charset="-128"/>
              <a:cs typeface="+mn-cs"/>
            </a:rPr>
            <a:t>27</a:t>
          </a:r>
          <a:r>
            <a:rPr kumimoji="1" lang="ja-JP" altLang="en-US" sz="1100" baseline="0">
              <a:solidFill>
                <a:schemeClr val="dk1"/>
              </a:solidFill>
              <a:effectLst/>
              <a:latin typeface="+mn-lt"/>
              <a:ea typeface="ＭＳ ゴシック" panose="020B0609070205080204" pitchFamily="49" charset="-128"/>
              <a:cs typeface="+mn-cs"/>
            </a:rPr>
            <a:t>年度から，公共施設の整備・改修等が集中的に行われていることから，</a:t>
          </a:r>
          <a:r>
            <a:rPr kumimoji="1" lang="ja-JP" altLang="ja-JP" sz="1100" baseline="0">
              <a:solidFill>
                <a:schemeClr val="dk1"/>
              </a:solidFill>
              <a:effectLst/>
              <a:latin typeface="+mn-lt"/>
              <a:ea typeface="ＭＳ ゴシック" panose="020B0609070205080204" pitchFamily="49" charset="-128"/>
              <a:cs typeface="+mn-cs"/>
            </a:rPr>
            <a:t>償還元金を超える地方債発行額とな</a:t>
          </a:r>
          <a:r>
            <a:rPr kumimoji="1" lang="ja-JP" altLang="en-US" sz="1100" baseline="0">
              <a:solidFill>
                <a:schemeClr val="dk1"/>
              </a:solidFill>
              <a:effectLst/>
              <a:latin typeface="+mn-lt"/>
              <a:ea typeface="ＭＳ ゴシック" panose="020B0609070205080204" pitchFamily="49" charset="-128"/>
              <a:cs typeface="+mn-cs"/>
            </a:rPr>
            <a:t>り</a:t>
          </a:r>
          <a:r>
            <a:rPr kumimoji="1" lang="ja-JP" altLang="ja-JP" sz="1100" baseline="0">
              <a:solidFill>
                <a:schemeClr val="dk1"/>
              </a:solidFill>
              <a:effectLst/>
              <a:latin typeface="+mn-lt"/>
              <a:ea typeface="ＭＳ ゴシック" panose="020B0609070205080204" pitchFamily="49" charset="-128"/>
              <a:cs typeface="+mn-cs"/>
            </a:rPr>
            <a:t>元利償還金は増加し</a:t>
          </a:r>
          <a:r>
            <a:rPr kumimoji="1" lang="ja-JP" altLang="en-US" sz="1100" baseline="0">
              <a:solidFill>
                <a:schemeClr val="dk1"/>
              </a:solidFill>
              <a:effectLst/>
              <a:latin typeface="+mn-lt"/>
              <a:ea typeface="ＭＳ ゴシック" panose="020B0609070205080204" pitchFamily="49" charset="-128"/>
              <a:cs typeface="+mn-cs"/>
            </a:rPr>
            <a:t>ている</a:t>
          </a:r>
          <a:r>
            <a:rPr kumimoji="1" lang="ja-JP" altLang="ja-JP" sz="1100" baseline="0">
              <a:solidFill>
                <a:schemeClr val="dk1"/>
              </a:solidFill>
              <a:effectLst/>
              <a:latin typeface="+mn-lt"/>
              <a:ea typeface="ＭＳ ゴシック" panose="020B0609070205080204" pitchFamily="49" charset="-128"/>
              <a:cs typeface="+mn-cs"/>
            </a:rPr>
            <a:t>。</a:t>
          </a:r>
          <a:endParaRPr lang="ja-JP" altLang="ja-JP" sz="1400" baseline="0">
            <a:effectLst/>
            <a:ea typeface="ＭＳ ゴシック" panose="020B0609070205080204" pitchFamily="49" charset="-128"/>
          </a:endParaRPr>
        </a:p>
        <a:p>
          <a:pPr>
            <a:lnSpc>
              <a:spcPts val="1800"/>
            </a:lnSpc>
          </a:pPr>
          <a:r>
            <a:rPr kumimoji="1" lang="ja-JP" altLang="en-US" sz="1100" baseline="0">
              <a:solidFill>
                <a:schemeClr val="dk1"/>
              </a:solidFill>
              <a:effectLst/>
              <a:latin typeface="+mn-lt"/>
              <a:ea typeface="ＭＳ ゴシック" panose="020B0609070205080204" pitchFamily="49" charset="-128"/>
              <a:cs typeface="+mn-cs"/>
            </a:rPr>
            <a:t>経常収支比率に占める</a:t>
          </a:r>
          <a:r>
            <a:rPr kumimoji="1" lang="ja-JP" altLang="ja-JP" sz="1100" baseline="0">
              <a:solidFill>
                <a:schemeClr val="dk1"/>
              </a:solidFill>
              <a:effectLst/>
              <a:latin typeface="+mn-lt"/>
              <a:ea typeface="ＭＳ ゴシック" panose="020B0609070205080204" pitchFamily="49" charset="-128"/>
              <a:cs typeface="+mn-cs"/>
            </a:rPr>
            <a:t>公債費</a:t>
          </a:r>
          <a:r>
            <a:rPr kumimoji="1" lang="ja-JP" altLang="en-US" sz="1100" baseline="0">
              <a:solidFill>
                <a:schemeClr val="dk1"/>
              </a:solidFill>
              <a:effectLst/>
              <a:latin typeface="+mn-lt"/>
              <a:ea typeface="ＭＳ ゴシック" panose="020B0609070205080204" pitchFamily="49" charset="-128"/>
              <a:cs typeface="+mn-cs"/>
            </a:rPr>
            <a:t>の割合について，</a:t>
          </a:r>
          <a:r>
            <a:rPr kumimoji="1" lang="ja-JP" altLang="ja-JP" sz="1100" baseline="0">
              <a:solidFill>
                <a:schemeClr val="dk1"/>
              </a:solidFill>
              <a:effectLst/>
              <a:latin typeface="+mn-lt"/>
              <a:ea typeface="ＭＳ ゴシック" panose="020B0609070205080204" pitchFamily="49" charset="-128"/>
              <a:cs typeface="+mn-cs"/>
            </a:rPr>
            <a:t>算入公債費等は交付税措置率の高い財政上有利な地方債を活用しているが，類似団体と比較し</a:t>
          </a:r>
          <a:r>
            <a:rPr kumimoji="1" lang="ja-JP" altLang="en-US" sz="1100" baseline="0">
              <a:solidFill>
                <a:schemeClr val="dk1"/>
              </a:solidFill>
              <a:effectLst/>
              <a:latin typeface="+mn-lt"/>
              <a:ea typeface="ＭＳ ゴシック" panose="020B0609070205080204" pitchFamily="49" charset="-128"/>
              <a:cs typeface="+mn-cs"/>
            </a:rPr>
            <a:t>高い</a:t>
          </a:r>
          <a:r>
            <a:rPr kumimoji="1" lang="ja-JP" altLang="ja-JP" sz="1100" baseline="0">
              <a:solidFill>
                <a:schemeClr val="dk1"/>
              </a:solidFill>
              <a:effectLst/>
              <a:latin typeface="+mn-lt"/>
              <a:ea typeface="ＭＳ ゴシック" panose="020B0609070205080204" pitchFamily="49" charset="-128"/>
              <a:cs typeface="+mn-cs"/>
            </a:rPr>
            <a:t>水準にあ</a:t>
          </a:r>
          <a:r>
            <a:rPr kumimoji="1" lang="ja-JP" altLang="en-US" sz="1100" baseline="0">
              <a:solidFill>
                <a:schemeClr val="dk1"/>
              </a:solidFill>
              <a:effectLst/>
              <a:latin typeface="+mn-lt"/>
              <a:ea typeface="ＭＳ ゴシック" panose="020B0609070205080204" pitchFamily="49" charset="-128"/>
              <a:cs typeface="+mn-cs"/>
            </a:rPr>
            <a:t>り</a:t>
          </a:r>
          <a:r>
            <a:rPr kumimoji="1" lang="ja-JP" altLang="ja-JP" sz="1100" baseline="0">
              <a:solidFill>
                <a:schemeClr val="dk1"/>
              </a:solidFill>
              <a:effectLst/>
              <a:latin typeface="+mn-lt"/>
              <a:ea typeface="ＭＳ ゴシック" panose="020B0609070205080204" pitchFamily="49" charset="-128"/>
              <a:cs typeface="+mn-cs"/>
            </a:rPr>
            <a:t>，実質公債費比率は</a:t>
          </a:r>
          <a:r>
            <a:rPr kumimoji="1" lang="en-US" altLang="ja-JP" sz="1100" baseline="0">
              <a:solidFill>
                <a:schemeClr val="dk1"/>
              </a:solidFill>
              <a:effectLst/>
              <a:latin typeface="+mn-lt"/>
              <a:ea typeface="ＭＳ ゴシック" panose="020B0609070205080204" pitchFamily="49" charset="-128"/>
              <a:cs typeface="+mn-cs"/>
            </a:rPr>
            <a:t>8.8</a:t>
          </a:r>
          <a:r>
            <a:rPr kumimoji="1" lang="ja-JP" altLang="ja-JP" sz="1100" baseline="0">
              <a:solidFill>
                <a:schemeClr val="dk1"/>
              </a:solidFill>
              <a:effectLst/>
              <a:latin typeface="+mn-lt"/>
              <a:ea typeface="ＭＳ ゴシック" panose="020B0609070205080204" pitchFamily="49" charset="-128"/>
              <a:cs typeface="+mn-cs"/>
            </a:rPr>
            <a:t>％</a:t>
          </a:r>
          <a:r>
            <a:rPr kumimoji="1" lang="ja-JP" altLang="en-US" sz="1100" baseline="0">
              <a:solidFill>
                <a:schemeClr val="dk1"/>
              </a:solidFill>
              <a:effectLst/>
              <a:latin typeface="+mn-lt"/>
              <a:ea typeface="ＭＳ ゴシック" panose="020B0609070205080204" pitchFamily="49" charset="-128"/>
              <a:cs typeface="+mn-cs"/>
            </a:rPr>
            <a:t>に増加している。</a:t>
          </a:r>
          <a:endParaRPr lang="ja-JP" altLang="ja-JP" sz="1400" baseline="0">
            <a:effectLst/>
            <a:ea typeface="ＭＳ ゴシック" panose="020B0609070205080204" pitchFamily="49" charset="-128"/>
          </a:endParaRPr>
        </a:p>
        <a:p>
          <a:pPr>
            <a:lnSpc>
              <a:spcPts val="1800"/>
            </a:lnSpc>
          </a:pPr>
          <a:r>
            <a:rPr kumimoji="1" lang="ja-JP" altLang="ja-JP" sz="1100" baseline="0">
              <a:solidFill>
                <a:schemeClr val="dk1"/>
              </a:solidFill>
              <a:effectLst/>
              <a:latin typeface="+mn-lt"/>
              <a:ea typeface="ＭＳ ゴシック" panose="020B0609070205080204" pitchFamily="49" charset="-128"/>
              <a:cs typeface="+mn-cs"/>
            </a:rPr>
            <a:t>今後は</a:t>
          </a:r>
          <a:r>
            <a:rPr kumimoji="1" lang="ja-JP" altLang="en-US" sz="1100" baseline="0">
              <a:solidFill>
                <a:schemeClr val="dk1"/>
              </a:solidFill>
              <a:effectLst/>
              <a:latin typeface="+mn-lt"/>
              <a:ea typeface="ＭＳ ゴシック" panose="020B0609070205080204" pitchFamily="49" charset="-128"/>
              <a:cs typeface="+mn-cs"/>
            </a:rPr>
            <a:t>，国民体育大会に係る施設整備や</a:t>
          </a:r>
          <a:r>
            <a:rPr kumimoji="1" lang="ja-JP" altLang="ja-JP" sz="1100" baseline="0">
              <a:solidFill>
                <a:schemeClr val="dk1"/>
              </a:solidFill>
              <a:effectLst/>
              <a:latin typeface="+mn-lt"/>
              <a:ea typeface="ＭＳ ゴシック" panose="020B0609070205080204" pitchFamily="49" charset="-128"/>
              <a:cs typeface="+mn-cs"/>
            </a:rPr>
            <a:t>公共施設等の耐震化</a:t>
          </a:r>
          <a:r>
            <a:rPr kumimoji="1" lang="ja-JP" altLang="en-US" sz="1100" baseline="0">
              <a:solidFill>
                <a:schemeClr val="dk1"/>
              </a:solidFill>
              <a:effectLst/>
              <a:latin typeface="+mn-lt"/>
              <a:ea typeface="ＭＳ ゴシック" panose="020B0609070205080204" pitchFamily="49" charset="-128"/>
              <a:cs typeface="+mn-cs"/>
            </a:rPr>
            <a:t>，</a:t>
          </a:r>
          <a:r>
            <a:rPr kumimoji="1" lang="ja-JP" altLang="ja-JP" sz="1100" baseline="0">
              <a:solidFill>
                <a:schemeClr val="dk1"/>
              </a:solidFill>
              <a:effectLst/>
              <a:latin typeface="+mn-lt"/>
              <a:ea typeface="ＭＳ ゴシック" panose="020B0609070205080204" pitchFamily="49" charset="-128"/>
              <a:cs typeface="+mn-cs"/>
            </a:rPr>
            <a:t>老朽化対策事業が予定される</a:t>
          </a:r>
          <a:r>
            <a:rPr kumimoji="1" lang="ja-JP" altLang="en-US" sz="1100" baseline="0">
              <a:solidFill>
                <a:schemeClr val="dk1"/>
              </a:solidFill>
              <a:effectLst/>
              <a:latin typeface="+mn-lt"/>
              <a:ea typeface="ＭＳ ゴシック" panose="020B0609070205080204" pitchFamily="49" charset="-128"/>
              <a:cs typeface="+mn-cs"/>
            </a:rPr>
            <a:t>ため</a:t>
          </a:r>
          <a:r>
            <a:rPr kumimoji="1" lang="ja-JP" altLang="ja-JP" sz="1100" baseline="0">
              <a:solidFill>
                <a:schemeClr val="dk1"/>
              </a:solidFill>
              <a:effectLst/>
              <a:latin typeface="+mn-lt"/>
              <a:ea typeface="ＭＳ ゴシック" panose="020B0609070205080204" pitchFamily="49" charset="-128"/>
              <a:cs typeface="+mn-cs"/>
            </a:rPr>
            <a:t>，公債費のピークが平成</a:t>
          </a:r>
          <a:r>
            <a:rPr kumimoji="1" lang="en-US" altLang="ja-JP" sz="1100" baseline="0">
              <a:solidFill>
                <a:schemeClr val="dk1"/>
              </a:solidFill>
              <a:effectLst/>
              <a:latin typeface="+mn-lt"/>
              <a:ea typeface="ＭＳ ゴシック" panose="020B0609070205080204" pitchFamily="49" charset="-128"/>
              <a:cs typeface="+mn-cs"/>
            </a:rPr>
            <a:t>32</a:t>
          </a:r>
          <a:r>
            <a:rPr kumimoji="1" lang="ja-JP" altLang="ja-JP" sz="1100" baseline="0">
              <a:solidFill>
                <a:schemeClr val="dk1"/>
              </a:solidFill>
              <a:effectLst/>
              <a:latin typeface="+mn-lt"/>
              <a:ea typeface="ＭＳ ゴシック" panose="020B0609070205080204" pitchFamily="49" charset="-128"/>
              <a:cs typeface="+mn-cs"/>
            </a:rPr>
            <a:t>年～</a:t>
          </a:r>
          <a:r>
            <a:rPr kumimoji="1" lang="en-US" altLang="ja-JP" sz="1100" baseline="0">
              <a:solidFill>
                <a:schemeClr val="dk1"/>
              </a:solidFill>
              <a:effectLst/>
              <a:latin typeface="+mn-lt"/>
              <a:ea typeface="ＭＳ ゴシック" panose="020B0609070205080204" pitchFamily="49" charset="-128"/>
              <a:cs typeface="+mn-cs"/>
            </a:rPr>
            <a:t>33</a:t>
          </a:r>
          <a:r>
            <a:rPr kumimoji="1" lang="ja-JP" altLang="ja-JP" sz="1100" baseline="0">
              <a:solidFill>
                <a:schemeClr val="dk1"/>
              </a:solidFill>
              <a:effectLst/>
              <a:latin typeface="+mn-lt"/>
              <a:ea typeface="ＭＳ ゴシック" panose="020B0609070205080204" pitchFamily="49" charset="-128"/>
              <a:cs typeface="+mn-cs"/>
            </a:rPr>
            <a:t>年度と見込まれるため，地方債発行を伴う普通建設事業の計画的な実施により抑制に努める。</a:t>
          </a:r>
          <a:endParaRPr lang="ja-JP" altLang="ja-JP" sz="1400" baseline="0">
            <a:effectLst/>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ja-JP" sz="1100" baseline="0">
              <a:solidFill>
                <a:schemeClr val="dk1"/>
              </a:solidFill>
              <a:effectLst/>
              <a:latin typeface="+mn-lt"/>
              <a:ea typeface="ＭＳ ゴシック" panose="020B0609070205080204" pitchFamily="49" charset="-128"/>
              <a:cs typeface="+mn-cs"/>
            </a:rPr>
            <a:t>将来負担額として，地方債残高や</a:t>
          </a:r>
          <a:r>
            <a:rPr kumimoji="1" lang="ja-JP" altLang="en-US" sz="1100" baseline="0">
              <a:solidFill>
                <a:schemeClr val="dk1"/>
              </a:solidFill>
              <a:effectLst/>
              <a:latin typeface="+mn-lt"/>
              <a:ea typeface="ＭＳ ゴシック" panose="020B0609070205080204" pitchFamily="49" charset="-128"/>
              <a:cs typeface="+mn-cs"/>
            </a:rPr>
            <a:t>公営企業債等繰入見込額</a:t>
          </a:r>
          <a:r>
            <a:rPr kumimoji="1" lang="ja-JP" altLang="ja-JP" sz="1100" baseline="0">
              <a:solidFill>
                <a:schemeClr val="dk1"/>
              </a:solidFill>
              <a:effectLst/>
              <a:latin typeface="+mn-lt"/>
              <a:ea typeface="ＭＳ ゴシック" panose="020B0609070205080204" pitchFamily="49" charset="-128"/>
              <a:cs typeface="+mn-cs"/>
            </a:rPr>
            <a:t>が増加しているが，充当可能財源等の</a:t>
          </a:r>
          <a:r>
            <a:rPr kumimoji="1" lang="ja-JP" altLang="en-US" sz="1100" baseline="0">
              <a:solidFill>
                <a:schemeClr val="dk1"/>
              </a:solidFill>
              <a:effectLst/>
              <a:latin typeface="+mn-lt"/>
              <a:ea typeface="ＭＳ ゴシック" panose="020B0609070205080204" pitchFamily="49" charset="-128"/>
              <a:cs typeface="+mn-cs"/>
            </a:rPr>
            <a:t>基準財政需要額参入見込額</a:t>
          </a:r>
          <a:r>
            <a:rPr kumimoji="1" lang="ja-JP" altLang="ja-JP" sz="1100" baseline="0">
              <a:solidFill>
                <a:schemeClr val="dk1"/>
              </a:solidFill>
              <a:effectLst/>
              <a:latin typeface="+mn-lt"/>
              <a:ea typeface="ＭＳ ゴシック" panose="020B0609070205080204" pitchFamily="49" charset="-128"/>
              <a:cs typeface="+mn-cs"/>
            </a:rPr>
            <a:t>が増加していることで将来負担比率の分子は減少傾向にある。公営企業債等繰入見込額は，</a:t>
          </a:r>
          <a:r>
            <a:rPr kumimoji="1" lang="ja-JP" altLang="en-US" sz="1100" baseline="0">
              <a:solidFill>
                <a:schemeClr val="dk1"/>
              </a:solidFill>
              <a:effectLst/>
              <a:latin typeface="+mn-lt"/>
              <a:ea typeface="ＭＳ ゴシック" panose="020B0609070205080204" pitchFamily="49" charset="-128"/>
              <a:cs typeface="+mn-cs"/>
            </a:rPr>
            <a:t>下水道整備に伴</a:t>
          </a:r>
          <a:r>
            <a:rPr kumimoji="1" lang="ja-JP" altLang="ja-JP" sz="1100" baseline="0">
              <a:solidFill>
                <a:schemeClr val="dk1"/>
              </a:solidFill>
              <a:effectLst/>
              <a:latin typeface="+mn-lt"/>
              <a:ea typeface="ＭＳ ゴシック" panose="020B0609070205080204" pitchFamily="49" charset="-128"/>
              <a:cs typeface="+mn-cs"/>
            </a:rPr>
            <a:t>う地方債の借入により，今後も負担等の見込額が増加する予定であることから，将来負担比率を増加させないために，充当可能基金の増額確保</a:t>
          </a:r>
          <a:r>
            <a:rPr kumimoji="1" lang="ja-JP" altLang="en-US" sz="1100" baseline="0">
              <a:solidFill>
                <a:schemeClr val="dk1"/>
              </a:solidFill>
              <a:effectLst/>
              <a:latin typeface="+mn-lt"/>
              <a:ea typeface="ＭＳ ゴシック" panose="020B0609070205080204" pitchFamily="49" charset="-128"/>
              <a:cs typeface="+mn-cs"/>
            </a:rPr>
            <a:t>や有利な地方債の計画的な借入</a:t>
          </a:r>
          <a:r>
            <a:rPr kumimoji="1" lang="ja-JP" altLang="ja-JP" sz="1100" baseline="0">
              <a:solidFill>
                <a:schemeClr val="dk1"/>
              </a:solidFill>
              <a:effectLst/>
              <a:latin typeface="+mn-lt"/>
              <a:ea typeface="ＭＳ ゴシック" panose="020B0609070205080204" pitchFamily="49" charset="-128"/>
              <a:cs typeface="+mn-cs"/>
            </a:rPr>
            <a:t>に努める。</a:t>
          </a:r>
          <a:endParaRPr lang="ja-JP" altLang="ja-JP" sz="1400" baseline="0">
            <a:effectLst/>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鹿児島県指宿市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年度決算剰余金として，「減債基金」に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億円積み立てた一方，一般会計の事業に充てられる「財政調整基金」を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千万円取り崩したこと，庁舎大規模改修や運動施設改修等に伴い「公共施設整備基金」を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千万円取り崩したこと，子ども医療費助成事業等に伴い「合併まちづくり基金」を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千万円取り崩したこと，定住環境整備事業等に伴い「ふるさと応援基金」を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これまで公共施設の整備に向けて継続的に積み立ててきた公共施設整備基金や減債基金を活用しながら，財政調整基金の適正な残高を維持できるよう努める。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合併まちづくり基金：合併に伴う住民の一体感の醸成並びに個性ある地域の活性化及び均衡ある発展に資する事業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公共施設整備基金：公共又は公用施設の整備費用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ふるさと振興基金：指宿市ふるさと市町村圏の振興整備に資する事業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ふるさと応援基金：将来都市像（食料供給，健康産業，保養観光，生活充実，国際共栄）を実現する事業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鹿児島健市町村職員退職手当組合負担金準備基金：指宿市職員の退職手当の支払いに要する費用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2000"/>
            </a:lnSpc>
            <a:spcBef>
              <a:spcPts val="0"/>
            </a:spcBef>
            <a:spcAft>
              <a:spcPts val="0"/>
            </a:spcAft>
            <a:buClrTx/>
            <a:buSzTx/>
            <a:buFontTx/>
            <a:buNone/>
            <a:tabLst/>
            <a:defRPr/>
          </a:pPr>
          <a:r>
            <a:rPr kumimoji="1" lang="ja-JP" altLang="ja-JP" sz="1300">
              <a:solidFill>
                <a:schemeClr val="dk1"/>
              </a:solidFill>
              <a:effectLst/>
              <a:latin typeface="+mn-lt"/>
              <a:ea typeface="ＭＳ ゴシック" panose="020B0609070205080204" pitchFamily="49" charset="-128"/>
              <a:cs typeface="+mn-cs"/>
            </a:rPr>
            <a:t>庁舎大規模改修や運動施設改修等</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に伴い「公共施設整備基金」を</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千万円取り崩したこと，子ども医療費助成事業等に伴い「合併まちづくり基金」を</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千万円取り崩したこと，定住環境整備事業等に伴い「ふるさと応援基金」を</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その他特定目的</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基金としては，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千万円の</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減となった。</a:t>
          </a:r>
          <a:endParaRPr lang="ja-JP" altLang="ja-JP" sz="1300" baseline="0">
            <a:effectLst/>
            <a:latin typeface="ＭＳ ゴシック" panose="020B0609070205080204" pitchFamily="49" charset="-128"/>
            <a:ea typeface="ＭＳ ゴシック" panose="020B0609070205080204" pitchFamily="49" charset="-128"/>
          </a:endParaRPr>
        </a:p>
        <a:p>
          <a:pPr>
            <a:lnSpc>
              <a:spcPts val="2000"/>
            </a:lnSpc>
          </a:pP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2000"/>
            </a:lnSpc>
            <a:spcBef>
              <a:spcPts val="0"/>
            </a:spcBef>
            <a:spcAft>
              <a:spcPts val="0"/>
            </a:spcAft>
            <a:buClrTx/>
            <a:buSzTx/>
            <a:buFontTx/>
            <a:buNone/>
            <a:tabLst/>
            <a:defRPr/>
          </a:pPr>
          <a:r>
            <a:rPr kumimoji="1" lang="ja-JP" altLang="en-US" sz="1300" baseline="0">
              <a:solidFill>
                <a:schemeClr val="dk1"/>
              </a:solidFill>
              <a:effectLst/>
              <a:latin typeface="+mn-lt"/>
              <a:ea typeface="ＭＳ ゴシック" panose="020B0609070205080204" pitchFamily="49" charset="-128"/>
              <a:cs typeface="+mn-cs"/>
            </a:rPr>
            <a:t>公共施設整備基金：</a:t>
          </a:r>
          <a:r>
            <a:rPr kumimoji="1" lang="ja-JP" altLang="ja-JP" sz="1300" baseline="0">
              <a:solidFill>
                <a:schemeClr val="dk1"/>
              </a:solidFill>
              <a:effectLst/>
              <a:latin typeface="+mn-lt"/>
              <a:ea typeface="ＭＳ ゴシック" panose="020B0609070205080204" pitchFamily="49" charset="-128"/>
              <a:cs typeface="+mn-cs"/>
            </a:rPr>
            <a:t>これまで公共施設の整備に向けて継続的に積み立て</a:t>
          </a:r>
          <a:r>
            <a:rPr kumimoji="1" lang="ja-JP" altLang="en-US" sz="1300" baseline="0">
              <a:solidFill>
                <a:schemeClr val="dk1"/>
              </a:solidFill>
              <a:effectLst/>
              <a:latin typeface="+mn-lt"/>
              <a:ea typeface="ＭＳ ゴシック" panose="020B0609070205080204" pitchFamily="49" charset="-128"/>
              <a:cs typeface="+mn-cs"/>
            </a:rPr>
            <a:t>ており，今後も耐震化・老朽化対策や新規整備等に活用することから，中期的に減少となる。</a:t>
          </a:r>
          <a:endParaRPr kumimoji="1" lang="en-US" altLang="ja-JP" sz="1300" baseline="0">
            <a:solidFill>
              <a:schemeClr val="dk1"/>
            </a:solidFill>
            <a:effectLst/>
            <a:latin typeface="+mn-lt"/>
            <a:ea typeface="ＭＳ ゴシック" panose="020B0609070205080204" pitchFamily="49" charset="-128"/>
            <a:cs typeface="+mn-cs"/>
          </a:endParaRPr>
        </a:p>
        <a:p>
          <a:pPr marL="0" marR="0" lvl="0" indent="0" defTabSz="914400" eaLnBrk="1" fontAlgn="auto" latinLnBrk="0" hangingPunct="1">
            <a:lnSpc>
              <a:spcPts val="2000"/>
            </a:lnSpc>
            <a:spcBef>
              <a:spcPts val="0"/>
            </a:spcBef>
            <a:spcAft>
              <a:spcPts val="0"/>
            </a:spcAft>
            <a:buClrTx/>
            <a:buSzTx/>
            <a:buFontTx/>
            <a:buNone/>
            <a:tabLst/>
            <a:defRPr/>
          </a:pPr>
          <a:r>
            <a:rPr kumimoji="1" lang="ja-JP" altLang="en-US" sz="1300" baseline="0">
              <a:solidFill>
                <a:schemeClr val="dk1"/>
              </a:solidFill>
              <a:effectLst/>
              <a:latin typeface="+mn-lt"/>
              <a:ea typeface="ＭＳ ゴシック" panose="020B0609070205080204" pitchFamily="49" charset="-128"/>
              <a:cs typeface="+mn-cs"/>
            </a:rPr>
            <a:t>ふるさと応援基金：ふるさと納税の推進により積立金の増額を見込んでおり，今後も将来都市像の実現に向け，積極的・効果的に</a:t>
          </a:r>
          <a:r>
            <a:rPr kumimoji="1" lang="ja-JP" altLang="ja-JP" sz="1300" baseline="0">
              <a:solidFill>
                <a:schemeClr val="dk1"/>
              </a:solidFill>
              <a:effectLst/>
              <a:latin typeface="+mn-lt"/>
              <a:ea typeface="ＭＳ ゴシック" panose="020B0609070205080204" pitchFamily="49" charset="-128"/>
              <a:cs typeface="+mn-cs"/>
            </a:rPr>
            <a:t>活用しながら</a:t>
          </a:r>
          <a:r>
            <a:rPr kumimoji="1" lang="ja-JP" altLang="en-US" sz="1300" baseline="0">
              <a:solidFill>
                <a:schemeClr val="dk1"/>
              </a:solidFill>
              <a:effectLst/>
              <a:latin typeface="+mn-lt"/>
              <a:ea typeface="ＭＳ ゴシック" panose="020B0609070205080204" pitchFamily="49" charset="-128"/>
              <a:cs typeface="+mn-cs"/>
            </a:rPr>
            <a:t>基金残高の増額を予定している。</a:t>
          </a:r>
          <a:endParaRPr kumimoji="1" lang="en-US" altLang="ja-JP" sz="1300" baseline="0">
            <a:solidFill>
              <a:schemeClr val="dk1"/>
            </a:solidFill>
            <a:effectLst/>
            <a:latin typeface="+mn-lt"/>
            <a:ea typeface="ＭＳ ゴシック" panose="020B0609070205080204" pitchFamily="49" charset="-128"/>
            <a:cs typeface="+mn-cs"/>
          </a:endParaRPr>
        </a:p>
        <a:p>
          <a:pPr marL="0" marR="0" lvl="0" indent="0" defTabSz="914400" eaLnBrk="1" fontAlgn="auto" latinLnBrk="0" hangingPunct="1">
            <a:lnSpc>
              <a:spcPts val="2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2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普通交付税の合併算定替特例措置の適用期限終了に伴う一般財源の減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2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市民税（市民・法人），市たばこ税の減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2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単独事業の増に伴う財源不足の増</a:t>
          </a:r>
          <a:endParaRPr lang="ja-JP" altLang="ja-JP" sz="1300">
            <a:effectLst/>
            <a:latin typeface="ＭＳ ゴシック" panose="020B0609070205080204" pitchFamily="49" charset="-128"/>
            <a:ea typeface="ＭＳ ゴシック" panose="020B0609070205080204" pitchFamily="49" charset="-128"/>
          </a:endParaRPr>
        </a:p>
        <a:p>
          <a:pPr>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公共施設の改修整備など，起債事業の計画的実施による財源不足の増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百万円）を目途に積み立てるよう努めてきたが，公共施設の改修等により短期的に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％を下回るものの，中長期的（平成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％を目安として積み立てていく見込みである。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7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年度から地方債償還額が増加し，平成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年度でピークを迎えることから，平成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年度以降は取り崩しにより減少する見込み。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1E7F3D6-A203-41CA-85EA-92258723D4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CBA3F54-9E49-4F4C-A800-FAC85D313B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142FC37-30F0-494F-85CA-BA9FC234E1D8}"/>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DA79C31-BFA4-48D8-879B-E608A130EB52}"/>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4792F49-48D7-4CCD-A213-EA7BC1273BA5}"/>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D07C49D-F1C4-4AA0-BA03-C36DE26C5C0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ED6F639-B4BE-4A91-9F80-D3DEC8D08F82}"/>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2737330-4F4F-4859-BC45-9D404E033D08}"/>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44D5877-77B3-4B81-8E54-6BF799F39B2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10910C1-176F-4C2E-9AD3-67F9CF079C4A}"/>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58C1EE0-0C2D-4474-9D91-8827ABE7D4F3}"/>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1DB5071-98E6-4E26-BBCB-B40BDC3F7CC7}"/>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41,631
41,279
148.84
25,631,352
24,678,124
831,675
12,605,186
25,858,278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B45B367-1333-4F07-AD34-80178D4BF198}"/>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87F4146-8B61-4A63-85F0-48F737B61248}"/>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7592FA3-71E1-4614-9104-018904C5B5F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09E0366-42F7-41AE-9196-93230F0B5118}"/>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7F33CFC-632D-4A17-A43D-F3E4399EF348}"/>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79388BE-35C7-43D5-B4D7-3B7A6871BA2C}"/>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D7184C8-A2DB-421E-B325-36939E582306}"/>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A80CC53-02F1-4319-8CCB-E90CD4783CDA}"/>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92F70DB-433E-4D7A-A6D9-03D4AD8090A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2C63FE4-732A-4897-9A72-7A87EDA78FFF}"/>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7B59DBD-6618-490F-9EC1-53F8899CF4F1}"/>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C6F1E0E-B271-49B7-8A1C-02B0DD4D5907}"/>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F7FACCA-045E-4ED1-92F3-1B6CCC00D885}"/>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BF037C5-5590-481D-8D23-6DBF947F6179}"/>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877CBE3-F345-4E37-989C-E1E9B87BFC07}"/>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10C24B2-4C20-4045-9F89-1FACBAD8451A}"/>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17FD404-C973-4A8B-9C30-F15F4A5DD0D2}"/>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1A5AE589-7735-4174-A415-8D541D0B79F3}"/>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A00DF878-41C1-4FB7-81B4-23AB5DC1AF44}"/>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4B16E333-F8A2-4C9A-9762-B636D11C6B9F}"/>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4F042FA7-CAA4-4AB3-84D0-47EEF869D0B2}"/>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9CCB51A5-1C9D-43F4-B983-63A25B2F25FB}"/>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A1AC8655-51FA-41D4-A7DF-DF134B750636}"/>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9C40D6F3-DE81-40FF-BC83-1E84F9F9A2E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5169EC05-C82B-44C0-9861-7E92E3015053}"/>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44283918-99ED-4059-977A-420421C1E20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B72B04F3-CAEE-437C-AEAE-08BBC94F6649}"/>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5E05A8B4-C744-44DA-978E-8196E2B6FEB9}"/>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3909BFA4-5D17-4908-9070-FA54CD6F3B3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7ED51EEB-4967-479B-B1AD-14C8AC68D8E8}"/>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8B7B31D4-30AE-4FC2-913C-B4AA9C65A402}"/>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7A52A0F-958B-4E2E-A80A-C0422E2DBE99}"/>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5447E99F-49AC-4FDB-8680-76EB98C03511}"/>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444B1CF5-E638-4ECE-A8BA-DFE959C5BC9B}"/>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当市では，平成</a:t>
          </a:r>
          <a:r>
            <a:rPr kumimoji="1" lang="en-US" altLang="ja-JP" sz="1100">
              <a:latin typeface="ＭＳ ゴシック" panose="020B0609070205080204" pitchFamily="49" charset="-128"/>
              <a:ea typeface="ＭＳ ゴシック" panose="020B0609070205080204" pitchFamily="49" charset="-128"/>
            </a:rPr>
            <a:t>29</a:t>
          </a:r>
          <a:r>
            <a:rPr kumimoji="1" lang="ja-JP" altLang="en-US" sz="1100">
              <a:latin typeface="ＭＳ ゴシック" panose="020B0609070205080204" pitchFamily="49" charset="-128"/>
              <a:ea typeface="ＭＳ ゴシック" panose="020B0609070205080204" pitchFamily="49" charset="-128"/>
            </a:rPr>
            <a:t>年３月に策定した公共施設等総合管理計画において，公共施設等に関わる費用を今後</a:t>
          </a:r>
          <a:r>
            <a:rPr kumimoji="1" lang="en-US" altLang="ja-JP" sz="1100">
              <a:latin typeface="ＭＳ ゴシック" panose="020B0609070205080204" pitchFamily="49" charset="-128"/>
              <a:ea typeface="ＭＳ ゴシック" panose="020B0609070205080204" pitchFamily="49" charset="-128"/>
            </a:rPr>
            <a:t>40</a:t>
          </a:r>
          <a:r>
            <a:rPr kumimoji="1" lang="ja-JP" altLang="en-US" sz="1100">
              <a:latin typeface="ＭＳ ゴシック" panose="020B0609070205080204" pitchFamily="49" charset="-128"/>
              <a:ea typeface="ＭＳ ゴシック" panose="020B0609070205080204" pitchFamily="49" charset="-128"/>
            </a:rPr>
            <a:t>年間で</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％削減するという目標を掲げている。老朽化した施設の処分・改修をしたため，有形固定資産減価償却率については，前年度と比較し下落しており，類似団体平均と比較しても下回っている。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7C084CBF-D726-4F01-B743-33E484C94F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8D7E449A-C2AC-4777-98D9-7119B2721ADB}"/>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F8A41AE7-08A3-4D28-8671-98B5A470EB0A}"/>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a:extLst>
            <a:ext uri="{FF2B5EF4-FFF2-40B4-BE49-F238E27FC236}">
              <a16:creationId xmlns:a16="http://schemas.microsoft.com/office/drawing/2014/main" id="{42E776B1-9C79-40AB-83E5-32BB545DF790}"/>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a:extLst>
            <a:ext uri="{FF2B5EF4-FFF2-40B4-BE49-F238E27FC236}">
              <a16:creationId xmlns:a16="http://schemas.microsoft.com/office/drawing/2014/main" id="{E2B7C6FD-48AB-48BB-AD1B-4D9328DEBE99}"/>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a:extLst>
            <a:ext uri="{FF2B5EF4-FFF2-40B4-BE49-F238E27FC236}">
              <a16:creationId xmlns:a16="http://schemas.microsoft.com/office/drawing/2014/main" id="{377F13A1-2524-4091-BA39-27A4707D92D1}"/>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a:extLst>
            <a:ext uri="{FF2B5EF4-FFF2-40B4-BE49-F238E27FC236}">
              <a16:creationId xmlns:a16="http://schemas.microsoft.com/office/drawing/2014/main" id="{B31E7204-AF7E-4709-9129-A43F030F563C}"/>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a:extLst>
            <a:ext uri="{FF2B5EF4-FFF2-40B4-BE49-F238E27FC236}">
              <a16:creationId xmlns:a16="http://schemas.microsoft.com/office/drawing/2014/main" id="{3B342E79-FB90-4748-B109-41F6363DF6AF}"/>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a:extLst>
            <a:ext uri="{FF2B5EF4-FFF2-40B4-BE49-F238E27FC236}">
              <a16:creationId xmlns:a16="http://schemas.microsoft.com/office/drawing/2014/main" id="{E0667F60-3685-4FBD-A3D6-2CA7933B2BC3}"/>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7E2520DB-19B7-4C7E-A953-85024B1116C3}"/>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CD68428B-37CF-44EE-8379-654A593F3B6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a:extLst>
            <a:ext uri="{FF2B5EF4-FFF2-40B4-BE49-F238E27FC236}">
              <a16:creationId xmlns:a16="http://schemas.microsoft.com/office/drawing/2014/main" id="{31BCDC19-1509-437D-A2BF-78C6B12035E7}"/>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a:extLst>
            <a:ext uri="{FF2B5EF4-FFF2-40B4-BE49-F238E27FC236}">
              <a16:creationId xmlns:a16="http://schemas.microsoft.com/office/drawing/2014/main" id="{43517AFC-2B51-456F-AE23-DAECCAFF325D}"/>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a:extLst>
            <a:ext uri="{FF2B5EF4-FFF2-40B4-BE49-F238E27FC236}">
              <a16:creationId xmlns:a16="http://schemas.microsoft.com/office/drawing/2014/main" id="{75F27571-299A-42A1-82E7-6C84F7C059D9}"/>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a:extLst>
            <a:ext uri="{FF2B5EF4-FFF2-40B4-BE49-F238E27FC236}">
              <a16:creationId xmlns:a16="http://schemas.microsoft.com/office/drawing/2014/main" id="{F2794540-93A7-4E72-AA93-294437CEDCEC}"/>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a:extLst>
            <a:ext uri="{FF2B5EF4-FFF2-40B4-BE49-F238E27FC236}">
              <a16:creationId xmlns:a16="http://schemas.microsoft.com/office/drawing/2014/main" id="{2531E3E5-17A3-4807-84A6-8B35E3063C72}"/>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a:extLst>
            <a:ext uri="{FF2B5EF4-FFF2-40B4-BE49-F238E27FC236}">
              <a16:creationId xmlns:a16="http://schemas.microsoft.com/office/drawing/2014/main" id="{9E5C94E4-DEFD-46C4-8975-AC3EC88E33F7}"/>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A0225250-4994-47EC-9A6F-BA2E0BB99674}"/>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F724681F-8031-42C8-A1E9-50827796B4DC}"/>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9E5EAAF-1AA4-4395-97C7-FD9EB515EFB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a:extLst>
            <a:ext uri="{FF2B5EF4-FFF2-40B4-BE49-F238E27FC236}">
              <a16:creationId xmlns:a16="http://schemas.microsoft.com/office/drawing/2014/main" id="{64341ABF-67F7-4AA2-A394-0AE40F01A29F}"/>
            </a:ext>
          </a:extLst>
        </xdr:cNvPr>
        <xdr:cNvCxnSpPr/>
      </xdr:nvCxnSpPr>
      <xdr:spPr>
        <a:xfrm flipV="1">
          <a:off x="4760595" y="4561999"/>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a:extLst>
            <a:ext uri="{FF2B5EF4-FFF2-40B4-BE49-F238E27FC236}">
              <a16:creationId xmlns:a16="http://schemas.microsoft.com/office/drawing/2014/main" id="{58299ED7-BBF8-40C7-AD48-62278EB7B591}"/>
            </a:ext>
          </a:extLst>
        </xdr:cNvPr>
        <xdr:cNvSpPr txBox="1"/>
      </xdr:nvSpPr>
      <xdr:spPr>
        <a:xfrm>
          <a:off x="4813300" y="587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a:extLst>
            <a:ext uri="{FF2B5EF4-FFF2-40B4-BE49-F238E27FC236}">
              <a16:creationId xmlns:a16="http://schemas.microsoft.com/office/drawing/2014/main" id="{13AA9747-5A88-4B2B-B7C2-145E4AC9CD80}"/>
            </a:ext>
          </a:extLst>
        </xdr:cNvPr>
        <xdr:cNvCxnSpPr/>
      </xdr:nvCxnSpPr>
      <xdr:spPr>
        <a:xfrm>
          <a:off x="4673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a:extLst>
            <a:ext uri="{FF2B5EF4-FFF2-40B4-BE49-F238E27FC236}">
              <a16:creationId xmlns:a16="http://schemas.microsoft.com/office/drawing/2014/main" id="{87E466E1-7841-48A6-B483-16A9FE62B34B}"/>
            </a:ext>
          </a:extLst>
        </xdr:cNvPr>
        <xdr:cNvSpPr txBox="1"/>
      </xdr:nvSpPr>
      <xdr:spPr>
        <a:xfrm>
          <a:off x="4813300" y="43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a:extLst>
            <a:ext uri="{FF2B5EF4-FFF2-40B4-BE49-F238E27FC236}">
              <a16:creationId xmlns:a16="http://schemas.microsoft.com/office/drawing/2014/main" id="{00055173-0AB1-43B0-9AA6-89BC4D42A812}"/>
            </a:ext>
          </a:extLst>
        </xdr:cNvPr>
        <xdr:cNvCxnSpPr/>
      </xdr:nvCxnSpPr>
      <xdr:spPr>
        <a:xfrm>
          <a:off x="4673600" y="456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a:extLst>
            <a:ext uri="{FF2B5EF4-FFF2-40B4-BE49-F238E27FC236}">
              <a16:creationId xmlns:a16="http://schemas.microsoft.com/office/drawing/2014/main" id="{A220639E-AD6D-462C-B897-EEE23EC67A00}"/>
            </a:ext>
          </a:extLst>
        </xdr:cNvPr>
        <xdr:cNvSpPr txBox="1"/>
      </xdr:nvSpPr>
      <xdr:spPr>
        <a:xfrm>
          <a:off x="4813300" y="5093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a:extLst>
            <a:ext uri="{FF2B5EF4-FFF2-40B4-BE49-F238E27FC236}">
              <a16:creationId xmlns:a16="http://schemas.microsoft.com/office/drawing/2014/main" id="{E5EC1279-7BF8-4FB1-B203-6E9CA905317E}"/>
            </a:ext>
          </a:extLst>
        </xdr:cNvPr>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a:extLst>
            <a:ext uri="{FF2B5EF4-FFF2-40B4-BE49-F238E27FC236}">
              <a16:creationId xmlns:a16="http://schemas.microsoft.com/office/drawing/2014/main" id="{E4F0A6AA-0AB6-4C8F-9E40-3AFAFC98A98F}"/>
            </a:ext>
          </a:extLst>
        </xdr:cNvPr>
        <xdr:cNvSpPr/>
      </xdr:nvSpPr>
      <xdr:spPr>
        <a:xfrm>
          <a:off x="4000500" y="525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a:extLst>
            <a:ext uri="{FF2B5EF4-FFF2-40B4-BE49-F238E27FC236}">
              <a16:creationId xmlns:a16="http://schemas.microsoft.com/office/drawing/2014/main" id="{0AF146B3-BBA5-41FC-B0FD-F0F649B32AF3}"/>
            </a:ext>
          </a:extLst>
        </xdr:cNvPr>
        <xdr:cNvSpPr/>
      </xdr:nvSpPr>
      <xdr:spPr>
        <a:xfrm>
          <a:off x="3238500" y="540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97A8FCA-3616-4955-BD87-CFDDD29E35AD}"/>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739A229-FA59-4344-9A30-00B94D55A5D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D266CBC-3370-4210-BFF1-31558721864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9A42865-10D8-400D-B108-F9F996315607}"/>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BE3965E-6151-4C80-BF14-5621430E9ACD}"/>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155734</xdr:rowOff>
    </xdr:from>
    <xdr:to>
      <xdr:col>23</xdr:col>
      <xdr:colOff>136525</xdr:colOff>
      <xdr:row>31</xdr:row>
      <xdr:rowOff>85884</xdr:rowOff>
    </xdr:to>
    <xdr:sp macro="" textlink="">
      <xdr:nvSpPr>
        <xdr:cNvPr id="82" name="楕円 81">
          <a:extLst>
            <a:ext uri="{FF2B5EF4-FFF2-40B4-BE49-F238E27FC236}">
              <a16:creationId xmlns:a16="http://schemas.microsoft.com/office/drawing/2014/main" id="{EC613439-2B06-4469-9EAA-94C418C7CA83}"/>
            </a:ext>
          </a:extLst>
        </xdr:cNvPr>
        <xdr:cNvSpPr/>
      </xdr:nvSpPr>
      <xdr:spPr>
        <a:xfrm>
          <a:off x="4711700" y="529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134161</xdr:rowOff>
    </xdr:from>
    <xdr:ext cx="405111" cy="259045"/>
    <xdr:sp macro="" textlink="">
      <xdr:nvSpPr>
        <xdr:cNvPr id="83" name="有形固定資産減価償却率該当値テキスト">
          <a:extLst>
            <a:ext uri="{FF2B5EF4-FFF2-40B4-BE49-F238E27FC236}">
              <a16:creationId xmlns:a16="http://schemas.microsoft.com/office/drawing/2014/main" id="{D5B7702C-5934-4D8A-BDE5-6039975A1034}"/>
            </a:ext>
          </a:extLst>
        </xdr:cNvPr>
        <xdr:cNvSpPr txBox="1"/>
      </xdr:nvSpPr>
      <xdr:spPr>
        <a:xfrm>
          <a:off x="4813300" y="5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123349</xdr:rowOff>
    </xdr:from>
    <xdr:to>
      <xdr:col>19</xdr:col>
      <xdr:colOff>187325</xdr:colOff>
      <xdr:row>31</xdr:row>
      <xdr:rowOff>53499</xdr:rowOff>
    </xdr:to>
    <xdr:sp macro="" textlink="">
      <xdr:nvSpPr>
        <xdr:cNvPr id="84" name="楕円 83">
          <a:extLst>
            <a:ext uri="{FF2B5EF4-FFF2-40B4-BE49-F238E27FC236}">
              <a16:creationId xmlns:a16="http://schemas.microsoft.com/office/drawing/2014/main" id="{5919F9CC-BE0D-49DC-83F2-C7AFA6B82B8A}"/>
            </a:ext>
          </a:extLst>
        </xdr:cNvPr>
        <xdr:cNvSpPr/>
      </xdr:nvSpPr>
      <xdr:spPr>
        <a:xfrm>
          <a:off x="4000500" y="52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2699</xdr:rowOff>
    </xdr:from>
    <xdr:to>
      <xdr:col>23</xdr:col>
      <xdr:colOff>85725</xdr:colOff>
      <xdr:row>31</xdr:row>
      <xdr:rowOff>35084</xdr:rowOff>
    </xdr:to>
    <xdr:cxnSp macro="">
      <xdr:nvCxnSpPr>
        <xdr:cNvPr id="85" name="直線コネクタ 84">
          <a:extLst>
            <a:ext uri="{FF2B5EF4-FFF2-40B4-BE49-F238E27FC236}">
              <a16:creationId xmlns:a16="http://schemas.microsoft.com/office/drawing/2014/main" id="{4380C675-D2A6-46E6-BDCC-54A35F789469}"/>
            </a:ext>
          </a:extLst>
        </xdr:cNvPr>
        <xdr:cNvCxnSpPr/>
      </xdr:nvCxnSpPr>
      <xdr:spPr>
        <a:xfrm>
          <a:off x="4051300" y="5317649"/>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6" name="n_1aveValue有形固定資産減価償却率">
          <a:extLst>
            <a:ext uri="{FF2B5EF4-FFF2-40B4-BE49-F238E27FC236}">
              <a16:creationId xmlns:a16="http://schemas.microsoft.com/office/drawing/2014/main" id="{E0D9D9D2-4DB9-4ADB-927C-6787F1059827}"/>
            </a:ext>
          </a:extLst>
        </xdr:cNvPr>
        <xdr:cNvSpPr txBox="1"/>
      </xdr:nvSpPr>
      <xdr:spPr>
        <a:xfrm>
          <a:off x="3836044" y="503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7" name="n_2aveValue有形固定資産減価償却率">
          <a:extLst>
            <a:ext uri="{FF2B5EF4-FFF2-40B4-BE49-F238E27FC236}">
              <a16:creationId xmlns:a16="http://schemas.microsoft.com/office/drawing/2014/main" id="{070E0E2E-27E4-4719-9F87-71DA9EE74317}"/>
            </a:ext>
          </a:extLst>
        </xdr:cNvPr>
        <xdr:cNvSpPr txBox="1"/>
      </xdr:nvSpPr>
      <xdr:spPr>
        <a:xfrm>
          <a:off x="3086744" y="517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44626</xdr:rowOff>
    </xdr:from>
    <xdr:ext cx="405111" cy="259045"/>
    <xdr:sp macro="" textlink="">
      <xdr:nvSpPr>
        <xdr:cNvPr id="88" name="n_1mainValue有形固定資産減価償却率">
          <a:extLst>
            <a:ext uri="{FF2B5EF4-FFF2-40B4-BE49-F238E27FC236}">
              <a16:creationId xmlns:a16="http://schemas.microsoft.com/office/drawing/2014/main" id="{496704B1-1493-4342-A625-A7705A9AB3B3}"/>
            </a:ext>
          </a:extLst>
        </xdr:cNvPr>
        <xdr:cNvSpPr txBox="1"/>
      </xdr:nvSpPr>
      <xdr:spPr>
        <a:xfrm>
          <a:off x="3836044" y="535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C9CE0D25-F64B-40B0-8A77-CC908F16C94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a:extLst>
            <a:ext uri="{FF2B5EF4-FFF2-40B4-BE49-F238E27FC236}">
              <a16:creationId xmlns:a16="http://schemas.microsoft.com/office/drawing/2014/main" id="{5C61239E-FD50-4606-9A4D-192C8AA245A7}"/>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a:extLst>
            <a:ext uri="{FF2B5EF4-FFF2-40B4-BE49-F238E27FC236}">
              <a16:creationId xmlns:a16="http://schemas.microsoft.com/office/drawing/2014/main" id="{1B52980B-4DE4-49BD-BEB3-559F3B21FF3E}"/>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7023C2B7-204B-4525-B48E-7A4B05593EF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958D382E-A388-4C34-B0DD-A4CF91D628F5}"/>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1428596C-A3CB-436F-897A-04352D4F1B0F}"/>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7EF45DA7-6FE4-4E63-B323-2C90A01A9A94}"/>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D420701F-89F2-4F7F-AB24-21CBF8786E97}"/>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723DA116-C1F6-40AF-8FC4-94ECCBDA33E8}"/>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E13D29A5-0854-4547-B24E-E05B34400A9D}"/>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C55A150E-C1C1-40DD-B39E-5E80E9A0AFE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22F03683-141D-4335-B416-F89217960553}"/>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FDD9A3C0-6045-4CA7-8239-0AF64408622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当市は類似団体の平均より若干大きい値を示している。平成</a:t>
          </a:r>
          <a:r>
            <a:rPr kumimoji="1" lang="en-US" altLang="ja-JP" sz="1100">
              <a:latin typeface="ＭＳ ゴシック" panose="020B0609070205080204" pitchFamily="49" charset="-128"/>
              <a:ea typeface="ＭＳ ゴシック" panose="020B0609070205080204" pitchFamily="49" charset="-128"/>
            </a:rPr>
            <a:t>29</a:t>
          </a:r>
          <a:r>
            <a:rPr kumimoji="1" lang="ja-JP" altLang="en-US" sz="1100">
              <a:latin typeface="ＭＳ ゴシック" panose="020B0609070205080204" pitchFamily="49" charset="-128"/>
              <a:ea typeface="ＭＳ ゴシック" panose="020B0609070205080204" pitchFamily="49" charset="-128"/>
            </a:rPr>
            <a:t>年度においては市民体育館の大規模改修等による債務が増加したことが考えられる。</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532B9FEE-CB76-4114-B06D-704C85B0BA36}"/>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11DA4E5B-D11E-42FA-954A-6723E5DADC04}"/>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a:extLst>
            <a:ext uri="{FF2B5EF4-FFF2-40B4-BE49-F238E27FC236}">
              <a16:creationId xmlns:a16="http://schemas.microsoft.com/office/drawing/2014/main" id="{0A0C9740-E27E-4C1F-8012-28F730D01164}"/>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a:extLst>
            <a:ext uri="{FF2B5EF4-FFF2-40B4-BE49-F238E27FC236}">
              <a16:creationId xmlns:a16="http://schemas.microsoft.com/office/drawing/2014/main" id="{68F90DF8-11AD-4808-9CB8-02693567699A}"/>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a:extLst>
            <a:ext uri="{FF2B5EF4-FFF2-40B4-BE49-F238E27FC236}">
              <a16:creationId xmlns:a16="http://schemas.microsoft.com/office/drawing/2014/main" id="{B265DB59-BBE5-4DA9-A623-68E37D194DE3}"/>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a:extLst>
            <a:ext uri="{FF2B5EF4-FFF2-40B4-BE49-F238E27FC236}">
              <a16:creationId xmlns:a16="http://schemas.microsoft.com/office/drawing/2014/main" id="{18C65AF6-68CD-45EF-A50E-189ECE88FBBB}"/>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a:extLst>
            <a:ext uri="{FF2B5EF4-FFF2-40B4-BE49-F238E27FC236}">
              <a16:creationId xmlns:a16="http://schemas.microsoft.com/office/drawing/2014/main" id="{376C4E55-52FA-49EE-B5E1-D2FA0C619A91}"/>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a:extLst>
            <a:ext uri="{FF2B5EF4-FFF2-40B4-BE49-F238E27FC236}">
              <a16:creationId xmlns:a16="http://schemas.microsoft.com/office/drawing/2014/main" id="{8CDA80A4-E2D3-4816-BD0B-B2006BBA2404}"/>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a:extLst>
            <a:ext uri="{FF2B5EF4-FFF2-40B4-BE49-F238E27FC236}">
              <a16:creationId xmlns:a16="http://schemas.microsoft.com/office/drawing/2014/main" id="{914A8872-4E8A-428E-B86E-FCABA4C6C80D}"/>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a:extLst>
            <a:ext uri="{FF2B5EF4-FFF2-40B4-BE49-F238E27FC236}">
              <a16:creationId xmlns:a16="http://schemas.microsoft.com/office/drawing/2014/main" id="{29C457D4-3B7F-4D14-9080-15EE5C37EF3F}"/>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a:extLst>
            <a:ext uri="{FF2B5EF4-FFF2-40B4-BE49-F238E27FC236}">
              <a16:creationId xmlns:a16="http://schemas.microsoft.com/office/drawing/2014/main" id="{E42C7118-DC08-4A59-BD71-DA7857877C6D}"/>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a:extLst>
            <a:ext uri="{FF2B5EF4-FFF2-40B4-BE49-F238E27FC236}">
              <a16:creationId xmlns:a16="http://schemas.microsoft.com/office/drawing/2014/main" id="{50C058CC-1E7C-4380-B681-EE2E1C7A29A3}"/>
            </a:ext>
          </a:extLst>
        </xdr:cNvPr>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a:extLst>
            <a:ext uri="{FF2B5EF4-FFF2-40B4-BE49-F238E27FC236}">
              <a16:creationId xmlns:a16="http://schemas.microsoft.com/office/drawing/2014/main" id="{61D28344-AEF0-4E4A-BAA4-2FAE60BCE745}"/>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a:extLst>
            <a:ext uri="{FF2B5EF4-FFF2-40B4-BE49-F238E27FC236}">
              <a16:creationId xmlns:a16="http://schemas.microsoft.com/office/drawing/2014/main" id="{491CDCD5-15D0-44D3-B8FE-B55F44D5FE7E}"/>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4BC53A15-1F6A-4F48-912B-3EED20C55681}"/>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a:extLst>
            <a:ext uri="{FF2B5EF4-FFF2-40B4-BE49-F238E27FC236}">
              <a16:creationId xmlns:a16="http://schemas.microsoft.com/office/drawing/2014/main" id="{45AAE16A-6A6F-423A-A3C5-4D8C8D9671A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a:extLst>
            <a:ext uri="{FF2B5EF4-FFF2-40B4-BE49-F238E27FC236}">
              <a16:creationId xmlns:a16="http://schemas.microsoft.com/office/drawing/2014/main" id="{081CA660-568F-4C50-B44B-1691FD500FFB}"/>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a:extLst>
            <a:ext uri="{FF2B5EF4-FFF2-40B4-BE49-F238E27FC236}">
              <a16:creationId xmlns:a16="http://schemas.microsoft.com/office/drawing/2014/main" id="{91963E21-33D9-4E90-909F-DAF6B1064FB4}"/>
            </a:ext>
          </a:extLst>
        </xdr:cNvPr>
        <xdr:cNvCxnSpPr/>
      </xdr:nvCxnSpPr>
      <xdr:spPr>
        <a:xfrm flipV="1">
          <a:off x="14793595" y="4531027"/>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a:extLst>
            <a:ext uri="{FF2B5EF4-FFF2-40B4-BE49-F238E27FC236}">
              <a16:creationId xmlns:a16="http://schemas.microsoft.com/office/drawing/2014/main" id="{17615192-C49B-4229-801D-DF203833422A}"/>
            </a:ext>
          </a:extLst>
        </xdr:cNvPr>
        <xdr:cNvSpPr txBox="1"/>
      </xdr:nvSpPr>
      <xdr:spPr>
        <a:xfrm>
          <a:off x="14846300" y="5861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a:extLst>
            <a:ext uri="{FF2B5EF4-FFF2-40B4-BE49-F238E27FC236}">
              <a16:creationId xmlns:a16="http://schemas.microsoft.com/office/drawing/2014/main" id="{A908BECE-B0BE-43CF-BB1B-F66D509D513E}"/>
            </a:ext>
          </a:extLst>
        </xdr:cNvPr>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a:extLst>
            <a:ext uri="{FF2B5EF4-FFF2-40B4-BE49-F238E27FC236}">
              <a16:creationId xmlns:a16="http://schemas.microsoft.com/office/drawing/2014/main" id="{C5A7CCBC-1BDE-456E-B0B0-D4D36A921DB4}"/>
            </a:ext>
          </a:extLst>
        </xdr:cNvPr>
        <xdr:cNvSpPr txBox="1"/>
      </xdr:nvSpPr>
      <xdr:spPr>
        <a:xfrm>
          <a:off x="14846300" y="430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a:extLst>
            <a:ext uri="{FF2B5EF4-FFF2-40B4-BE49-F238E27FC236}">
              <a16:creationId xmlns:a16="http://schemas.microsoft.com/office/drawing/2014/main" id="{561DC522-D14E-48A8-BF4E-7ECDC0DD45D9}"/>
            </a:ext>
          </a:extLst>
        </xdr:cNvPr>
        <xdr:cNvCxnSpPr/>
      </xdr:nvCxnSpPr>
      <xdr:spPr>
        <a:xfrm>
          <a:off x="14706600" y="4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4" name="債務償還可能年数平均値テキスト">
          <a:extLst>
            <a:ext uri="{FF2B5EF4-FFF2-40B4-BE49-F238E27FC236}">
              <a16:creationId xmlns:a16="http://schemas.microsoft.com/office/drawing/2014/main" id="{6200E51B-A48D-45B8-9FEB-96F88E70BB32}"/>
            </a:ext>
          </a:extLst>
        </xdr:cNvPr>
        <xdr:cNvSpPr txBox="1"/>
      </xdr:nvSpPr>
      <xdr:spPr>
        <a:xfrm>
          <a:off x="14846300" y="5260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a:extLst>
            <a:ext uri="{FF2B5EF4-FFF2-40B4-BE49-F238E27FC236}">
              <a16:creationId xmlns:a16="http://schemas.microsoft.com/office/drawing/2014/main" id="{C2F9298C-6EFD-4ED8-B4E7-BD35CF33C49C}"/>
            </a:ext>
          </a:extLst>
        </xdr:cNvPr>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A3F6D1DA-B033-4C05-A794-6F579395D9A8}"/>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431522A6-0AA6-4A8A-8CE3-99636DB099F8}"/>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B8912DCE-0BF7-43D4-8BDD-70962F37729C}"/>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B9A173E4-C2D7-44FF-B824-85278DC70911}"/>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65252EF-C9C9-43CF-A962-6EA3EF4FF772}"/>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107799</xdr:rowOff>
    </xdr:from>
    <xdr:to>
      <xdr:col>76</xdr:col>
      <xdr:colOff>73025</xdr:colOff>
      <xdr:row>31</xdr:row>
      <xdr:rowOff>37949</xdr:rowOff>
    </xdr:to>
    <xdr:sp macro="" textlink="">
      <xdr:nvSpPr>
        <xdr:cNvPr id="131" name="楕円 130">
          <a:extLst>
            <a:ext uri="{FF2B5EF4-FFF2-40B4-BE49-F238E27FC236}">
              <a16:creationId xmlns:a16="http://schemas.microsoft.com/office/drawing/2014/main" id="{68F86A80-0CF6-4B57-A9E5-4468C4BEF527}"/>
            </a:ext>
          </a:extLst>
        </xdr:cNvPr>
        <xdr:cNvSpPr/>
      </xdr:nvSpPr>
      <xdr:spPr>
        <a:xfrm>
          <a:off x="14744700" y="525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130676</xdr:rowOff>
    </xdr:from>
    <xdr:ext cx="340478" cy="259045"/>
    <xdr:sp macro="" textlink="">
      <xdr:nvSpPr>
        <xdr:cNvPr id="132" name="債務償還可能年数該当値テキスト">
          <a:extLst>
            <a:ext uri="{FF2B5EF4-FFF2-40B4-BE49-F238E27FC236}">
              <a16:creationId xmlns:a16="http://schemas.microsoft.com/office/drawing/2014/main" id="{E1E6883D-E26F-4FFD-A9E8-2FA33D360D04}"/>
            </a:ext>
          </a:extLst>
        </xdr:cNvPr>
        <xdr:cNvSpPr txBox="1"/>
      </xdr:nvSpPr>
      <xdr:spPr>
        <a:xfrm>
          <a:off x="14846300" y="51027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id="{630DBE0A-CEE4-4E4C-B250-3EA0A6BA6FA8}"/>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id="{0570E2EE-16AE-4162-AECB-D68291FE145A}"/>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id="{6FB4BC05-51C7-4A3E-9B1A-5DAE26099062}"/>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id="{35360F73-F7F3-4432-A574-50507AA91796}"/>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id="{BC51AC94-2F7A-4B9C-A5DC-0E596B24384F}"/>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id="{416D33DD-26A9-4D17-9B18-C73B818A922F}"/>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A233F50-C3A4-4EE2-85B8-FD125C8E69F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CB2D52-09D4-417B-BD79-9C2EBD54EAF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B7D816B-9B39-4023-BB6C-0EFD1D0DFEF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A2E7D9D-C7D5-48A1-8CAB-B7033F263A7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DF886A4-5BC7-4034-B2B8-9BD4E49DF09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AB2222C-47A9-4202-8A25-49FA2711069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12FE969-1E12-4C2E-8363-9293A74C47D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809087-6B8F-4CA5-80CE-FF707C860A8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A9AB3F5-ABFB-437A-B76B-6F789A0D0C7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C6D60B4-5DEB-4963-95DD-A3DEF53FA59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41,631
41,279
148.84
25,631,352
24,678,124
831,675
12,605,186
25,858,278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FA11DC7-BD36-42ED-94A0-32ECD60ECFD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5C89359-28AD-4CB6-B71B-EC25E44A7F9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689290-7EA0-4935-AEA8-359D56D0756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8991C2-05B8-49E8-A2FC-DAAC443714A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D8FEC0F-C6A1-475F-822A-F9D2E1DE815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CAD2920-FAAE-453D-BDD8-776CCB0087E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5975F03-DDC3-44C0-A13A-AA216A2DEDE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67F9FF6-CB9F-4466-A035-36E994A8D9D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DD6C67A-3DCB-4897-A849-E103073F4B1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75DC0C-D846-4DBD-B3AD-173ADBE3FE8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2791DE9-5C29-4C5F-A6BD-BA4746A0937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502A33A-4157-4459-8780-E50D82304A8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B7DDC71-3B4E-4E5D-A970-31C6ACE4CC2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7780500-73C2-49E3-A0A4-94E93AB73F4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912D4F8-CCC0-4462-A9DA-7DB6D92B807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19EB8EB-B30D-478E-A469-FBD041FD260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1D472B-765C-44BC-A547-A31B65F370D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96DDE93-8F33-49A4-A3CF-E2A4E121E48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996DF402-3AC3-4B69-B3A8-200F6576311C}"/>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C14D813-2EE5-498E-8C29-D898B50B068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A8CAE16-972C-4309-A5D5-E191204092C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AFD62C3-7232-4F65-9E47-D88FFC88049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4AFCA83-6B7F-4192-BC1B-A8A1BBAB2DD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8287F97-E3C1-4525-A1C4-6AA51F50A73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4796262-8A59-4FAE-90D9-A34BEA38E1D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6771BBD-3736-4493-981A-562D2254036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1ABA269-F2DE-4DF1-9EF4-1E3FAA3AD04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530CB6E-0478-49B1-B637-EBB84B3B8C5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BC9EEE2-198D-4F4D-8B61-9B48C79E4B2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2377151-97B6-41B2-AA0E-DFB7FF9E660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82AE9187-5051-4E9C-87D5-2B48E7BC5C0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BCFF0166-9D34-462D-8F92-CA89A2AD087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3DE4195E-4D57-4DB9-A6A3-36E6E94380BF}"/>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403F9175-6076-4D9E-8B91-4A13C207EC6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7E744DFE-A887-45B8-AE74-6779946DA21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BE544573-352D-44B0-8FE9-840152D25C9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41F11881-2922-4065-9198-22A48FF119B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7AAA9D0D-A9C6-488C-867C-70D41F4992A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55ADDD19-6B64-4A79-A4DC-D1B1414A74E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919EEE5-E2B7-4B1A-B406-BB22E5C0FD4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3E4BCC3C-1EE7-4E53-A2B8-B0F4CE7F056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D227424E-2A08-4F11-9AF3-E6D70DB97E6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B4EC2058-FD37-4F61-8911-E80C0A49A20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4758E381-E669-4218-835C-232AFAD0F14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a:extLst>
            <a:ext uri="{FF2B5EF4-FFF2-40B4-BE49-F238E27FC236}">
              <a16:creationId xmlns:a16="http://schemas.microsoft.com/office/drawing/2014/main" id="{EBC895D4-33B0-4786-8023-53999CA49B7A}"/>
            </a:ext>
          </a:extLst>
        </xdr:cNvPr>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a:extLst>
            <a:ext uri="{FF2B5EF4-FFF2-40B4-BE49-F238E27FC236}">
              <a16:creationId xmlns:a16="http://schemas.microsoft.com/office/drawing/2014/main" id="{EAC18955-AE99-4D68-B316-56C0A748AFB6}"/>
            </a:ext>
          </a:extLst>
        </xdr:cNvPr>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a:extLst>
            <a:ext uri="{FF2B5EF4-FFF2-40B4-BE49-F238E27FC236}">
              <a16:creationId xmlns:a16="http://schemas.microsoft.com/office/drawing/2014/main" id="{11BCAF85-6379-43F6-8418-CECCA7A7AF00}"/>
            </a:ext>
          </a:extLst>
        </xdr:cNvPr>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a:extLst>
            <a:ext uri="{FF2B5EF4-FFF2-40B4-BE49-F238E27FC236}">
              <a16:creationId xmlns:a16="http://schemas.microsoft.com/office/drawing/2014/main" id="{3A8CA6D1-B7A0-45B2-8C34-CB10916279E0}"/>
            </a:ext>
          </a:extLst>
        </xdr:cNvPr>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a:extLst>
            <a:ext uri="{FF2B5EF4-FFF2-40B4-BE49-F238E27FC236}">
              <a16:creationId xmlns:a16="http://schemas.microsoft.com/office/drawing/2014/main" id="{8EE06975-9831-4BBC-A46B-3ED0F827148A}"/>
            </a:ext>
          </a:extLst>
        </xdr:cNvPr>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a:extLst>
            <a:ext uri="{FF2B5EF4-FFF2-40B4-BE49-F238E27FC236}">
              <a16:creationId xmlns:a16="http://schemas.microsoft.com/office/drawing/2014/main" id="{84CB12CE-60ED-4AB3-A0DD-C2B6157B8FC0}"/>
            </a:ext>
          </a:extLst>
        </xdr:cNvPr>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a:extLst>
            <a:ext uri="{FF2B5EF4-FFF2-40B4-BE49-F238E27FC236}">
              <a16:creationId xmlns:a16="http://schemas.microsoft.com/office/drawing/2014/main" id="{98D9B838-CC95-4AF4-A436-1DF963063EFB}"/>
            </a:ext>
          </a:extLst>
        </xdr:cNvPr>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a:extLst>
            <a:ext uri="{FF2B5EF4-FFF2-40B4-BE49-F238E27FC236}">
              <a16:creationId xmlns:a16="http://schemas.microsoft.com/office/drawing/2014/main" id="{A7BC2365-885A-4BB1-95C2-5AAEF81889FF}"/>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a:extLst>
            <a:ext uri="{FF2B5EF4-FFF2-40B4-BE49-F238E27FC236}">
              <a16:creationId xmlns:a16="http://schemas.microsoft.com/office/drawing/2014/main" id="{D6E701A4-4269-479C-986F-F537CD6A5D5E}"/>
            </a:ext>
          </a:extLst>
        </xdr:cNvPr>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3CBA0D1E-48A9-4555-8B9F-CF8B4E0DE4D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7505F80-AC77-451D-A3A4-38F57D8BC7E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C2D4DA8-DE99-44BC-8E13-FC8A831C301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AEB11F3-CC1C-4634-ACEA-8A95AE3A2C9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0F5EDFA-0B55-48C5-BDE6-BA2CC739FA1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xdr:rowOff>
    </xdr:from>
    <xdr:to>
      <xdr:col>24</xdr:col>
      <xdr:colOff>114300</xdr:colOff>
      <xdr:row>39</xdr:row>
      <xdr:rowOff>102235</xdr:rowOff>
    </xdr:to>
    <xdr:sp macro="" textlink="">
      <xdr:nvSpPr>
        <xdr:cNvPr id="70" name="楕円 69">
          <a:extLst>
            <a:ext uri="{FF2B5EF4-FFF2-40B4-BE49-F238E27FC236}">
              <a16:creationId xmlns:a16="http://schemas.microsoft.com/office/drawing/2014/main" id="{931C4188-0360-4E92-8AE6-0C0D7D069F6E}"/>
            </a:ext>
          </a:extLst>
        </xdr:cNvPr>
        <xdr:cNvSpPr/>
      </xdr:nvSpPr>
      <xdr:spPr>
        <a:xfrm>
          <a:off x="45847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150512</xdr:rowOff>
    </xdr:from>
    <xdr:ext cx="405111" cy="259045"/>
    <xdr:sp macro="" textlink="">
      <xdr:nvSpPr>
        <xdr:cNvPr id="71" name="【道路】&#10;有形固定資産減価償却率該当値テキスト">
          <a:extLst>
            <a:ext uri="{FF2B5EF4-FFF2-40B4-BE49-F238E27FC236}">
              <a16:creationId xmlns:a16="http://schemas.microsoft.com/office/drawing/2014/main" id="{D57581BA-BF2F-494D-9F6C-B20BA82502E3}"/>
            </a:ext>
          </a:extLst>
        </xdr:cNvPr>
        <xdr:cNvSpPr txBox="1"/>
      </xdr:nvSpPr>
      <xdr:spPr>
        <a:xfrm>
          <a:off x="4673600"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4445</xdr:rowOff>
    </xdr:from>
    <xdr:to>
      <xdr:col>20</xdr:col>
      <xdr:colOff>38100</xdr:colOff>
      <xdr:row>39</xdr:row>
      <xdr:rowOff>106045</xdr:rowOff>
    </xdr:to>
    <xdr:sp macro="" textlink="">
      <xdr:nvSpPr>
        <xdr:cNvPr id="72" name="楕円 71">
          <a:extLst>
            <a:ext uri="{FF2B5EF4-FFF2-40B4-BE49-F238E27FC236}">
              <a16:creationId xmlns:a16="http://schemas.microsoft.com/office/drawing/2014/main" id="{1A92042D-850F-40EA-9A2A-1706F609EC47}"/>
            </a:ext>
          </a:extLst>
        </xdr:cNvPr>
        <xdr:cNvSpPr/>
      </xdr:nvSpPr>
      <xdr:spPr>
        <a:xfrm>
          <a:off x="3746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51435</xdr:rowOff>
    </xdr:from>
    <xdr:to>
      <xdr:col>24</xdr:col>
      <xdr:colOff>63500</xdr:colOff>
      <xdr:row>39</xdr:row>
      <xdr:rowOff>55245</xdr:rowOff>
    </xdr:to>
    <xdr:cxnSp macro="">
      <xdr:nvCxnSpPr>
        <xdr:cNvPr id="73" name="直線コネクタ 72">
          <a:extLst>
            <a:ext uri="{FF2B5EF4-FFF2-40B4-BE49-F238E27FC236}">
              <a16:creationId xmlns:a16="http://schemas.microsoft.com/office/drawing/2014/main" id="{E6E5B955-0261-4291-9946-0CC3C6BDAE20}"/>
            </a:ext>
          </a:extLst>
        </xdr:cNvPr>
        <xdr:cNvCxnSpPr/>
      </xdr:nvCxnSpPr>
      <xdr:spPr>
        <a:xfrm flipV="1">
          <a:off x="3797300" y="67379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4" name="n_1aveValue【道路】&#10;有形固定資産減価償却率">
          <a:extLst>
            <a:ext uri="{FF2B5EF4-FFF2-40B4-BE49-F238E27FC236}">
              <a16:creationId xmlns:a16="http://schemas.microsoft.com/office/drawing/2014/main" id="{DB6A16F6-86E7-4548-BD23-EBE24273A417}"/>
            </a:ext>
          </a:extLst>
        </xdr:cNvPr>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5" name="n_2aveValue【道路】&#10;有形固定資産減価償却率">
          <a:extLst>
            <a:ext uri="{FF2B5EF4-FFF2-40B4-BE49-F238E27FC236}">
              <a16:creationId xmlns:a16="http://schemas.microsoft.com/office/drawing/2014/main" id="{F59AF550-A91E-4BF7-AAB7-EA99012813B6}"/>
            </a:ext>
          </a:extLst>
        </xdr:cNvPr>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97172</xdr:rowOff>
    </xdr:from>
    <xdr:ext cx="405111" cy="259045"/>
    <xdr:sp macro="" textlink="">
      <xdr:nvSpPr>
        <xdr:cNvPr id="76" name="n_1mainValue【道路】&#10;有形固定資産減価償却率">
          <a:extLst>
            <a:ext uri="{FF2B5EF4-FFF2-40B4-BE49-F238E27FC236}">
              <a16:creationId xmlns:a16="http://schemas.microsoft.com/office/drawing/2014/main" id="{95BAC956-D465-495A-88F2-A2C7443896AE}"/>
            </a:ext>
          </a:extLst>
        </xdr:cNvPr>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73D2D446-3863-4A57-87FD-0C236D49DF1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199EDF7F-B654-41CD-B910-35D7443DD76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C4D8E113-FAD0-4333-88D2-96F6F2C2AF3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A17E31F4-B9CB-4A7E-BE75-E5A6ED9A5CD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26843CD4-6EAF-479A-BC3E-BD332D17203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2B7FE8E3-8B75-40ED-BAA9-BDFC011E74B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F09F059E-CD04-4516-86D7-BA039356194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ECA07AA3-6F8C-49E2-AFCE-BC76E6B7B56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ECCEC638-95CB-43C6-A74D-461EC00335C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74F12586-8F68-4D9E-AE50-52D838E6093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a:extLst>
            <a:ext uri="{FF2B5EF4-FFF2-40B4-BE49-F238E27FC236}">
              <a16:creationId xmlns:a16="http://schemas.microsoft.com/office/drawing/2014/main" id="{C4AE6D9E-01F9-4234-8565-0995D5BF59A5}"/>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a:extLst>
            <a:ext uri="{FF2B5EF4-FFF2-40B4-BE49-F238E27FC236}">
              <a16:creationId xmlns:a16="http://schemas.microsoft.com/office/drawing/2014/main" id="{28B2B473-BA82-4F59-9B38-F61DCD7884CB}"/>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a:extLst>
            <a:ext uri="{FF2B5EF4-FFF2-40B4-BE49-F238E27FC236}">
              <a16:creationId xmlns:a16="http://schemas.microsoft.com/office/drawing/2014/main" id="{12482875-5558-451C-AF17-4D9EDB9A914A}"/>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a:extLst>
            <a:ext uri="{FF2B5EF4-FFF2-40B4-BE49-F238E27FC236}">
              <a16:creationId xmlns:a16="http://schemas.microsoft.com/office/drawing/2014/main" id="{E93B2FED-1318-41D6-8152-D2D45D15754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a:extLst>
            <a:ext uri="{FF2B5EF4-FFF2-40B4-BE49-F238E27FC236}">
              <a16:creationId xmlns:a16="http://schemas.microsoft.com/office/drawing/2014/main" id="{9116989B-1D74-482C-94D5-2CA9A916482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a:extLst>
            <a:ext uri="{FF2B5EF4-FFF2-40B4-BE49-F238E27FC236}">
              <a16:creationId xmlns:a16="http://schemas.microsoft.com/office/drawing/2014/main" id="{15359778-B889-444E-BAB9-1907DDDDD3A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a:extLst>
            <a:ext uri="{FF2B5EF4-FFF2-40B4-BE49-F238E27FC236}">
              <a16:creationId xmlns:a16="http://schemas.microsoft.com/office/drawing/2014/main" id="{CDF442FF-1390-4563-B164-7B82BF051793}"/>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a:extLst>
            <a:ext uri="{FF2B5EF4-FFF2-40B4-BE49-F238E27FC236}">
              <a16:creationId xmlns:a16="http://schemas.microsoft.com/office/drawing/2014/main" id="{B569183F-4732-47BD-82CE-A5D2DA47955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a:extLst>
            <a:ext uri="{FF2B5EF4-FFF2-40B4-BE49-F238E27FC236}">
              <a16:creationId xmlns:a16="http://schemas.microsoft.com/office/drawing/2014/main" id="{3739F309-7BCF-42CB-AB7E-47AF25731216}"/>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a:extLst>
            <a:ext uri="{FF2B5EF4-FFF2-40B4-BE49-F238E27FC236}">
              <a16:creationId xmlns:a16="http://schemas.microsoft.com/office/drawing/2014/main" id="{B6756944-DCFD-4A5C-A1BF-F0CC277C367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a:extLst>
            <a:ext uri="{FF2B5EF4-FFF2-40B4-BE49-F238E27FC236}">
              <a16:creationId xmlns:a16="http://schemas.microsoft.com/office/drawing/2014/main" id="{52C17996-69E7-4913-BFBE-350E26C358AE}"/>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a:extLst>
            <a:ext uri="{FF2B5EF4-FFF2-40B4-BE49-F238E27FC236}">
              <a16:creationId xmlns:a16="http://schemas.microsoft.com/office/drawing/2014/main" id="{CAAA91EE-8447-475C-B010-88A4EEF6A93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a:extLst>
            <a:ext uri="{FF2B5EF4-FFF2-40B4-BE49-F238E27FC236}">
              <a16:creationId xmlns:a16="http://schemas.microsoft.com/office/drawing/2014/main" id="{2E158CC6-4D1D-4D0E-98FB-0AA116B7BA68}"/>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45738643-03D1-4F9E-A8DE-682B313D130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E6F676B2-E760-436E-88E5-2D4921AD7B2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57EFFECD-146F-4439-847B-3E20670FC9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a:extLst>
            <a:ext uri="{FF2B5EF4-FFF2-40B4-BE49-F238E27FC236}">
              <a16:creationId xmlns:a16="http://schemas.microsoft.com/office/drawing/2014/main" id="{339F1FCF-6901-4FDF-9DD7-1D2410956258}"/>
            </a:ext>
          </a:extLst>
        </xdr:cNvPr>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a:extLst>
            <a:ext uri="{FF2B5EF4-FFF2-40B4-BE49-F238E27FC236}">
              <a16:creationId xmlns:a16="http://schemas.microsoft.com/office/drawing/2014/main" id="{AEE6AACD-D959-43FE-BB21-68155A3F1F5D}"/>
            </a:ext>
          </a:extLst>
        </xdr:cNvPr>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a:extLst>
            <a:ext uri="{FF2B5EF4-FFF2-40B4-BE49-F238E27FC236}">
              <a16:creationId xmlns:a16="http://schemas.microsoft.com/office/drawing/2014/main" id="{B462EFD5-BFDD-44C4-93FA-E267C0B87DD6}"/>
            </a:ext>
          </a:extLst>
        </xdr:cNvPr>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a:extLst>
            <a:ext uri="{FF2B5EF4-FFF2-40B4-BE49-F238E27FC236}">
              <a16:creationId xmlns:a16="http://schemas.microsoft.com/office/drawing/2014/main" id="{1B823039-ACF9-42EB-8FE2-89EB74A47873}"/>
            </a:ext>
          </a:extLst>
        </xdr:cNvPr>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a:extLst>
            <a:ext uri="{FF2B5EF4-FFF2-40B4-BE49-F238E27FC236}">
              <a16:creationId xmlns:a16="http://schemas.microsoft.com/office/drawing/2014/main" id="{95B19A6B-7C8B-45E3-A657-6C952CECE6CE}"/>
            </a:ext>
          </a:extLst>
        </xdr:cNvPr>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08" name="【道路】&#10;一人当たり延長平均値テキスト">
          <a:extLst>
            <a:ext uri="{FF2B5EF4-FFF2-40B4-BE49-F238E27FC236}">
              <a16:creationId xmlns:a16="http://schemas.microsoft.com/office/drawing/2014/main" id="{AD7DC77E-8BEB-497B-93D5-6D03B9031FE3}"/>
            </a:ext>
          </a:extLst>
        </xdr:cNvPr>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a:extLst>
            <a:ext uri="{FF2B5EF4-FFF2-40B4-BE49-F238E27FC236}">
              <a16:creationId xmlns:a16="http://schemas.microsoft.com/office/drawing/2014/main" id="{A5F340AE-E32B-45DD-9B4B-489903906D75}"/>
            </a:ext>
          </a:extLst>
        </xdr:cNvPr>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a:extLst>
            <a:ext uri="{FF2B5EF4-FFF2-40B4-BE49-F238E27FC236}">
              <a16:creationId xmlns:a16="http://schemas.microsoft.com/office/drawing/2014/main" id="{9ABA6749-032D-44A4-9F03-80AE2F508805}"/>
            </a:ext>
          </a:extLst>
        </xdr:cNvPr>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a:extLst>
            <a:ext uri="{FF2B5EF4-FFF2-40B4-BE49-F238E27FC236}">
              <a16:creationId xmlns:a16="http://schemas.microsoft.com/office/drawing/2014/main" id="{D99D321D-192B-463A-A04B-CBE4A895B991}"/>
            </a:ext>
          </a:extLst>
        </xdr:cNvPr>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A947B87B-02AA-4F18-B976-C9031B56563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C80DA88E-1741-4E22-B80C-5BF9EB3DBEE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B3D27F26-4650-4528-A4A6-4562A3332D7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52F61B2-1AF3-4BC6-8A3B-25D5643ED05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30B8DD1-5C99-4303-89CF-E441715AB48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85457</xdr:rowOff>
    </xdr:from>
    <xdr:to>
      <xdr:col>55</xdr:col>
      <xdr:colOff>50800</xdr:colOff>
      <xdr:row>41</xdr:row>
      <xdr:rowOff>15607</xdr:rowOff>
    </xdr:to>
    <xdr:sp macro="" textlink="">
      <xdr:nvSpPr>
        <xdr:cNvPr id="117" name="楕円 116">
          <a:extLst>
            <a:ext uri="{FF2B5EF4-FFF2-40B4-BE49-F238E27FC236}">
              <a16:creationId xmlns:a16="http://schemas.microsoft.com/office/drawing/2014/main" id="{E7027574-A80C-49CA-82CA-E3167E92B812}"/>
            </a:ext>
          </a:extLst>
        </xdr:cNvPr>
        <xdr:cNvSpPr/>
      </xdr:nvSpPr>
      <xdr:spPr>
        <a:xfrm>
          <a:off x="10426700" y="69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63884</xdr:rowOff>
    </xdr:from>
    <xdr:ext cx="534377" cy="259045"/>
    <xdr:sp macro="" textlink="">
      <xdr:nvSpPr>
        <xdr:cNvPr id="118" name="【道路】&#10;一人当たり延長該当値テキスト">
          <a:extLst>
            <a:ext uri="{FF2B5EF4-FFF2-40B4-BE49-F238E27FC236}">
              <a16:creationId xmlns:a16="http://schemas.microsoft.com/office/drawing/2014/main" id="{F313ABF1-9091-41A7-A095-4A48CE47A095}"/>
            </a:ext>
          </a:extLst>
        </xdr:cNvPr>
        <xdr:cNvSpPr txBox="1"/>
      </xdr:nvSpPr>
      <xdr:spPr>
        <a:xfrm>
          <a:off x="10515600" y="692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104529</xdr:rowOff>
    </xdr:from>
    <xdr:to>
      <xdr:col>50</xdr:col>
      <xdr:colOff>165100</xdr:colOff>
      <xdr:row>41</xdr:row>
      <xdr:rowOff>34679</xdr:rowOff>
    </xdr:to>
    <xdr:sp macro="" textlink="">
      <xdr:nvSpPr>
        <xdr:cNvPr id="119" name="楕円 118">
          <a:extLst>
            <a:ext uri="{FF2B5EF4-FFF2-40B4-BE49-F238E27FC236}">
              <a16:creationId xmlns:a16="http://schemas.microsoft.com/office/drawing/2014/main" id="{05C0DE49-0FDA-4D22-BCD4-2F826032AD45}"/>
            </a:ext>
          </a:extLst>
        </xdr:cNvPr>
        <xdr:cNvSpPr/>
      </xdr:nvSpPr>
      <xdr:spPr>
        <a:xfrm>
          <a:off x="9588500" y="69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136257</xdr:rowOff>
    </xdr:from>
    <xdr:to>
      <xdr:col>55</xdr:col>
      <xdr:colOff>0</xdr:colOff>
      <xdr:row>40</xdr:row>
      <xdr:rowOff>155329</xdr:rowOff>
    </xdr:to>
    <xdr:cxnSp macro="">
      <xdr:nvCxnSpPr>
        <xdr:cNvPr id="120" name="直線コネクタ 119">
          <a:extLst>
            <a:ext uri="{FF2B5EF4-FFF2-40B4-BE49-F238E27FC236}">
              <a16:creationId xmlns:a16="http://schemas.microsoft.com/office/drawing/2014/main" id="{64A85F49-243E-40E6-823C-AD5F1DEAF2D1}"/>
            </a:ext>
          </a:extLst>
        </xdr:cNvPr>
        <xdr:cNvCxnSpPr/>
      </xdr:nvCxnSpPr>
      <xdr:spPr>
        <a:xfrm flipV="1">
          <a:off x="9639300" y="6994257"/>
          <a:ext cx="8382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1" name="n_1aveValue【道路】&#10;一人当たり延長">
          <a:extLst>
            <a:ext uri="{FF2B5EF4-FFF2-40B4-BE49-F238E27FC236}">
              <a16:creationId xmlns:a16="http://schemas.microsoft.com/office/drawing/2014/main" id="{2E1D1A2C-28FE-4C2B-AD07-0EE45BCB5284}"/>
            </a:ext>
          </a:extLst>
        </xdr:cNvPr>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2" name="n_2aveValue【道路】&#10;一人当たり延長">
          <a:extLst>
            <a:ext uri="{FF2B5EF4-FFF2-40B4-BE49-F238E27FC236}">
              <a16:creationId xmlns:a16="http://schemas.microsoft.com/office/drawing/2014/main" id="{0066A889-53A0-4267-9325-7D93CB2F84F9}"/>
            </a:ext>
          </a:extLst>
        </xdr:cNvPr>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25806</xdr:rowOff>
    </xdr:from>
    <xdr:ext cx="534377" cy="259045"/>
    <xdr:sp macro="" textlink="">
      <xdr:nvSpPr>
        <xdr:cNvPr id="123" name="n_1mainValue【道路】&#10;一人当たり延長">
          <a:extLst>
            <a:ext uri="{FF2B5EF4-FFF2-40B4-BE49-F238E27FC236}">
              <a16:creationId xmlns:a16="http://schemas.microsoft.com/office/drawing/2014/main" id="{5E3D6C7A-7755-4529-811C-DC1CEC85D6D0}"/>
            </a:ext>
          </a:extLst>
        </xdr:cNvPr>
        <xdr:cNvSpPr txBox="1"/>
      </xdr:nvSpPr>
      <xdr:spPr>
        <a:xfrm>
          <a:off x="9359411" y="705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43799A38-F782-4144-885A-8A049CA9A6A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91905AAD-CF51-4C28-B18A-3482DE7D978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AA92FC8B-6AD7-4A96-B740-8AD4EFCF3FF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AE11B339-7332-44FF-B3F3-5461703BE6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AE847543-FA9E-40E0-A9DC-73082EDAA74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BA8D36D7-1D4D-405C-BC1F-BD64E1549F0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EDA66DF2-11A4-4255-9539-B394094DF54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E27C1E19-110A-4CFA-BCA4-5BA77FB1E7D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AB732D83-037F-40EC-9A8C-0B6129A00E8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9022F30A-0728-46D9-B187-FB57C11063F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id="{1ACDFBDF-CBC3-46C5-8A16-BF3A1217FBB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a:extLst>
            <a:ext uri="{FF2B5EF4-FFF2-40B4-BE49-F238E27FC236}">
              <a16:creationId xmlns:a16="http://schemas.microsoft.com/office/drawing/2014/main" id="{1B0C7DA0-39D2-4164-8B19-FF71CF0420C9}"/>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id="{348046C5-5938-4460-AF6F-C6FC7FEFC4D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id="{CA397722-522F-4B65-B042-1EC7AEDEDD4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id="{45DF8C78-1159-4215-B81F-494FA545AB0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id="{0FC4E9DC-41CE-4048-80C6-86FEAD1C554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id="{C227B564-B48E-4EC5-B5E3-F4302F6E00F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id="{FFB61A5B-6588-4F45-9A9B-9237FACC270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id="{E9931E74-FFE4-4B90-81A6-418034E8EF6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a:extLst>
            <a:ext uri="{FF2B5EF4-FFF2-40B4-BE49-F238E27FC236}">
              <a16:creationId xmlns:a16="http://schemas.microsoft.com/office/drawing/2014/main" id="{A8057C6A-7DA3-4D1A-AA59-68B0699509C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FC38FB2B-CC5C-4472-8212-60A7AE2B9F3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id="{A2D2944F-6BEF-44FD-9A92-BFF62BE76D7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CD600089-D6D7-4CAB-A988-47F094254B1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a:extLst>
            <a:ext uri="{FF2B5EF4-FFF2-40B4-BE49-F238E27FC236}">
              <a16:creationId xmlns:a16="http://schemas.microsoft.com/office/drawing/2014/main" id="{91349789-6E01-40F0-A5A5-FACC1AC19D76}"/>
            </a:ext>
          </a:extLst>
        </xdr:cNvPr>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a:extLst>
            <a:ext uri="{FF2B5EF4-FFF2-40B4-BE49-F238E27FC236}">
              <a16:creationId xmlns:a16="http://schemas.microsoft.com/office/drawing/2014/main" id="{3EBCD7D4-CCA4-45D0-8BB6-18FE6173F56A}"/>
            </a:ext>
          </a:extLst>
        </xdr:cNvPr>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a:extLst>
            <a:ext uri="{FF2B5EF4-FFF2-40B4-BE49-F238E27FC236}">
              <a16:creationId xmlns:a16="http://schemas.microsoft.com/office/drawing/2014/main" id="{3E850CE0-9107-4A55-82B9-BA1E6EE51110}"/>
            </a:ext>
          </a:extLst>
        </xdr:cNvPr>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id="{859800A4-4271-4271-A18F-B1FBC01AE1D8}"/>
            </a:ext>
          </a:extLst>
        </xdr:cNvPr>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a:extLst>
            <a:ext uri="{FF2B5EF4-FFF2-40B4-BE49-F238E27FC236}">
              <a16:creationId xmlns:a16="http://schemas.microsoft.com/office/drawing/2014/main" id="{546A3C45-1C32-4E6B-985E-AC8B44037C96}"/>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3D7EBC55-A5E1-4745-B562-C31CA7DC3D58}"/>
            </a:ext>
          </a:extLst>
        </xdr:cNvPr>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a:extLst>
            <a:ext uri="{FF2B5EF4-FFF2-40B4-BE49-F238E27FC236}">
              <a16:creationId xmlns:a16="http://schemas.microsoft.com/office/drawing/2014/main" id="{BB520FB5-7FA7-4AE5-ABBD-EDFE17629E8C}"/>
            </a:ext>
          </a:extLst>
        </xdr:cNvPr>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a:extLst>
            <a:ext uri="{FF2B5EF4-FFF2-40B4-BE49-F238E27FC236}">
              <a16:creationId xmlns:a16="http://schemas.microsoft.com/office/drawing/2014/main" id="{DAD8B869-126A-4F52-A402-8CE1108B3D46}"/>
            </a:ext>
          </a:extLst>
        </xdr:cNvPr>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a:extLst>
            <a:ext uri="{FF2B5EF4-FFF2-40B4-BE49-F238E27FC236}">
              <a16:creationId xmlns:a16="http://schemas.microsoft.com/office/drawing/2014/main" id="{C9E43126-89C1-422E-BBB8-1A34D6EB53DA}"/>
            </a:ext>
          </a:extLst>
        </xdr:cNvPr>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F0014743-2468-478F-99EC-99F350C237A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17513733-017E-47CF-882C-4810643B42A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1C62AFF1-E7EC-4F95-95F4-7EDCFF52D83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1310F58E-7D76-408C-842E-7C77CD06F1C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20000285-827A-4509-9B43-CC22ACF9C83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13970</xdr:rowOff>
    </xdr:from>
    <xdr:to>
      <xdr:col>24</xdr:col>
      <xdr:colOff>114300</xdr:colOff>
      <xdr:row>56</xdr:row>
      <xdr:rowOff>115570</xdr:rowOff>
    </xdr:to>
    <xdr:sp macro="" textlink="">
      <xdr:nvSpPr>
        <xdr:cNvPr id="161" name="楕円 160">
          <a:extLst>
            <a:ext uri="{FF2B5EF4-FFF2-40B4-BE49-F238E27FC236}">
              <a16:creationId xmlns:a16="http://schemas.microsoft.com/office/drawing/2014/main" id="{D68746F9-E25F-4D28-A999-FDD8F77DA175}"/>
            </a:ext>
          </a:extLst>
        </xdr:cNvPr>
        <xdr:cNvSpPr/>
      </xdr:nvSpPr>
      <xdr:spPr>
        <a:xfrm>
          <a:off x="45847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36847</xdr:rowOff>
    </xdr:from>
    <xdr:ext cx="405111" cy="259045"/>
    <xdr:sp macro="" textlink="">
      <xdr:nvSpPr>
        <xdr:cNvPr id="162" name="【橋りょう・トンネル】&#10;有形固定資産減価償却率該当値テキスト">
          <a:extLst>
            <a:ext uri="{FF2B5EF4-FFF2-40B4-BE49-F238E27FC236}">
              <a16:creationId xmlns:a16="http://schemas.microsoft.com/office/drawing/2014/main" id="{D62C4A89-FF13-4938-9120-C42E8A55B823}"/>
            </a:ext>
          </a:extLst>
        </xdr:cNvPr>
        <xdr:cNvSpPr txBox="1"/>
      </xdr:nvSpPr>
      <xdr:spPr>
        <a:xfrm>
          <a:off x="4673600"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36830</xdr:rowOff>
    </xdr:from>
    <xdr:to>
      <xdr:col>20</xdr:col>
      <xdr:colOff>38100</xdr:colOff>
      <xdr:row>56</xdr:row>
      <xdr:rowOff>138430</xdr:rowOff>
    </xdr:to>
    <xdr:sp macro="" textlink="">
      <xdr:nvSpPr>
        <xdr:cNvPr id="163" name="楕円 162">
          <a:extLst>
            <a:ext uri="{FF2B5EF4-FFF2-40B4-BE49-F238E27FC236}">
              <a16:creationId xmlns:a16="http://schemas.microsoft.com/office/drawing/2014/main" id="{03603562-A5F2-4A50-81A2-F09C3C12CC2A}"/>
            </a:ext>
          </a:extLst>
        </xdr:cNvPr>
        <xdr:cNvSpPr/>
      </xdr:nvSpPr>
      <xdr:spPr>
        <a:xfrm>
          <a:off x="3746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64770</xdr:rowOff>
    </xdr:from>
    <xdr:to>
      <xdr:col>24</xdr:col>
      <xdr:colOff>63500</xdr:colOff>
      <xdr:row>56</xdr:row>
      <xdr:rowOff>87630</xdr:rowOff>
    </xdr:to>
    <xdr:cxnSp macro="">
      <xdr:nvCxnSpPr>
        <xdr:cNvPr id="164" name="直線コネクタ 163">
          <a:extLst>
            <a:ext uri="{FF2B5EF4-FFF2-40B4-BE49-F238E27FC236}">
              <a16:creationId xmlns:a16="http://schemas.microsoft.com/office/drawing/2014/main" id="{F51EBB16-1D84-4E70-AECA-54A655CB3549}"/>
            </a:ext>
          </a:extLst>
        </xdr:cNvPr>
        <xdr:cNvCxnSpPr/>
      </xdr:nvCxnSpPr>
      <xdr:spPr>
        <a:xfrm flipV="1">
          <a:off x="3797300" y="96659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id="{E12800DE-C96E-422D-83D8-E5E7201C86DB}"/>
            </a:ext>
          </a:extLst>
        </xdr:cNvPr>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id="{0CA5A078-4A14-4978-9DFE-B651F9B3E3EB}"/>
            </a:ext>
          </a:extLst>
        </xdr:cNvPr>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154957</xdr:rowOff>
    </xdr:from>
    <xdr:ext cx="405111" cy="259045"/>
    <xdr:sp macro="" textlink="">
      <xdr:nvSpPr>
        <xdr:cNvPr id="167" name="n_1mainValue【橋りょう・トンネル】&#10;有形固定資産減価償却率">
          <a:extLst>
            <a:ext uri="{FF2B5EF4-FFF2-40B4-BE49-F238E27FC236}">
              <a16:creationId xmlns:a16="http://schemas.microsoft.com/office/drawing/2014/main" id="{0561CFC0-0315-4692-B3BE-904CC0964D7A}"/>
            </a:ext>
          </a:extLst>
        </xdr:cNvPr>
        <xdr:cNvSpPr txBox="1"/>
      </xdr:nvSpPr>
      <xdr:spPr>
        <a:xfrm>
          <a:off x="3582044" y="941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id="{6833D410-2DD4-450E-9EDD-7113FEB1CE2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a16="http://schemas.microsoft.com/office/drawing/2014/main" id="{E1BC8CF2-7C26-4966-A4FB-1E5EA45641E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a16="http://schemas.microsoft.com/office/drawing/2014/main" id="{B16460B1-668C-452D-8319-B5D821BA684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a16="http://schemas.microsoft.com/office/drawing/2014/main" id="{E1E7711F-D5A3-4510-BCC7-59ED545DD0C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a16="http://schemas.microsoft.com/office/drawing/2014/main" id="{DD7E778D-DABF-4646-9D1D-7B3E777519F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a16="http://schemas.microsoft.com/office/drawing/2014/main" id="{D9B9282B-F776-47CE-8D52-C36775F96E2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a16="http://schemas.microsoft.com/office/drawing/2014/main" id="{9946153E-05EF-43A2-B15E-E954697AABC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a16="http://schemas.microsoft.com/office/drawing/2014/main" id="{0C50A6C3-DF20-43A3-AA53-30DB8FF8B84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a16="http://schemas.microsoft.com/office/drawing/2014/main" id="{31DFF3E2-7293-487C-A728-E184B99729A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a16="http://schemas.microsoft.com/office/drawing/2014/main" id="{663203E7-66B3-497A-B953-AF344CB537D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a:extLst>
            <a:ext uri="{FF2B5EF4-FFF2-40B4-BE49-F238E27FC236}">
              <a16:creationId xmlns:a16="http://schemas.microsoft.com/office/drawing/2014/main" id="{06DDB9AF-EBB9-490A-A553-86CC55EE5D4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a:extLst>
            <a:ext uri="{FF2B5EF4-FFF2-40B4-BE49-F238E27FC236}">
              <a16:creationId xmlns:a16="http://schemas.microsoft.com/office/drawing/2014/main" id="{CDFDC89B-0C9D-4AB0-B046-89622974700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a:extLst>
            <a:ext uri="{FF2B5EF4-FFF2-40B4-BE49-F238E27FC236}">
              <a16:creationId xmlns:a16="http://schemas.microsoft.com/office/drawing/2014/main" id="{CA5A1A00-FEA0-4153-8D05-7517CAA91EB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a:extLst>
            <a:ext uri="{FF2B5EF4-FFF2-40B4-BE49-F238E27FC236}">
              <a16:creationId xmlns:a16="http://schemas.microsoft.com/office/drawing/2014/main" id="{941520EA-5640-4214-964D-B1D4DA3ABF58}"/>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a:extLst>
            <a:ext uri="{FF2B5EF4-FFF2-40B4-BE49-F238E27FC236}">
              <a16:creationId xmlns:a16="http://schemas.microsoft.com/office/drawing/2014/main" id="{284BF816-1CAA-40BA-A745-B2660CE2669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a:extLst>
            <a:ext uri="{FF2B5EF4-FFF2-40B4-BE49-F238E27FC236}">
              <a16:creationId xmlns:a16="http://schemas.microsoft.com/office/drawing/2014/main" id="{B36F20E3-022E-4417-84C1-2990B952B9E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a:extLst>
            <a:ext uri="{FF2B5EF4-FFF2-40B4-BE49-F238E27FC236}">
              <a16:creationId xmlns:a16="http://schemas.microsoft.com/office/drawing/2014/main" id="{9EB7BC4E-1D60-4C3B-BC2F-AB0346897F7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a:extLst>
            <a:ext uri="{FF2B5EF4-FFF2-40B4-BE49-F238E27FC236}">
              <a16:creationId xmlns:a16="http://schemas.microsoft.com/office/drawing/2014/main" id="{378387E6-C265-4535-8C63-75DDDFBBA741}"/>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B96AA610-3A4B-4D76-B4C2-CE0DE9CD921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id="{C2EDA116-4E9C-4604-860D-7AB97512822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id="{0F615424-FA72-4E86-A87E-FB5BFF3552D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a:extLst>
            <a:ext uri="{FF2B5EF4-FFF2-40B4-BE49-F238E27FC236}">
              <a16:creationId xmlns:a16="http://schemas.microsoft.com/office/drawing/2014/main" id="{643643A2-70DB-4831-8777-A7C4FFFBEA39}"/>
            </a:ext>
          </a:extLst>
        </xdr:cNvPr>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a:extLst>
            <a:ext uri="{FF2B5EF4-FFF2-40B4-BE49-F238E27FC236}">
              <a16:creationId xmlns:a16="http://schemas.microsoft.com/office/drawing/2014/main" id="{2F175073-DF3B-494E-ADCA-DAA85080A72C}"/>
            </a:ext>
          </a:extLst>
        </xdr:cNvPr>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a:extLst>
            <a:ext uri="{FF2B5EF4-FFF2-40B4-BE49-F238E27FC236}">
              <a16:creationId xmlns:a16="http://schemas.microsoft.com/office/drawing/2014/main" id="{6B76B6DC-C140-4524-8C5A-53CF710FB473}"/>
            </a:ext>
          </a:extLst>
        </xdr:cNvPr>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a:extLst>
            <a:ext uri="{FF2B5EF4-FFF2-40B4-BE49-F238E27FC236}">
              <a16:creationId xmlns:a16="http://schemas.microsoft.com/office/drawing/2014/main" id="{F9B527FE-24EF-4F0D-BFD2-FC66A640CCEF}"/>
            </a:ext>
          </a:extLst>
        </xdr:cNvPr>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a:extLst>
            <a:ext uri="{FF2B5EF4-FFF2-40B4-BE49-F238E27FC236}">
              <a16:creationId xmlns:a16="http://schemas.microsoft.com/office/drawing/2014/main" id="{94EAF75E-CAC4-4A70-8E91-578499BE2683}"/>
            </a:ext>
          </a:extLst>
        </xdr:cNvPr>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id="{418D2100-D78C-461F-BD6C-B43CE5FACFA1}"/>
            </a:ext>
          </a:extLst>
        </xdr:cNvPr>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a:extLst>
            <a:ext uri="{FF2B5EF4-FFF2-40B4-BE49-F238E27FC236}">
              <a16:creationId xmlns:a16="http://schemas.microsoft.com/office/drawing/2014/main" id="{5A305608-E00C-46DF-8A7D-3098F9F22534}"/>
            </a:ext>
          </a:extLst>
        </xdr:cNvPr>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a:extLst>
            <a:ext uri="{FF2B5EF4-FFF2-40B4-BE49-F238E27FC236}">
              <a16:creationId xmlns:a16="http://schemas.microsoft.com/office/drawing/2014/main" id="{F1483DFB-69D2-4FBE-8D4E-5EB828EA2628}"/>
            </a:ext>
          </a:extLst>
        </xdr:cNvPr>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a:extLst>
            <a:ext uri="{FF2B5EF4-FFF2-40B4-BE49-F238E27FC236}">
              <a16:creationId xmlns:a16="http://schemas.microsoft.com/office/drawing/2014/main" id="{12CB6CD8-9722-4BDF-ADA1-3D800DAECA6B}"/>
            </a:ext>
          </a:extLst>
        </xdr:cNvPr>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7348174D-41FA-42CF-A523-969CDF4C4B3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4E33A6F3-5449-49C5-97A2-6F1A05B17D1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A3D89A43-30B6-4EEB-AFAE-976899544BE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E73E9331-72EF-4077-9290-BB6A04747E8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B8364A71-7D8D-4B68-AD7D-5870469DA5E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141630</xdr:rowOff>
    </xdr:from>
    <xdr:to>
      <xdr:col>55</xdr:col>
      <xdr:colOff>50800</xdr:colOff>
      <xdr:row>63</xdr:row>
      <xdr:rowOff>71780</xdr:rowOff>
    </xdr:to>
    <xdr:sp macro="" textlink="">
      <xdr:nvSpPr>
        <xdr:cNvPr id="203" name="楕円 202">
          <a:extLst>
            <a:ext uri="{FF2B5EF4-FFF2-40B4-BE49-F238E27FC236}">
              <a16:creationId xmlns:a16="http://schemas.microsoft.com/office/drawing/2014/main" id="{7A135B40-E31C-4798-BABA-75F6658ECA74}"/>
            </a:ext>
          </a:extLst>
        </xdr:cNvPr>
        <xdr:cNvSpPr/>
      </xdr:nvSpPr>
      <xdr:spPr>
        <a:xfrm>
          <a:off x="10426700" y="107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120057</xdr:rowOff>
    </xdr:from>
    <xdr:ext cx="599010" cy="259045"/>
    <xdr:sp macro="" textlink="">
      <xdr:nvSpPr>
        <xdr:cNvPr id="204" name="【橋りょう・トンネル】&#10;一人当たり有形固定資産（償却資産）額該当値テキスト">
          <a:extLst>
            <a:ext uri="{FF2B5EF4-FFF2-40B4-BE49-F238E27FC236}">
              <a16:creationId xmlns:a16="http://schemas.microsoft.com/office/drawing/2014/main" id="{779B6DC5-B9D4-4816-A1D8-BE6B4AB077B0}"/>
            </a:ext>
          </a:extLst>
        </xdr:cNvPr>
        <xdr:cNvSpPr txBox="1"/>
      </xdr:nvSpPr>
      <xdr:spPr>
        <a:xfrm>
          <a:off x="10515600" y="1074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143911</xdr:rowOff>
    </xdr:from>
    <xdr:to>
      <xdr:col>50</xdr:col>
      <xdr:colOff>165100</xdr:colOff>
      <xdr:row>63</xdr:row>
      <xdr:rowOff>74061</xdr:rowOff>
    </xdr:to>
    <xdr:sp macro="" textlink="">
      <xdr:nvSpPr>
        <xdr:cNvPr id="205" name="楕円 204">
          <a:extLst>
            <a:ext uri="{FF2B5EF4-FFF2-40B4-BE49-F238E27FC236}">
              <a16:creationId xmlns:a16="http://schemas.microsoft.com/office/drawing/2014/main" id="{E35E8117-E729-4585-89C5-EC1A27A2C0C4}"/>
            </a:ext>
          </a:extLst>
        </xdr:cNvPr>
        <xdr:cNvSpPr/>
      </xdr:nvSpPr>
      <xdr:spPr>
        <a:xfrm>
          <a:off x="9588500" y="107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20980</xdr:rowOff>
    </xdr:from>
    <xdr:to>
      <xdr:col>55</xdr:col>
      <xdr:colOff>0</xdr:colOff>
      <xdr:row>63</xdr:row>
      <xdr:rowOff>23261</xdr:rowOff>
    </xdr:to>
    <xdr:cxnSp macro="">
      <xdr:nvCxnSpPr>
        <xdr:cNvPr id="206" name="直線コネクタ 205">
          <a:extLst>
            <a:ext uri="{FF2B5EF4-FFF2-40B4-BE49-F238E27FC236}">
              <a16:creationId xmlns:a16="http://schemas.microsoft.com/office/drawing/2014/main" id="{9ED639EE-7843-45B2-A97F-B2EE7E17B8C8}"/>
            </a:ext>
          </a:extLst>
        </xdr:cNvPr>
        <xdr:cNvCxnSpPr/>
      </xdr:nvCxnSpPr>
      <xdr:spPr>
        <a:xfrm flipV="1">
          <a:off x="9639300" y="10822330"/>
          <a:ext cx="838200" cy="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7" name="n_1aveValue【橋りょう・トンネル】&#10;一人当たり有形固定資産（償却資産）額">
          <a:extLst>
            <a:ext uri="{FF2B5EF4-FFF2-40B4-BE49-F238E27FC236}">
              <a16:creationId xmlns:a16="http://schemas.microsoft.com/office/drawing/2014/main" id="{69F12237-0373-4525-953F-C73DB22AE3B1}"/>
            </a:ext>
          </a:extLst>
        </xdr:cNvPr>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8" name="n_2aveValue【橋りょう・トンネル】&#10;一人当たり有形固定資産（償却資産）額">
          <a:extLst>
            <a:ext uri="{FF2B5EF4-FFF2-40B4-BE49-F238E27FC236}">
              <a16:creationId xmlns:a16="http://schemas.microsoft.com/office/drawing/2014/main" id="{5199576D-98C8-4389-8766-0DD06A4CD4ED}"/>
            </a:ext>
          </a:extLst>
        </xdr:cNvPr>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65188</xdr:rowOff>
    </xdr:from>
    <xdr:ext cx="599010" cy="259045"/>
    <xdr:sp macro="" textlink="">
      <xdr:nvSpPr>
        <xdr:cNvPr id="209" name="n_1mainValue【橋りょう・トンネル】&#10;一人当たり有形固定資産（償却資産）額">
          <a:extLst>
            <a:ext uri="{FF2B5EF4-FFF2-40B4-BE49-F238E27FC236}">
              <a16:creationId xmlns:a16="http://schemas.microsoft.com/office/drawing/2014/main" id="{D4A1ADC7-B1DC-456F-87E7-6B59F52D07FB}"/>
            </a:ext>
          </a:extLst>
        </xdr:cNvPr>
        <xdr:cNvSpPr txBox="1"/>
      </xdr:nvSpPr>
      <xdr:spPr>
        <a:xfrm>
          <a:off x="9327095" y="1086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4B3CE6B5-0F28-447E-9DA8-075FFCDE564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F57F0D01-89C3-4C85-BE99-65601FA3C1A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DBE4A3A6-1EFB-491D-87DC-3134DF78B1E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14332E1F-283B-40EB-A325-452C26E9B33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106DC178-00E9-4EDD-8034-D55C70F2E00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148F1C91-2DF0-492E-BD84-399D7157B4D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2E59AF00-990E-4EE7-B60D-D596C360251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F7B00C4F-5039-45C6-90F4-B5F9B7F1E78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id="{902A5C43-B4F0-48F0-8C00-22B1C262A23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id="{B6B6D444-C0D6-4011-BEBF-E4FDA78A5B2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a:extLst>
            <a:ext uri="{FF2B5EF4-FFF2-40B4-BE49-F238E27FC236}">
              <a16:creationId xmlns:a16="http://schemas.microsoft.com/office/drawing/2014/main" id="{89FEF9F8-2B0E-4A2C-93D5-5848E546630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a:extLst>
            <a:ext uri="{FF2B5EF4-FFF2-40B4-BE49-F238E27FC236}">
              <a16:creationId xmlns:a16="http://schemas.microsoft.com/office/drawing/2014/main" id="{87DF4957-C69C-4DA1-AB66-23134622A77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a:extLst>
            <a:ext uri="{FF2B5EF4-FFF2-40B4-BE49-F238E27FC236}">
              <a16:creationId xmlns:a16="http://schemas.microsoft.com/office/drawing/2014/main" id="{D5CD4F1B-CFF6-4F49-AEFA-E8CCA43E53C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a:extLst>
            <a:ext uri="{FF2B5EF4-FFF2-40B4-BE49-F238E27FC236}">
              <a16:creationId xmlns:a16="http://schemas.microsoft.com/office/drawing/2014/main" id="{D522DEB8-9CFE-4947-A848-12D4375F9EC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a:extLst>
            <a:ext uri="{FF2B5EF4-FFF2-40B4-BE49-F238E27FC236}">
              <a16:creationId xmlns:a16="http://schemas.microsoft.com/office/drawing/2014/main" id="{1B556FDA-C7EA-43F4-839F-4089E48323E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a:extLst>
            <a:ext uri="{FF2B5EF4-FFF2-40B4-BE49-F238E27FC236}">
              <a16:creationId xmlns:a16="http://schemas.microsoft.com/office/drawing/2014/main" id="{DB07C291-CB36-4039-B92C-102F431D8A5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a:extLst>
            <a:ext uri="{FF2B5EF4-FFF2-40B4-BE49-F238E27FC236}">
              <a16:creationId xmlns:a16="http://schemas.microsoft.com/office/drawing/2014/main" id="{B5E31330-AE58-4DAC-9E43-BD6679F013D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a:extLst>
            <a:ext uri="{FF2B5EF4-FFF2-40B4-BE49-F238E27FC236}">
              <a16:creationId xmlns:a16="http://schemas.microsoft.com/office/drawing/2014/main" id="{BE6EEDEA-0C5C-4511-BC5E-72E39F3129C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a:extLst>
            <a:ext uri="{FF2B5EF4-FFF2-40B4-BE49-F238E27FC236}">
              <a16:creationId xmlns:a16="http://schemas.microsoft.com/office/drawing/2014/main" id="{37E09E18-90DD-4B0D-8F7A-A27A1C279E9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a:extLst>
            <a:ext uri="{FF2B5EF4-FFF2-40B4-BE49-F238E27FC236}">
              <a16:creationId xmlns:a16="http://schemas.microsoft.com/office/drawing/2014/main" id="{325956DD-75DD-4A1B-B298-CB1F0294CD4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a:extLst>
            <a:ext uri="{FF2B5EF4-FFF2-40B4-BE49-F238E27FC236}">
              <a16:creationId xmlns:a16="http://schemas.microsoft.com/office/drawing/2014/main" id="{824C5A4E-2CC6-4BC7-851B-2518DBC6CC1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id="{107A2C2E-C411-4D05-88DF-82C4E31078C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58CB8C5E-7E7E-4895-B812-4BDD4616413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a:extLst>
            <a:ext uri="{FF2B5EF4-FFF2-40B4-BE49-F238E27FC236}">
              <a16:creationId xmlns:a16="http://schemas.microsoft.com/office/drawing/2014/main" id="{CF7621F8-2D82-4755-8FF5-B8C4EAD5673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a:extLst>
            <a:ext uri="{FF2B5EF4-FFF2-40B4-BE49-F238E27FC236}">
              <a16:creationId xmlns:a16="http://schemas.microsoft.com/office/drawing/2014/main" id="{0828B6CB-8096-4C79-95EE-2F95B4ECEE4A}"/>
            </a:ext>
          </a:extLst>
        </xdr:cNvPr>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a:extLst>
            <a:ext uri="{FF2B5EF4-FFF2-40B4-BE49-F238E27FC236}">
              <a16:creationId xmlns:a16="http://schemas.microsoft.com/office/drawing/2014/main" id="{F021677E-8656-4923-9E28-A50D217782B3}"/>
            </a:ext>
          </a:extLst>
        </xdr:cNvPr>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a:extLst>
            <a:ext uri="{FF2B5EF4-FFF2-40B4-BE49-F238E27FC236}">
              <a16:creationId xmlns:a16="http://schemas.microsoft.com/office/drawing/2014/main" id="{D2F7A5AA-4159-42E5-B268-C99241195BEB}"/>
            </a:ext>
          </a:extLst>
        </xdr:cNvPr>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a:extLst>
            <a:ext uri="{FF2B5EF4-FFF2-40B4-BE49-F238E27FC236}">
              <a16:creationId xmlns:a16="http://schemas.microsoft.com/office/drawing/2014/main" id="{C0C1A257-FA42-490A-B9BE-CF61A42EC765}"/>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a:extLst>
            <a:ext uri="{FF2B5EF4-FFF2-40B4-BE49-F238E27FC236}">
              <a16:creationId xmlns:a16="http://schemas.microsoft.com/office/drawing/2014/main" id="{7F5A2AD5-8487-493D-9F41-12C651180EE8}"/>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39" name="【公営住宅】&#10;有形固定資産減価償却率平均値テキスト">
          <a:extLst>
            <a:ext uri="{FF2B5EF4-FFF2-40B4-BE49-F238E27FC236}">
              <a16:creationId xmlns:a16="http://schemas.microsoft.com/office/drawing/2014/main" id="{446A9A94-C6EE-40E3-B318-3450F0565117}"/>
            </a:ext>
          </a:extLst>
        </xdr:cNvPr>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a:extLst>
            <a:ext uri="{FF2B5EF4-FFF2-40B4-BE49-F238E27FC236}">
              <a16:creationId xmlns:a16="http://schemas.microsoft.com/office/drawing/2014/main" id="{99FA40B7-8615-4913-9552-FA54C7EF981A}"/>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a:extLst>
            <a:ext uri="{FF2B5EF4-FFF2-40B4-BE49-F238E27FC236}">
              <a16:creationId xmlns:a16="http://schemas.microsoft.com/office/drawing/2014/main" id="{DF73DD88-8FDD-479C-B732-814CF0501900}"/>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a:extLst>
            <a:ext uri="{FF2B5EF4-FFF2-40B4-BE49-F238E27FC236}">
              <a16:creationId xmlns:a16="http://schemas.microsoft.com/office/drawing/2014/main" id="{886252D4-BF50-4FB9-ADC4-408C11B75B13}"/>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E35E0499-9DCA-484C-9A55-E9E96E0DEC1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978B8C76-9BDC-4159-89E4-3A6DA10B442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F7926D55-C9B9-4F26-92C4-3B79C198989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F90E3E56-EB15-44F7-94D8-AC8ED85A660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69B0DB1-EAF5-4A02-8C21-0DF33BE9CDB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82550</xdr:rowOff>
    </xdr:from>
    <xdr:to>
      <xdr:col>24</xdr:col>
      <xdr:colOff>114300</xdr:colOff>
      <xdr:row>82</xdr:row>
      <xdr:rowOff>12700</xdr:rowOff>
    </xdr:to>
    <xdr:sp macro="" textlink="">
      <xdr:nvSpPr>
        <xdr:cNvPr id="248" name="楕円 247">
          <a:extLst>
            <a:ext uri="{FF2B5EF4-FFF2-40B4-BE49-F238E27FC236}">
              <a16:creationId xmlns:a16="http://schemas.microsoft.com/office/drawing/2014/main" id="{6ECDD121-E48C-4A25-9C4F-307624BA9D65}"/>
            </a:ext>
          </a:extLst>
        </xdr:cNvPr>
        <xdr:cNvSpPr/>
      </xdr:nvSpPr>
      <xdr:spPr>
        <a:xfrm>
          <a:off x="4584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60977</xdr:rowOff>
    </xdr:from>
    <xdr:ext cx="405111" cy="259045"/>
    <xdr:sp macro="" textlink="">
      <xdr:nvSpPr>
        <xdr:cNvPr id="249" name="【公営住宅】&#10;有形固定資産減価償却率該当値テキスト">
          <a:extLst>
            <a:ext uri="{FF2B5EF4-FFF2-40B4-BE49-F238E27FC236}">
              <a16:creationId xmlns:a16="http://schemas.microsoft.com/office/drawing/2014/main" id="{CBBA8B88-FFFC-43AE-9BD1-58403F973986}"/>
            </a:ext>
          </a:extLst>
        </xdr:cNvPr>
        <xdr:cNvSpPr txBox="1"/>
      </xdr:nvSpPr>
      <xdr:spPr>
        <a:xfrm>
          <a:off x="4673600"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133986</xdr:rowOff>
    </xdr:from>
    <xdr:to>
      <xdr:col>20</xdr:col>
      <xdr:colOff>38100</xdr:colOff>
      <xdr:row>82</xdr:row>
      <xdr:rowOff>64136</xdr:rowOff>
    </xdr:to>
    <xdr:sp macro="" textlink="">
      <xdr:nvSpPr>
        <xdr:cNvPr id="250" name="楕円 249">
          <a:extLst>
            <a:ext uri="{FF2B5EF4-FFF2-40B4-BE49-F238E27FC236}">
              <a16:creationId xmlns:a16="http://schemas.microsoft.com/office/drawing/2014/main" id="{11C04F5D-5F41-4A27-B639-0267AFCC8122}"/>
            </a:ext>
          </a:extLst>
        </xdr:cNvPr>
        <xdr:cNvSpPr/>
      </xdr:nvSpPr>
      <xdr:spPr>
        <a:xfrm>
          <a:off x="3746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133350</xdr:rowOff>
    </xdr:from>
    <xdr:to>
      <xdr:col>24</xdr:col>
      <xdr:colOff>63500</xdr:colOff>
      <xdr:row>82</xdr:row>
      <xdr:rowOff>13336</xdr:rowOff>
    </xdr:to>
    <xdr:cxnSp macro="">
      <xdr:nvCxnSpPr>
        <xdr:cNvPr id="251" name="直線コネクタ 250">
          <a:extLst>
            <a:ext uri="{FF2B5EF4-FFF2-40B4-BE49-F238E27FC236}">
              <a16:creationId xmlns:a16="http://schemas.microsoft.com/office/drawing/2014/main" id="{DBBB8F10-960F-4C1B-A961-773CED8D3C8E}"/>
            </a:ext>
          </a:extLst>
        </xdr:cNvPr>
        <xdr:cNvCxnSpPr/>
      </xdr:nvCxnSpPr>
      <xdr:spPr>
        <a:xfrm flipV="1">
          <a:off x="3797300" y="1402080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52" name="n_1aveValue【公営住宅】&#10;有形固定資産減価償却率">
          <a:extLst>
            <a:ext uri="{FF2B5EF4-FFF2-40B4-BE49-F238E27FC236}">
              <a16:creationId xmlns:a16="http://schemas.microsoft.com/office/drawing/2014/main" id="{8E222ED1-843E-4B6F-990D-3485803A2493}"/>
            </a:ext>
          </a:extLst>
        </xdr:cNvPr>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3" name="n_2aveValue【公営住宅】&#10;有形固定資産減価償却率">
          <a:extLst>
            <a:ext uri="{FF2B5EF4-FFF2-40B4-BE49-F238E27FC236}">
              <a16:creationId xmlns:a16="http://schemas.microsoft.com/office/drawing/2014/main" id="{754481D2-7079-4DE3-930E-B0FAD414D095}"/>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55263</xdr:rowOff>
    </xdr:from>
    <xdr:ext cx="405111" cy="259045"/>
    <xdr:sp macro="" textlink="">
      <xdr:nvSpPr>
        <xdr:cNvPr id="254" name="n_1mainValue【公営住宅】&#10;有形固定資産減価償却率">
          <a:extLst>
            <a:ext uri="{FF2B5EF4-FFF2-40B4-BE49-F238E27FC236}">
              <a16:creationId xmlns:a16="http://schemas.microsoft.com/office/drawing/2014/main" id="{8E98EA90-2307-4415-ABCA-DF54E7B40B83}"/>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4C02FC09-AE00-4EFF-9D5F-E329073CA46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DF677062-C7A1-4EBD-9990-83E9355888E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40DD3983-991E-48E2-B7A4-453FE3C3514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A24A83DB-D481-491A-91A5-65C81CE0BB1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23DEDFC8-C64A-451C-9D7B-887226111CB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0B333445-8290-46A3-963E-ACF8CE827C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C4B61413-DA22-4290-9EC9-852495B697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B15B7866-4765-409D-9585-53D7C460780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id="{F96B3812-C2D0-4873-90AF-646ECA8C804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id="{40411C39-1513-4C85-B657-ADCA7D98F06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a:extLst>
            <a:ext uri="{FF2B5EF4-FFF2-40B4-BE49-F238E27FC236}">
              <a16:creationId xmlns:a16="http://schemas.microsoft.com/office/drawing/2014/main" id="{F4ADCF9C-1343-4A8E-9F44-B3734F329E1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A2A546C4-3C5A-4FD3-A46E-BB23B48EFAB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a:extLst>
            <a:ext uri="{FF2B5EF4-FFF2-40B4-BE49-F238E27FC236}">
              <a16:creationId xmlns:a16="http://schemas.microsoft.com/office/drawing/2014/main" id="{522A4C02-BBC9-4A64-A7DC-E18E6E33A42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a:extLst>
            <a:ext uri="{FF2B5EF4-FFF2-40B4-BE49-F238E27FC236}">
              <a16:creationId xmlns:a16="http://schemas.microsoft.com/office/drawing/2014/main" id="{E24F9156-F800-491D-8B86-10438F13F84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a:extLst>
            <a:ext uri="{FF2B5EF4-FFF2-40B4-BE49-F238E27FC236}">
              <a16:creationId xmlns:a16="http://schemas.microsoft.com/office/drawing/2014/main" id="{B900443D-AAA1-443B-B5EC-649475B534E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a:extLst>
            <a:ext uri="{FF2B5EF4-FFF2-40B4-BE49-F238E27FC236}">
              <a16:creationId xmlns:a16="http://schemas.microsoft.com/office/drawing/2014/main" id="{EBFF406A-1D39-4BF6-8BA2-BCA84539B1E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a:extLst>
            <a:ext uri="{FF2B5EF4-FFF2-40B4-BE49-F238E27FC236}">
              <a16:creationId xmlns:a16="http://schemas.microsoft.com/office/drawing/2014/main" id="{E329284F-7915-482E-8F45-AC1248C4D04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a:extLst>
            <a:ext uri="{FF2B5EF4-FFF2-40B4-BE49-F238E27FC236}">
              <a16:creationId xmlns:a16="http://schemas.microsoft.com/office/drawing/2014/main" id="{5FAB75A6-2241-4B33-A5E2-9BE07A01515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a:extLst>
            <a:ext uri="{FF2B5EF4-FFF2-40B4-BE49-F238E27FC236}">
              <a16:creationId xmlns:a16="http://schemas.microsoft.com/office/drawing/2014/main" id="{7AD81FB8-7BB5-4A0D-9D2C-9249F39B308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a:extLst>
            <a:ext uri="{FF2B5EF4-FFF2-40B4-BE49-F238E27FC236}">
              <a16:creationId xmlns:a16="http://schemas.microsoft.com/office/drawing/2014/main" id="{35B653BC-637B-4249-9CD1-0E99773CA64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FD07F543-B11A-43D3-89B7-9CE9C90AE16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a:extLst>
            <a:ext uri="{FF2B5EF4-FFF2-40B4-BE49-F238E27FC236}">
              <a16:creationId xmlns:a16="http://schemas.microsoft.com/office/drawing/2014/main" id="{69A4CD24-D35E-479A-BA49-6A33C136ED3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a16="http://schemas.microsoft.com/office/drawing/2014/main" id="{C12819C5-DAAD-491E-95E7-631B41098ED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a:extLst>
            <a:ext uri="{FF2B5EF4-FFF2-40B4-BE49-F238E27FC236}">
              <a16:creationId xmlns:a16="http://schemas.microsoft.com/office/drawing/2014/main" id="{6C562495-CD22-481E-A485-6C1BBDE6ED1F}"/>
            </a:ext>
          </a:extLst>
        </xdr:cNvPr>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a:extLst>
            <a:ext uri="{FF2B5EF4-FFF2-40B4-BE49-F238E27FC236}">
              <a16:creationId xmlns:a16="http://schemas.microsoft.com/office/drawing/2014/main" id="{19EA025E-42DE-40DA-8D89-FC71DE024BB0}"/>
            </a:ext>
          </a:extLst>
        </xdr:cNvPr>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a:extLst>
            <a:ext uri="{FF2B5EF4-FFF2-40B4-BE49-F238E27FC236}">
              <a16:creationId xmlns:a16="http://schemas.microsoft.com/office/drawing/2014/main" id="{3A8281EC-3C1C-43D4-ABEE-775D3549B150}"/>
            </a:ext>
          </a:extLst>
        </xdr:cNvPr>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a:extLst>
            <a:ext uri="{FF2B5EF4-FFF2-40B4-BE49-F238E27FC236}">
              <a16:creationId xmlns:a16="http://schemas.microsoft.com/office/drawing/2014/main" id="{37730E27-2DAF-47CA-A273-728BCAC1FB45}"/>
            </a:ext>
          </a:extLst>
        </xdr:cNvPr>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a:extLst>
            <a:ext uri="{FF2B5EF4-FFF2-40B4-BE49-F238E27FC236}">
              <a16:creationId xmlns:a16="http://schemas.microsoft.com/office/drawing/2014/main" id="{17CC0B90-E0B0-46C3-893D-0AA1F765CE26}"/>
            </a:ext>
          </a:extLst>
        </xdr:cNvPr>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a:extLst>
            <a:ext uri="{FF2B5EF4-FFF2-40B4-BE49-F238E27FC236}">
              <a16:creationId xmlns:a16="http://schemas.microsoft.com/office/drawing/2014/main" id="{13FEAC88-5DA9-4DF6-8867-7039C33E73E8}"/>
            </a:ext>
          </a:extLst>
        </xdr:cNvPr>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a:extLst>
            <a:ext uri="{FF2B5EF4-FFF2-40B4-BE49-F238E27FC236}">
              <a16:creationId xmlns:a16="http://schemas.microsoft.com/office/drawing/2014/main" id="{C5AFF706-224F-432A-A8D3-E12B99DCCA61}"/>
            </a:ext>
          </a:extLst>
        </xdr:cNvPr>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a:extLst>
            <a:ext uri="{FF2B5EF4-FFF2-40B4-BE49-F238E27FC236}">
              <a16:creationId xmlns:a16="http://schemas.microsoft.com/office/drawing/2014/main" id="{608BA8F7-8189-4AB0-BA31-9C9AED824F6C}"/>
            </a:ext>
          </a:extLst>
        </xdr:cNvPr>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a:extLst>
            <a:ext uri="{FF2B5EF4-FFF2-40B4-BE49-F238E27FC236}">
              <a16:creationId xmlns:a16="http://schemas.microsoft.com/office/drawing/2014/main" id="{5EB69D1D-C847-4456-954C-C487DB9B5267}"/>
            </a:ext>
          </a:extLst>
        </xdr:cNvPr>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D80D163A-E496-4BF8-A0C4-91C8A325A2B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19E8BF8A-04FB-4D17-B285-53A060E6D9F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B3ACEB3A-4024-4592-8E0E-9C2B8D2CFEB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DE2768C-DA49-4DA8-831C-0DE6D50DA7B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23F8B1E-DA73-483F-ABFC-C1572B1376A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117602</xdr:rowOff>
    </xdr:from>
    <xdr:to>
      <xdr:col>55</xdr:col>
      <xdr:colOff>50800</xdr:colOff>
      <xdr:row>84</xdr:row>
      <xdr:rowOff>47752</xdr:rowOff>
    </xdr:to>
    <xdr:sp macro="" textlink="">
      <xdr:nvSpPr>
        <xdr:cNvPr id="292" name="楕円 291">
          <a:extLst>
            <a:ext uri="{FF2B5EF4-FFF2-40B4-BE49-F238E27FC236}">
              <a16:creationId xmlns:a16="http://schemas.microsoft.com/office/drawing/2014/main" id="{DACC9C6D-6B2A-41E3-B17A-A67B1E5E9166}"/>
            </a:ext>
          </a:extLst>
        </xdr:cNvPr>
        <xdr:cNvSpPr/>
      </xdr:nvSpPr>
      <xdr:spPr>
        <a:xfrm>
          <a:off x="10426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140479</xdr:rowOff>
    </xdr:from>
    <xdr:ext cx="469744" cy="259045"/>
    <xdr:sp macro="" textlink="">
      <xdr:nvSpPr>
        <xdr:cNvPr id="293" name="【公営住宅】&#10;一人当たり面積該当値テキスト">
          <a:extLst>
            <a:ext uri="{FF2B5EF4-FFF2-40B4-BE49-F238E27FC236}">
              <a16:creationId xmlns:a16="http://schemas.microsoft.com/office/drawing/2014/main" id="{E873E57A-555E-4C83-9C99-0570970F947E}"/>
            </a:ext>
          </a:extLst>
        </xdr:cNvPr>
        <xdr:cNvSpPr txBox="1"/>
      </xdr:nvSpPr>
      <xdr:spPr>
        <a:xfrm>
          <a:off x="10515600"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124079</xdr:rowOff>
    </xdr:from>
    <xdr:to>
      <xdr:col>50</xdr:col>
      <xdr:colOff>165100</xdr:colOff>
      <xdr:row>84</xdr:row>
      <xdr:rowOff>54229</xdr:rowOff>
    </xdr:to>
    <xdr:sp macro="" textlink="">
      <xdr:nvSpPr>
        <xdr:cNvPr id="294" name="楕円 293">
          <a:extLst>
            <a:ext uri="{FF2B5EF4-FFF2-40B4-BE49-F238E27FC236}">
              <a16:creationId xmlns:a16="http://schemas.microsoft.com/office/drawing/2014/main" id="{D3AD0DF3-822F-4692-B60F-6FF1B27817DE}"/>
            </a:ext>
          </a:extLst>
        </xdr:cNvPr>
        <xdr:cNvSpPr/>
      </xdr:nvSpPr>
      <xdr:spPr>
        <a:xfrm>
          <a:off x="9588500" y="1435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168402</xdr:rowOff>
    </xdr:from>
    <xdr:to>
      <xdr:col>55</xdr:col>
      <xdr:colOff>0</xdr:colOff>
      <xdr:row>84</xdr:row>
      <xdr:rowOff>3429</xdr:rowOff>
    </xdr:to>
    <xdr:cxnSp macro="">
      <xdr:nvCxnSpPr>
        <xdr:cNvPr id="295" name="直線コネクタ 294">
          <a:extLst>
            <a:ext uri="{FF2B5EF4-FFF2-40B4-BE49-F238E27FC236}">
              <a16:creationId xmlns:a16="http://schemas.microsoft.com/office/drawing/2014/main" id="{F5686FC3-6040-4390-AEA1-D6A9C6682766}"/>
            </a:ext>
          </a:extLst>
        </xdr:cNvPr>
        <xdr:cNvCxnSpPr/>
      </xdr:nvCxnSpPr>
      <xdr:spPr>
        <a:xfrm flipV="1">
          <a:off x="9639300" y="14398752"/>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296" name="n_1aveValue【公営住宅】&#10;一人当たり面積">
          <a:extLst>
            <a:ext uri="{FF2B5EF4-FFF2-40B4-BE49-F238E27FC236}">
              <a16:creationId xmlns:a16="http://schemas.microsoft.com/office/drawing/2014/main" id="{49A01FE8-E42E-473D-AE8C-C959AF47C6FD}"/>
            </a:ext>
          </a:extLst>
        </xdr:cNvPr>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7" name="n_2aveValue【公営住宅】&#10;一人当たり面積">
          <a:extLst>
            <a:ext uri="{FF2B5EF4-FFF2-40B4-BE49-F238E27FC236}">
              <a16:creationId xmlns:a16="http://schemas.microsoft.com/office/drawing/2014/main" id="{A8BD67E8-42B9-4814-929C-FFB8EA11CCD3}"/>
            </a:ext>
          </a:extLst>
        </xdr:cNvPr>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70756</xdr:rowOff>
    </xdr:from>
    <xdr:ext cx="469744" cy="259045"/>
    <xdr:sp macro="" textlink="">
      <xdr:nvSpPr>
        <xdr:cNvPr id="298" name="n_1mainValue【公営住宅】&#10;一人当たり面積">
          <a:extLst>
            <a:ext uri="{FF2B5EF4-FFF2-40B4-BE49-F238E27FC236}">
              <a16:creationId xmlns:a16="http://schemas.microsoft.com/office/drawing/2014/main" id="{B166D795-36FC-4293-BE70-07A73BC8D927}"/>
            </a:ext>
          </a:extLst>
        </xdr:cNvPr>
        <xdr:cNvSpPr txBox="1"/>
      </xdr:nvSpPr>
      <xdr:spPr>
        <a:xfrm>
          <a:off x="9391727" y="1412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16ED0D37-E98F-43F6-8167-B93E7D09DDB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id="{4DBC06EE-2F01-4542-A5D5-8444AA58F97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id="{B213871E-DEA1-4E81-B776-EAEBB44E87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id="{33780B39-F350-4D73-BFF5-F74475F2F33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id="{89E25107-D1B1-4F63-A56B-FA82379A766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id="{9724A722-A2D0-4140-8B5E-C727C375D7F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id="{411B947B-FAEF-463C-99C4-BA4F25ABFF7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4F7F73D1-4DF6-4CB8-81FF-5B45F5D7580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a:extLst>
            <a:ext uri="{FF2B5EF4-FFF2-40B4-BE49-F238E27FC236}">
              <a16:creationId xmlns:a16="http://schemas.microsoft.com/office/drawing/2014/main" id="{8790A00F-5F17-47F4-B34B-588B1481DD1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a:extLst>
            <a:ext uri="{FF2B5EF4-FFF2-40B4-BE49-F238E27FC236}">
              <a16:creationId xmlns:a16="http://schemas.microsoft.com/office/drawing/2014/main" id="{7F4DF92B-1C94-49AE-B555-BBAC61B8FB3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a:extLst>
            <a:ext uri="{FF2B5EF4-FFF2-40B4-BE49-F238E27FC236}">
              <a16:creationId xmlns:a16="http://schemas.microsoft.com/office/drawing/2014/main" id="{B4F24332-4A26-44C5-98C4-7584D933400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a:extLst>
            <a:ext uri="{FF2B5EF4-FFF2-40B4-BE49-F238E27FC236}">
              <a16:creationId xmlns:a16="http://schemas.microsoft.com/office/drawing/2014/main" id="{3C45F509-614B-4E4B-BA31-7D9C2F11869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a:extLst>
            <a:ext uri="{FF2B5EF4-FFF2-40B4-BE49-F238E27FC236}">
              <a16:creationId xmlns:a16="http://schemas.microsoft.com/office/drawing/2014/main" id="{3A4B0997-9BBB-46C3-ABEF-5655C5BED72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a:extLst>
            <a:ext uri="{FF2B5EF4-FFF2-40B4-BE49-F238E27FC236}">
              <a16:creationId xmlns:a16="http://schemas.microsoft.com/office/drawing/2014/main" id="{9C6513B4-62BA-4815-BF4D-80252F91F1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a:extLst>
            <a:ext uri="{FF2B5EF4-FFF2-40B4-BE49-F238E27FC236}">
              <a16:creationId xmlns:a16="http://schemas.microsoft.com/office/drawing/2014/main" id="{009E26E8-752F-4129-AC9B-9D4F1C4F351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a:extLst>
            <a:ext uri="{FF2B5EF4-FFF2-40B4-BE49-F238E27FC236}">
              <a16:creationId xmlns:a16="http://schemas.microsoft.com/office/drawing/2014/main" id="{47FC090B-8CAF-4A0D-BF7A-3AA61759CF6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a:extLst>
            <a:ext uri="{FF2B5EF4-FFF2-40B4-BE49-F238E27FC236}">
              <a16:creationId xmlns:a16="http://schemas.microsoft.com/office/drawing/2014/main" id="{C75CBF9F-398D-4FAE-AB9A-896B5068F2B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a:extLst>
            <a:ext uri="{FF2B5EF4-FFF2-40B4-BE49-F238E27FC236}">
              <a16:creationId xmlns:a16="http://schemas.microsoft.com/office/drawing/2014/main" id="{72EE2483-6B3E-41ED-A047-9831E5524C4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a:extLst>
            <a:ext uri="{FF2B5EF4-FFF2-40B4-BE49-F238E27FC236}">
              <a16:creationId xmlns:a16="http://schemas.microsoft.com/office/drawing/2014/main" id="{BDDFCCD1-1774-452E-B250-868D0FF1991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a:extLst>
            <a:ext uri="{FF2B5EF4-FFF2-40B4-BE49-F238E27FC236}">
              <a16:creationId xmlns:a16="http://schemas.microsoft.com/office/drawing/2014/main" id="{B5E78931-9CC0-4D92-996B-B86F2E90471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a:extLst>
            <a:ext uri="{FF2B5EF4-FFF2-40B4-BE49-F238E27FC236}">
              <a16:creationId xmlns:a16="http://schemas.microsoft.com/office/drawing/2014/main" id="{A11A7FED-570A-4087-9412-BC80FC85405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a:extLst>
            <a:ext uri="{FF2B5EF4-FFF2-40B4-BE49-F238E27FC236}">
              <a16:creationId xmlns:a16="http://schemas.microsoft.com/office/drawing/2014/main" id="{70745A3C-6B4C-4207-AC45-1B342B7BD9E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a:extLst>
            <a:ext uri="{FF2B5EF4-FFF2-40B4-BE49-F238E27FC236}">
              <a16:creationId xmlns:a16="http://schemas.microsoft.com/office/drawing/2014/main" id="{122490D3-8576-4884-9306-E55C403C207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a:extLst>
            <a:ext uri="{FF2B5EF4-FFF2-40B4-BE49-F238E27FC236}">
              <a16:creationId xmlns:a16="http://schemas.microsoft.com/office/drawing/2014/main" id="{3F2697A3-AFE1-42DC-8F89-5B87B91312C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a:extLst>
            <a:ext uri="{FF2B5EF4-FFF2-40B4-BE49-F238E27FC236}">
              <a16:creationId xmlns:a16="http://schemas.microsoft.com/office/drawing/2014/main" id="{F4CEA31E-F153-4895-B282-E1EFAA5592D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a:extLst>
            <a:ext uri="{FF2B5EF4-FFF2-40B4-BE49-F238E27FC236}">
              <a16:creationId xmlns:a16="http://schemas.microsoft.com/office/drawing/2014/main" id="{E5CB23D1-CA51-41BE-A4F4-DA22F6EF7EE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a:extLst>
            <a:ext uri="{FF2B5EF4-FFF2-40B4-BE49-F238E27FC236}">
              <a16:creationId xmlns:a16="http://schemas.microsoft.com/office/drawing/2014/main" id="{5A5A5653-9C2C-4809-A00D-0F93D60D910B}"/>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a:extLst>
            <a:ext uri="{FF2B5EF4-FFF2-40B4-BE49-F238E27FC236}">
              <a16:creationId xmlns:a16="http://schemas.microsoft.com/office/drawing/2014/main" id="{D4828245-D884-4782-8F6A-EA2A3347392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a:extLst>
            <a:ext uri="{FF2B5EF4-FFF2-40B4-BE49-F238E27FC236}">
              <a16:creationId xmlns:a16="http://schemas.microsoft.com/office/drawing/2014/main" id="{36F6AF80-D83C-403E-86E2-E1B3A86C8D7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a:extLst>
            <a:ext uri="{FF2B5EF4-FFF2-40B4-BE49-F238E27FC236}">
              <a16:creationId xmlns:a16="http://schemas.microsoft.com/office/drawing/2014/main" id="{B43447FC-D7BB-45E3-82D4-89E11715733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a:extLst>
            <a:ext uri="{FF2B5EF4-FFF2-40B4-BE49-F238E27FC236}">
              <a16:creationId xmlns:a16="http://schemas.microsoft.com/office/drawing/2014/main" id="{9B6C961E-1180-4182-9EA9-1396B8F85B0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a:extLst>
            <a:ext uri="{FF2B5EF4-FFF2-40B4-BE49-F238E27FC236}">
              <a16:creationId xmlns:a16="http://schemas.microsoft.com/office/drawing/2014/main" id="{4230A408-BAEE-43EC-8522-C8EF4277F7C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a:extLst>
            <a:ext uri="{FF2B5EF4-FFF2-40B4-BE49-F238E27FC236}">
              <a16:creationId xmlns:a16="http://schemas.microsoft.com/office/drawing/2014/main" id="{E26E13F8-2C0C-43E8-B754-2E96AFB435A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a:extLst>
            <a:ext uri="{FF2B5EF4-FFF2-40B4-BE49-F238E27FC236}">
              <a16:creationId xmlns:a16="http://schemas.microsoft.com/office/drawing/2014/main" id="{78E54A83-8795-4DD3-AC72-9D44A35C30B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a:extLst>
            <a:ext uri="{FF2B5EF4-FFF2-40B4-BE49-F238E27FC236}">
              <a16:creationId xmlns:a16="http://schemas.microsoft.com/office/drawing/2014/main" id="{250C25E3-D617-49B2-B137-EE95B8EE851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a:extLst>
            <a:ext uri="{FF2B5EF4-FFF2-40B4-BE49-F238E27FC236}">
              <a16:creationId xmlns:a16="http://schemas.microsoft.com/office/drawing/2014/main" id="{8DDFA352-B08D-47C8-A29B-432008F356E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a:extLst>
            <a:ext uri="{FF2B5EF4-FFF2-40B4-BE49-F238E27FC236}">
              <a16:creationId xmlns:a16="http://schemas.microsoft.com/office/drawing/2014/main" id="{FA33DD51-61C2-4858-92B6-3C03CE8C6B0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a:extLst>
            <a:ext uri="{FF2B5EF4-FFF2-40B4-BE49-F238E27FC236}">
              <a16:creationId xmlns:a16="http://schemas.microsoft.com/office/drawing/2014/main" id="{E0ABE825-902D-4B90-9440-C8EA3198598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a:extLst>
            <a:ext uri="{FF2B5EF4-FFF2-40B4-BE49-F238E27FC236}">
              <a16:creationId xmlns:a16="http://schemas.microsoft.com/office/drawing/2014/main" id="{25AE5631-9EDA-46BF-9E37-080940D0096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a:extLst>
            <a:ext uri="{FF2B5EF4-FFF2-40B4-BE49-F238E27FC236}">
              <a16:creationId xmlns:a16="http://schemas.microsoft.com/office/drawing/2014/main" id="{75A46335-F087-459F-8F5C-FEE68610508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39" name="直線コネクタ 338">
          <a:extLst>
            <a:ext uri="{FF2B5EF4-FFF2-40B4-BE49-F238E27FC236}">
              <a16:creationId xmlns:a16="http://schemas.microsoft.com/office/drawing/2014/main" id="{5A33C131-4BAF-4ADA-8E29-D2DBC8FC32C0}"/>
            </a:ext>
          </a:extLst>
        </xdr:cNvPr>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40" name="【認定こども園・幼稚園・保育所】&#10;有形固定資産減価償却率最小値テキスト">
          <a:extLst>
            <a:ext uri="{FF2B5EF4-FFF2-40B4-BE49-F238E27FC236}">
              <a16:creationId xmlns:a16="http://schemas.microsoft.com/office/drawing/2014/main" id="{125AA38C-B59C-494C-8CCC-C757E462100F}"/>
            </a:ext>
          </a:extLst>
        </xdr:cNvPr>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1" name="直線コネクタ 340">
          <a:extLst>
            <a:ext uri="{FF2B5EF4-FFF2-40B4-BE49-F238E27FC236}">
              <a16:creationId xmlns:a16="http://schemas.microsoft.com/office/drawing/2014/main" id="{93B00E4C-C6EA-4BEC-800A-0A38B31D8CEA}"/>
            </a:ext>
          </a:extLst>
        </xdr:cNvPr>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a:extLst>
            <a:ext uri="{FF2B5EF4-FFF2-40B4-BE49-F238E27FC236}">
              <a16:creationId xmlns:a16="http://schemas.microsoft.com/office/drawing/2014/main" id="{8E818FEC-DB1F-485E-B580-C9DFB6868046}"/>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a:extLst>
            <a:ext uri="{FF2B5EF4-FFF2-40B4-BE49-F238E27FC236}">
              <a16:creationId xmlns:a16="http://schemas.microsoft.com/office/drawing/2014/main" id="{0B7C20A9-BF4C-4C9A-A1DE-78336CD0138F}"/>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44" name="【認定こども園・幼稚園・保育所】&#10;有形固定資産減価償却率平均値テキスト">
          <a:extLst>
            <a:ext uri="{FF2B5EF4-FFF2-40B4-BE49-F238E27FC236}">
              <a16:creationId xmlns:a16="http://schemas.microsoft.com/office/drawing/2014/main" id="{B72EE94C-6DE8-4DAA-8BC9-56C23F650432}"/>
            </a:ext>
          </a:extLst>
        </xdr:cNvPr>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5" name="フローチャート: 判断 344">
          <a:extLst>
            <a:ext uri="{FF2B5EF4-FFF2-40B4-BE49-F238E27FC236}">
              <a16:creationId xmlns:a16="http://schemas.microsoft.com/office/drawing/2014/main" id="{AB64249B-C452-4B65-A05A-0D46C407200E}"/>
            </a:ext>
          </a:extLst>
        </xdr:cNvPr>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6" name="フローチャート: 判断 345">
          <a:extLst>
            <a:ext uri="{FF2B5EF4-FFF2-40B4-BE49-F238E27FC236}">
              <a16:creationId xmlns:a16="http://schemas.microsoft.com/office/drawing/2014/main" id="{AE4971D5-F804-438A-B361-17EAAB220A36}"/>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47" name="フローチャート: 判断 346">
          <a:extLst>
            <a:ext uri="{FF2B5EF4-FFF2-40B4-BE49-F238E27FC236}">
              <a16:creationId xmlns:a16="http://schemas.microsoft.com/office/drawing/2014/main" id="{8C233655-305E-49D1-BCC3-FFF3E3E1AD20}"/>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331B16A6-3533-4886-9D70-42092BC20C9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9B003BD9-6040-476A-BABA-57EFF1FA9C2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200FE94C-2E72-49C7-BEC1-6B0DB5F858F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99D560DC-5C11-4692-9BC7-167122D39D7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EB0766AE-6D06-46A0-8847-10762DAEA94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353" name="楕円 352">
          <a:extLst>
            <a:ext uri="{FF2B5EF4-FFF2-40B4-BE49-F238E27FC236}">
              <a16:creationId xmlns:a16="http://schemas.microsoft.com/office/drawing/2014/main" id="{20FC58DB-6D9F-4432-B1E3-3DEF8A3D58DF}"/>
            </a:ext>
          </a:extLst>
        </xdr:cNvPr>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469744" cy="259045"/>
    <xdr:sp macro="" textlink="">
      <xdr:nvSpPr>
        <xdr:cNvPr id="354" name="【認定こども園・幼稚園・保育所】&#10;有形固定資産減価償却率該当値テキスト">
          <a:extLst>
            <a:ext uri="{FF2B5EF4-FFF2-40B4-BE49-F238E27FC236}">
              <a16:creationId xmlns:a16="http://schemas.microsoft.com/office/drawing/2014/main" id="{C0373B4D-E5D8-48BC-BDEA-3C2C04C919FB}"/>
            </a:ext>
          </a:extLst>
        </xdr:cNvPr>
        <xdr:cNvSpPr txBox="1"/>
      </xdr:nvSpPr>
      <xdr:spPr>
        <a:xfrm>
          <a:off x="16357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355" name="楕円 354">
          <a:extLst>
            <a:ext uri="{FF2B5EF4-FFF2-40B4-BE49-F238E27FC236}">
              <a16:creationId xmlns:a16="http://schemas.microsoft.com/office/drawing/2014/main" id="{03274A02-4B1C-4E93-8694-B2D0687DB70B}"/>
            </a:ext>
          </a:extLst>
        </xdr:cNvPr>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33</xdr:row>
      <xdr:rowOff>57150</xdr:rowOff>
    </xdr:to>
    <xdr:cxnSp macro="">
      <xdr:nvCxnSpPr>
        <xdr:cNvPr id="356" name="直線コネクタ 355">
          <a:extLst>
            <a:ext uri="{FF2B5EF4-FFF2-40B4-BE49-F238E27FC236}">
              <a16:creationId xmlns:a16="http://schemas.microsoft.com/office/drawing/2014/main" id="{27B96E2A-457D-4EF6-AC35-F0EC3F0E4511}"/>
            </a:ext>
          </a:extLst>
        </xdr:cNvPr>
        <xdr:cNvCxnSpPr/>
      </xdr:nvCxnSpPr>
      <xdr:spPr>
        <a:xfrm>
          <a:off x="15481300" y="57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57" name="n_1aveValue【認定こども園・幼稚園・保育所】&#10;有形固定資産減価償却率">
          <a:extLst>
            <a:ext uri="{FF2B5EF4-FFF2-40B4-BE49-F238E27FC236}">
              <a16:creationId xmlns:a16="http://schemas.microsoft.com/office/drawing/2014/main" id="{E37B85F1-3C9B-4DF6-BA9D-A6353232B64C}"/>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58" name="n_2aveValue【認定こども園・幼稚園・保育所】&#10;有形固定資産減価償却率">
          <a:extLst>
            <a:ext uri="{FF2B5EF4-FFF2-40B4-BE49-F238E27FC236}">
              <a16:creationId xmlns:a16="http://schemas.microsoft.com/office/drawing/2014/main" id="{79816152-3E86-4DF7-9984-AC7E362153B1}"/>
            </a:ext>
          </a:extLst>
        </xdr:cNvPr>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359" name="n_1mainValue【認定こども園・幼稚園・保育所】&#10;有形固定資産減価償却率">
          <a:extLst>
            <a:ext uri="{FF2B5EF4-FFF2-40B4-BE49-F238E27FC236}">
              <a16:creationId xmlns:a16="http://schemas.microsoft.com/office/drawing/2014/main" id="{192C8B6E-17BF-41AE-8A54-1999F4C1F9B5}"/>
            </a:ext>
          </a:extLst>
        </xdr:cNvPr>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a:extLst>
            <a:ext uri="{FF2B5EF4-FFF2-40B4-BE49-F238E27FC236}">
              <a16:creationId xmlns:a16="http://schemas.microsoft.com/office/drawing/2014/main" id="{964ED0B8-0080-4F89-BE59-739F66A25D2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a:extLst>
            <a:ext uri="{FF2B5EF4-FFF2-40B4-BE49-F238E27FC236}">
              <a16:creationId xmlns:a16="http://schemas.microsoft.com/office/drawing/2014/main" id="{7900F668-A0E1-4CA0-BC0C-564CAEA0455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a:extLst>
            <a:ext uri="{FF2B5EF4-FFF2-40B4-BE49-F238E27FC236}">
              <a16:creationId xmlns:a16="http://schemas.microsoft.com/office/drawing/2014/main" id="{E6CFBD42-A42C-4133-8D50-411FDF22DB6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a:extLst>
            <a:ext uri="{FF2B5EF4-FFF2-40B4-BE49-F238E27FC236}">
              <a16:creationId xmlns:a16="http://schemas.microsoft.com/office/drawing/2014/main" id="{EB9CBA2C-F508-40F1-BD02-570E006C948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a:extLst>
            <a:ext uri="{FF2B5EF4-FFF2-40B4-BE49-F238E27FC236}">
              <a16:creationId xmlns:a16="http://schemas.microsoft.com/office/drawing/2014/main" id="{6A7155E8-7328-44ED-889D-4665BAB6EA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a:extLst>
            <a:ext uri="{FF2B5EF4-FFF2-40B4-BE49-F238E27FC236}">
              <a16:creationId xmlns:a16="http://schemas.microsoft.com/office/drawing/2014/main" id="{33E2B1DF-A60A-460D-B5A0-3DB62D2B058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a:extLst>
            <a:ext uri="{FF2B5EF4-FFF2-40B4-BE49-F238E27FC236}">
              <a16:creationId xmlns:a16="http://schemas.microsoft.com/office/drawing/2014/main" id="{949768BC-6DA9-4458-A68B-C1D90800631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a:extLst>
            <a:ext uri="{FF2B5EF4-FFF2-40B4-BE49-F238E27FC236}">
              <a16:creationId xmlns:a16="http://schemas.microsoft.com/office/drawing/2014/main" id="{C4C955A0-0962-4F8E-BCFD-091331DB66B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a:extLst>
            <a:ext uri="{FF2B5EF4-FFF2-40B4-BE49-F238E27FC236}">
              <a16:creationId xmlns:a16="http://schemas.microsoft.com/office/drawing/2014/main" id="{2D8C8C9A-26FC-4047-9515-33C731A5748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a:extLst>
            <a:ext uri="{FF2B5EF4-FFF2-40B4-BE49-F238E27FC236}">
              <a16:creationId xmlns:a16="http://schemas.microsoft.com/office/drawing/2014/main" id="{B9B8B54F-1AC8-443E-98F4-6BA2393CFDC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a:extLst>
            <a:ext uri="{FF2B5EF4-FFF2-40B4-BE49-F238E27FC236}">
              <a16:creationId xmlns:a16="http://schemas.microsoft.com/office/drawing/2014/main" id="{1EF1B2C7-D7B0-42F1-B524-03838174E4B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a:extLst>
            <a:ext uri="{FF2B5EF4-FFF2-40B4-BE49-F238E27FC236}">
              <a16:creationId xmlns:a16="http://schemas.microsoft.com/office/drawing/2014/main" id="{D7FD552A-DFEF-4E77-ADB5-0BA785EA245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a:extLst>
            <a:ext uri="{FF2B5EF4-FFF2-40B4-BE49-F238E27FC236}">
              <a16:creationId xmlns:a16="http://schemas.microsoft.com/office/drawing/2014/main" id="{E03EAFEC-FC0E-4547-9418-A4426851C7B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a:extLst>
            <a:ext uri="{FF2B5EF4-FFF2-40B4-BE49-F238E27FC236}">
              <a16:creationId xmlns:a16="http://schemas.microsoft.com/office/drawing/2014/main" id="{B3DE9013-891C-4304-831B-D77D1B51D9E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a:extLst>
            <a:ext uri="{FF2B5EF4-FFF2-40B4-BE49-F238E27FC236}">
              <a16:creationId xmlns:a16="http://schemas.microsoft.com/office/drawing/2014/main" id="{07996280-0EC8-4033-AC1D-7FD07F95EA4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a:extLst>
            <a:ext uri="{FF2B5EF4-FFF2-40B4-BE49-F238E27FC236}">
              <a16:creationId xmlns:a16="http://schemas.microsoft.com/office/drawing/2014/main" id="{D14E884F-913E-4A38-AA13-6AC6EE7F68D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a:extLst>
            <a:ext uri="{FF2B5EF4-FFF2-40B4-BE49-F238E27FC236}">
              <a16:creationId xmlns:a16="http://schemas.microsoft.com/office/drawing/2014/main" id="{B804FB73-0947-411F-860C-769201C8412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a:extLst>
            <a:ext uri="{FF2B5EF4-FFF2-40B4-BE49-F238E27FC236}">
              <a16:creationId xmlns:a16="http://schemas.microsoft.com/office/drawing/2014/main" id="{EB88887D-1920-484A-B79F-3550DE8E5EE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CBF49C83-6B95-4BAF-909F-21C9FAF826F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a:extLst>
            <a:ext uri="{FF2B5EF4-FFF2-40B4-BE49-F238E27FC236}">
              <a16:creationId xmlns:a16="http://schemas.microsoft.com/office/drawing/2014/main" id="{47FD0950-E6F3-415F-98B1-C3E83A7AF3A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a:extLst>
            <a:ext uri="{FF2B5EF4-FFF2-40B4-BE49-F238E27FC236}">
              <a16:creationId xmlns:a16="http://schemas.microsoft.com/office/drawing/2014/main" id="{E5DE6A47-BD99-4CD7-8694-117B7EED0E0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81" name="直線コネクタ 380">
          <a:extLst>
            <a:ext uri="{FF2B5EF4-FFF2-40B4-BE49-F238E27FC236}">
              <a16:creationId xmlns:a16="http://schemas.microsoft.com/office/drawing/2014/main" id="{40EBA569-03DC-446E-BF1A-718ADF92350E}"/>
            </a:ext>
          </a:extLst>
        </xdr:cNvPr>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82" name="【認定こども園・幼稚園・保育所】&#10;一人当たり面積最小値テキスト">
          <a:extLst>
            <a:ext uri="{FF2B5EF4-FFF2-40B4-BE49-F238E27FC236}">
              <a16:creationId xmlns:a16="http://schemas.microsoft.com/office/drawing/2014/main" id="{CE60997D-7CB8-4E90-B181-9B160631B481}"/>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83" name="直線コネクタ 382">
          <a:extLst>
            <a:ext uri="{FF2B5EF4-FFF2-40B4-BE49-F238E27FC236}">
              <a16:creationId xmlns:a16="http://schemas.microsoft.com/office/drawing/2014/main" id="{27B7B2DD-7D5C-4CE7-941A-8A7A0FFB1C88}"/>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84" name="【認定こども園・幼稚園・保育所】&#10;一人当たり面積最大値テキスト">
          <a:extLst>
            <a:ext uri="{FF2B5EF4-FFF2-40B4-BE49-F238E27FC236}">
              <a16:creationId xmlns:a16="http://schemas.microsoft.com/office/drawing/2014/main" id="{D5331351-09CE-484A-AF19-E3DCE59CD869}"/>
            </a:ext>
          </a:extLst>
        </xdr:cNvPr>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85" name="直線コネクタ 384">
          <a:extLst>
            <a:ext uri="{FF2B5EF4-FFF2-40B4-BE49-F238E27FC236}">
              <a16:creationId xmlns:a16="http://schemas.microsoft.com/office/drawing/2014/main" id="{1201D376-02AD-4BC2-9F84-5B5F99BD0949}"/>
            </a:ext>
          </a:extLst>
        </xdr:cNvPr>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386" name="【認定こども園・幼稚園・保育所】&#10;一人当たり面積平均値テキスト">
          <a:extLst>
            <a:ext uri="{FF2B5EF4-FFF2-40B4-BE49-F238E27FC236}">
              <a16:creationId xmlns:a16="http://schemas.microsoft.com/office/drawing/2014/main" id="{48600FB4-5C22-430F-A323-681E63929593}"/>
            </a:ext>
          </a:extLst>
        </xdr:cNvPr>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7" name="フローチャート: 判断 386">
          <a:extLst>
            <a:ext uri="{FF2B5EF4-FFF2-40B4-BE49-F238E27FC236}">
              <a16:creationId xmlns:a16="http://schemas.microsoft.com/office/drawing/2014/main" id="{9B140A71-AEDF-4EFF-A7CC-2162CEDC401A}"/>
            </a:ext>
          </a:extLst>
        </xdr:cNvPr>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8" name="フローチャート: 判断 387">
          <a:extLst>
            <a:ext uri="{FF2B5EF4-FFF2-40B4-BE49-F238E27FC236}">
              <a16:creationId xmlns:a16="http://schemas.microsoft.com/office/drawing/2014/main" id="{01C183E8-BB38-4F4C-8383-AED5F0C66732}"/>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89" name="フローチャート: 判断 388">
          <a:extLst>
            <a:ext uri="{FF2B5EF4-FFF2-40B4-BE49-F238E27FC236}">
              <a16:creationId xmlns:a16="http://schemas.microsoft.com/office/drawing/2014/main" id="{A9B2DECB-B275-4F5B-9AD7-3F19F4C0A096}"/>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8313406B-42DE-4994-9204-FFE0934C2DB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A899C818-3F10-4573-9842-3396E296018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7456DA66-EA8F-47F2-9A68-8BB05506C2E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D832934-C257-4175-9B22-FB2FE46B19C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43E85123-BBC6-4F4F-87FA-1412A61F471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66548</xdr:rowOff>
    </xdr:from>
    <xdr:to>
      <xdr:col>116</xdr:col>
      <xdr:colOff>114300</xdr:colOff>
      <xdr:row>41</xdr:row>
      <xdr:rowOff>168148</xdr:rowOff>
    </xdr:to>
    <xdr:sp macro="" textlink="">
      <xdr:nvSpPr>
        <xdr:cNvPr id="395" name="楕円 394">
          <a:extLst>
            <a:ext uri="{FF2B5EF4-FFF2-40B4-BE49-F238E27FC236}">
              <a16:creationId xmlns:a16="http://schemas.microsoft.com/office/drawing/2014/main" id="{172CA832-0E10-4DDD-9F0D-DCE92CB2155B}"/>
            </a:ext>
          </a:extLst>
        </xdr:cNvPr>
        <xdr:cNvSpPr/>
      </xdr:nvSpPr>
      <xdr:spPr>
        <a:xfrm>
          <a:off x="221107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152925</xdr:rowOff>
    </xdr:from>
    <xdr:ext cx="469744" cy="259045"/>
    <xdr:sp macro="" textlink="">
      <xdr:nvSpPr>
        <xdr:cNvPr id="396" name="【認定こども園・幼稚園・保育所】&#10;一人当たり面積該当値テキスト">
          <a:extLst>
            <a:ext uri="{FF2B5EF4-FFF2-40B4-BE49-F238E27FC236}">
              <a16:creationId xmlns:a16="http://schemas.microsoft.com/office/drawing/2014/main" id="{3794BD60-FEB8-4901-952F-95BFC5650F9B}"/>
            </a:ext>
          </a:extLst>
        </xdr:cNvPr>
        <xdr:cNvSpPr txBox="1"/>
      </xdr:nvSpPr>
      <xdr:spPr>
        <a:xfrm>
          <a:off x="22199600" y="701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66548</xdr:rowOff>
    </xdr:from>
    <xdr:to>
      <xdr:col>112</xdr:col>
      <xdr:colOff>38100</xdr:colOff>
      <xdr:row>41</xdr:row>
      <xdr:rowOff>168148</xdr:rowOff>
    </xdr:to>
    <xdr:sp macro="" textlink="">
      <xdr:nvSpPr>
        <xdr:cNvPr id="397" name="楕円 396">
          <a:extLst>
            <a:ext uri="{FF2B5EF4-FFF2-40B4-BE49-F238E27FC236}">
              <a16:creationId xmlns:a16="http://schemas.microsoft.com/office/drawing/2014/main" id="{79BB2E0B-4646-4CCD-B138-7DDE8D83A166}"/>
            </a:ext>
          </a:extLst>
        </xdr:cNvPr>
        <xdr:cNvSpPr/>
      </xdr:nvSpPr>
      <xdr:spPr>
        <a:xfrm>
          <a:off x="212725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117348</xdr:rowOff>
    </xdr:from>
    <xdr:to>
      <xdr:col>116</xdr:col>
      <xdr:colOff>63500</xdr:colOff>
      <xdr:row>41</xdr:row>
      <xdr:rowOff>117348</xdr:rowOff>
    </xdr:to>
    <xdr:cxnSp macro="">
      <xdr:nvCxnSpPr>
        <xdr:cNvPr id="398" name="直線コネクタ 397">
          <a:extLst>
            <a:ext uri="{FF2B5EF4-FFF2-40B4-BE49-F238E27FC236}">
              <a16:creationId xmlns:a16="http://schemas.microsoft.com/office/drawing/2014/main" id="{99C31B8E-6081-4714-8C85-623A2EA7C54F}"/>
            </a:ext>
          </a:extLst>
        </xdr:cNvPr>
        <xdr:cNvCxnSpPr/>
      </xdr:nvCxnSpPr>
      <xdr:spPr>
        <a:xfrm>
          <a:off x="21323300" y="71467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399" name="n_1aveValue【認定こども園・幼稚園・保育所】&#10;一人当たり面積">
          <a:extLst>
            <a:ext uri="{FF2B5EF4-FFF2-40B4-BE49-F238E27FC236}">
              <a16:creationId xmlns:a16="http://schemas.microsoft.com/office/drawing/2014/main" id="{5173A810-7015-4D33-B450-D2D85F1982B7}"/>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00" name="n_2aveValue【認定こども園・幼稚園・保育所】&#10;一人当たり面積">
          <a:extLst>
            <a:ext uri="{FF2B5EF4-FFF2-40B4-BE49-F238E27FC236}">
              <a16:creationId xmlns:a16="http://schemas.microsoft.com/office/drawing/2014/main" id="{8A8F8137-AD2B-4C50-8915-34CDA80A39D3}"/>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159275</xdr:rowOff>
    </xdr:from>
    <xdr:ext cx="469744" cy="259045"/>
    <xdr:sp macro="" textlink="">
      <xdr:nvSpPr>
        <xdr:cNvPr id="401" name="n_1mainValue【認定こども園・幼稚園・保育所】&#10;一人当たり面積">
          <a:extLst>
            <a:ext uri="{FF2B5EF4-FFF2-40B4-BE49-F238E27FC236}">
              <a16:creationId xmlns:a16="http://schemas.microsoft.com/office/drawing/2014/main" id="{F2B30626-CA42-4477-A77E-03A94778C018}"/>
            </a:ext>
          </a:extLst>
        </xdr:cNvPr>
        <xdr:cNvSpPr txBox="1"/>
      </xdr:nvSpPr>
      <xdr:spPr>
        <a:xfrm>
          <a:off x="210757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a16="http://schemas.microsoft.com/office/drawing/2014/main" id="{6289242F-41A8-4127-98A7-9AA2CC47012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a:extLst>
            <a:ext uri="{FF2B5EF4-FFF2-40B4-BE49-F238E27FC236}">
              <a16:creationId xmlns:a16="http://schemas.microsoft.com/office/drawing/2014/main" id="{05A9BA07-9EDA-4DEF-B3C4-D53D35412B6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a:extLst>
            <a:ext uri="{FF2B5EF4-FFF2-40B4-BE49-F238E27FC236}">
              <a16:creationId xmlns:a16="http://schemas.microsoft.com/office/drawing/2014/main" id="{69470FC5-492F-4FE0-99F6-CDC12C550D3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a:extLst>
            <a:ext uri="{FF2B5EF4-FFF2-40B4-BE49-F238E27FC236}">
              <a16:creationId xmlns:a16="http://schemas.microsoft.com/office/drawing/2014/main" id="{E55758ED-9E90-4D4D-8D55-3E606B4CE22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a:extLst>
            <a:ext uri="{FF2B5EF4-FFF2-40B4-BE49-F238E27FC236}">
              <a16:creationId xmlns:a16="http://schemas.microsoft.com/office/drawing/2014/main" id="{04E6C08A-8ADF-4E28-B84E-78DECB98B32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a:extLst>
            <a:ext uri="{FF2B5EF4-FFF2-40B4-BE49-F238E27FC236}">
              <a16:creationId xmlns:a16="http://schemas.microsoft.com/office/drawing/2014/main" id="{4E0DE559-73A4-41C9-8C63-2548B1865C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a:extLst>
            <a:ext uri="{FF2B5EF4-FFF2-40B4-BE49-F238E27FC236}">
              <a16:creationId xmlns:a16="http://schemas.microsoft.com/office/drawing/2014/main" id="{EF4AD41C-E003-4ED4-9386-B933ADF0EF3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a:extLst>
            <a:ext uri="{FF2B5EF4-FFF2-40B4-BE49-F238E27FC236}">
              <a16:creationId xmlns:a16="http://schemas.microsoft.com/office/drawing/2014/main" id="{6E5B3131-C73C-4CB8-842D-7B160F66F1F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a:extLst>
            <a:ext uri="{FF2B5EF4-FFF2-40B4-BE49-F238E27FC236}">
              <a16:creationId xmlns:a16="http://schemas.microsoft.com/office/drawing/2014/main" id="{B2CDB016-478C-4A50-A539-9CBCD648E33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a:extLst>
            <a:ext uri="{FF2B5EF4-FFF2-40B4-BE49-F238E27FC236}">
              <a16:creationId xmlns:a16="http://schemas.microsoft.com/office/drawing/2014/main" id="{D39F43BB-EF24-47A5-A4DF-A69683F098C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a:extLst>
            <a:ext uri="{FF2B5EF4-FFF2-40B4-BE49-F238E27FC236}">
              <a16:creationId xmlns:a16="http://schemas.microsoft.com/office/drawing/2014/main" id="{0ECDED03-F8DF-4D8A-B5E5-75D6588E71B8}"/>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a:extLst>
            <a:ext uri="{FF2B5EF4-FFF2-40B4-BE49-F238E27FC236}">
              <a16:creationId xmlns:a16="http://schemas.microsoft.com/office/drawing/2014/main" id="{F7FC23F2-C3C2-4D8C-8D38-CC83DF91CCD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a:extLst>
            <a:ext uri="{FF2B5EF4-FFF2-40B4-BE49-F238E27FC236}">
              <a16:creationId xmlns:a16="http://schemas.microsoft.com/office/drawing/2014/main" id="{1DDBE5A7-61D3-4D41-804F-25FAC37BB51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a:extLst>
            <a:ext uri="{FF2B5EF4-FFF2-40B4-BE49-F238E27FC236}">
              <a16:creationId xmlns:a16="http://schemas.microsoft.com/office/drawing/2014/main" id="{7E7EF230-A0F7-487A-8207-DE7E32E6BA5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a:extLst>
            <a:ext uri="{FF2B5EF4-FFF2-40B4-BE49-F238E27FC236}">
              <a16:creationId xmlns:a16="http://schemas.microsoft.com/office/drawing/2014/main" id="{31C17618-B2D2-4FB3-953D-48CBC3082FB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a:extLst>
            <a:ext uri="{FF2B5EF4-FFF2-40B4-BE49-F238E27FC236}">
              <a16:creationId xmlns:a16="http://schemas.microsoft.com/office/drawing/2014/main" id="{E66A6FC1-002F-4C8C-82D6-76B6F240A9A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a:extLst>
            <a:ext uri="{FF2B5EF4-FFF2-40B4-BE49-F238E27FC236}">
              <a16:creationId xmlns:a16="http://schemas.microsoft.com/office/drawing/2014/main" id="{106A9483-1334-4AFC-A827-74C319F7E09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a:extLst>
            <a:ext uri="{FF2B5EF4-FFF2-40B4-BE49-F238E27FC236}">
              <a16:creationId xmlns:a16="http://schemas.microsoft.com/office/drawing/2014/main" id="{ED7970B3-776D-410B-92E2-B001135C41F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a:extLst>
            <a:ext uri="{FF2B5EF4-FFF2-40B4-BE49-F238E27FC236}">
              <a16:creationId xmlns:a16="http://schemas.microsoft.com/office/drawing/2014/main" id="{92C64158-000D-4A34-98FE-5D18EF31275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a:extLst>
            <a:ext uri="{FF2B5EF4-FFF2-40B4-BE49-F238E27FC236}">
              <a16:creationId xmlns:a16="http://schemas.microsoft.com/office/drawing/2014/main" id="{ECE76E68-5DDD-410C-9050-880CB0E92F5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2" name="テキスト ボックス 421">
          <a:extLst>
            <a:ext uri="{FF2B5EF4-FFF2-40B4-BE49-F238E27FC236}">
              <a16:creationId xmlns:a16="http://schemas.microsoft.com/office/drawing/2014/main" id="{F61A1013-8F4C-4DE8-9E0E-9C41AB5CF99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a:extLst>
            <a:ext uri="{FF2B5EF4-FFF2-40B4-BE49-F238E27FC236}">
              <a16:creationId xmlns:a16="http://schemas.microsoft.com/office/drawing/2014/main" id="{84052858-C80A-4325-BAC3-89420EF5FBD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a:extLst>
            <a:ext uri="{FF2B5EF4-FFF2-40B4-BE49-F238E27FC236}">
              <a16:creationId xmlns:a16="http://schemas.microsoft.com/office/drawing/2014/main" id="{F4C45C18-82CD-4990-9709-A5AA90275E0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a:extLst>
            <a:ext uri="{FF2B5EF4-FFF2-40B4-BE49-F238E27FC236}">
              <a16:creationId xmlns:a16="http://schemas.microsoft.com/office/drawing/2014/main" id="{A7D26370-C81A-48E5-994B-BE928F20E50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26" name="直線コネクタ 425">
          <a:extLst>
            <a:ext uri="{FF2B5EF4-FFF2-40B4-BE49-F238E27FC236}">
              <a16:creationId xmlns:a16="http://schemas.microsoft.com/office/drawing/2014/main" id="{A770BE2A-4A7E-482B-BCCF-D7AD966A07D5}"/>
            </a:ext>
          </a:extLst>
        </xdr:cNvPr>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27" name="【学校施設】&#10;有形固定資産減価償却率最小値テキスト">
          <a:extLst>
            <a:ext uri="{FF2B5EF4-FFF2-40B4-BE49-F238E27FC236}">
              <a16:creationId xmlns:a16="http://schemas.microsoft.com/office/drawing/2014/main" id="{B9815302-D6FF-469F-8E53-5F1B8218A2E3}"/>
            </a:ext>
          </a:extLst>
        </xdr:cNvPr>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8" name="直線コネクタ 427">
          <a:extLst>
            <a:ext uri="{FF2B5EF4-FFF2-40B4-BE49-F238E27FC236}">
              <a16:creationId xmlns:a16="http://schemas.microsoft.com/office/drawing/2014/main" id="{8882115E-2B29-480D-BC9B-653E145EADC7}"/>
            </a:ext>
          </a:extLst>
        </xdr:cNvPr>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9" name="【学校施設】&#10;有形固定資産減価償却率最大値テキスト">
          <a:extLst>
            <a:ext uri="{FF2B5EF4-FFF2-40B4-BE49-F238E27FC236}">
              <a16:creationId xmlns:a16="http://schemas.microsoft.com/office/drawing/2014/main" id="{3254DDA4-8B00-464A-8FDC-AD77BC013D94}"/>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0" name="直線コネクタ 429">
          <a:extLst>
            <a:ext uri="{FF2B5EF4-FFF2-40B4-BE49-F238E27FC236}">
              <a16:creationId xmlns:a16="http://schemas.microsoft.com/office/drawing/2014/main" id="{8EFC82E4-242F-456F-9916-D79FB687C79A}"/>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31" name="【学校施設】&#10;有形固定資産減価償却率平均値テキスト">
          <a:extLst>
            <a:ext uri="{FF2B5EF4-FFF2-40B4-BE49-F238E27FC236}">
              <a16:creationId xmlns:a16="http://schemas.microsoft.com/office/drawing/2014/main" id="{9A29D086-93E1-4F1B-AB0C-5691FB8C6A03}"/>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32" name="フローチャート: 判断 431">
          <a:extLst>
            <a:ext uri="{FF2B5EF4-FFF2-40B4-BE49-F238E27FC236}">
              <a16:creationId xmlns:a16="http://schemas.microsoft.com/office/drawing/2014/main" id="{C4D0226A-F94B-43B2-8AEA-2598EDF39FF8}"/>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3" name="フローチャート: 判断 432">
          <a:extLst>
            <a:ext uri="{FF2B5EF4-FFF2-40B4-BE49-F238E27FC236}">
              <a16:creationId xmlns:a16="http://schemas.microsoft.com/office/drawing/2014/main" id="{24D9047C-2C6C-4CA4-8B11-4D5465CD04A4}"/>
            </a:ext>
          </a:extLst>
        </xdr:cNvPr>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34" name="フローチャート: 判断 433">
          <a:extLst>
            <a:ext uri="{FF2B5EF4-FFF2-40B4-BE49-F238E27FC236}">
              <a16:creationId xmlns:a16="http://schemas.microsoft.com/office/drawing/2014/main" id="{597E196D-7CBE-475F-B6AB-0C74FA142BD5}"/>
            </a:ext>
          </a:extLst>
        </xdr:cNvPr>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6580909F-C8FA-43FC-8521-8029868025F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5EDB6A34-3E75-4258-A050-3240BA9DC8A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DA1C7C5F-C2AB-436F-84A8-B6EA6DB66B2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F1EAAD80-71B2-42C7-A5FC-A6FA31E4434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DD900B76-2961-4154-AF0C-D8462261FA0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76835</xdr:rowOff>
    </xdr:from>
    <xdr:to>
      <xdr:col>85</xdr:col>
      <xdr:colOff>177800</xdr:colOff>
      <xdr:row>59</xdr:row>
      <xdr:rowOff>6985</xdr:rowOff>
    </xdr:to>
    <xdr:sp macro="" textlink="">
      <xdr:nvSpPr>
        <xdr:cNvPr id="440" name="楕円 439">
          <a:extLst>
            <a:ext uri="{FF2B5EF4-FFF2-40B4-BE49-F238E27FC236}">
              <a16:creationId xmlns:a16="http://schemas.microsoft.com/office/drawing/2014/main" id="{8D4AE4AA-58D9-4E12-A151-370472AC27DD}"/>
            </a:ext>
          </a:extLst>
        </xdr:cNvPr>
        <xdr:cNvSpPr/>
      </xdr:nvSpPr>
      <xdr:spPr>
        <a:xfrm>
          <a:off x="162687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99712</xdr:rowOff>
    </xdr:from>
    <xdr:ext cx="405111" cy="259045"/>
    <xdr:sp macro="" textlink="">
      <xdr:nvSpPr>
        <xdr:cNvPr id="441" name="【学校施設】&#10;有形固定資産減価償却率該当値テキスト">
          <a:extLst>
            <a:ext uri="{FF2B5EF4-FFF2-40B4-BE49-F238E27FC236}">
              <a16:creationId xmlns:a16="http://schemas.microsoft.com/office/drawing/2014/main" id="{37417816-BA7D-4678-A375-8AB88E72C75A}"/>
            </a:ext>
          </a:extLst>
        </xdr:cNvPr>
        <xdr:cNvSpPr txBox="1"/>
      </xdr:nvSpPr>
      <xdr:spPr>
        <a:xfrm>
          <a:off x="16357600"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442" name="楕円 441">
          <a:extLst>
            <a:ext uri="{FF2B5EF4-FFF2-40B4-BE49-F238E27FC236}">
              <a16:creationId xmlns:a16="http://schemas.microsoft.com/office/drawing/2014/main" id="{8F6C97FD-7F73-415A-B4CD-4468C364C590}"/>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127635</xdr:rowOff>
    </xdr:from>
    <xdr:to>
      <xdr:col>85</xdr:col>
      <xdr:colOff>127000</xdr:colOff>
      <xdr:row>58</xdr:row>
      <xdr:rowOff>160020</xdr:rowOff>
    </xdr:to>
    <xdr:cxnSp macro="">
      <xdr:nvCxnSpPr>
        <xdr:cNvPr id="443" name="直線コネクタ 442">
          <a:extLst>
            <a:ext uri="{FF2B5EF4-FFF2-40B4-BE49-F238E27FC236}">
              <a16:creationId xmlns:a16="http://schemas.microsoft.com/office/drawing/2014/main" id="{F5A430C8-9346-4F55-8EE2-1402DAD9FDD2}"/>
            </a:ext>
          </a:extLst>
        </xdr:cNvPr>
        <xdr:cNvCxnSpPr/>
      </xdr:nvCxnSpPr>
      <xdr:spPr>
        <a:xfrm flipV="1">
          <a:off x="15481300" y="100717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44" name="n_1aveValue【学校施設】&#10;有形固定資産減価償却率">
          <a:extLst>
            <a:ext uri="{FF2B5EF4-FFF2-40B4-BE49-F238E27FC236}">
              <a16:creationId xmlns:a16="http://schemas.microsoft.com/office/drawing/2014/main" id="{736420BD-25A0-4F74-BC20-B32C2E7DDAAE}"/>
            </a:ext>
          </a:extLst>
        </xdr:cNvPr>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45" name="n_2aveValue【学校施設】&#10;有形固定資産減価償却率">
          <a:extLst>
            <a:ext uri="{FF2B5EF4-FFF2-40B4-BE49-F238E27FC236}">
              <a16:creationId xmlns:a16="http://schemas.microsoft.com/office/drawing/2014/main" id="{8FEE6817-3D27-44F1-B66F-C51CE2ACE3EC}"/>
            </a:ext>
          </a:extLst>
        </xdr:cNvPr>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446" name="n_1mainValue【学校施設】&#10;有形固定資産減価償却率">
          <a:extLst>
            <a:ext uri="{FF2B5EF4-FFF2-40B4-BE49-F238E27FC236}">
              <a16:creationId xmlns:a16="http://schemas.microsoft.com/office/drawing/2014/main" id="{56D0217D-641B-47B3-B814-A69D2795E696}"/>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a:extLst>
            <a:ext uri="{FF2B5EF4-FFF2-40B4-BE49-F238E27FC236}">
              <a16:creationId xmlns:a16="http://schemas.microsoft.com/office/drawing/2014/main" id="{9B08E6D2-00A2-43CB-A9E1-3044B8BD191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a:extLst>
            <a:ext uri="{FF2B5EF4-FFF2-40B4-BE49-F238E27FC236}">
              <a16:creationId xmlns:a16="http://schemas.microsoft.com/office/drawing/2014/main" id="{EFD9BB1C-9154-4F3F-8A66-370170DC7D1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a:extLst>
            <a:ext uri="{FF2B5EF4-FFF2-40B4-BE49-F238E27FC236}">
              <a16:creationId xmlns:a16="http://schemas.microsoft.com/office/drawing/2014/main" id="{7EE9226B-FC8F-4676-81CC-1A4BE021EC5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a:extLst>
            <a:ext uri="{FF2B5EF4-FFF2-40B4-BE49-F238E27FC236}">
              <a16:creationId xmlns:a16="http://schemas.microsoft.com/office/drawing/2014/main" id="{8F509259-8764-4DC3-BAE5-FBB8CA24820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a:extLst>
            <a:ext uri="{FF2B5EF4-FFF2-40B4-BE49-F238E27FC236}">
              <a16:creationId xmlns:a16="http://schemas.microsoft.com/office/drawing/2014/main" id="{E11CEC7F-CE16-4A66-BC80-73840897DFC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a:extLst>
            <a:ext uri="{FF2B5EF4-FFF2-40B4-BE49-F238E27FC236}">
              <a16:creationId xmlns:a16="http://schemas.microsoft.com/office/drawing/2014/main" id="{F42C5949-39F1-41A2-966F-C0A4C26C6B4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a:extLst>
            <a:ext uri="{FF2B5EF4-FFF2-40B4-BE49-F238E27FC236}">
              <a16:creationId xmlns:a16="http://schemas.microsoft.com/office/drawing/2014/main" id="{F3B0E927-B3B9-4FFB-A8BF-65D03C88A87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a:extLst>
            <a:ext uri="{FF2B5EF4-FFF2-40B4-BE49-F238E27FC236}">
              <a16:creationId xmlns:a16="http://schemas.microsoft.com/office/drawing/2014/main" id="{0901ED52-1416-4DB5-932D-0F74693DE61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a:extLst>
            <a:ext uri="{FF2B5EF4-FFF2-40B4-BE49-F238E27FC236}">
              <a16:creationId xmlns:a16="http://schemas.microsoft.com/office/drawing/2014/main" id="{EC36E24A-5555-40E0-916D-BF442444B48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a:extLst>
            <a:ext uri="{FF2B5EF4-FFF2-40B4-BE49-F238E27FC236}">
              <a16:creationId xmlns:a16="http://schemas.microsoft.com/office/drawing/2014/main" id="{F7598FBE-926D-41D9-AA4F-77CE2516271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7" name="直線コネクタ 456">
          <a:extLst>
            <a:ext uri="{FF2B5EF4-FFF2-40B4-BE49-F238E27FC236}">
              <a16:creationId xmlns:a16="http://schemas.microsoft.com/office/drawing/2014/main" id="{9EA11B9F-8229-49B5-ABC7-46E27266948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8" name="テキスト ボックス 457">
          <a:extLst>
            <a:ext uri="{FF2B5EF4-FFF2-40B4-BE49-F238E27FC236}">
              <a16:creationId xmlns:a16="http://schemas.microsoft.com/office/drawing/2014/main" id="{19F335FF-E705-423C-9E67-144EC0A8064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9" name="直線コネクタ 458">
          <a:extLst>
            <a:ext uri="{FF2B5EF4-FFF2-40B4-BE49-F238E27FC236}">
              <a16:creationId xmlns:a16="http://schemas.microsoft.com/office/drawing/2014/main" id="{3163C5BB-ED48-4AE4-A970-2A293067128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0" name="テキスト ボックス 459">
          <a:extLst>
            <a:ext uri="{FF2B5EF4-FFF2-40B4-BE49-F238E27FC236}">
              <a16:creationId xmlns:a16="http://schemas.microsoft.com/office/drawing/2014/main" id="{29966471-85BA-44EC-A048-99F5ECF8C1A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1" name="直線コネクタ 460">
          <a:extLst>
            <a:ext uri="{FF2B5EF4-FFF2-40B4-BE49-F238E27FC236}">
              <a16:creationId xmlns:a16="http://schemas.microsoft.com/office/drawing/2014/main" id="{7768CA15-900A-4B2D-9567-5C94CB107DB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2" name="テキスト ボックス 461">
          <a:extLst>
            <a:ext uri="{FF2B5EF4-FFF2-40B4-BE49-F238E27FC236}">
              <a16:creationId xmlns:a16="http://schemas.microsoft.com/office/drawing/2014/main" id="{8E8BB335-E324-41E1-861F-286EFC61A8C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3" name="直線コネクタ 462">
          <a:extLst>
            <a:ext uri="{FF2B5EF4-FFF2-40B4-BE49-F238E27FC236}">
              <a16:creationId xmlns:a16="http://schemas.microsoft.com/office/drawing/2014/main" id="{EC0E2F37-6C5A-4C81-AF36-9F7ED2CDDBB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4" name="テキスト ボックス 463">
          <a:extLst>
            <a:ext uri="{FF2B5EF4-FFF2-40B4-BE49-F238E27FC236}">
              <a16:creationId xmlns:a16="http://schemas.microsoft.com/office/drawing/2014/main" id="{E2202B99-244F-464B-9491-CD25B6116CB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5" name="直線コネクタ 464">
          <a:extLst>
            <a:ext uri="{FF2B5EF4-FFF2-40B4-BE49-F238E27FC236}">
              <a16:creationId xmlns:a16="http://schemas.microsoft.com/office/drawing/2014/main" id="{CDC79072-4C7B-49C8-B010-E452C27FC12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6" name="テキスト ボックス 465">
          <a:extLst>
            <a:ext uri="{FF2B5EF4-FFF2-40B4-BE49-F238E27FC236}">
              <a16:creationId xmlns:a16="http://schemas.microsoft.com/office/drawing/2014/main" id="{A3C67EE3-024F-4EE8-93BE-E571F11CE5FC}"/>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7" name="直線コネクタ 466">
          <a:extLst>
            <a:ext uri="{FF2B5EF4-FFF2-40B4-BE49-F238E27FC236}">
              <a16:creationId xmlns:a16="http://schemas.microsoft.com/office/drawing/2014/main" id="{DBE55E93-4A8B-40D2-B3CD-E1CD59E81C0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8" name="テキスト ボックス 467">
          <a:extLst>
            <a:ext uri="{FF2B5EF4-FFF2-40B4-BE49-F238E27FC236}">
              <a16:creationId xmlns:a16="http://schemas.microsoft.com/office/drawing/2014/main" id="{E550B02A-510B-4E48-8178-2D82B22264F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a:extLst>
            <a:ext uri="{FF2B5EF4-FFF2-40B4-BE49-F238E27FC236}">
              <a16:creationId xmlns:a16="http://schemas.microsoft.com/office/drawing/2014/main" id="{BB87CDC4-96AC-417F-9283-661B13F23A8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a:extLst>
            <a:ext uri="{FF2B5EF4-FFF2-40B4-BE49-F238E27FC236}">
              <a16:creationId xmlns:a16="http://schemas.microsoft.com/office/drawing/2014/main" id="{24B34C9C-0527-468F-92D2-48058D37544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a:extLst>
            <a:ext uri="{FF2B5EF4-FFF2-40B4-BE49-F238E27FC236}">
              <a16:creationId xmlns:a16="http://schemas.microsoft.com/office/drawing/2014/main" id="{20C24628-041B-4B0B-8F3E-BB94F507392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72" name="直線コネクタ 471">
          <a:extLst>
            <a:ext uri="{FF2B5EF4-FFF2-40B4-BE49-F238E27FC236}">
              <a16:creationId xmlns:a16="http://schemas.microsoft.com/office/drawing/2014/main" id="{FA58FE1A-CF7D-42B4-8EA7-AB8343AFA5C3}"/>
            </a:ext>
          </a:extLst>
        </xdr:cNvPr>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73" name="【学校施設】&#10;一人当たり面積最小値テキスト">
          <a:extLst>
            <a:ext uri="{FF2B5EF4-FFF2-40B4-BE49-F238E27FC236}">
              <a16:creationId xmlns:a16="http://schemas.microsoft.com/office/drawing/2014/main" id="{79F9E280-3CA5-4D77-A07A-93BA5A829DE1}"/>
            </a:ext>
          </a:extLst>
        </xdr:cNvPr>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74" name="直線コネクタ 473">
          <a:extLst>
            <a:ext uri="{FF2B5EF4-FFF2-40B4-BE49-F238E27FC236}">
              <a16:creationId xmlns:a16="http://schemas.microsoft.com/office/drawing/2014/main" id="{15E259E4-AB1D-4395-B2CD-7120EB5252AA}"/>
            </a:ext>
          </a:extLst>
        </xdr:cNvPr>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75" name="【学校施設】&#10;一人当たり面積最大値テキスト">
          <a:extLst>
            <a:ext uri="{FF2B5EF4-FFF2-40B4-BE49-F238E27FC236}">
              <a16:creationId xmlns:a16="http://schemas.microsoft.com/office/drawing/2014/main" id="{4BC005EA-31FD-45F6-BDD7-2AE1919DCA14}"/>
            </a:ext>
          </a:extLst>
        </xdr:cNvPr>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76" name="直線コネクタ 475">
          <a:extLst>
            <a:ext uri="{FF2B5EF4-FFF2-40B4-BE49-F238E27FC236}">
              <a16:creationId xmlns:a16="http://schemas.microsoft.com/office/drawing/2014/main" id="{F98AA1D6-102A-4355-82ED-57BC081310F0}"/>
            </a:ext>
          </a:extLst>
        </xdr:cNvPr>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77" name="【学校施設】&#10;一人当たり面積平均値テキスト">
          <a:extLst>
            <a:ext uri="{FF2B5EF4-FFF2-40B4-BE49-F238E27FC236}">
              <a16:creationId xmlns:a16="http://schemas.microsoft.com/office/drawing/2014/main" id="{F1CEFAEE-4EDB-4958-BF14-738F761AC443}"/>
            </a:ext>
          </a:extLst>
        </xdr:cNvPr>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78" name="フローチャート: 判断 477">
          <a:extLst>
            <a:ext uri="{FF2B5EF4-FFF2-40B4-BE49-F238E27FC236}">
              <a16:creationId xmlns:a16="http://schemas.microsoft.com/office/drawing/2014/main" id="{F2000745-B897-4E4A-8931-866FE5073CEE}"/>
            </a:ext>
          </a:extLst>
        </xdr:cNvPr>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79" name="フローチャート: 判断 478">
          <a:extLst>
            <a:ext uri="{FF2B5EF4-FFF2-40B4-BE49-F238E27FC236}">
              <a16:creationId xmlns:a16="http://schemas.microsoft.com/office/drawing/2014/main" id="{A2179646-50D1-462D-BBB8-FDDFDAE080EA}"/>
            </a:ext>
          </a:extLst>
        </xdr:cNvPr>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80" name="フローチャート: 判断 479">
          <a:extLst>
            <a:ext uri="{FF2B5EF4-FFF2-40B4-BE49-F238E27FC236}">
              <a16:creationId xmlns:a16="http://schemas.microsoft.com/office/drawing/2014/main" id="{CD9BAE85-0AE5-47ED-A34C-F420B117FB99}"/>
            </a:ext>
          </a:extLst>
        </xdr:cNvPr>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5C80DCA3-C29A-400F-8C2C-78F047D738E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9976C10D-A09B-45B9-98A4-0E280715574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AD5DAA92-38FA-4D39-BE00-B43E7CE5DB5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E19A13A3-0135-47ED-8AEA-2880DCFA0AD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44CBCBC1-288F-4382-9838-FC12C67998D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92239</xdr:rowOff>
    </xdr:from>
    <xdr:to>
      <xdr:col>116</xdr:col>
      <xdr:colOff>114300</xdr:colOff>
      <xdr:row>63</xdr:row>
      <xdr:rowOff>22389</xdr:rowOff>
    </xdr:to>
    <xdr:sp macro="" textlink="">
      <xdr:nvSpPr>
        <xdr:cNvPr id="486" name="楕円 485">
          <a:extLst>
            <a:ext uri="{FF2B5EF4-FFF2-40B4-BE49-F238E27FC236}">
              <a16:creationId xmlns:a16="http://schemas.microsoft.com/office/drawing/2014/main" id="{2D0A045D-CF05-49CC-99CF-C2B2D2E62B3A}"/>
            </a:ext>
          </a:extLst>
        </xdr:cNvPr>
        <xdr:cNvSpPr/>
      </xdr:nvSpPr>
      <xdr:spPr>
        <a:xfrm>
          <a:off x="22110700" y="1072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115116</xdr:rowOff>
    </xdr:from>
    <xdr:ext cx="469744" cy="259045"/>
    <xdr:sp macro="" textlink="">
      <xdr:nvSpPr>
        <xdr:cNvPr id="487" name="【学校施設】&#10;一人当たり面積該当値テキスト">
          <a:extLst>
            <a:ext uri="{FF2B5EF4-FFF2-40B4-BE49-F238E27FC236}">
              <a16:creationId xmlns:a16="http://schemas.microsoft.com/office/drawing/2014/main" id="{7C282C25-670F-4EF9-9901-57939BE4D807}"/>
            </a:ext>
          </a:extLst>
        </xdr:cNvPr>
        <xdr:cNvSpPr txBox="1"/>
      </xdr:nvSpPr>
      <xdr:spPr>
        <a:xfrm>
          <a:off x="22199600" y="105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96919</xdr:rowOff>
    </xdr:from>
    <xdr:to>
      <xdr:col>112</xdr:col>
      <xdr:colOff>38100</xdr:colOff>
      <xdr:row>63</xdr:row>
      <xdr:rowOff>27069</xdr:rowOff>
    </xdr:to>
    <xdr:sp macro="" textlink="">
      <xdr:nvSpPr>
        <xdr:cNvPr id="488" name="楕円 487">
          <a:extLst>
            <a:ext uri="{FF2B5EF4-FFF2-40B4-BE49-F238E27FC236}">
              <a16:creationId xmlns:a16="http://schemas.microsoft.com/office/drawing/2014/main" id="{6DBA8B25-278E-4031-BC9A-D8652DD612F5}"/>
            </a:ext>
          </a:extLst>
        </xdr:cNvPr>
        <xdr:cNvSpPr/>
      </xdr:nvSpPr>
      <xdr:spPr>
        <a:xfrm>
          <a:off x="21272500" y="107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143039</xdr:rowOff>
    </xdr:from>
    <xdr:to>
      <xdr:col>116</xdr:col>
      <xdr:colOff>63500</xdr:colOff>
      <xdr:row>62</xdr:row>
      <xdr:rowOff>147719</xdr:rowOff>
    </xdr:to>
    <xdr:cxnSp macro="">
      <xdr:nvCxnSpPr>
        <xdr:cNvPr id="489" name="直線コネクタ 488">
          <a:extLst>
            <a:ext uri="{FF2B5EF4-FFF2-40B4-BE49-F238E27FC236}">
              <a16:creationId xmlns:a16="http://schemas.microsoft.com/office/drawing/2014/main" id="{B8EBF4B0-EE03-4A67-9669-C315B4A253C3}"/>
            </a:ext>
          </a:extLst>
        </xdr:cNvPr>
        <xdr:cNvCxnSpPr/>
      </xdr:nvCxnSpPr>
      <xdr:spPr>
        <a:xfrm flipV="1">
          <a:off x="21323300" y="10772939"/>
          <a:ext cx="8382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490" name="n_1aveValue【学校施設】&#10;一人当たり面積">
          <a:extLst>
            <a:ext uri="{FF2B5EF4-FFF2-40B4-BE49-F238E27FC236}">
              <a16:creationId xmlns:a16="http://schemas.microsoft.com/office/drawing/2014/main" id="{1D98233D-FCFC-4401-9F1C-89EA20AC6FBF}"/>
            </a:ext>
          </a:extLst>
        </xdr:cNvPr>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91" name="n_2aveValue【学校施設】&#10;一人当たり面積">
          <a:extLst>
            <a:ext uri="{FF2B5EF4-FFF2-40B4-BE49-F238E27FC236}">
              <a16:creationId xmlns:a16="http://schemas.microsoft.com/office/drawing/2014/main" id="{0AE22929-EE5A-46C0-B24F-67C08BA620E2}"/>
            </a:ext>
          </a:extLst>
        </xdr:cNvPr>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43596</xdr:rowOff>
    </xdr:from>
    <xdr:ext cx="469744" cy="259045"/>
    <xdr:sp macro="" textlink="">
      <xdr:nvSpPr>
        <xdr:cNvPr id="492" name="n_1mainValue【学校施設】&#10;一人当たり面積">
          <a:extLst>
            <a:ext uri="{FF2B5EF4-FFF2-40B4-BE49-F238E27FC236}">
              <a16:creationId xmlns:a16="http://schemas.microsoft.com/office/drawing/2014/main" id="{DBD4279A-8FCF-47A2-ADF5-E7B32EAE1AEE}"/>
            </a:ext>
          </a:extLst>
        </xdr:cNvPr>
        <xdr:cNvSpPr txBox="1"/>
      </xdr:nvSpPr>
      <xdr:spPr>
        <a:xfrm>
          <a:off x="21075727" y="1050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a:extLst>
            <a:ext uri="{FF2B5EF4-FFF2-40B4-BE49-F238E27FC236}">
              <a16:creationId xmlns:a16="http://schemas.microsoft.com/office/drawing/2014/main" id="{894A6A41-0D4F-4315-AF22-FEB78AE996E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a:extLst>
            <a:ext uri="{FF2B5EF4-FFF2-40B4-BE49-F238E27FC236}">
              <a16:creationId xmlns:a16="http://schemas.microsoft.com/office/drawing/2014/main" id="{CBFE2AB4-319D-4AD8-ADCA-8E1E54C8179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a:extLst>
            <a:ext uri="{FF2B5EF4-FFF2-40B4-BE49-F238E27FC236}">
              <a16:creationId xmlns:a16="http://schemas.microsoft.com/office/drawing/2014/main" id="{01CF1F32-D239-44C6-98C2-E48CA7E2AFC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a:extLst>
            <a:ext uri="{FF2B5EF4-FFF2-40B4-BE49-F238E27FC236}">
              <a16:creationId xmlns:a16="http://schemas.microsoft.com/office/drawing/2014/main" id="{4B68EAEA-A0E8-4E59-915B-A46CBAFE77F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a:extLst>
            <a:ext uri="{FF2B5EF4-FFF2-40B4-BE49-F238E27FC236}">
              <a16:creationId xmlns:a16="http://schemas.microsoft.com/office/drawing/2014/main" id="{1248BB75-9028-449F-8027-52786FB3E3F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a:extLst>
            <a:ext uri="{FF2B5EF4-FFF2-40B4-BE49-F238E27FC236}">
              <a16:creationId xmlns:a16="http://schemas.microsoft.com/office/drawing/2014/main" id="{D503A94F-4401-4AE7-A8A6-32DD6516B6B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a:extLst>
            <a:ext uri="{FF2B5EF4-FFF2-40B4-BE49-F238E27FC236}">
              <a16:creationId xmlns:a16="http://schemas.microsoft.com/office/drawing/2014/main" id="{0291C8FB-B936-406C-9786-F542573FC14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a:extLst>
            <a:ext uri="{FF2B5EF4-FFF2-40B4-BE49-F238E27FC236}">
              <a16:creationId xmlns:a16="http://schemas.microsoft.com/office/drawing/2014/main" id="{2FC0B2AA-3451-43D1-8A14-ABC9107D9C5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a:extLst>
            <a:ext uri="{FF2B5EF4-FFF2-40B4-BE49-F238E27FC236}">
              <a16:creationId xmlns:a16="http://schemas.microsoft.com/office/drawing/2014/main" id="{AE659ECA-DBE4-488E-8973-B435D7E1E8C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a:extLst>
            <a:ext uri="{FF2B5EF4-FFF2-40B4-BE49-F238E27FC236}">
              <a16:creationId xmlns:a16="http://schemas.microsoft.com/office/drawing/2014/main" id="{915077A3-3F9A-4F8C-AF19-09DDAC8AA1C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a:extLst>
            <a:ext uri="{FF2B5EF4-FFF2-40B4-BE49-F238E27FC236}">
              <a16:creationId xmlns:a16="http://schemas.microsoft.com/office/drawing/2014/main" id="{57EE36CC-4C04-413B-B7FF-EE3D94ACEC2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4" name="テキスト ボックス 503">
          <a:extLst>
            <a:ext uri="{FF2B5EF4-FFF2-40B4-BE49-F238E27FC236}">
              <a16:creationId xmlns:a16="http://schemas.microsoft.com/office/drawing/2014/main" id="{4F6D4DE4-0782-48D0-A9FE-2226E84172B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a:extLst>
            <a:ext uri="{FF2B5EF4-FFF2-40B4-BE49-F238E27FC236}">
              <a16:creationId xmlns:a16="http://schemas.microsoft.com/office/drawing/2014/main" id="{6451F587-A35C-4C7A-A17A-37D0D04CC4F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a:extLst>
            <a:ext uri="{FF2B5EF4-FFF2-40B4-BE49-F238E27FC236}">
              <a16:creationId xmlns:a16="http://schemas.microsoft.com/office/drawing/2014/main" id="{407BF6C0-1412-443F-805A-0433D2C502F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a:extLst>
            <a:ext uri="{FF2B5EF4-FFF2-40B4-BE49-F238E27FC236}">
              <a16:creationId xmlns:a16="http://schemas.microsoft.com/office/drawing/2014/main" id="{9ED6316C-B764-482D-90EC-DD32B32ADE5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a:extLst>
            <a:ext uri="{FF2B5EF4-FFF2-40B4-BE49-F238E27FC236}">
              <a16:creationId xmlns:a16="http://schemas.microsoft.com/office/drawing/2014/main" id="{10FC18CD-D7BB-4FA4-B53D-83FCA00DCBA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a:extLst>
            <a:ext uri="{FF2B5EF4-FFF2-40B4-BE49-F238E27FC236}">
              <a16:creationId xmlns:a16="http://schemas.microsoft.com/office/drawing/2014/main" id="{AB4C7C35-99F1-4061-A25A-CFE38715756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a:extLst>
            <a:ext uri="{FF2B5EF4-FFF2-40B4-BE49-F238E27FC236}">
              <a16:creationId xmlns:a16="http://schemas.microsoft.com/office/drawing/2014/main" id="{991718CB-7AA3-4737-B7C6-FEA6E19604B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a:extLst>
            <a:ext uri="{FF2B5EF4-FFF2-40B4-BE49-F238E27FC236}">
              <a16:creationId xmlns:a16="http://schemas.microsoft.com/office/drawing/2014/main" id="{FA55C876-19C7-4203-B84C-907F2149035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a:extLst>
            <a:ext uri="{FF2B5EF4-FFF2-40B4-BE49-F238E27FC236}">
              <a16:creationId xmlns:a16="http://schemas.microsoft.com/office/drawing/2014/main" id="{106BA7CD-41DD-4211-98E1-EEAF2FB4FE9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a:extLst>
            <a:ext uri="{FF2B5EF4-FFF2-40B4-BE49-F238E27FC236}">
              <a16:creationId xmlns:a16="http://schemas.microsoft.com/office/drawing/2014/main" id="{1C973744-1530-4078-A4E0-C34C28EF5EC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4" name="テキスト ボックス 513">
          <a:extLst>
            <a:ext uri="{FF2B5EF4-FFF2-40B4-BE49-F238E27FC236}">
              <a16:creationId xmlns:a16="http://schemas.microsoft.com/office/drawing/2014/main" id="{CB211B8C-D27E-450A-AD20-07A4220F70E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a:extLst>
            <a:ext uri="{FF2B5EF4-FFF2-40B4-BE49-F238E27FC236}">
              <a16:creationId xmlns:a16="http://schemas.microsoft.com/office/drawing/2014/main" id="{4C8BE6B9-8A7F-42A7-88B5-0F04BE1C4F2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a:extLst>
            <a:ext uri="{FF2B5EF4-FFF2-40B4-BE49-F238E27FC236}">
              <a16:creationId xmlns:a16="http://schemas.microsoft.com/office/drawing/2014/main" id="{FACD2021-00D2-4F76-AF38-C39CAA5F678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a:extLst>
            <a:ext uri="{FF2B5EF4-FFF2-40B4-BE49-F238E27FC236}">
              <a16:creationId xmlns:a16="http://schemas.microsoft.com/office/drawing/2014/main" id="{0983061B-33B3-4A82-8095-580231CE835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18" name="直線コネクタ 517">
          <a:extLst>
            <a:ext uri="{FF2B5EF4-FFF2-40B4-BE49-F238E27FC236}">
              <a16:creationId xmlns:a16="http://schemas.microsoft.com/office/drawing/2014/main" id="{6693FC3B-70B0-4DB3-A5D3-B12E49B3C020}"/>
            </a:ext>
          </a:extLst>
        </xdr:cNvPr>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19" name="【児童館】&#10;有形固定資産減価償却率最小値テキスト">
          <a:extLst>
            <a:ext uri="{FF2B5EF4-FFF2-40B4-BE49-F238E27FC236}">
              <a16:creationId xmlns:a16="http://schemas.microsoft.com/office/drawing/2014/main" id="{924B7E36-445F-4937-917B-784ACE28E39F}"/>
            </a:ext>
          </a:extLst>
        </xdr:cNvPr>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20" name="直線コネクタ 519">
          <a:extLst>
            <a:ext uri="{FF2B5EF4-FFF2-40B4-BE49-F238E27FC236}">
              <a16:creationId xmlns:a16="http://schemas.microsoft.com/office/drawing/2014/main" id="{EAADB027-1BBB-4BBC-B0FD-980293E5DC67}"/>
            </a:ext>
          </a:extLst>
        </xdr:cNvPr>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1" name="【児童館】&#10;有形固定資産減価償却率最大値テキスト">
          <a:extLst>
            <a:ext uri="{FF2B5EF4-FFF2-40B4-BE49-F238E27FC236}">
              <a16:creationId xmlns:a16="http://schemas.microsoft.com/office/drawing/2014/main" id="{B61E4B8F-563A-4DAD-92E4-5204DD35C89E}"/>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2" name="直線コネクタ 521">
          <a:extLst>
            <a:ext uri="{FF2B5EF4-FFF2-40B4-BE49-F238E27FC236}">
              <a16:creationId xmlns:a16="http://schemas.microsoft.com/office/drawing/2014/main" id="{4066C4D4-56DD-4CC3-BB7C-9809DB1F3E28}"/>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23" name="【児童館】&#10;有形固定資産減価償却率平均値テキスト">
          <a:extLst>
            <a:ext uri="{FF2B5EF4-FFF2-40B4-BE49-F238E27FC236}">
              <a16:creationId xmlns:a16="http://schemas.microsoft.com/office/drawing/2014/main" id="{CFCEC63F-BE80-472C-91A1-A31FFD7D7D7A}"/>
            </a:ext>
          </a:extLst>
        </xdr:cNvPr>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24" name="フローチャート: 判断 523">
          <a:extLst>
            <a:ext uri="{FF2B5EF4-FFF2-40B4-BE49-F238E27FC236}">
              <a16:creationId xmlns:a16="http://schemas.microsoft.com/office/drawing/2014/main" id="{FF336549-2FFC-4E3A-8DF7-868A389CE7A2}"/>
            </a:ext>
          </a:extLst>
        </xdr:cNvPr>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25" name="フローチャート: 判断 524">
          <a:extLst>
            <a:ext uri="{FF2B5EF4-FFF2-40B4-BE49-F238E27FC236}">
              <a16:creationId xmlns:a16="http://schemas.microsoft.com/office/drawing/2014/main" id="{474A992C-9990-47FF-8992-626CE1EDBF9A}"/>
            </a:ext>
          </a:extLst>
        </xdr:cNvPr>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26" name="フローチャート: 判断 525">
          <a:extLst>
            <a:ext uri="{FF2B5EF4-FFF2-40B4-BE49-F238E27FC236}">
              <a16:creationId xmlns:a16="http://schemas.microsoft.com/office/drawing/2014/main" id="{26B93D03-B0F4-4BBC-863D-961E6F0318E7}"/>
            </a:ext>
          </a:extLst>
        </xdr:cNvPr>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82480EBB-14CE-4F7F-AA2D-A774585CD0A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9504A537-2FF7-4920-8F8D-B3A9D0C2F88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889C0187-F05E-4C12-8DA8-C55EFCD269F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669CE8DD-3331-4810-BCA7-77ADEE3D3CC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CB79605E-23AD-46F3-ADFC-07DCF735C5B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32" name="楕円 531">
          <a:extLst>
            <a:ext uri="{FF2B5EF4-FFF2-40B4-BE49-F238E27FC236}">
              <a16:creationId xmlns:a16="http://schemas.microsoft.com/office/drawing/2014/main" id="{772DB9BE-100B-4B0A-BB8D-701081B05365}"/>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33" name="【児童館】&#10;有形固定資産減価償却率該当値テキスト">
          <a:extLst>
            <a:ext uri="{FF2B5EF4-FFF2-40B4-BE49-F238E27FC236}">
              <a16:creationId xmlns:a16="http://schemas.microsoft.com/office/drawing/2014/main" id="{B8C14B79-87D9-4FCE-8622-0071298B9CDD}"/>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34" name="楕円 533">
          <a:extLst>
            <a:ext uri="{FF2B5EF4-FFF2-40B4-BE49-F238E27FC236}">
              <a16:creationId xmlns:a16="http://schemas.microsoft.com/office/drawing/2014/main" id="{2826635C-3EA0-4C88-B56C-83F163C42869}"/>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35" name="直線コネクタ 534">
          <a:extLst>
            <a:ext uri="{FF2B5EF4-FFF2-40B4-BE49-F238E27FC236}">
              <a16:creationId xmlns:a16="http://schemas.microsoft.com/office/drawing/2014/main" id="{EB2B1BB6-335E-453E-AC0A-B3CD43493693}"/>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36" name="n_1aveValue【児童館】&#10;有形固定資産減価償却率">
          <a:extLst>
            <a:ext uri="{FF2B5EF4-FFF2-40B4-BE49-F238E27FC236}">
              <a16:creationId xmlns:a16="http://schemas.microsoft.com/office/drawing/2014/main" id="{0E7DB212-C598-49F7-B813-BFECE006D16D}"/>
            </a:ext>
          </a:extLst>
        </xdr:cNvPr>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537" name="n_2aveValue【児童館】&#10;有形固定資産減価償却率">
          <a:extLst>
            <a:ext uri="{FF2B5EF4-FFF2-40B4-BE49-F238E27FC236}">
              <a16:creationId xmlns:a16="http://schemas.microsoft.com/office/drawing/2014/main" id="{E922026E-1283-4790-8087-23622F51D7C4}"/>
            </a:ext>
          </a:extLst>
        </xdr:cNvPr>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38" name="n_1mainValue【児童館】&#10;有形固定資産減価償却率">
          <a:extLst>
            <a:ext uri="{FF2B5EF4-FFF2-40B4-BE49-F238E27FC236}">
              <a16:creationId xmlns:a16="http://schemas.microsoft.com/office/drawing/2014/main" id="{39005CC4-24EE-4446-BE6D-7AA01ABF7D09}"/>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a16="http://schemas.microsoft.com/office/drawing/2014/main" id="{28C1394A-4E57-4E70-812C-0248F433448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a16="http://schemas.microsoft.com/office/drawing/2014/main" id="{096517B7-A9DD-49E9-86E6-E5A50DE72DA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a16="http://schemas.microsoft.com/office/drawing/2014/main" id="{C5FD12B3-9183-437B-B86B-944AC441500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a16="http://schemas.microsoft.com/office/drawing/2014/main" id="{FC2D649F-8CEA-4B5B-AA69-3ED5A4F31C0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a16="http://schemas.microsoft.com/office/drawing/2014/main" id="{58D496EF-8470-40F4-B03C-6FCACCB5376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a16="http://schemas.microsoft.com/office/drawing/2014/main" id="{21BF3EDF-9C64-4F5F-ABD0-CA5B9B9A0F1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a16="http://schemas.microsoft.com/office/drawing/2014/main" id="{2E10542A-39C6-40CD-AB41-409ACD22B5A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a16="http://schemas.microsoft.com/office/drawing/2014/main" id="{6376B746-D08B-4052-B46E-A01EF76F1D6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a:extLst>
            <a:ext uri="{FF2B5EF4-FFF2-40B4-BE49-F238E27FC236}">
              <a16:creationId xmlns:a16="http://schemas.microsoft.com/office/drawing/2014/main" id="{0119EF58-AC34-4C21-A7BE-43383C1E970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a:extLst>
            <a:ext uri="{FF2B5EF4-FFF2-40B4-BE49-F238E27FC236}">
              <a16:creationId xmlns:a16="http://schemas.microsoft.com/office/drawing/2014/main" id="{934E5E4A-94EF-4B55-ADAA-2446BA18312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a:extLst>
            <a:ext uri="{FF2B5EF4-FFF2-40B4-BE49-F238E27FC236}">
              <a16:creationId xmlns:a16="http://schemas.microsoft.com/office/drawing/2014/main" id="{46618DC7-D67D-415B-9CE7-F5BE6452AE2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a:extLst>
            <a:ext uri="{FF2B5EF4-FFF2-40B4-BE49-F238E27FC236}">
              <a16:creationId xmlns:a16="http://schemas.microsoft.com/office/drawing/2014/main" id="{8BACF990-4327-4182-A23A-26CE8522851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a:extLst>
            <a:ext uri="{FF2B5EF4-FFF2-40B4-BE49-F238E27FC236}">
              <a16:creationId xmlns:a16="http://schemas.microsoft.com/office/drawing/2014/main" id="{9E281D76-933B-4C42-B885-DA910E5C2DC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a:extLst>
            <a:ext uri="{FF2B5EF4-FFF2-40B4-BE49-F238E27FC236}">
              <a16:creationId xmlns:a16="http://schemas.microsoft.com/office/drawing/2014/main" id="{0EFD0882-58D3-4706-8C7F-EC776E80584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a:extLst>
            <a:ext uri="{FF2B5EF4-FFF2-40B4-BE49-F238E27FC236}">
              <a16:creationId xmlns:a16="http://schemas.microsoft.com/office/drawing/2014/main" id="{BD80787C-7BCC-49D7-ABE9-5A252907D0A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a:extLst>
            <a:ext uri="{FF2B5EF4-FFF2-40B4-BE49-F238E27FC236}">
              <a16:creationId xmlns:a16="http://schemas.microsoft.com/office/drawing/2014/main" id="{8D9A95BD-4B74-4598-9CB7-50DC3C63F5C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a:extLst>
            <a:ext uri="{FF2B5EF4-FFF2-40B4-BE49-F238E27FC236}">
              <a16:creationId xmlns:a16="http://schemas.microsoft.com/office/drawing/2014/main" id="{9AFFBFBE-8CD4-4950-8425-CCC65B4E8C5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a:extLst>
            <a:ext uri="{FF2B5EF4-FFF2-40B4-BE49-F238E27FC236}">
              <a16:creationId xmlns:a16="http://schemas.microsoft.com/office/drawing/2014/main" id="{AE7599F8-AC5E-445E-B09D-CCF2794018C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a:extLst>
            <a:ext uri="{FF2B5EF4-FFF2-40B4-BE49-F238E27FC236}">
              <a16:creationId xmlns:a16="http://schemas.microsoft.com/office/drawing/2014/main" id="{319E82A8-88EA-442D-B3C2-9F185D8840B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a:extLst>
            <a:ext uri="{FF2B5EF4-FFF2-40B4-BE49-F238E27FC236}">
              <a16:creationId xmlns:a16="http://schemas.microsoft.com/office/drawing/2014/main" id="{29FEC0A5-62B3-4936-B3FC-EBE1B3F8950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a:extLst>
            <a:ext uri="{FF2B5EF4-FFF2-40B4-BE49-F238E27FC236}">
              <a16:creationId xmlns:a16="http://schemas.microsoft.com/office/drawing/2014/main" id="{6D90643B-D70A-4CFD-9396-1B4A6054BA4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a:extLst>
            <a:ext uri="{FF2B5EF4-FFF2-40B4-BE49-F238E27FC236}">
              <a16:creationId xmlns:a16="http://schemas.microsoft.com/office/drawing/2014/main" id="{76AA93C1-F20F-4B0B-BCBE-4AE911BA6C7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a:extLst>
            <a:ext uri="{FF2B5EF4-FFF2-40B4-BE49-F238E27FC236}">
              <a16:creationId xmlns:a16="http://schemas.microsoft.com/office/drawing/2014/main" id="{0087B58E-E31F-4BB7-BA37-EA372AAEEC9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62" name="直線コネクタ 561">
          <a:extLst>
            <a:ext uri="{FF2B5EF4-FFF2-40B4-BE49-F238E27FC236}">
              <a16:creationId xmlns:a16="http://schemas.microsoft.com/office/drawing/2014/main" id="{25FA8099-4165-4D9B-844B-0E64B17E7E6C}"/>
            </a:ext>
          </a:extLst>
        </xdr:cNvPr>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3" name="【児童館】&#10;一人当たり面積最小値テキスト">
          <a:extLst>
            <a:ext uri="{FF2B5EF4-FFF2-40B4-BE49-F238E27FC236}">
              <a16:creationId xmlns:a16="http://schemas.microsoft.com/office/drawing/2014/main" id="{460FFD47-D86A-4D16-B7A8-169C9603DF55}"/>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4" name="直線コネクタ 563">
          <a:extLst>
            <a:ext uri="{FF2B5EF4-FFF2-40B4-BE49-F238E27FC236}">
              <a16:creationId xmlns:a16="http://schemas.microsoft.com/office/drawing/2014/main" id="{A22EBA09-9AC3-4F07-82C6-2A76F054A612}"/>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65" name="【児童館】&#10;一人当たり面積最大値テキスト">
          <a:extLst>
            <a:ext uri="{FF2B5EF4-FFF2-40B4-BE49-F238E27FC236}">
              <a16:creationId xmlns:a16="http://schemas.microsoft.com/office/drawing/2014/main" id="{6701559C-DF8F-4006-9121-866B00945263}"/>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66" name="直線コネクタ 565">
          <a:extLst>
            <a:ext uri="{FF2B5EF4-FFF2-40B4-BE49-F238E27FC236}">
              <a16:creationId xmlns:a16="http://schemas.microsoft.com/office/drawing/2014/main" id="{003F651F-15B3-45A9-9E6A-1D45BB4FE1E4}"/>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567" name="【児童館】&#10;一人当たり面積平均値テキスト">
          <a:extLst>
            <a:ext uri="{FF2B5EF4-FFF2-40B4-BE49-F238E27FC236}">
              <a16:creationId xmlns:a16="http://schemas.microsoft.com/office/drawing/2014/main" id="{186D611E-7187-4FB2-AEA3-12C8912084C8}"/>
            </a:ext>
          </a:extLst>
        </xdr:cNvPr>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68" name="フローチャート: 判断 567">
          <a:extLst>
            <a:ext uri="{FF2B5EF4-FFF2-40B4-BE49-F238E27FC236}">
              <a16:creationId xmlns:a16="http://schemas.microsoft.com/office/drawing/2014/main" id="{968F33F0-58A0-4980-8CA9-377E2EBFAC54}"/>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9" name="フローチャート: 判断 568">
          <a:extLst>
            <a:ext uri="{FF2B5EF4-FFF2-40B4-BE49-F238E27FC236}">
              <a16:creationId xmlns:a16="http://schemas.microsoft.com/office/drawing/2014/main" id="{28D99284-CD01-4E5F-ACC8-98B5AB4BDBC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570" name="フローチャート: 判断 569">
          <a:extLst>
            <a:ext uri="{FF2B5EF4-FFF2-40B4-BE49-F238E27FC236}">
              <a16:creationId xmlns:a16="http://schemas.microsoft.com/office/drawing/2014/main" id="{F0271C7B-E867-4F05-9306-EE82707F9EA7}"/>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7623D200-841B-4BAA-BEDE-23C5C8B2460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B02431AC-E3FE-444C-B992-EEBFB56C139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80A3DB9B-793C-493D-AD7A-88A27F6D8F7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B19AC34C-BB7E-45BC-8136-E42EC8FD31D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706BEF89-AEC0-41B4-A678-B856145B4BC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576" name="楕円 575">
          <a:extLst>
            <a:ext uri="{FF2B5EF4-FFF2-40B4-BE49-F238E27FC236}">
              <a16:creationId xmlns:a16="http://schemas.microsoft.com/office/drawing/2014/main" id="{9D0DB243-14B2-4AD8-9889-84EECA9C9950}"/>
            </a:ext>
          </a:extLst>
        </xdr:cNvPr>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577" name="【児童館】&#10;一人当たり面積該当値テキスト">
          <a:extLst>
            <a:ext uri="{FF2B5EF4-FFF2-40B4-BE49-F238E27FC236}">
              <a16:creationId xmlns:a16="http://schemas.microsoft.com/office/drawing/2014/main" id="{A9FD8978-F1B1-4340-A8F8-6908F5D5325B}"/>
            </a:ext>
          </a:extLst>
        </xdr:cNvPr>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578" name="楕円 577">
          <a:extLst>
            <a:ext uri="{FF2B5EF4-FFF2-40B4-BE49-F238E27FC236}">
              <a16:creationId xmlns:a16="http://schemas.microsoft.com/office/drawing/2014/main" id="{26F050ED-7C55-4563-98E6-41497A02BCB9}"/>
            </a:ext>
          </a:extLst>
        </xdr:cNvPr>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579" name="直線コネクタ 578">
          <a:extLst>
            <a:ext uri="{FF2B5EF4-FFF2-40B4-BE49-F238E27FC236}">
              <a16:creationId xmlns:a16="http://schemas.microsoft.com/office/drawing/2014/main" id="{D3B31433-6555-494B-93EB-0D16CD49246A}"/>
            </a:ext>
          </a:extLst>
        </xdr:cNvPr>
        <xdr:cNvCxnSpPr/>
      </xdr:nvCxnSpPr>
      <xdr:spPr>
        <a:xfrm>
          <a:off x="21323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80" name="n_1aveValue【児童館】&#10;一人当たり面積">
          <a:extLst>
            <a:ext uri="{FF2B5EF4-FFF2-40B4-BE49-F238E27FC236}">
              <a16:creationId xmlns:a16="http://schemas.microsoft.com/office/drawing/2014/main" id="{B6829C7D-FFD7-494F-B48C-7250CFF963AA}"/>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581" name="n_2aveValue【児童館】&#10;一人当たり面積">
          <a:extLst>
            <a:ext uri="{FF2B5EF4-FFF2-40B4-BE49-F238E27FC236}">
              <a16:creationId xmlns:a16="http://schemas.microsoft.com/office/drawing/2014/main" id="{AFC64654-99DE-43FA-86B9-A1529C93B8B4}"/>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582" name="n_1mainValue【児童館】&#10;一人当たり面積">
          <a:extLst>
            <a:ext uri="{FF2B5EF4-FFF2-40B4-BE49-F238E27FC236}">
              <a16:creationId xmlns:a16="http://schemas.microsoft.com/office/drawing/2014/main" id="{14F7B04E-1B25-4905-9838-75F67CB4A9FD}"/>
            </a:ext>
          </a:extLst>
        </xdr:cNvPr>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a:extLst>
            <a:ext uri="{FF2B5EF4-FFF2-40B4-BE49-F238E27FC236}">
              <a16:creationId xmlns:a16="http://schemas.microsoft.com/office/drawing/2014/main" id="{5A9A3996-5C44-4F0B-8E44-9A811671315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a:extLst>
            <a:ext uri="{FF2B5EF4-FFF2-40B4-BE49-F238E27FC236}">
              <a16:creationId xmlns:a16="http://schemas.microsoft.com/office/drawing/2014/main" id="{54D5204F-ED83-4601-80B5-2CA632C6007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a:extLst>
            <a:ext uri="{FF2B5EF4-FFF2-40B4-BE49-F238E27FC236}">
              <a16:creationId xmlns:a16="http://schemas.microsoft.com/office/drawing/2014/main" id="{0FE58274-B59C-4C5A-83B6-9179FA56544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a:extLst>
            <a:ext uri="{FF2B5EF4-FFF2-40B4-BE49-F238E27FC236}">
              <a16:creationId xmlns:a16="http://schemas.microsoft.com/office/drawing/2014/main" id="{C17D75B6-FB05-43C1-9A3C-3790F545E11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a:extLst>
            <a:ext uri="{FF2B5EF4-FFF2-40B4-BE49-F238E27FC236}">
              <a16:creationId xmlns:a16="http://schemas.microsoft.com/office/drawing/2014/main" id="{AB239954-1B7E-4C14-BCEF-043BE62AE94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a:extLst>
            <a:ext uri="{FF2B5EF4-FFF2-40B4-BE49-F238E27FC236}">
              <a16:creationId xmlns:a16="http://schemas.microsoft.com/office/drawing/2014/main" id="{F3DB67D3-80E4-4C03-8BE5-22310B51FFE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a:extLst>
            <a:ext uri="{FF2B5EF4-FFF2-40B4-BE49-F238E27FC236}">
              <a16:creationId xmlns:a16="http://schemas.microsoft.com/office/drawing/2014/main" id="{BAD73C6F-11C3-4667-8098-D0628049F75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a:extLst>
            <a:ext uri="{FF2B5EF4-FFF2-40B4-BE49-F238E27FC236}">
              <a16:creationId xmlns:a16="http://schemas.microsoft.com/office/drawing/2014/main" id="{9CB09665-9B15-4B48-8F61-82D79BC580C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a:extLst>
            <a:ext uri="{FF2B5EF4-FFF2-40B4-BE49-F238E27FC236}">
              <a16:creationId xmlns:a16="http://schemas.microsoft.com/office/drawing/2014/main" id="{70983A19-B63E-468D-87B4-8DF84608F98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a:extLst>
            <a:ext uri="{FF2B5EF4-FFF2-40B4-BE49-F238E27FC236}">
              <a16:creationId xmlns:a16="http://schemas.microsoft.com/office/drawing/2014/main" id="{4D02340E-2260-424A-BF43-776D6FE9443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a:extLst>
            <a:ext uri="{FF2B5EF4-FFF2-40B4-BE49-F238E27FC236}">
              <a16:creationId xmlns:a16="http://schemas.microsoft.com/office/drawing/2014/main" id="{52A501DC-C584-4776-B289-77495262AF7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4" name="テキスト ボックス 593">
          <a:extLst>
            <a:ext uri="{FF2B5EF4-FFF2-40B4-BE49-F238E27FC236}">
              <a16:creationId xmlns:a16="http://schemas.microsoft.com/office/drawing/2014/main" id="{4A6BDDFB-012D-4C91-A1F5-76A20A9C928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a:extLst>
            <a:ext uri="{FF2B5EF4-FFF2-40B4-BE49-F238E27FC236}">
              <a16:creationId xmlns:a16="http://schemas.microsoft.com/office/drawing/2014/main" id="{F13EF112-2626-4B49-890B-9D994FA4472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a:extLst>
            <a:ext uri="{FF2B5EF4-FFF2-40B4-BE49-F238E27FC236}">
              <a16:creationId xmlns:a16="http://schemas.microsoft.com/office/drawing/2014/main" id="{B00D87A6-DE81-410E-9756-3564F322D5B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a:extLst>
            <a:ext uri="{FF2B5EF4-FFF2-40B4-BE49-F238E27FC236}">
              <a16:creationId xmlns:a16="http://schemas.microsoft.com/office/drawing/2014/main" id="{C1DD61E6-E64D-43C6-991E-CF0118EE992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a:extLst>
            <a:ext uri="{FF2B5EF4-FFF2-40B4-BE49-F238E27FC236}">
              <a16:creationId xmlns:a16="http://schemas.microsoft.com/office/drawing/2014/main" id="{6B44F6C2-D956-4E8F-B2FC-E50FB3A5308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a:extLst>
            <a:ext uri="{FF2B5EF4-FFF2-40B4-BE49-F238E27FC236}">
              <a16:creationId xmlns:a16="http://schemas.microsoft.com/office/drawing/2014/main" id="{C873014F-BA37-4EFB-B1BF-C00B2A6F8A4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a:extLst>
            <a:ext uri="{FF2B5EF4-FFF2-40B4-BE49-F238E27FC236}">
              <a16:creationId xmlns:a16="http://schemas.microsoft.com/office/drawing/2014/main" id="{96518112-E4CE-4277-945A-97233E58ADF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a:extLst>
            <a:ext uri="{FF2B5EF4-FFF2-40B4-BE49-F238E27FC236}">
              <a16:creationId xmlns:a16="http://schemas.microsoft.com/office/drawing/2014/main" id="{0527D1FA-96F8-4B41-8C92-E2E2D1A01BC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a:extLst>
            <a:ext uri="{FF2B5EF4-FFF2-40B4-BE49-F238E27FC236}">
              <a16:creationId xmlns:a16="http://schemas.microsoft.com/office/drawing/2014/main" id="{7CD16553-C9C3-4559-A2A8-27E35D617F8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a:extLst>
            <a:ext uri="{FF2B5EF4-FFF2-40B4-BE49-F238E27FC236}">
              <a16:creationId xmlns:a16="http://schemas.microsoft.com/office/drawing/2014/main" id="{408A07DA-AC93-4597-AEAE-A7B558CBB8D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4" name="テキスト ボックス 603">
          <a:extLst>
            <a:ext uri="{FF2B5EF4-FFF2-40B4-BE49-F238E27FC236}">
              <a16:creationId xmlns:a16="http://schemas.microsoft.com/office/drawing/2014/main" id="{25DD6D3B-8083-4943-9A1A-011BD9B7B41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a:extLst>
            <a:ext uri="{FF2B5EF4-FFF2-40B4-BE49-F238E27FC236}">
              <a16:creationId xmlns:a16="http://schemas.microsoft.com/office/drawing/2014/main" id="{20B17820-608C-44A3-B8F3-A774280BA7E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a:extLst>
            <a:ext uri="{FF2B5EF4-FFF2-40B4-BE49-F238E27FC236}">
              <a16:creationId xmlns:a16="http://schemas.microsoft.com/office/drawing/2014/main" id="{64110256-6044-4FCD-A327-2F64530435F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a:extLst>
            <a:ext uri="{FF2B5EF4-FFF2-40B4-BE49-F238E27FC236}">
              <a16:creationId xmlns:a16="http://schemas.microsoft.com/office/drawing/2014/main" id="{76C55E55-62B8-4E69-B136-925603A9FC1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08" name="直線コネクタ 607">
          <a:extLst>
            <a:ext uri="{FF2B5EF4-FFF2-40B4-BE49-F238E27FC236}">
              <a16:creationId xmlns:a16="http://schemas.microsoft.com/office/drawing/2014/main" id="{0F823817-13EA-41CB-AA50-A5514F1EAB6A}"/>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9" name="【公民館】&#10;有形固定資産減価償却率最小値テキスト">
          <a:extLst>
            <a:ext uri="{FF2B5EF4-FFF2-40B4-BE49-F238E27FC236}">
              <a16:creationId xmlns:a16="http://schemas.microsoft.com/office/drawing/2014/main" id="{AF48377D-3A2F-47D2-B820-A068FB177076}"/>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10" name="直線コネクタ 609">
          <a:extLst>
            <a:ext uri="{FF2B5EF4-FFF2-40B4-BE49-F238E27FC236}">
              <a16:creationId xmlns:a16="http://schemas.microsoft.com/office/drawing/2014/main" id="{A2C4A9BA-2803-41D8-8710-0CC541655D32}"/>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1" name="【公民館】&#10;有形固定資産減価償却率最大値テキスト">
          <a:extLst>
            <a:ext uri="{FF2B5EF4-FFF2-40B4-BE49-F238E27FC236}">
              <a16:creationId xmlns:a16="http://schemas.microsoft.com/office/drawing/2014/main" id="{0843CF89-6A54-4754-AE0C-8D358A2E15E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2" name="直線コネクタ 611">
          <a:extLst>
            <a:ext uri="{FF2B5EF4-FFF2-40B4-BE49-F238E27FC236}">
              <a16:creationId xmlns:a16="http://schemas.microsoft.com/office/drawing/2014/main" id="{A647955B-46AD-4F03-9CCD-C186D7CB058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13" name="【公民館】&#10;有形固定資産減価償却率平均値テキスト">
          <a:extLst>
            <a:ext uri="{FF2B5EF4-FFF2-40B4-BE49-F238E27FC236}">
              <a16:creationId xmlns:a16="http://schemas.microsoft.com/office/drawing/2014/main" id="{1026AF39-5CAC-46F8-9391-FFCD16E5AA4E}"/>
            </a:ext>
          </a:extLst>
        </xdr:cNvPr>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14" name="フローチャート: 判断 613">
          <a:extLst>
            <a:ext uri="{FF2B5EF4-FFF2-40B4-BE49-F238E27FC236}">
              <a16:creationId xmlns:a16="http://schemas.microsoft.com/office/drawing/2014/main" id="{76F8FACD-2821-41CD-8CB8-68B6261B27A1}"/>
            </a:ext>
          </a:extLst>
        </xdr:cNvPr>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15" name="フローチャート: 判断 614">
          <a:extLst>
            <a:ext uri="{FF2B5EF4-FFF2-40B4-BE49-F238E27FC236}">
              <a16:creationId xmlns:a16="http://schemas.microsoft.com/office/drawing/2014/main" id="{DDAC1ED7-BEA8-4EE6-8031-82B7544EEC31}"/>
            </a:ext>
          </a:extLst>
        </xdr:cNvPr>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16" name="フローチャート: 判断 615">
          <a:extLst>
            <a:ext uri="{FF2B5EF4-FFF2-40B4-BE49-F238E27FC236}">
              <a16:creationId xmlns:a16="http://schemas.microsoft.com/office/drawing/2014/main" id="{0AC8BF13-DD9E-4AC8-AEC8-5DEFB980051E}"/>
            </a:ext>
          </a:extLst>
        </xdr:cNvPr>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5A6587A3-FF05-4BD5-A04E-B30301D2D47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51D1C46F-F4F2-443D-9167-AE3EB5D41F5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33CA8B7A-9EA5-404D-B661-891E3B032B6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1DD7281A-0244-489F-87A4-E1FB95F7C07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91C2B1F0-5CB1-40E6-B4F5-D6B03BC3F69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147864</xdr:rowOff>
    </xdr:from>
    <xdr:to>
      <xdr:col>85</xdr:col>
      <xdr:colOff>177800</xdr:colOff>
      <xdr:row>102</xdr:row>
      <xdr:rowOff>78014</xdr:rowOff>
    </xdr:to>
    <xdr:sp macro="" textlink="">
      <xdr:nvSpPr>
        <xdr:cNvPr id="622" name="楕円 621">
          <a:extLst>
            <a:ext uri="{FF2B5EF4-FFF2-40B4-BE49-F238E27FC236}">
              <a16:creationId xmlns:a16="http://schemas.microsoft.com/office/drawing/2014/main" id="{D5E71E30-5992-4C27-99D7-B18B28DDE624}"/>
            </a:ext>
          </a:extLst>
        </xdr:cNvPr>
        <xdr:cNvSpPr/>
      </xdr:nvSpPr>
      <xdr:spPr>
        <a:xfrm>
          <a:off x="162687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170741</xdr:rowOff>
    </xdr:from>
    <xdr:ext cx="405111" cy="259045"/>
    <xdr:sp macro="" textlink="">
      <xdr:nvSpPr>
        <xdr:cNvPr id="623" name="【公民館】&#10;有形固定資産減価償却率該当値テキスト">
          <a:extLst>
            <a:ext uri="{FF2B5EF4-FFF2-40B4-BE49-F238E27FC236}">
              <a16:creationId xmlns:a16="http://schemas.microsoft.com/office/drawing/2014/main" id="{F130AD47-F85B-4757-AADC-82F094D06CA0}"/>
            </a:ext>
          </a:extLst>
        </xdr:cNvPr>
        <xdr:cNvSpPr txBox="1"/>
      </xdr:nvSpPr>
      <xdr:spPr>
        <a:xfrm>
          <a:off x="16357600" y="1731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159294</xdr:rowOff>
    </xdr:from>
    <xdr:to>
      <xdr:col>81</xdr:col>
      <xdr:colOff>101600</xdr:colOff>
      <xdr:row>102</xdr:row>
      <xdr:rowOff>89444</xdr:rowOff>
    </xdr:to>
    <xdr:sp macro="" textlink="">
      <xdr:nvSpPr>
        <xdr:cNvPr id="624" name="楕円 623">
          <a:extLst>
            <a:ext uri="{FF2B5EF4-FFF2-40B4-BE49-F238E27FC236}">
              <a16:creationId xmlns:a16="http://schemas.microsoft.com/office/drawing/2014/main" id="{044338EE-792E-4C40-9CAE-C48A24689D46}"/>
            </a:ext>
          </a:extLst>
        </xdr:cNvPr>
        <xdr:cNvSpPr/>
      </xdr:nvSpPr>
      <xdr:spPr>
        <a:xfrm>
          <a:off x="15430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27214</xdr:rowOff>
    </xdr:from>
    <xdr:to>
      <xdr:col>85</xdr:col>
      <xdr:colOff>127000</xdr:colOff>
      <xdr:row>102</xdr:row>
      <xdr:rowOff>38644</xdr:rowOff>
    </xdr:to>
    <xdr:cxnSp macro="">
      <xdr:nvCxnSpPr>
        <xdr:cNvPr id="625" name="直線コネクタ 624">
          <a:extLst>
            <a:ext uri="{FF2B5EF4-FFF2-40B4-BE49-F238E27FC236}">
              <a16:creationId xmlns:a16="http://schemas.microsoft.com/office/drawing/2014/main" id="{5796F3EA-86FA-4F2D-95CA-9341E1E2F64C}"/>
            </a:ext>
          </a:extLst>
        </xdr:cNvPr>
        <xdr:cNvCxnSpPr/>
      </xdr:nvCxnSpPr>
      <xdr:spPr>
        <a:xfrm flipV="1">
          <a:off x="15481300" y="1751511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26" name="n_1aveValue【公民館】&#10;有形固定資産減価償却率">
          <a:extLst>
            <a:ext uri="{FF2B5EF4-FFF2-40B4-BE49-F238E27FC236}">
              <a16:creationId xmlns:a16="http://schemas.microsoft.com/office/drawing/2014/main" id="{57737768-40EF-4E93-9639-0D457F173744}"/>
            </a:ext>
          </a:extLst>
        </xdr:cNvPr>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27" name="n_2aveValue【公民館】&#10;有形固定資産減価償却率">
          <a:extLst>
            <a:ext uri="{FF2B5EF4-FFF2-40B4-BE49-F238E27FC236}">
              <a16:creationId xmlns:a16="http://schemas.microsoft.com/office/drawing/2014/main" id="{CB658460-E512-4D6A-83E0-6069255A180B}"/>
            </a:ext>
          </a:extLst>
        </xdr:cNvPr>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105971</xdr:rowOff>
    </xdr:from>
    <xdr:ext cx="405111" cy="259045"/>
    <xdr:sp macro="" textlink="">
      <xdr:nvSpPr>
        <xdr:cNvPr id="628" name="n_1mainValue【公民館】&#10;有形固定資産減価償却率">
          <a:extLst>
            <a:ext uri="{FF2B5EF4-FFF2-40B4-BE49-F238E27FC236}">
              <a16:creationId xmlns:a16="http://schemas.microsoft.com/office/drawing/2014/main" id="{166D105F-9635-48CB-A94C-E2C4DAF7DA70}"/>
            </a:ext>
          </a:extLst>
        </xdr:cNvPr>
        <xdr:cNvSpPr txBox="1"/>
      </xdr:nvSpPr>
      <xdr:spPr>
        <a:xfrm>
          <a:off x="152660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a:extLst>
            <a:ext uri="{FF2B5EF4-FFF2-40B4-BE49-F238E27FC236}">
              <a16:creationId xmlns:a16="http://schemas.microsoft.com/office/drawing/2014/main" id="{325F7066-B433-4CA3-9990-AEFB4AAE57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a:extLst>
            <a:ext uri="{FF2B5EF4-FFF2-40B4-BE49-F238E27FC236}">
              <a16:creationId xmlns:a16="http://schemas.microsoft.com/office/drawing/2014/main" id="{1129273C-7B29-47F1-811F-21336D567D2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a:extLst>
            <a:ext uri="{FF2B5EF4-FFF2-40B4-BE49-F238E27FC236}">
              <a16:creationId xmlns:a16="http://schemas.microsoft.com/office/drawing/2014/main" id="{C72BD5DA-0BC0-40EB-BC4D-6D376657B00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a:extLst>
            <a:ext uri="{FF2B5EF4-FFF2-40B4-BE49-F238E27FC236}">
              <a16:creationId xmlns:a16="http://schemas.microsoft.com/office/drawing/2014/main" id="{ABD30D3F-4CDC-409F-BE24-A239B831103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a:extLst>
            <a:ext uri="{FF2B5EF4-FFF2-40B4-BE49-F238E27FC236}">
              <a16:creationId xmlns:a16="http://schemas.microsoft.com/office/drawing/2014/main" id="{76DFF535-6F9E-4D2B-8702-98433EAD863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a:extLst>
            <a:ext uri="{FF2B5EF4-FFF2-40B4-BE49-F238E27FC236}">
              <a16:creationId xmlns:a16="http://schemas.microsoft.com/office/drawing/2014/main" id="{80B75BD2-DB1E-463A-A0BF-D5B79AF4A47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a:extLst>
            <a:ext uri="{FF2B5EF4-FFF2-40B4-BE49-F238E27FC236}">
              <a16:creationId xmlns:a16="http://schemas.microsoft.com/office/drawing/2014/main" id="{6CE79BA5-3145-4409-BC60-9CC6BBF884C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a:extLst>
            <a:ext uri="{FF2B5EF4-FFF2-40B4-BE49-F238E27FC236}">
              <a16:creationId xmlns:a16="http://schemas.microsoft.com/office/drawing/2014/main" id="{A5805722-1ED1-499B-967F-BFF59A12224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a:extLst>
            <a:ext uri="{FF2B5EF4-FFF2-40B4-BE49-F238E27FC236}">
              <a16:creationId xmlns:a16="http://schemas.microsoft.com/office/drawing/2014/main" id="{5EC91AB9-691C-4FE5-86D9-3D91B0DDFA7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a:extLst>
            <a:ext uri="{FF2B5EF4-FFF2-40B4-BE49-F238E27FC236}">
              <a16:creationId xmlns:a16="http://schemas.microsoft.com/office/drawing/2014/main" id="{66FB5A02-A928-484C-82B9-F3A107524B4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9" name="直線コネクタ 638">
          <a:extLst>
            <a:ext uri="{FF2B5EF4-FFF2-40B4-BE49-F238E27FC236}">
              <a16:creationId xmlns:a16="http://schemas.microsoft.com/office/drawing/2014/main" id="{B7761119-5AAA-4FBF-8FCC-1DD6BC8AA98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0" name="テキスト ボックス 639">
          <a:extLst>
            <a:ext uri="{FF2B5EF4-FFF2-40B4-BE49-F238E27FC236}">
              <a16:creationId xmlns:a16="http://schemas.microsoft.com/office/drawing/2014/main" id="{67260226-5E5E-43DB-9967-6B4E9017EAC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1" name="直線コネクタ 640">
          <a:extLst>
            <a:ext uri="{FF2B5EF4-FFF2-40B4-BE49-F238E27FC236}">
              <a16:creationId xmlns:a16="http://schemas.microsoft.com/office/drawing/2014/main" id="{04D4748D-C653-4DB5-8041-8056AC2D892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2" name="テキスト ボックス 641">
          <a:extLst>
            <a:ext uri="{FF2B5EF4-FFF2-40B4-BE49-F238E27FC236}">
              <a16:creationId xmlns:a16="http://schemas.microsoft.com/office/drawing/2014/main" id="{DA3EB394-DAFB-4924-9F8F-BCF1EBFD01D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3" name="直線コネクタ 642">
          <a:extLst>
            <a:ext uri="{FF2B5EF4-FFF2-40B4-BE49-F238E27FC236}">
              <a16:creationId xmlns:a16="http://schemas.microsoft.com/office/drawing/2014/main" id="{0B3B6D71-46BE-4ED0-90ED-FBC99203CAB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4" name="テキスト ボックス 643">
          <a:extLst>
            <a:ext uri="{FF2B5EF4-FFF2-40B4-BE49-F238E27FC236}">
              <a16:creationId xmlns:a16="http://schemas.microsoft.com/office/drawing/2014/main" id="{5CDAC049-F7CC-46F5-BB67-30B0DF3DDE8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5" name="直線コネクタ 644">
          <a:extLst>
            <a:ext uri="{FF2B5EF4-FFF2-40B4-BE49-F238E27FC236}">
              <a16:creationId xmlns:a16="http://schemas.microsoft.com/office/drawing/2014/main" id="{BAE9D7A2-1DCB-43C6-8D67-689B50D8B53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6" name="テキスト ボックス 645">
          <a:extLst>
            <a:ext uri="{FF2B5EF4-FFF2-40B4-BE49-F238E27FC236}">
              <a16:creationId xmlns:a16="http://schemas.microsoft.com/office/drawing/2014/main" id="{7CC602C5-8DB7-41E6-A48B-5FED28A0556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7" name="直線コネクタ 646">
          <a:extLst>
            <a:ext uri="{FF2B5EF4-FFF2-40B4-BE49-F238E27FC236}">
              <a16:creationId xmlns:a16="http://schemas.microsoft.com/office/drawing/2014/main" id="{C0220549-6D36-4DF9-A01D-B49CB7044E8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8" name="テキスト ボックス 647">
          <a:extLst>
            <a:ext uri="{FF2B5EF4-FFF2-40B4-BE49-F238E27FC236}">
              <a16:creationId xmlns:a16="http://schemas.microsoft.com/office/drawing/2014/main" id="{3AE4BC10-F5BA-4AC9-AD0C-821D561C44F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a:extLst>
            <a:ext uri="{FF2B5EF4-FFF2-40B4-BE49-F238E27FC236}">
              <a16:creationId xmlns:a16="http://schemas.microsoft.com/office/drawing/2014/main" id="{895D3690-1690-491B-91CA-3241E82175B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a:extLst>
            <a:ext uri="{FF2B5EF4-FFF2-40B4-BE49-F238E27FC236}">
              <a16:creationId xmlns:a16="http://schemas.microsoft.com/office/drawing/2014/main" id="{EB1A7100-BA76-43A5-AE8E-9D4F3233677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a:extLst>
            <a:ext uri="{FF2B5EF4-FFF2-40B4-BE49-F238E27FC236}">
              <a16:creationId xmlns:a16="http://schemas.microsoft.com/office/drawing/2014/main" id="{B4EE836B-4400-4044-A7DA-6A14A4C23D2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52" name="直線コネクタ 651">
          <a:extLst>
            <a:ext uri="{FF2B5EF4-FFF2-40B4-BE49-F238E27FC236}">
              <a16:creationId xmlns:a16="http://schemas.microsoft.com/office/drawing/2014/main" id="{9FA504B8-45D3-4F5C-9073-25E2A5573ED7}"/>
            </a:ext>
          </a:extLst>
        </xdr:cNvPr>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3" name="【公民館】&#10;一人当たり面積最小値テキスト">
          <a:extLst>
            <a:ext uri="{FF2B5EF4-FFF2-40B4-BE49-F238E27FC236}">
              <a16:creationId xmlns:a16="http://schemas.microsoft.com/office/drawing/2014/main" id="{9C1D06FE-975B-40F9-BC15-1D15EA389B08}"/>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4" name="直線コネクタ 653">
          <a:extLst>
            <a:ext uri="{FF2B5EF4-FFF2-40B4-BE49-F238E27FC236}">
              <a16:creationId xmlns:a16="http://schemas.microsoft.com/office/drawing/2014/main" id="{884D1E21-76D6-4860-A081-3858DAF26DA6}"/>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55" name="【公民館】&#10;一人当たり面積最大値テキスト">
          <a:extLst>
            <a:ext uri="{FF2B5EF4-FFF2-40B4-BE49-F238E27FC236}">
              <a16:creationId xmlns:a16="http://schemas.microsoft.com/office/drawing/2014/main" id="{09822919-C4A5-4C8A-85F4-B75A6F291CB4}"/>
            </a:ext>
          </a:extLst>
        </xdr:cNvPr>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56" name="直線コネクタ 655">
          <a:extLst>
            <a:ext uri="{FF2B5EF4-FFF2-40B4-BE49-F238E27FC236}">
              <a16:creationId xmlns:a16="http://schemas.microsoft.com/office/drawing/2014/main" id="{1D4F2F78-2CE1-4B4C-9A15-577AF7368961}"/>
            </a:ext>
          </a:extLst>
        </xdr:cNvPr>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57" name="【公民館】&#10;一人当たり面積平均値テキスト">
          <a:extLst>
            <a:ext uri="{FF2B5EF4-FFF2-40B4-BE49-F238E27FC236}">
              <a16:creationId xmlns:a16="http://schemas.microsoft.com/office/drawing/2014/main" id="{C8538BE3-FF3B-434F-97A8-4C93AA42B3F6}"/>
            </a:ext>
          </a:extLst>
        </xdr:cNvPr>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58" name="フローチャート: 判断 657">
          <a:extLst>
            <a:ext uri="{FF2B5EF4-FFF2-40B4-BE49-F238E27FC236}">
              <a16:creationId xmlns:a16="http://schemas.microsoft.com/office/drawing/2014/main" id="{951BC1C6-145F-49E5-8977-1589815A7398}"/>
            </a:ext>
          </a:extLst>
        </xdr:cNvPr>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59" name="フローチャート: 判断 658">
          <a:extLst>
            <a:ext uri="{FF2B5EF4-FFF2-40B4-BE49-F238E27FC236}">
              <a16:creationId xmlns:a16="http://schemas.microsoft.com/office/drawing/2014/main" id="{8E460A0F-1C6E-4989-BCAA-96D34BD6C9F2}"/>
            </a:ext>
          </a:extLst>
        </xdr:cNvPr>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60" name="フローチャート: 判断 659">
          <a:extLst>
            <a:ext uri="{FF2B5EF4-FFF2-40B4-BE49-F238E27FC236}">
              <a16:creationId xmlns:a16="http://schemas.microsoft.com/office/drawing/2014/main" id="{134D129B-F978-491B-A488-8770CCDEF93D}"/>
            </a:ext>
          </a:extLst>
        </xdr:cNvPr>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E1776461-C695-4B72-A2F9-CB0238B197C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1AFFB414-A6B9-4DC3-A297-DC0AC28D068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53B4C666-6E42-4DB2-81BD-7FC196B9BDC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584A5C46-14AB-4D24-A242-71B951C3AD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A2514891-C5D4-4588-BA0A-9087689BEBB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88264</xdr:rowOff>
    </xdr:from>
    <xdr:to>
      <xdr:col>116</xdr:col>
      <xdr:colOff>114300</xdr:colOff>
      <xdr:row>108</xdr:row>
      <xdr:rowOff>18414</xdr:rowOff>
    </xdr:to>
    <xdr:sp macro="" textlink="">
      <xdr:nvSpPr>
        <xdr:cNvPr id="666" name="楕円 665">
          <a:extLst>
            <a:ext uri="{FF2B5EF4-FFF2-40B4-BE49-F238E27FC236}">
              <a16:creationId xmlns:a16="http://schemas.microsoft.com/office/drawing/2014/main" id="{A12D7B01-5B2D-4900-97E9-F7DBA60B55BC}"/>
            </a:ext>
          </a:extLst>
        </xdr:cNvPr>
        <xdr:cNvSpPr/>
      </xdr:nvSpPr>
      <xdr:spPr>
        <a:xfrm>
          <a:off x="221107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66691</xdr:rowOff>
    </xdr:from>
    <xdr:ext cx="469744" cy="259045"/>
    <xdr:sp macro="" textlink="">
      <xdr:nvSpPr>
        <xdr:cNvPr id="667" name="【公民館】&#10;一人当たり面積該当値テキスト">
          <a:extLst>
            <a:ext uri="{FF2B5EF4-FFF2-40B4-BE49-F238E27FC236}">
              <a16:creationId xmlns:a16="http://schemas.microsoft.com/office/drawing/2014/main" id="{85F6A695-FB0D-43FD-86A7-4FF3ACDB0FD6}"/>
            </a:ext>
          </a:extLst>
        </xdr:cNvPr>
        <xdr:cNvSpPr txBox="1"/>
      </xdr:nvSpPr>
      <xdr:spPr>
        <a:xfrm>
          <a:off x="22199600"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90170</xdr:rowOff>
    </xdr:from>
    <xdr:to>
      <xdr:col>112</xdr:col>
      <xdr:colOff>38100</xdr:colOff>
      <xdr:row>108</xdr:row>
      <xdr:rowOff>20320</xdr:rowOff>
    </xdr:to>
    <xdr:sp macro="" textlink="">
      <xdr:nvSpPr>
        <xdr:cNvPr id="668" name="楕円 667">
          <a:extLst>
            <a:ext uri="{FF2B5EF4-FFF2-40B4-BE49-F238E27FC236}">
              <a16:creationId xmlns:a16="http://schemas.microsoft.com/office/drawing/2014/main" id="{17B0BC7C-164F-469A-B9F4-60B5F0A3E114}"/>
            </a:ext>
          </a:extLst>
        </xdr:cNvPr>
        <xdr:cNvSpPr/>
      </xdr:nvSpPr>
      <xdr:spPr>
        <a:xfrm>
          <a:off x="21272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139064</xdr:rowOff>
    </xdr:from>
    <xdr:to>
      <xdr:col>116</xdr:col>
      <xdr:colOff>63500</xdr:colOff>
      <xdr:row>107</xdr:row>
      <xdr:rowOff>140970</xdr:rowOff>
    </xdr:to>
    <xdr:cxnSp macro="">
      <xdr:nvCxnSpPr>
        <xdr:cNvPr id="669" name="直線コネクタ 668">
          <a:extLst>
            <a:ext uri="{FF2B5EF4-FFF2-40B4-BE49-F238E27FC236}">
              <a16:creationId xmlns:a16="http://schemas.microsoft.com/office/drawing/2014/main" id="{70DA26E1-FD24-44BC-A9F8-79AB37E11C42}"/>
            </a:ext>
          </a:extLst>
        </xdr:cNvPr>
        <xdr:cNvCxnSpPr/>
      </xdr:nvCxnSpPr>
      <xdr:spPr>
        <a:xfrm flipV="1">
          <a:off x="21323300" y="184842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70" name="n_1aveValue【公民館】&#10;一人当たり面積">
          <a:extLst>
            <a:ext uri="{FF2B5EF4-FFF2-40B4-BE49-F238E27FC236}">
              <a16:creationId xmlns:a16="http://schemas.microsoft.com/office/drawing/2014/main" id="{7F349709-72BF-4AFF-B68F-EEAEDA3451AB}"/>
            </a:ext>
          </a:extLst>
        </xdr:cNvPr>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71" name="n_2aveValue【公民館】&#10;一人当たり面積">
          <a:extLst>
            <a:ext uri="{FF2B5EF4-FFF2-40B4-BE49-F238E27FC236}">
              <a16:creationId xmlns:a16="http://schemas.microsoft.com/office/drawing/2014/main" id="{13041BE1-BA2D-412C-822B-F77E5512B0D5}"/>
            </a:ext>
          </a:extLst>
        </xdr:cNvPr>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11447</xdr:rowOff>
    </xdr:from>
    <xdr:ext cx="469744" cy="259045"/>
    <xdr:sp macro="" textlink="">
      <xdr:nvSpPr>
        <xdr:cNvPr id="672" name="n_1mainValue【公民館】&#10;一人当たり面積">
          <a:extLst>
            <a:ext uri="{FF2B5EF4-FFF2-40B4-BE49-F238E27FC236}">
              <a16:creationId xmlns:a16="http://schemas.microsoft.com/office/drawing/2014/main" id="{2E339601-5926-4183-8C67-9F7767817ED2}"/>
            </a:ext>
          </a:extLst>
        </xdr:cNvPr>
        <xdr:cNvSpPr txBox="1"/>
      </xdr:nvSpPr>
      <xdr:spPr>
        <a:xfrm>
          <a:off x="21075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a:extLst>
            <a:ext uri="{FF2B5EF4-FFF2-40B4-BE49-F238E27FC236}">
              <a16:creationId xmlns:a16="http://schemas.microsoft.com/office/drawing/2014/main" id="{A1260CA5-D840-4346-84D4-4BD7678C9B5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a:extLst>
            <a:ext uri="{FF2B5EF4-FFF2-40B4-BE49-F238E27FC236}">
              <a16:creationId xmlns:a16="http://schemas.microsoft.com/office/drawing/2014/main" id="{CF0828D1-4C98-4E55-BDDD-EEB503A6E89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a:extLst>
            <a:ext uri="{FF2B5EF4-FFF2-40B4-BE49-F238E27FC236}">
              <a16:creationId xmlns:a16="http://schemas.microsoft.com/office/drawing/2014/main" id="{37E5969F-0FB9-4533-BBA4-1D705D90ABB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と比較して特に有形固定資産減価償却率が高くなっている施設は、橋りょう・トンネル、認定こども園・幼稚園・保育所、学校施設、児童館、公民館であり、その中でも特に認定こども園・幼稚園・保育所、及び児童館は有形固定資産減価償却率が</a:t>
          </a:r>
          <a:r>
            <a:rPr kumimoji="1" lang="en-US" altLang="ja-JP" sz="1300">
              <a:latin typeface="ＭＳ ゴシック" panose="020B0609070205080204" pitchFamily="49" charset="-128"/>
              <a:ea typeface="ＭＳ ゴシック" panose="020B0609070205080204" pitchFamily="49" charset="-128"/>
            </a:rPr>
            <a:t>100</a:t>
          </a:r>
          <a:r>
            <a:rPr kumimoji="1" lang="ja-JP" altLang="en-US" sz="1300">
              <a:latin typeface="ＭＳ ゴシック" panose="020B0609070205080204" pitchFamily="49" charset="-128"/>
              <a:ea typeface="ＭＳ ゴシック" panose="020B0609070205080204" pitchFamily="49" charset="-128"/>
            </a:rPr>
            <a:t>％となっている。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橋りょう・トンネルは毎年度、補修工事を実施しているが追いつかない状態である。引き続き、必要箇所を中心に工事を行い、緩やかに減価償却率が下がっていく予定である。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認定こども園・幼稚園・保育所は旧来の建物が多く、今後、耐震工事などにより改善がなされ、減価償却率が下がっていくことが見込まれる。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学校施設は順次、耐震工事などが行われる予定であり、また、小学校の統廃合により施設の取り壊しも見込まれることから減価償却率も下がっていく予定である。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児童館は建物が古く、また、地域の公民館と共用であるため地域との協議により老朽化対策を検討する必要がある。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公民館は新しい建物も多いが旧来の建物も多いため、必要に応じて増改築がなされることから、今後は緩やかに減価償却率が下がることが見込まれる。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01CBA82-8384-4850-B749-1237A3822E9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897C6B1-7E75-41C9-AB9C-51EE23F13A5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65CB100-7DFB-4232-8E8C-27CA3EF322A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ACDA9A-972F-42AB-97E4-A171E5B84A2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3F2F0A6-9C25-4AFB-9F46-7E5445CDDE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E63CF1-6991-48A5-8D3A-BE83DB8A3FB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41B3F3C-609E-42A6-A8E8-F0532664395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00CC5E-2E34-4B37-9547-BE0D2A7A525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E18B9BC-2068-41F8-AD29-6C69E9C01C2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61A500E-81D7-4374-917E-C5A37F589BE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41,631
41,279
148.84
25,631,352
24,678,124
831,675
12,605,186
25,858,278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123CF4D-1D96-4DBE-9A3B-91A5D61D89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CD970B0-4B85-45D8-8488-348B7A9DB45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32221D8-DD4F-4EE7-AD2F-A5002522BD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85EAFED-8524-4D15-96BB-9B86D3E71E3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A8CFB8C-CC30-4457-B1BF-D890D456DA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74A6143-4A8B-46D3-8CB8-3B82800CD34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3A80437-2B05-472A-A114-8591C8D8FD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386C968-C9D9-4070-8A96-44696E124C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394C5E3-083B-4FA5-9464-F410AD849A4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B5FC61B-1CE1-45BA-A4EB-D9FE9395331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E049828-C330-4916-99DB-A441A29C854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54FCBAC-1D2E-4652-AA5F-B68B98F60FC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5E89C08-A292-4E7A-9961-28D7CDDC199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98C7229-EB86-440F-92DD-0D5575189C0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A5CFB4A-96AB-4E48-8DEA-D184ED1D1FD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B3D6F3F-B899-49F2-A174-56085114636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9F42E2-7C80-46D8-A1CD-8C5F2DF573C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68163AB-0978-4496-903F-5EEB6073AF7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FF67344E-E14E-4205-B2F3-E887415D2E95}"/>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62C5C8D-F86F-4E4E-8513-D7075174BB9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9FF28F1-9998-43F7-A026-299B17EA09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00DFDCB-8E6F-4385-8394-E31131DA2F1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AD7AC70-E98A-4D52-ABF8-7B1DE591F0C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C1220B3-2E41-40B6-9004-E1E9572E454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A7A6FB4-CF1C-43F5-BC17-2B06D393F2A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CA1867A-995E-4CF4-ABA4-CCBEB3E8798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B889C35-F3DB-4099-AF9D-AC2EFBD2D19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77FA7DC-47AB-4DEE-B89E-317A53F7A95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EFE1E4D-9CEF-4241-AC32-F6CCB045F8A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96C15B6-C7E6-4D0E-BD77-C5E53F97B80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505EA197-C1F1-494B-B528-C1EA0BF2392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A10956C-9B4C-499C-93B0-F041A416B63E}"/>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E88AE75E-FC08-42D2-9FA4-7856E496EAA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BB4133C9-C629-4D1E-B251-A6F7B6EA186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464DFFE6-6AD5-4147-AFCC-0DBDB2247CD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70A8A27C-3519-4D29-87D1-618F2B3425F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92AAD239-82B3-4893-80C3-BFF5C35F93A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70B570B2-B058-4942-8DE4-F075E9BE779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3CBE07CF-71B7-42E8-98B8-C84F271D13F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93678E4D-F024-4F21-970D-990012C7251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8C9F5D-DBCC-4DE5-984D-6C783301EB8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75C55778-4469-4B26-A7DC-91AD5DD63BC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A0DECC50-9449-4719-B17E-BA0DA2B9E34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F82BA6EA-755E-4FC0-AC95-CC2203CFC34D}"/>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BA68CB53-BB9B-4ECB-B7B5-94B555CCD435}"/>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FD5407A-D658-4831-80F5-2B4A5A5B0C94}"/>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5D3C2022-CB4A-4724-9876-BD067B4F9C85}"/>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3F37C7E7-F3DA-40D7-BC2B-9EC5D57C995D}"/>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a:extLst>
            <a:ext uri="{FF2B5EF4-FFF2-40B4-BE49-F238E27FC236}">
              <a16:creationId xmlns:a16="http://schemas.microsoft.com/office/drawing/2014/main" id="{8836B5CA-B03A-486A-9721-83DB385FC234}"/>
            </a:ext>
          </a:extLst>
        </xdr:cNvPr>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a:extLst>
            <a:ext uri="{FF2B5EF4-FFF2-40B4-BE49-F238E27FC236}">
              <a16:creationId xmlns:a16="http://schemas.microsoft.com/office/drawing/2014/main" id="{CF313BE4-5ED4-42D2-97F7-DF5E4978C97D}"/>
            </a:ext>
          </a:extLst>
        </xdr:cNvPr>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a:extLst>
            <a:ext uri="{FF2B5EF4-FFF2-40B4-BE49-F238E27FC236}">
              <a16:creationId xmlns:a16="http://schemas.microsoft.com/office/drawing/2014/main" id="{F839E269-3E61-44E6-96FB-746F6EA5955C}"/>
            </a:ext>
          </a:extLst>
        </xdr:cNvPr>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a:extLst>
            <a:ext uri="{FF2B5EF4-FFF2-40B4-BE49-F238E27FC236}">
              <a16:creationId xmlns:a16="http://schemas.microsoft.com/office/drawing/2014/main" id="{80C0E52D-BA67-4935-B88E-486B7AB1FABF}"/>
            </a:ext>
          </a:extLst>
        </xdr:cNvPr>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EE65DFFB-7765-4C02-BED5-2B13028A57C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62007A1-537B-40F5-B484-CB8F7C63E73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8723AC6-AC4C-4F58-B3C7-D9128A0F019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FEA5896-0DF1-44E8-9A6A-49949878736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108B62F-A9A2-4094-BA34-65A70C426E1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102870</xdr:rowOff>
    </xdr:from>
    <xdr:to>
      <xdr:col>24</xdr:col>
      <xdr:colOff>114300</xdr:colOff>
      <xdr:row>38</xdr:row>
      <xdr:rowOff>33020</xdr:rowOff>
    </xdr:to>
    <xdr:sp macro="" textlink="">
      <xdr:nvSpPr>
        <xdr:cNvPr id="69" name="楕円 68">
          <a:extLst>
            <a:ext uri="{FF2B5EF4-FFF2-40B4-BE49-F238E27FC236}">
              <a16:creationId xmlns:a16="http://schemas.microsoft.com/office/drawing/2014/main" id="{3B46D5E5-67F9-4AAC-956F-43F6592EB27A}"/>
            </a:ext>
          </a:extLst>
        </xdr:cNvPr>
        <xdr:cNvSpPr/>
      </xdr:nvSpPr>
      <xdr:spPr>
        <a:xfrm>
          <a:off x="45847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125747</xdr:rowOff>
    </xdr:from>
    <xdr:ext cx="405111" cy="259045"/>
    <xdr:sp macro="" textlink="">
      <xdr:nvSpPr>
        <xdr:cNvPr id="70" name="【図書館】&#10;有形固定資産減価償却率該当値テキスト">
          <a:extLst>
            <a:ext uri="{FF2B5EF4-FFF2-40B4-BE49-F238E27FC236}">
              <a16:creationId xmlns:a16="http://schemas.microsoft.com/office/drawing/2014/main" id="{FB493029-6C0E-4642-8F86-D524FF350CD5}"/>
            </a:ext>
          </a:extLst>
        </xdr:cNvPr>
        <xdr:cNvSpPr txBox="1"/>
      </xdr:nvSpPr>
      <xdr:spPr>
        <a:xfrm>
          <a:off x="4673600"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130810</xdr:rowOff>
    </xdr:from>
    <xdr:to>
      <xdr:col>20</xdr:col>
      <xdr:colOff>38100</xdr:colOff>
      <xdr:row>38</xdr:row>
      <xdr:rowOff>60960</xdr:rowOff>
    </xdr:to>
    <xdr:sp macro="" textlink="">
      <xdr:nvSpPr>
        <xdr:cNvPr id="71" name="楕円 70">
          <a:extLst>
            <a:ext uri="{FF2B5EF4-FFF2-40B4-BE49-F238E27FC236}">
              <a16:creationId xmlns:a16="http://schemas.microsoft.com/office/drawing/2014/main" id="{C2D2DBAC-B3A0-4DD5-9961-FF36013B88BF}"/>
            </a:ext>
          </a:extLst>
        </xdr:cNvPr>
        <xdr:cNvSpPr/>
      </xdr:nvSpPr>
      <xdr:spPr>
        <a:xfrm>
          <a:off x="3746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153670</xdr:rowOff>
    </xdr:from>
    <xdr:to>
      <xdr:col>24</xdr:col>
      <xdr:colOff>63500</xdr:colOff>
      <xdr:row>38</xdr:row>
      <xdr:rowOff>10160</xdr:rowOff>
    </xdr:to>
    <xdr:cxnSp macro="">
      <xdr:nvCxnSpPr>
        <xdr:cNvPr id="72" name="直線コネクタ 71">
          <a:extLst>
            <a:ext uri="{FF2B5EF4-FFF2-40B4-BE49-F238E27FC236}">
              <a16:creationId xmlns:a16="http://schemas.microsoft.com/office/drawing/2014/main" id="{E870AF2D-EE12-4E56-8973-35EFCFB13F30}"/>
            </a:ext>
          </a:extLst>
        </xdr:cNvPr>
        <xdr:cNvCxnSpPr/>
      </xdr:nvCxnSpPr>
      <xdr:spPr>
        <a:xfrm flipV="1">
          <a:off x="3797300" y="649732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3" name="n_1aveValue【図書館】&#10;有形固定資産減価償却率">
          <a:extLst>
            <a:ext uri="{FF2B5EF4-FFF2-40B4-BE49-F238E27FC236}">
              <a16:creationId xmlns:a16="http://schemas.microsoft.com/office/drawing/2014/main" id="{1B4B7E1C-1C47-4948-985C-22AE103EFC1A}"/>
            </a:ext>
          </a:extLst>
        </xdr:cNvPr>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4" name="n_2aveValue【図書館】&#10;有形固定資産減価償却率">
          <a:extLst>
            <a:ext uri="{FF2B5EF4-FFF2-40B4-BE49-F238E27FC236}">
              <a16:creationId xmlns:a16="http://schemas.microsoft.com/office/drawing/2014/main" id="{6275F8E6-0141-4B1A-8378-50D22236BFD0}"/>
            </a:ext>
          </a:extLst>
        </xdr:cNvPr>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77487</xdr:rowOff>
    </xdr:from>
    <xdr:ext cx="405111" cy="259045"/>
    <xdr:sp macro="" textlink="">
      <xdr:nvSpPr>
        <xdr:cNvPr id="75" name="n_1mainValue【図書館】&#10;有形固定資産減価償却率">
          <a:extLst>
            <a:ext uri="{FF2B5EF4-FFF2-40B4-BE49-F238E27FC236}">
              <a16:creationId xmlns:a16="http://schemas.microsoft.com/office/drawing/2014/main" id="{45FC67F0-7810-4F39-B438-B2CC635B543D}"/>
            </a:ext>
          </a:extLst>
        </xdr:cNvPr>
        <xdr:cNvSpPr txBox="1"/>
      </xdr:nvSpPr>
      <xdr:spPr>
        <a:xfrm>
          <a:off x="3582044" y="6249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D2CFAAE6-E4A6-4E98-801F-0B9C19C7816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54C5444E-2882-4418-88C1-DFE870FCC66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654BE278-A605-4C26-A4B7-47F191B5882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80B60E3B-4896-4E14-8957-804281A1B5A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23A26FB1-EBAE-4A23-8C82-E0B90CB45E0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4B3EBDE4-F121-49D6-8428-0950B59A7B2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2FB11F07-78BC-41DA-9E08-E274BBC9B82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C314296B-262D-41E9-A1DF-0E9D03C0E71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a:extLst>
            <a:ext uri="{FF2B5EF4-FFF2-40B4-BE49-F238E27FC236}">
              <a16:creationId xmlns:a16="http://schemas.microsoft.com/office/drawing/2014/main" id="{7F97AEC0-FA99-47EC-9324-0BD69753F6A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AB2C3886-8F83-4503-AEB2-6AECABB6051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id="{5C5D6C1F-27B9-4FFB-A3A3-2E91225451D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id="{747165B1-6E89-49ED-A29C-BBC3FD504D1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id="{F69CEC4D-BF8A-4C2B-ADD3-8C2B6B6B8D5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a:extLst>
            <a:ext uri="{FF2B5EF4-FFF2-40B4-BE49-F238E27FC236}">
              <a16:creationId xmlns:a16="http://schemas.microsoft.com/office/drawing/2014/main" id="{607B67E2-8375-412D-9A44-FE88DCA01D4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id="{D487E536-B1CF-4139-83F8-8D76FA03C80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a:extLst>
            <a:ext uri="{FF2B5EF4-FFF2-40B4-BE49-F238E27FC236}">
              <a16:creationId xmlns:a16="http://schemas.microsoft.com/office/drawing/2014/main" id="{1EFB3748-D887-45BC-A003-6AD07CB63E6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id="{24BFC07E-59C6-4A1F-89C9-7834C010FA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a:extLst>
            <a:ext uri="{FF2B5EF4-FFF2-40B4-BE49-F238E27FC236}">
              <a16:creationId xmlns:a16="http://schemas.microsoft.com/office/drawing/2014/main" id="{A1FE1E07-4CD3-48E3-A6C8-BF6E858F6AD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id="{63B5742C-97C2-42CE-A3A4-693F87594B9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a:extLst>
            <a:ext uri="{FF2B5EF4-FFF2-40B4-BE49-F238E27FC236}">
              <a16:creationId xmlns:a16="http://schemas.microsoft.com/office/drawing/2014/main" id="{7CB676CB-5D29-4C9C-AA94-215B1F08DFC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7EDB4564-5D82-45D8-9B9B-44E683A01EC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6F312E27-6393-451E-8153-59DB9D4268F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B97330AE-AD15-4198-B173-90713A19592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a:extLst>
            <a:ext uri="{FF2B5EF4-FFF2-40B4-BE49-F238E27FC236}">
              <a16:creationId xmlns:a16="http://schemas.microsoft.com/office/drawing/2014/main" id="{7533EBD0-1853-41E8-B0D7-75F2D981B283}"/>
            </a:ext>
          </a:extLst>
        </xdr:cNvPr>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a:extLst>
            <a:ext uri="{FF2B5EF4-FFF2-40B4-BE49-F238E27FC236}">
              <a16:creationId xmlns:a16="http://schemas.microsoft.com/office/drawing/2014/main" id="{881646FB-E0FD-45B3-A835-CD296AE8382E}"/>
            </a:ext>
          </a:extLst>
        </xdr:cNvPr>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a:extLst>
            <a:ext uri="{FF2B5EF4-FFF2-40B4-BE49-F238E27FC236}">
              <a16:creationId xmlns:a16="http://schemas.microsoft.com/office/drawing/2014/main" id="{50F20C5F-9DE5-4FC9-A76E-6B449BEFCAF1}"/>
            </a:ext>
          </a:extLst>
        </xdr:cNvPr>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a:extLst>
            <a:ext uri="{FF2B5EF4-FFF2-40B4-BE49-F238E27FC236}">
              <a16:creationId xmlns:a16="http://schemas.microsoft.com/office/drawing/2014/main" id="{635F5D08-A208-48E9-A41D-DADFB78AB1CB}"/>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a:extLst>
            <a:ext uri="{FF2B5EF4-FFF2-40B4-BE49-F238E27FC236}">
              <a16:creationId xmlns:a16="http://schemas.microsoft.com/office/drawing/2014/main" id="{87FF83A9-21B1-41FD-A8E9-6E7E03BB0F11}"/>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a:extLst>
            <a:ext uri="{FF2B5EF4-FFF2-40B4-BE49-F238E27FC236}">
              <a16:creationId xmlns:a16="http://schemas.microsoft.com/office/drawing/2014/main" id="{B7F3B6A8-6992-400E-8878-CE4ACF12E06F}"/>
            </a:ext>
          </a:extLst>
        </xdr:cNvPr>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a:extLst>
            <a:ext uri="{FF2B5EF4-FFF2-40B4-BE49-F238E27FC236}">
              <a16:creationId xmlns:a16="http://schemas.microsoft.com/office/drawing/2014/main" id="{6517F6D5-1F9B-42A8-B180-F0336CD74C15}"/>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a:extLst>
            <a:ext uri="{FF2B5EF4-FFF2-40B4-BE49-F238E27FC236}">
              <a16:creationId xmlns:a16="http://schemas.microsoft.com/office/drawing/2014/main" id="{F3F8AACD-17CD-4513-8851-97F69EE64F6B}"/>
            </a:ext>
          </a:extLst>
        </xdr:cNvPr>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07" name="フローチャート: 判断 106">
          <a:extLst>
            <a:ext uri="{FF2B5EF4-FFF2-40B4-BE49-F238E27FC236}">
              <a16:creationId xmlns:a16="http://schemas.microsoft.com/office/drawing/2014/main" id="{02D23B46-704D-4A53-BA3F-5C42B24C5998}"/>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76409461-9166-48A5-933A-4DB24287F2E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5BF57836-9ED9-41C7-840E-E6500F0DF49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DE1FDDAE-4FD6-4267-9CC4-D09F53A2188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7BA01F63-777E-4690-9FC7-D8CACA04C2C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98286888-015E-471E-9B88-5B4CE78532F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13" name="楕円 112">
          <a:extLst>
            <a:ext uri="{FF2B5EF4-FFF2-40B4-BE49-F238E27FC236}">
              <a16:creationId xmlns:a16="http://schemas.microsoft.com/office/drawing/2014/main" id="{4D9217B9-3255-4D81-BAE8-AD0BD42436FC}"/>
            </a:ext>
          </a:extLst>
        </xdr:cNvPr>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124477</xdr:rowOff>
    </xdr:from>
    <xdr:ext cx="469744" cy="259045"/>
    <xdr:sp macro="" textlink="">
      <xdr:nvSpPr>
        <xdr:cNvPr id="114" name="【図書館】&#10;一人当たり面積該当値テキスト">
          <a:extLst>
            <a:ext uri="{FF2B5EF4-FFF2-40B4-BE49-F238E27FC236}">
              <a16:creationId xmlns:a16="http://schemas.microsoft.com/office/drawing/2014/main" id="{7845EA6A-B683-4364-8B5E-9D2933C1FF27}"/>
            </a:ext>
          </a:extLst>
        </xdr:cNvPr>
        <xdr:cNvSpPr txBox="1"/>
      </xdr:nvSpPr>
      <xdr:spPr>
        <a:xfrm>
          <a:off x="10515600"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109220</xdr:rowOff>
    </xdr:from>
    <xdr:to>
      <xdr:col>50</xdr:col>
      <xdr:colOff>165100</xdr:colOff>
      <xdr:row>39</xdr:row>
      <xdr:rowOff>39370</xdr:rowOff>
    </xdr:to>
    <xdr:sp macro="" textlink="">
      <xdr:nvSpPr>
        <xdr:cNvPr id="115" name="楕円 114">
          <a:extLst>
            <a:ext uri="{FF2B5EF4-FFF2-40B4-BE49-F238E27FC236}">
              <a16:creationId xmlns:a16="http://schemas.microsoft.com/office/drawing/2014/main" id="{B0858EB5-7FD1-4314-BEAF-A016EA2E2BCB}"/>
            </a:ext>
          </a:extLst>
        </xdr:cNvPr>
        <xdr:cNvSpPr/>
      </xdr:nvSpPr>
      <xdr:spPr>
        <a:xfrm>
          <a:off x="9588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160020</xdr:rowOff>
    </xdr:to>
    <xdr:cxnSp macro="">
      <xdr:nvCxnSpPr>
        <xdr:cNvPr id="116" name="直線コネクタ 115">
          <a:extLst>
            <a:ext uri="{FF2B5EF4-FFF2-40B4-BE49-F238E27FC236}">
              <a16:creationId xmlns:a16="http://schemas.microsoft.com/office/drawing/2014/main" id="{D47ABD58-144D-469E-832E-C4374A0ADDBB}"/>
            </a:ext>
          </a:extLst>
        </xdr:cNvPr>
        <xdr:cNvCxnSpPr/>
      </xdr:nvCxnSpPr>
      <xdr:spPr>
        <a:xfrm flipV="1">
          <a:off x="9639300" y="6667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17" name="n_1aveValue【図書館】&#10;一人当たり面積">
          <a:extLst>
            <a:ext uri="{FF2B5EF4-FFF2-40B4-BE49-F238E27FC236}">
              <a16:creationId xmlns:a16="http://schemas.microsoft.com/office/drawing/2014/main" id="{18CA2AAB-8FC3-4EE2-9C85-802C496A444C}"/>
            </a:ext>
          </a:extLst>
        </xdr:cNvPr>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18" name="n_2aveValue【図書館】&#10;一人当たり面積">
          <a:extLst>
            <a:ext uri="{FF2B5EF4-FFF2-40B4-BE49-F238E27FC236}">
              <a16:creationId xmlns:a16="http://schemas.microsoft.com/office/drawing/2014/main" id="{BFD37E97-54BA-43F2-A93E-161D5A5F438A}"/>
            </a:ext>
          </a:extLst>
        </xdr:cNvPr>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55897</xdr:rowOff>
    </xdr:from>
    <xdr:ext cx="469744" cy="259045"/>
    <xdr:sp macro="" textlink="">
      <xdr:nvSpPr>
        <xdr:cNvPr id="119" name="n_1mainValue【図書館】&#10;一人当たり面積">
          <a:extLst>
            <a:ext uri="{FF2B5EF4-FFF2-40B4-BE49-F238E27FC236}">
              <a16:creationId xmlns:a16="http://schemas.microsoft.com/office/drawing/2014/main" id="{9230E1DA-3AC4-4183-AB02-BFA00262A0BE}"/>
            </a:ext>
          </a:extLst>
        </xdr:cNvPr>
        <xdr:cNvSpPr txBox="1"/>
      </xdr:nvSpPr>
      <xdr:spPr>
        <a:xfrm>
          <a:off x="9391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E40293E-D1C0-4B19-83BE-71F0090B042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96B5FB2E-59BA-463D-9DED-2384C34F1D3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39524612-56D2-4C61-A09D-6F64A32BFB3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2CC47CA2-C290-4B4A-8E9E-2D9839CF1BC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BD3899AF-57F8-4656-B07E-0D5A95601F5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E54E3262-8371-452E-AE7B-3A09117A320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2E2C3F3C-EE87-44D4-9649-A86B9394880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CDCBB38F-3BEA-4759-8848-14487C429A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334B01D4-CB08-416D-9D76-929591A8A31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EF0F877F-397E-4F55-86FC-BCAC8951C9A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a:extLst>
            <a:ext uri="{FF2B5EF4-FFF2-40B4-BE49-F238E27FC236}">
              <a16:creationId xmlns:a16="http://schemas.microsoft.com/office/drawing/2014/main" id="{1AA824E3-40DD-4197-9DDE-403A20D1EFB7}"/>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a:extLst>
            <a:ext uri="{FF2B5EF4-FFF2-40B4-BE49-F238E27FC236}">
              <a16:creationId xmlns:a16="http://schemas.microsoft.com/office/drawing/2014/main" id="{6B67C849-FAFB-4505-A216-D8F922AB27E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a:extLst>
            <a:ext uri="{FF2B5EF4-FFF2-40B4-BE49-F238E27FC236}">
              <a16:creationId xmlns:a16="http://schemas.microsoft.com/office/drawing/2014/main" id="{4DF05866-4CB7-427C-8D19-C5D71BAE734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a:extLst>
            <a:ext uri="{FF2B5EF4-FFF2-40B4-BE49-F238E27FC236}">
              <a16:creationId xmlns:a16="http://schemas.microsoft.com/office/drawing/2014/main" id="{3B8489B6-EA0D-4B14-9079-F614727FA18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a:extLst>
            <a:ext uri="{FF2B5EF4-FFF2-40B4-BE49-F238E27FC236}">
              <a16:creationId xmlns:a16="http://schemas.microsoft.com/office/drawing/2014/main" id="{86903848-06E7-456B-8FF0-E319DAF3307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a:extLst>
            <a:ext uri="{FF2B5EF4-FFF2-40B4-BE49-F238E27FC236}">
              <a16:creationId xmlns:a16="http://schemas.microsoft.com/office/drawing/2014/main" id="{AD763C90-CA10-44B1-AC10-D99D667B1BB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a:extLst>
            <a:ext uri="{FF2B5EF4-FFF2-40B4-BE49-F238E27FC236}">
              <a16:creationId xmlns:a16="http://schemas.microsoft.com/office/drawing/2014/main" id="{59DC9019-1AEF-468A-9913-C01C7629D18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a:extLst>
            <a:ext uri="{FF2B5EF4-FFF2-40B4-BE49-F238E27FC236}">
              <a16:creationId xmlns:a16="http://schemas.microsoft.com/office/drawing/2014/main" id="{BBA40996-7151-4029-A772-C49DBE4EEDE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a:extLst>
            <a:ext uri="{FF2B5EF4-FFF2-40B4-BE49-F238E27FC236}">
              <a16:creationId xmlns:a16="http://schemas.microsoft.com/office/drawing/2014/main" id="{2B1F6F95-D85F-41C0-82ED-77CB0761FE4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a:extLst>
            <a:ext uri="{FF2B5EF4-FFF2-40B4-BE49-F238E27FC236}">
              <a16:creationId xmlns:a16="http://schemas.microsoft.com/office/drawing/2014/main" id="{1A17ABBD-C494-406A-9AE0-142C8397B03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a:extLst>
            <a:ext uri="{FF2B5EF4-FFF2-40B4-BE49-F238E27FC236}">
              <a16:creationId xmlns:a16="http://schemas.microsoft.com/office/drawing/2014/main" id="{8D3CA89B-15C9-4558-908C-F4311F75800F}"/>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D4CD7812-DA7C-4C1A-ADA2-E130E0BEBDA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DBC380D6-3832-435C-9FE9-D5DEFDCF4B0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a16="http://schemas.microsoft.com/office/drawing/2014/main" id="{41F27E17-8E66-45F2-BCE0-F8D13D91B8F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a:extLst>
            <a:ext uri="{FF2B5EF4-FFF2-40B4-BE49-F238E27FC236}">
              <a16:creationId xmlns:a16="http://schemas.microsoft.com/office/drawing/2014/main" id="{4B046561-2F61-4968-93CB-90C4B3DC371E}"/>
            </a:ext>
          </a:extLst>
        </xdr:cNvPr>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a:extLst>
            <a:ext uri="{FF2B5EF4-FFF2-40B4-BE49-F238E27FC236}">
              <a16:creationId xmlns:a16="http://schemas.microsoft.com/office/drawing/2014/main" id="{4BAB6ED5-0165-4109-8947-EBAD8FF1825B}"/>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a:extLst>
            <a:ext uri="{FF2B5EF4-FFF2-40B4-BE49-F238E27FC236}">
              <a16:creationId xmlns:a16="http://schemas.microsoft.com/office/drawing/2014/main" id="{236582CC-0D89-4EE3-B71F-8529B00DA357}"/>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a:extLst>
            <a:ext uri="{FF2B5EF4-FFF2-40B4-BE49-F238E27FC236}">
              <a16:creationId xmlns:a16="http://schemas.microsoft.com/office/drawing/2014/main" id="{8BAEF767-DD8A-409D-BFC2-A29EE0685C06}"/>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a:extLst>
            <a:ext uri="{FF2B5EF4-FFF2-40B4-BE49-F238E27FC236}">
              <a16:creationId xmlns:a16="http://schemas.microsoft.com/office/drawing/2014/main" id="{2009053D-3916-4E3A-8597-CA742018001E}"/>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49" name="【体育館・プール】&#10;有形固定資産減価償却率平均値テキスト">
          <a:extLst>
            <a:ext uri="{FF2B5EF4-FFF2-40B4-BE49-F238E27FC236}">
              <a16:creationId xmlns:a16="http://schemas.microsoft.com/office/drawing/2014/main" id="{2712A733-3A42-4BEB-B5AD-B32720294F1D}"/>
            </a:ext>
          </a:extLst>
        </xdr:cNvPr>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a:extLst>
            <a:ext uri="{FF2B5EF4-FFF2-40B4-BE49-F238E27FC236}">
              <a16:creationId xmlns:a16="http://schemas.microsoft.com/office/drawing/2014/main" id="{5B9E0348-29EB-4651-BDDE-E9E1EC85BC5D}"/>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a:extLst>
            <a:ext uri="{FF2B5EF4-FFF2-40B4-BE49-F238E27FC236}">
              <a16:creationId xmlns:a16="http://schemas.microsoft.com/office/drawing/2014/main" id="{8DD0FC5D-C05B-4247-A0C6-8940057F6240}"/>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2" name="フローチャート: 判断 151">
          <a:extLst>
            <a:ext uri="{FF2B5EF4-FFF2-40B4-BE49-F238E27FC236}">
              <a16:creationId xmlns:a16="http://schemas.microsoft.com/office/drawing/2014/main" id="{5696DC39-D367-49D9-9D00-00C095929211}"/>
            </a:ext>
          </a:extLst>
        </xdr:cNvPr>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C165E7ED-8366-4449-8642-E2173434BB5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7520907E-4D07-4CF7-8437-2B4DB2C03FC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29B52D6E-04D3-47C3-AABF-4DFA5BD7A81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48C96A67-8A68-4CF5-9098-3350ABA287A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E4D77A29-8210-4132-9B3B-EF76FFFE08C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58" name="楕円 157">
          <a:extLst>
            <a:ext uri="{FF2B5EF4-FFF2-40B4-BE49-F238E27FC236}">
              <a16:creationId xmlns:a16="http://schemas.microsoft.com/office/drawing/2014/main" id="{EAF994EE-AE85-4507-A0DF-1084D449B337}"/>
            </a:ext>
          </a:extLst>
        </xdr:cNvPr>
        <xdr:cNvSpPr/>
      </xdr:nvSpPr>
      <xdr:spPr>
        <a:xfrm>
          <a:off x="4584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106697</xdr:rowOff>
    </xdr:from>
    <xdr:ext cx="405111" cy="259045"/>
    <xdr:sp macro="" textlink="">
      <xdr:nvSpPr>
        <xdr:cNvPr id="159" name="【体育館・プール】&#10;有形固定資産減価償却率該当値テキスト">
          <a:extLst>
            <a:ext uri="{FF2B5EF4-FFF2-40B4-BE49-F238E27FC236}">
              <a16:creationId xmlns:a16="http://schemas.microsoft.com/office/drawing/2014/main" id="{F1B3A9AA-73CF-4534-95AE-D7079819B16C}"/>
            </a:ext>
          </a:extLst>
        </xdr:cNvPr>
        <xdr:cNvSpPr txBox="1"/>
      </xdr:nvSpPr>
      <xdr:spPr>
        <a:xfrm>
          <a:off x="4673600"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170180</xdr:rowOff>
    </xdr:from>
    <xdr:to>
      <xdr:col>20</xdr:col>
      <xdr:colOff>38100</xdr:colOff>
      <xdr:row>60</xdr:row>
      <xdr:rowOff>100330</xdr:rowOff>
    </xdr:to>
    <xdr:sp macro="" textlink="">
      <xdr:nvSpPr>
        <xdr:cNvPr id="160" name="楕円 159">
          <a:extLst>
            <a:ext uri="{FF2B5EF4-FFF2-40B4-BE49-F238E27FC236}">
              <a16:creationId xmlns:a16="http://schemas.microsoft.com/office/drawing/2014/main" id="{4CD844F4-5A2D-4A14-B497-DBFDDED43DE1}"/>
            </a:ext>
          </a:extLst>
        </xdr:cNvPr>
        <xdr:cNvSpPr/>
      </xdr:nvSpPr>
      <xdr:spPr>
        <a:xfrm>
          <a:off x="3746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xdr:rowOff>
    </xdr:from>
    <xdr:to>
      <xdr:col>24</xdr:col>
      <xdr:colOff>63500</xdr:colOff>
      <xdr:row>60</xdr:row>
      <xdr:rowOff>49530</xdr:rowOff>
    </xdr:to>
    <xdr:cxnSp macro="">
      <xdr:nvCxnSpPr>
        <xdr:cNvPr id="161" name="直線コネクタ 160">
          <a:extLst>
            <a:ext uri="{FF2B5EF4-FFF2-40B4-BE49-F238E27FC236}">
              <a16:creationId xmlns:a16="http://schemas.microsoft.com/office/drawing/2014/main" id="{CB056F61-F39D-49B1-925A-5F560E9E84B8}"/>
            </a:ext>
          </a:extLst>
        </xdr:cNvPr>
        <xdr:cNvCxnSpPr/>
      </xdr:nvCxnSpPr>
      <xdr:spPr>
        <a:xfrm flipV="1">
          <a:off x="3797300" y="102946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62" name="n_1aveValue【体育館・プール】&#10;有形固定資産減価償却率">
          <a:extLst>
            <a:ext uri="{FF2B5EF4-FFF2-40B4-BE49-F238E27FC236}">
              <a16:creationId xmlns:a16="http://schemas.microsoft.com/office/drawing/2014/main" id="{8358304E-3794-4F2D-893C-22D43267854B}"/>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63" name="n_2aveValue【体育館・プール】&#10;有形固定資産減価償却率">
          <a:extLst>
            <a:ext uri="{FF2B5EF4-FFF2-40B4-BE49-F238E27FC236}">
              <a16:creationId xmlns:a16="http://schemas.microsoft.com/office/drawing/2014/main" id="{D8262530-4681-476D-923E-F1445F100D17}"/>
            </a:ext>
          </a:extLst>
        </xdr:cNvPr>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91457</xdr:rowOff>
    </xdr:from>
    <xdr:ext cx="405111" cy="259045"/>
    <xdr:sp macro="" textlink="">
      <xdr:nvSpPr>
        <xdr:cNvPr id="164" name="n_1mainValue【体育館・プール】&#10;有形固定資産減価償却率">
          <a:extLst>
            <a:ext uri="{FF2B5EF4-FFF2-40B4-BE49-F238E27FC236}">
              <a16:creationId xmlns:a16="http://schemas.microsoft.com/office/drawing/2014/main" id="{506F7C0C-4F83-4636-81EC-7087E0EAE2B7}"/>
            </a:ext>
          </a:extLst>
        </xdr:cNvPr>
        <xdr:cNvSpPr txBox="1"/>
      </xdr:nvSpPr>
      <xdr:spPr>
        <a:xfrm>
          <a:off x="3582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471C51ED-259B-497A-9664-DAF16CBF7D7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A4560D11-AA5B-4F1D-BAF6-41E4101A091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B2685E0C-EC26-4332-9D9E-995A93570C0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DE881A72-9DAB-4B2F-A452-05B2CFED773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02BFF543-D88E-4ACE-B0D9-16045948914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544D0D33-32CB-459A-B725-BFAB0730C1D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D03749C5-9A29-4F52-8E4C-93801D7D454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F5EF8F15-4EE0-4D0D-A0FA-985F573654E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1F3189C-6528-494F-A0D4-83BC73E2836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51E0E25F-8C8E-470D-9F52-97D8874711F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id="{5A8B1DF9-170A-4C1E-B396-5993943825B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a:extLst>
            <a:ext uri="{FF2B5EF4-FFF2-40B4-BE49-F238E27FC236}">
              <a16:creationId xmlns:a16="http://schemas.microsoft.com/office/drawing/2014/main" id="{17521F12-3557-44AB-AC24-E0DD0CF44E9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id="{8A69B098-F29B-41AF-9ED2-438A0F31326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a:extLst>
            <a:ext uri="{FF2B5EF4-FFF2-40B4-BE49-F238E27FC236}">
              <a16:creationId xmlns:a16="http://schemas.microsoft.com/office/drawing/2014/main" id="{B129A697-BBB8-499B-AFA1-FE29939C3C5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id="{2D46B862-2CF3-410D-AEB9-3A9EA6DB68E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a:extLst>
            <a:ext uri="{FF2B5EF4-FFF2-40B4-BE49-F238E27FC236}">
              <a16:creationId xmlns:a16="http://schemas.microsoft.com/office/drawing/2014/main" id="{2CEB8DAE-B5DC-4CEB-9476-85FACD037E3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id="{8140381D-7032-44C8-8551-A04828BC3F3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a:extLst>
            <a:ext uri="{FF2B5EF4-FFF2-40B4-BE49-F238E27FC236}">
              <a16:creationId xmlns:a16="http://schemas.microsoft.com/office/drawing/2014/main" id="{DF18999D-30C4-46FB-9EB3-023A81B5EAB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id="{CF8F9566-7795-4C59-A809-67C735FCD9D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a:extLst>
            <a:ext uri="{FF2B5EF4-FFF2-40B4-BE49-F238E27FC236}">
              <a16:creationId xmlns:a16="http://schemas.microsoft.com/office/drawing/2014/main" id="{3372A0A9-B205-4D46-8CCC-E20D208F809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0CA769BC-B414-409D-93CE-F2183A232BF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a:extLst>
            <a:ext uri="{FF2B5EF4-FFF2-40B4-BE49-F238E27FC236}">
              <a16:creationId xmlns:a16="http://schemas.microsoft.com/office/drawing/2014/main" id="{7A9D8C41-9A1D-4101-AD07-24A073DFD4FF}"/>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a:extLst>
            <a:ext uri="{FF2B5EF4-FFF2-40B4-BE49-F238E27FC236}">
              <a16:creationId xmlns:a16="http://schemas.microsoft.com/office/drawing/2014/main" id="{F7987237-74B7-468D-9CB7-8C46916472C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a:extLst>
            <a:ext uri="{FF2B5EF4-FFF2-40B4-BE49-F238E27FC236}">
              <a16:creationId xmlns:a16="http://schemas.microsoft.com/office/drawing/2014/main" id="{6FEE8A1B-C582-4DA4-878B-CE7979597D21}"/>
            </a:ext>
          </a:extLst>
        </xdr:cNvPr>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a:extLst>
            <a:ext uri="{FF2B5EF4-FFF2-40B4-BE49-F238E27FC236}">
              <a16:creationId xmlns:a16="http://schemas.microsoft.com/office/drawing/2014/main" id="{63973584-CD14-471B-8E25-349D456C3DB2}"/>
            </a:ext>
          </a:extLst>
        </xdr:cNvPr>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a:extLst>
            <a:ext uri="{FF2B5EF4-FFF2-40B4-BE49-F238E27FC236}">
              <a16:creationId xmlns:a16="http://schemas.microsoft.com/office/drawing/2014/main" id="{EDA52625-332B-443D-825A-62227F0B590A}"/>
            </a:ext>
          </a:extLst>
        </xdr:cNvPr>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a:extLst>
            <a:ext uri="{FF2B5EF4-FFF2-40B4-BE49-F238E27FC236}">
              <a16:creationId xmlns:a16="http://schemas.microsoft.com/office/drawing/2014/main" id="{3F008DE3-0D56-4412-ADFE-8E1A3A932764}"/>
            </a:ext>
          </a:extLst>
        </xdr:cNvPr>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a:extLst>
            <a:ext uri="{FF2B5EF4-FFF2-40B4-BE49-F238E27FC236}">
              <a16:creationId xmlns:a16="http://schemas.microsoft.com/office/drawing/2014/main" id="{822C0684-9715-4726-AE84-1B6419029B2E}"/>
            </a:ext>
          </a:extLst>
        </xdr:cNvPr>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93" name="【体育館・プール】&#10;一人当たり面積平均値テキスト">
          <a:extLst>
            <a:ext uri="{FF2B5EF4-FFF2-40B4-BE49-F238E27FC236}">
              <a16:creationId xmlns:a16="http://schemas.microsoft.com/office/drawing/2014/main" id="{56E9F347-3448-4C24-84DC-E500521E3A81}"/>
            </a:ext>
          </a:extLst>
        </xdr:cNvPr>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a:extLst>
            <a:ext uri="{FF2B5EF4-FFF2-40B4-BE49-F238E27FC236}">
              <a16:creationId xmlns:a16="http://schemas.microsoft.com/office/drawing/2014/main" id="{E32A54B4-34B0-48DF-8E4D-863EEB4A5DCC}"/>
            </a:ext>
          </a:extLst>
        </xdr:cNvPr>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a:extLst>
            <a:ext uri="{FF2B5EF4-FFF2-40B4-BE49-F238E27FC236}">
              <a16:creationId xmlns:a16="http://schemas.microsoft.com/office/drawing/2014/main" id="{B01975E0-9493-4609-9609-C9C338EB6756}"/>
            </a:ext>
          </a:extLst>
        </xdr:cNvPr>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196" name="フローチャート: 判断 195">
          <a:extLst>
            <a:ext uri="{FF2B5EF4-FFF2-40B4-BE49-F238E27FC236}">
              <a16:creationId xmlns:a16="http://schemas.microsoft.com/office/drawing/2014/main" id="{36EC13AB-C0CA-4CD7-897A-BD8908782B11}"/>
            </a:ext>
          </a:extLst>
        </xdr:cNvPr>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C42D2A7A-60D0-4377-BD66-2966995D1F4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A7107CF7-23B9-47E9-AFA2-3A4DF76D3FA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24077BAB-0E29-4636-8BA4-FC592BF8741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1B4A56E1-5950-4482-82AF-6480EB6045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CE4482C3-4A82-44C3-BBB9-C02202BA662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127698</xdr:rowOff>
    </xdr:from>
    <xdr:to>
      <xdr:col>55</xdr:col>
      <xdr:colOff>50800</xdr:colOff>
      <xdr:row>64</xdr:row>
      <xdr:rowOff>57848</xdr:rowOff>
    </xdr:to>
    <xdr:sp macro="" textlink="">
      <xdr:nvSpPr>
        <xdr:cNvPr id="202" name="楕円 201">
          <a:extLst>
            <a:ext uri="{FF2B5EF4-FFF2-40B4-BE49-F238E27FC236}">
              <a16:creationId xmlns:a16="http://schemas.microsoft.com/office/drawing/2014/main" id="{7FFEBCE3-9F86-4DA3-802D-CD524491784D}"/>
            </a:ext>
          </a:extLst>
        </xdr:cNvPr>
        <xdr:cNvSpPr/>
      </xdr:nvSpPr>
      <xdr:spPr>
        <a:xfrm>
          <a:off x="10426700" y="1092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03" name="【体育館・プール】&#10;一人当たり面積該当値テキスト">
          <a:extLst>
            <a:ext uri="{FF2B5EF4-FFF2-40B4-BE49-F238E27FC236}">
              <a16:creationId xmlns:a16="http://schemas.microsoft.com/office/drawing/2014/main" id="{A613C25B-9A0F-4B48-92EA-F13935518DE3}"/>
            </a:ext>
          </a:extLst>
        </xdr:cNvPr>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128651</xdr:rowOff>
    </xdr:from>
    <xdr:to>
      <xdr:col>50</xdr:col>
      <xdr:colOff>165100</xdr:colOff>
      <xdr:row>64</xdr:row>
      <xdr:rowOff>58801</xdr:rowOff>
    </xdr:to>
    <xdr:sp macro="" textlink="">
      <xdr:nvSpPr>
        <xdr:cNvPr id="204" name="楕円 203">
          <a:extLst>
            <a:ext uri="{FF2B5EF4-FFF2-40B4-BE49-F238E27FC236}">
              <a16:creationId xmlns:a16="http://schemas.microsoft.com/office/drawing/2014/main" id="{81A817CF-EA64-433B-B394-090FF5084085}"/>
            </a:ext>
          </a:extLst>
        </xdr:cNvPr>
        <xdr:cNvSpPr/>
      </xdr:nvSpPr>
      <xdr:spPr>
        <a:xfrm>
          <a:off x="95885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7048</xdr:rowOff>
    </xdr:from>
    <xdr:to>
      <xdr:col>55</xdr:col>
      <xdr:colOff>0</xdr:colOff>
      <xdr:row>64</xdr:row>
      <xdr:rowOff>8001</xdr:rowOff>
    </xdr:to>
    <xdr:cxnSp macro="">
      <xdr:nvCxnSpPr>
        <xdr:cNvPr id="205" name="直線コネクタ 204">
          <a:extLst>
            <a:ext uri="{FF2B5EF4-FFF2-40B4-BE49-F238E27FC236}">
              <a16:creationId xmlns:a16="http://schemas.microsoft.com/office/drawing/2014/main" id="{F0D0BEE9-547C-4371-BD16-B8E2C1460F1F}"/>
            </a:ext>
          </a:extLst>
        </xdr:cNvPr>
        <xdr:cNvCxnSpPr/>
      </xdr:nvCxnSpPr>
      <xdr:spPr>
        <a:xfrm flipV="1">
          <a:off x="9639300" y="10979848"/>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06" name="n_1aveValue【体育館・プール】&#10;一人当たり面積">
          <a:extLst>
            <a:ext uri="{FF2B5EF4-FFF2-40B4-BE49-F238E27FC236}">
              <a16:creationId xmlns:a16="http://schemas.microsoft.com/office/drawing/2014/main" id="{5840EB46-3B04-46EE-AEC2-512838E48872}"/>
            </a:ext>
          </a:extLst>
        </xdr:cNvPr>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07" name="n_2aveValue【体育館・プール】&#10;一人当たり面積">
          <a:extLst>
            <a:ext uri="{FF2B5EF4-FFF2-40B4-BE49-F238E27FC236}">
              <a16:creationId xmlns:a16="http://schemas.microsoft.com/office/drawing/2014/main" id="{0EBAB431-57F4-4126-A945-2D6E962CBBEE}"/>
            </a:ext>
          </a:extLst>
        </xdr:cNvPr>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75328</xdr:rowOff>
    </xdr:from>
    <xdr:ext cx="469744" cy="259045"/>
    <xdr:sp macro="" textlink="">
      <xdr:nvSpPr>
        <xdr:cNvPr id="208" name="n_1mainValue【体育館・プール】&#10;一人当たり面積">
          <a:extLst>
            <a:ext uri="{FF2B5EF4-FFF2-40B4-BE49-F238E27FC236}">
              <a16:creationId xmlns:a16="http://schemas.microsoft.com/office/drawing/2014/main" id="{B2F36D29-9CFF-49AA-B568-BC717D0E8E3F}"/>
            </a:ext>
          </a:extLst>
        </xdr:cNvPr>
        <xdr:cNvSpPr txBox="1"/>
      </xdr:nvSpPr>
      <xdr:spPr>
        <a:xfrm>
          <a:off x="9391727" y="1070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56B99CCC-D043-4F56-83D7-CCC06850C45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id="{9AF47A46-31B4-4674-A033-FAD5F5A00A6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id="{51B77174-FE17-4C66-B771-6AD4F8B2014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id="{46572575-F74C-422B-89B6-87805DEF661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id="{0BAE1060-E329-477D-960C-F2FE551FCF8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id="{14A186BD-B075-413C-978E-843A90DF9F4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id="{3D174FDB-7795-41D2-9916-8DB450947A1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id="{65D7226E-C15C-449E-8CB6-1B4E6D9138A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id="{E075BCB1-9E5C-4971-A273-210B0FD1D85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a16="http://schemas.microsoft.com/office/drawing/2014/main" id="{5816E635-39DB-4940-8E54-1F672D0263F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a:extLst>
            <a:ext uri="{FF2B5EF4-FFF2-40B4-BE49-F238E27FC236}">
              <a16:creationId xmlns:a16="http://schemas.microsoft.com/office/drawing/2014/main" id="{A1251470-E9FE-4A9D-AB72-40B333D6C74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a:extLst>
            <a:ext uri="{FF2B5EF4-FFF2-40B4-BE49-F238E27FC236}">
              <a16:creationId xmlns:a16="http://schemas.microsoft.com/office/drawing/2014/main" id="{3F0E77A2-DA1B-4F7B-9E80-CC7DFFD6986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a:extLst>
            <a:ext uri="{FF2B5EF4-FFF2-40B4-BE49-F238E27FC236}">
              <a16:creationId xmlns:a16="http://schemas.microsoft.com/office/drawing/2014/main" id="{9B2E267D-F295-4FA9-BDB6-70DE4EFDE87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a:extLst>
            <a:ext uri="{FF2B5EF4-FFF2-40B4-BE49-F238E27FC236}">
              <a16:creationId xmlns:a16="http://schemas.microsoft.com/office/drawing/2014/main" id="{226ABD8C-BF42-4AC5-AFC2-CD71F7A2D9A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a:extLst>
            <a:ext uri="{FF2B5EF4-FFF2-40B4-BE49-F238E27FC236}">
              <a16:creationId xmlns:a16="http://schemas.microsoft.com/office/drawing/2014/main" id="{F4A72C6D-9D8B-4014-B86E-E51039ED83C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a:extLst>
            <a:ext uri="{FF2B5EF4-FFF2-40B4-BE49-F238E27FC236}">
              <a16:creationId xmlns:a16="http://schemas.microsoft.com/office/drawing/2014/main" id="{8210AD8E-2D21-40D8-BAFE-84412AB0412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a:extLst>
            <a:ext uri="{FF2B5EF4-FFF2-40B4-BE49-F238E27FC236}">
              <a16:creationId xmlns:a16="http://schemas.microsoft.com/office/drawing/2014/main" id="{8132A01F-98CE-4125-B13B-6EA55E4DE51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a:extLst>
            <a:ext uri="{FF2B5EF4-FFF2-40B4-BE49-F238E27FC236}">
              <a16:creationId xmlns:a16="http://schemas.microsoft.com/office/drawing/2014/main" id="{88107ADB-835E-4367-92D1-ADAF4D7D44A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a:extLst>
            <a:ext uri="{FF2B5EF4-FFF2-40B4-BE49-F238E27FC236}">
              <a16:creationId xmlns:a16="http://schemas.microsoft.com/office/drawing/2014/main" id="{2DC6F2F1-7570-4212-B574-D9A61434A9B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a:extLst>
            <a:ext uri="{FF2B5EF4-FFF2-40B4-BE49-F238E27FC236}">
              <a16:creationId xmlns:a16="http://schemas.microsoft.com/office/drawing/2014/main" id="{56DB2992-8285-4B5B-9168-B848350509D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a:extLst>
            <a:ext uri="{FF2B5EF4-FFF2-40B4-BE49-F238E27FC236}">
              <a16:creationId xmlns:a16="http://schemas.microsoft.com/office/drawing/2014/main" id="{9C36E5B2-D0A3-46EA-AC3E-2D704B07306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a:extLst>
            <a:ext uri="{FF2B5EF4-FFF2-40B4-BE49-F238E27FC236}">
              <a16:creationId xmlns:a16="http://schemas.microsoft.com/office/drawing/2014/main" id="{625AAF75-AB21-4B4B-A782-E037495E809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00B185A4-BC7B-4D33-85B3-1DCBB43EAC7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a:extLst>
            <a:ext uri="{FF2B5EF4-FFF2-40B4-BE49-F238E27FC236}">
              <a16:creationId xmlns:a16="http://schemas.microsoft.com/office/drawing/2014/main" id="{2470EF54-88B1-4AE4-98B9-5B17FD44ED3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a:extLst>
            <a:ext uri="{FF2B5EF4-FFF2-40B4-BE49-F238E27FC236}">
              <a16:creationId xmlns:a16="http://schemas.microsoft.com/office/drawing/2014/main" id="{36DA3082-6581-4148-972E-B1207B858FD0}"/>
            </a:ext>
          </a:extLst>
        </xdr:cNvPr>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a:extLst>
            <a:ext uri="{FF2B5EF4-FFF2-40B4-BE49-F238E27FC236}">
              <a16:creationId xmlns:a16="http://schemas.microsoft.com/office/drawing/2014/main" id="{938F77F6-0FDC-4438-A548-2B9BADD9C0CD}"/>
            </a:ext>
          </a:extLst>
        </xdr:cNvPr>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a:extLst>
            <a:ext uri="{FF2B5EF4-FFF2-40B4-BE49-F238E27FC236}">
              <a16:creationId xmlns:a16="http://schemas.microsoft.com/office/drawing/2014/main" id="{73F1B9C9-50E4-479F-B5E5-AC9E962DCECA}"/>
            </a:ext>
          </a:extLst>
        </xdr:cNvPr>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a:extLst>
            <a:ext uri="{FF2B5EF4-FFF2-40B4-BE49-F238E27FC236}">
              <a16:creationId xmlns:a16="http://schemas.microsoft.com/office/drawing/2014/main" id="{346F8E02-2450-4789-AC4C-D8174AB6AC26}"/>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a:extLst>
            <a:ext uri="{FF2B5EF4-FFF2-40B4-BE49-F238E27FC236}">
              <a16:creationId xmlns:a16="http://schemas.microsoft.com/office/drawing/2014/main" id="{9331180B-37CF-4B11-BEE7-9DCC1DBD1177}"/>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a:extLst>
            <a:ext uri="{FF2B5EF4-FFF2-40B4-BE49-F238E27FC236}">
              <a16:creationId xmlns:a16="http://schemas.microsoft.com/office/drawing/2014/main" id="{79D1BEDC-E80C-4344-BB65-DC8475D5FE09}"/>
            </a:ext>
          </a:extLst>
        </xdr:cNvPr>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a:extLst>
            <a:ext uri="{FF2B5EF4-FFF2-40B4-BE49-F238E27FC236}">
              <a16:creationId xmlns:a16="http://schemas.microsoft.com/office/drawing/2014/main" id="{A6CA2241-2749-4288-A8F7-82BAC1C8D296}"/>
            </a:ext>
          </a:extLst>
        </xdr:cNvPr>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a:extLst>
            <a:ext uri="{FF2B5EF4-FFF2-40B4-BE49-F238E27FC236}">
              <a16:creationId xmlns:a16="http://schemas.microsoft.com/office/drawing/2014/main" id="{C58B50E6-4238-4407-A3D7-02D233EDFAE5}"/>
            </a:ext>
          </a:extLst>
        </xdr:cNvPr>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41" name="フローチャート: 判断 240">
          <a:extLst>
            <a:ext uri="{FF2B5EF4-FFF2-40B4-BE49-F238E27FC236}">
              <a16:creationId xmlns:a16="http://schemas.microsoft.com/office/drawing/2014/main" id="{AC51C30A-078C-488D-A3AC-8596CDB73080}"/>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9C639DD5-08D4-44EC-AAAF-6331EABD3D3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83675137-8415-4FB9-8D17-0601C2C5F40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8E88903B-2597-428A-ADF9-14080E675C5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8D950BA0-1271-4FFC-AED6-14C1E1E9A7C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3AFE3577-26FC-46DD-A4E1-15BE50937FA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124461</xdr:rowOff>
    </xdr:from>
    <xdr:to>
      <xdr:col>24</xdr:col>
      <xdr:colOff>114300</xdr:colOff>
      <xdr:row>80</xdr:row>
      <xdr:rowOff>54611</xdr:rowOff>
    </xdr:to>
    <xdr:sp macro="" textlink="">
      <xdr:nvSpPr>
        <xdr:cNvPr id="247" name="楕円 246">
          <a:extLst>
            <a:ext uri="{FF2B5EF4-FFF2-40B4-BE49-F238E27FC236}">
              <a16:creationId xmlns:a16="http://schemas.microsoft.com/office/drawing/2014/main" id="{B5C8AED9-392B-4731-AEA0-6FCA1CD96D78}"/>
            </a:ext>
          </a:extLst>
        </xdr:cNvPr>
        <xdr:cNvSpPr/>
      </xdr:nvSpPr>
      <xdr:spPr>
        <a:xfrm>
          <a:off x="4584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147338</xdr:rowOff>
    </xdr:from>
    <xdr:ext cx="405111" cy="259045"/>
    <xdr:sp macro="" textlink="">
      <xdr:nvSpPr>
        <xdr:cNvPr id="248" name="【福祉施設】&#10;有形固定資産減価償却率該当値テキスト">
          <a:extLst>
            <a:ext uri="{FF2B5EF4-FFF2-40B4-BE49-F238E27FC236}">
              <a16:creationId xmlns:a16="http://schemas.microsoft.com/office/drawing/2014/main" id="{9640C102-D489-4BAC-B28A-A4659BC8CE34}"/>
            </a:ext>
          </a:extLst>
        </xdr:cNvPr>
        <xdr:cNvSpPr txBox="1"/>
      </xdr:nvSpPr>
      <xdr:spPr>
        <a:xfrm>
          <a:off x="4673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153036</xdr:rowOff>
    </xdr:from>
    <xdr:to>
      <xdr:col>20</xdr:col>
      <xdr:colOff>38100</xdr:colOff>
      <xdr:row>80</xdr:row>
      <xdr:rowOff>83186</xdr:rowOff>
    </xdr:to>
    <xdr:sp macro="" textlink="">
      <xdr:nvSpPr>
        <xdr:cNvPr id="249" name="楕円 248">
          <a:extLst>
            <a:ext uri="{FF2B5EF4-FFF2-40B4-BE49-F238E27FC236}">
              <a16:creationId xmlns:a16="http://schemas.microsoft.com/office/drawing/2014/main" id="{2543D7F2-2430-4669-BCAD-650DD426E7FA}"/>
            </a:ext>
          </a:extLst>
        </xdr:cNvPr>
        <xdr:cNvSpPr/>
      </xdr:nvSpPr>
      <xdr:spPr>
        <a:xfrm>
          <a:off x="3746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3811</xdr:rowOff>
    </xdr:from>
    <xdr:to>
      <xdr:col>24</xdr:col>
      <xdr:colOff>63500</xdr:colOff>
      <xdr:row>80</xdr:row>
      <xdr:rowOff>32386</xdr:rowOff>
    </xdr:to>
    <xdr:cxnSp macro="">
      <xdr:nvCxnSpPr>
        <xdr:cNvPr id="250" name="直線コネクタ 249">
          <a:extLst>
            <a:ext uri="{FF2B5EF4-FFF2-40B4-BE49-F238E27FC236}">
              <a16:creationId xmlns:a16="http://schemas.microsoft.com/office/drawing/2014/main" id="{0BC06E90-198D-4C3C-A9CD-64E7F0B6F189}"/>
            </a:ext>
          </a:extLst>
        </xdr:cNvPr>
        <xdr:cNvCxnSpPr/>
      </xdr:nvCxnSpPr>
      <xdr:spPr>
        <a:xfrm flipV="1">
          <a:off x="3797300" y="1371981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51" name="n_1aveValue【福祉施設】&#10;有形固定資産減価償却率">
          <a:extLst>
            <a:ext uri="{FF2B5EF4-FFF2-40B4-BE49-F238E27FC236}">
              <a16:creationId xmlns:a16="http://schemas.microsoft.com/office/drawing/2014/main" id="{0B0432B8-A83B-4F4B-88AA-648C5839C392}"/>
            </a:ext>
          </a:extLst>
        </xdr:cNvPr>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52" name="n_2aveValue【福祉施設】&#10;有形固定資産減価償却率">
          <a:extLst>
            <a:ext uri="{FF2B5EF4-FFF2-40B4-BE49-F238E27FC236}">
              <a16:creationId xmlns:a16="http://schemas.microsoft.com/office/drawing/2014/main" id="{3F5F4E0A-4A49-4196-A555-7406F7C0EEE6}"/>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99713</xdr:rowOff>
    </xdr:from>
    <xdr:ext cx="405111" cy="259045"/>
    <xdr:sp macro="" textlink="">
      <xdr:nvSpPr>
        <xdr:cNvPr id="253" name="n_1mainValue【福祉施設】&#10;有形固定資産減価償却率">
          <a:extLst>
            <a:ext uri="{FF2B5EF4-FFF2-40B4-BE49-F238E27FC236}">
              <a16:creationId xmlns:a16="http://schemas.microsoft.com/office/drawing/2014/main" id="{E1F45B3A-337F-408A-B3C2-1EBA3CA81B41}"/>
            </a:ext>
          </a:extLst>
        </xdr:cNvPr>
        <xdr:cNvSpPr txBox="1"/>
      </xdr:nvSpPr>
      <xdr:spPr>
        <a:xfrm>
          <a:off x="35820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id="{31E1C9A4-2652-411A-BE00-874C61ED84B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a16="http://schemas.microsoft.com/office/drawing/2014/main" id="{2CC18E3E-9C64-4944-B870-10A66026047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a16="http://schemas.microsoft.com/office/drawing/2014/main" id="{45A1BBE0-F825-478E-B473-212AF706C9F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a16="http://schemas.microsoft.com/office/drawing/2014/main" id="{5738E0C0-70E9-4A67-8724-670DD9BE8C6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a16="http://schemas.microsoft.com/office/drawing/2014/main" id="{2F40818A-032C-4835-99EB-AC89CE07EAA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a16="http://schemas.microsoft.com/office/drawing/2014/main" id="{CF212390-E633-4B6F-9F18-C65DA3B72C6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a16="http://schemas.microsoft.com/office/drawing/2014/main" id="{22BEBB29-BAE4-4729-9E86-74D2474C29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a16="http://schemas.microsoft.com/office/drawing/2014/main" id="{BCF0BB3B-1BD6-48FE-A6E2-2DA09AED173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a16="http://schemas.microsoft.com/office/drawing/2014/main" id="{184FAFEC-8A99-4B2F-AAA1-D8EACD18A8B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a16="http://schemas.microsoft.com/office/drawing/2014/main" id="{0CCB5CBB-DACE-4983-93CD-CA961B9E86F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a:extLst>
            <a:ext uri="{FF2B5EF4-FFF2-40B4-BE49-F238E27FC236}">
              <a16:creationId xmlns:a16="http://schemas.microsoft.com/office/drawing/2014/main" id="{F6E5EE71-EFDB-4661-8FDE-0FCC99F23F6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a:extLst>
            <a:ext uri="{FF2B5EF4-FFF2-40B4-BE49-F238E27FC236}">
              <a16:creationId xmlns:a16="http://schemas.microsoft.com/office/drawing/2014/main" id="{38BA44E0-478C-4114-A9BE-10D3F30A1B5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a:extLst>
            <a:ext uri="{FF2B5EF4-FFF2-40B4-BE49-F238E27FC236}">
              <a16:creationId xmlns:a16="http://schemas.microsoft.com/office/drawing/2014/main" id="{382E8D14-18A4-4EDB-8B33-4384ED18792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a:extLst>
            <a:ext uri="{FF2B5EF4-FFF2-40B4-BE49-F238E27FC236}">
              <a16:creationId xmlns:a16="http://schemas.microsoft.com/office/drawing/2014/main" id="{39796140-B259-4D59-A4C9-62193112306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a:extLst>
            <a:ext uri="{FF2B5EF4-FFF2-40B4-BE49-F238E27FC236}">
              <a16:creationId xmlns:a16="http://schemas.microsoft.com/office/drawing/2014/main" id="{3BAFDF61-9EA9-4F42-9BD2-B5A9586DD2B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a:extLst>
            <a:ext uri="{FF2B5EF4-FFF2-40B4-BE49-F238E27FC236}">
              <a16:creationId xmlns:a16="http://schemas.microsoft.com/office/drawing/2014/main" id="{26637C79-9FC2-4FC1-86A8-FF3DCCB5841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a:extLst>
            <a:ext uri="{FF2B5EF4-FFF2-40B4-BE49-F238E27FC236}">
              <a16:creationId xmlns:a16="http://schemas.microsoft.com/office/drawing/2014/main" id="{F068DBC4-1214-45D0-88AC-DAD75933145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a:extLst>
            <a:ext uri="{FF2B5EF4-FFF2-40B4-BE49-F238E27FC236}">
              <a16:creationId xmlns:a16="http://schemas.microsoft.com/office/drawing/2014/main" id="{C8AA93DA-7241-44FD-A5BD-2A386A49B69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856B15CC-BC62-49A3-B2E3-C97AD74D353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id="{6A41DF48-D49B-453C-B35E-6ED0B142F36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a:extLst>
            <a:ext uri="{FF2B5EF4-FFF2-40B4-BE49-F238E27FC236}">
              <a16:creationId xmlns:a16="http://schemas.microsoft.com/office/drawing/2014/main" id="{39617896-90F2-4EE8-8F39-231A2031767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a:extLst>
            <a:ext uri="{FF2B5EF4-FFF2-40B4-BE49-F238E27FC236}">
              <a16:creationId xmlns:a16="http://schemas.microsoft.com/office/drawing/2014/main" id="{5BC5D4E1-8C5C-47CA-974B-AC6713284EC6}"/>
            </a:ext>
          </a:extLst>
        </xdr:cNvPr>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a:extLst>
            <a:ext uri="{FF2B5EF4-FFF2-40B4-BE49-F238E27FC236}">
              <a16:creationId xmlns:a16="http://schemas.microsoft.com/office/drawing/2014/main" id="{CBCC8589-C254-4CE9-805F-6AA7B0543168}"/>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a:extLst>
            <a:ext uri="{FF2B5EF4-FFF2-40B4-BE49-F238E27FC236}">
              <a16:creationId xmlns:a16="http://schemas.microsoft.com/office/drawing/2014/main" id="{B3DCC9F5-F0A1-45C6-9F47-720BCB68225B}"/>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a:extLst>
            <a:ext uri="{FF2B5EF4-FFF2-40B4-BE49-F238E27FC236}">
              <a16:creationId xmlns:a16="http://schemas.microsoft.com/office/drawing/2014/main" id="{923835A3-933F-4930-8058-423DC5841822}"/>
            </a:ext>
          </a:extLst>
        </xdr:cNvPr>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a:extLst>
            <a:ext uri="{FF2B5EF4-FFF2-40B4-BE49-F238E27FC236}">
              <a16:creationId xmlns:a16="http://schemas.microsoft.com/office/drawing/2014/main" id="{A84FF664-5D51-4E77-816A-0C0ACF797B35}"/>
            </a:ext>
          </a:extLst>
        </xdr:cNvPr>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80" name="【福祉施設】&#10;一人当たり面積平均値テキスト">
          <a:extLst>
            <a:ext uri="{FF2B5EF4-FFF2-40B4-BE49-F238E27FC236}">
              <a16:creationId xmlns:a16="http://schemas.microsoft.com/office/drawing/2014/main" id="{DFA82ACF-A9D6-4B99-9564-EBB5FAB30F4F}"/>
            </a:ext>
          </a:extLst>
        </xdr:cNvPr>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a:extLst>
            <a:ext uri="{FF2B5EF4-FFF2-40B4-BE49-F238E27FC236}">
              <a16:creationId xmlns:a16="http://schemas.microsoft.com/office/drawing/2014/main" id="{F90C2075-7B93-4A65-8FBA-FAED09F75469}"/>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a:extLst>
            <a:ext uri="{FF2B5EF4-FFF2-40B4-BE49-F238E27FC236}">
              <a16:creationId xmlns:a16="http://schemas.microsoft.com/office/drawing/2014/main" id="{0E7FE8E9-3CCA-4706-82C4-1DC12A67EC09}"/>
            </a:ext>
          </a:extLst>
        </xdr:cNvPr>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83" name="フローチャート: 判断 282">
          <a:extLst>
            <a:ext uri="{FF2B5EF4-FFF2-40B4-BE49-F238E27FC236}">
              <a16:creationId xmlns:a16="http://schemas.microsoft.com/office/drawing/2014/main" id="{53A3AB54-D012-4F12-97AF-41DA5EFF3B50}"/>
            </a:ext>
          </a:extLst>
        </xdr:cNvPr>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B61EEF31-6057-458E-81B5-BB6811B4B1C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4F0A7358-7A31-4432-B587-3FB11980A82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2761E664-629C-4D32-9E6F-559AE7B3F73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3335003C-A891-4A1C-9847-420ED2E2EC9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7841DAE9-4DC6-4063-81E2-E82ED7D9DFF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163322</xdr:rowOff>
    </xdr:from>
    <xdr:to>
      <xdr:col>55</xdr:col>
      <xdr:colOff>50800</xdr:colOff>
      <xdr:row>85</xdr:row>
      <xdr:rowOff>93472</xdr:rowOff>
    </xdr:to>
    <xdr:sp macro="" textlink="">
      <xdr:nvSpPr>
        <xdr:cNvPr id="289" name="楕円 288">
          <a:extLst>
            <a:ext uri="{FF2B5EF4-FFF2-40B4-BE49-F238E27FC236}">
              <a16:creationId xmlns:a16="http://schemas.microsoft.com/office/drawing/2014/main" id="{4E89E3F6-D970-45D3-9292-E2A46BD3D32D}"/>
            </a:ext>
          </a:extLst>
        </xdr:cNvPr>
        <xdr:cNvSpPr/>
      </xdr:nvSpPr>
      <xdr:spPr>
        <a:xfrm>
          <a:off x="104267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141749</xdr:rowOff>
    </xdr:from>
    <xdr:ext cx="469744" cy="259045"/>
    <xdr:sp macro="" textlink="">
      <xdr:nvSpPr>
        <xdr:cNvPr id="290" name="【福祉施設】&#10;一人当たり面積該当値テキスト">
          <a:extLst>
            <a:ext uri="{FF2B5EF4-FFF2-40B4-BE49-F238E27FC236}">
              <a16:creationId xmlns:a16="http://schemas.microsoft.com/office/drawing/2014/main" id="{4EACC991-13EE-4307-9579-2DD78EC48CD7}"/>
            </a:ext>
          </a:extLst>
        </xdr:cNvPr>
        <xdr:cNvSpPr txBox="1"/>
      </xdr:nvSpPr>
      <xdr:spPr>
        <a:xfrm>
          <a:off x="10515600"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165608</xdr:rowOff>
    </xdr:from>
    <xdr:to>
      <xdr:col>50</xdr:col>
      <xdr:colOff>165100</xdr:colOff>
      <xdr:row>85</xdr:row>
      <xdr:rowOff>95758</xdr:rowOff>
    </xdr:to>
    <xdr:sp macro="" textlink="">
      <xdr:nvSpPr>
        <xdr:cNvPr id="291" name="楕円 290">
          <a:extLst>
            <a:ext uri="{FF2B5EF4-FFF2-40B4-BE49-F238E27FC236}">
              <a16:creationId xmlns:a16="http://schemas.microsoft.com/office/drawing/2014/main" id="{AFD38E3B-07C6-4D48-BA21-CEF9B61AC161}"/>
            </a:ext>
          </a:extLst>
        </xdr:cNvPr>
        <xdr:cNvSpPr/>
      </xdr:nvSpPr>
      <xdr:spPr>
        <a:xfrm>
          <a:off x="9588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42672</xdr:rowOff>
    </xdr:from>
    <xdr:to>
      <xdr:col>55</xdr:col>
      <xdr:colOff>0</xdr:colOff>
      <xdr:row>85</xdr:row>
      <xdr:rowOff>44958</xdr:rowOff>
    </xdr:to>
    <xdr:cxnSp macro="">
      <xdr:nvCxnSpPr>
        <xdr:cNvPr id="292" name="直線コネクタ 291">
          <a:extLst>
            <a:ext uri="{FF2B5EF4-FFF2-40B4-BE49-F238E27FC236}">
              <a16:creationId xmlns:a16="http://schemas.microsoft.com/office/drawing/2014/main" id="{C353D050-C508-4D07-9869-25CC1E54B65B}"/>
            </a:ext>
          </a:extLst>
        </xdr:cNvPr>
        <xdr:cNvCxnSpPr/>
      </xdr:nvCxnSpPr>
      <xdr:spPr>
        <a:xfrm flipV="1">
          <a:off x="9639300" y="146159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293" name="n_1aveValue【福祉施設】&#10;一人当たり面積">
          <a:extLst>
            <a:ext uri="{FF2B5EF4-FFF2-40B4-BE49-F238E27FC236}">
              <a16:creationId xmlns:a16="http://schemas.microsoft.com/office/drawing/2014/main" id="{432E53D2-5E56-4772-BECC-67D5F0EE2403}"/>
            </a:ext>
          </a:extLst>
        </xdr:cNvPr>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294" name="n_2aveValue【福祉施設】&#10;一人当たり面積">
          <a:extLst>
            <a:ext uri="{FF2B5EF4-FFF2-40B4-BE49-F238E27FC236}">
              <a16:creationId xmlns:a16="http://schemas.microsoft.com/office/drawing/2014/main" id="{56008A45-D930-49A7-A209-52559F1626A3}"/>
            </a:ext>
          </a:extLst>
        </xdr:cNvPr>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86885</xdr:rowOff>
    </xdr:from>
    <xdr:ext cx="469744" cy="259045"/>
    <xdr:sp macro="" textlink="">
      <xdr:nvSpPr>
        <xdr:cNvPr id="295" name="n_1mainValue【福祉施設】&#10;一人当たり面積">
          <a:extLst>
            <a:ext uri="{FF2B5EF4-FFF2-40B4-BE49-F238E27FC236}">
              <a16:creationId xmlns:a16="http://schemas.microsoft.com/office/drawing/2014/main" id="{021F905E-EFD6-418A-94A4-66E28BBBC56E}"/>
            </a:ext>
          </a:extLst>
        </xdr:cNvPr>
        <xdr:cNvSpPr txBox="1"/>
      </xdr:nvSpPr>
      <xdr:spPr>
        <a:xfrm>
          <a:off x="9391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4DEA8588-A2E8-4DE5-9676-9E03C0ACAFF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6B7CEBF7-ED9A-44E5-BBA4-91FE503A1F1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BD564164-15F4-4FAF-8BC3-B20418A0AD2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C5BCEBDF-6B68-4BE8-8E74-5DC97D0B0BA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E02F404E-7037-4658-8FF1-E36EE55BD62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EEF225E9-4BC7-41DE-B8C2-F4F561BF6E4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16CCC5EF-D29D-4D4D-AB53-20F283F0B24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FD632DC7-5406-4E14-8741-A30866E7486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a:extLst>
            <a:ext uri="{FF2B5EF4-FFF2-40B4-BE49-F238E27FC236}">
              <a16:creationId xmlns:a16="http://schemas.microsoft.com/office/drawing/2014/main" id="{013125CB-59D2-4831-8ED5-386F3E5346E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a:extLst>
            <a:ext uri="{FF2B5EF4-FFF2-40B4-BE49-F238E27FC236}">
              <a16:creationId xmlns:a16="http://schemas.microsoft.com/office/drawing/2014/main" id="{BD9D4D4D-930D-4545-9174-5816043615C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a:extLst>
            <a:ext uri="{FF2B5EF4-FFF2-40B4-BE49-F238E27FC236}">
              <a16:creationId xmlns:a16="http://schemas.microsoft.com/office/drawing/2014/main" id="{A1FB59F4-7832-45FF-8FFA-153EE449617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a:extLst>
            <a:ext uri="{FF2B5EF4-FFF2-40B4-BE49-F238E27FC236}">
              <a16:creationId xmlns:a16="http://schemas.microsoft.com/office/drawing/2014/main" id="{8322ABAF-42F2-454D-9540-899A75C964DD}"/>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a:extLst>
            <a:ext uri="{FF2B5EF4-FFF2-40B4-BE49-F238E27FC236}">
              <a16:creationId xmlns:a16="http://schemas.microsoft.com/office/drawing/2014/main" id="{C8F1E345-676C-4778-A808-FF64EC6D8E8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a:extLst>
            <a:ext uri="{FF2B5EF4-FFF2-40B4-BE49-F238E27FC236}">
              <a16:creationId xmlns:a16="http://schemas.microsoft.com/office/drawing/2014/main" id="{2D89E089-7DDE-47B9-AFE9-EA16F9782AE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a:extLst>
            <a:ext uri="{FF2B5EF4-FFF2-40B4-BE49-F238E27FC236}">
              <a16:creationId xmlns:a16="http://schemas.microsoft.com/office/drawing/2014/main" id="{20D4E077-4BA2-473D-8368-5132C2C0154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a:extLst>
            <a:ext uri="{FF2B5EF4-FFF2-40B4-BE49-F238E27FC236}">
              <a16:creationId xmlns:a16="http://schemas.microsoft.com/office/drawing/2014/main" id="{010AAF95-AB18-46BA-A6BA-C4D39AE0B2B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a:extLst>
            <a:ext uri="{FF2B5EF4-FFF2-40B4-BE49-F238E27FC236}">
              <a16:creationId xmlns:a16="http://schemas.microsoft.com/office/drawing/2014/main" id="{B86CD852-3B8A-4D19-A7A2-1FC28849A58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a:extLst>
            <a:ext uri="{FF2B5EF4-FFF2-40B4-BE49-F238E27FC236}">
              <a16:creationId xmlns:a16="http://schemas.microsoft.com/office/drawing/2014/main" id="{903A20DD-2BC1-42EB-B75F-623D4E895C9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a:extLst>
            <a:ext uri="{FF2B5EF4-FFF2-40B4-BE49-F238E27FC236}">
              <a16:creationId xmlns:a16="http://schemas.microsoft.com/office/drawing/2014/main" id="{75358485-C146-4062-A5EF-8DA49FA309B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a:extLst>
            <a:ext uri="{FF2B5EF4-FFF2-40B4-BE49-F238E27FC236}">
              <a16:creationId xmlns:a16="http://schemas.microsoft.com/office/drawing/2014/main" id="{6445F120-BCC7-4675-87F0-7FACDE5CC14C}"/>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a:extLst>
            <a:ext uri="{FF2B5EF4-FFF2-40B4-BE49-F238E27FC236}">
              <a16:creationId xmlns:a16="http://schemas.microsoft.com/office/drawing/2014/main" id="{42B2C694-75FC-4D06-B91F-533C9F930E5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a:extLst>
            <a:ext uri="{FF2B5EF4-FFF2-40B4-BE49-F238E27FC236}">
              <a16:creationId xmlns:a16="http://schemas.microsoft.com/office/drawing/2014/main" id="{6200A7AF-81B6-43F3-B0E1-0933EB5EC176}"/>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a:extLst>
            <a:ext uri="{FF2B5EF4-FFF2-40B4-BE49-F238E27FC236}">
              <a16:creationId xmlns:a16="http://schemas.microsoft.com/office/drawing/2014/main" id="{DD088685-2744-4E04-BB21-575C57168EF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a:extLst>
            <a:ext uri="{FF2B5EF4-FFF2-40B4-BE49-F238E27FC236}">
              <a16:creationId xmlns:a16="http://schemas.microsoft.com/office/drawing/2014/main" id="{4BEBD213-4F89-4F9D-BEBC-D7417B219C6E}"/>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a:extLst>
            <a:ext uri="{FF2B5EF4-FFF2-40B4-BE49-F238E27FC236}">
              <a16:creationId xmlns:a16="http://schemas.microsoft.com/office/drawing/2014/main" id="{631162A5-28CF-4D6C-9951-9A711DA02E08}"/>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a:extLst>
            <a:ext uri="{FF2B5EF4-FFF2-40B4-BE49-F238E27FC236}">
              <a16:creationId xmlns:a16="http://schemas.microsoft.com/office/drawing/2014/main" id="{E5D12234-E736-43A5-BC16-35874C31BB62}"/>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a:extLst>
            <a:ext uri="{FF2B5EF4-FFF2-40B4-BE49-F238E27FC236}">
              <a16:creationId xmlns:a16="http://schemas.microsoft.com/office/drawing/2014/main" id="{3FDE9D4C-0FCE-49D2-B164-074A71BE17DF}"/>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a:extLst>
            <a:ext uri="{FF2B5EF4-FFF2-40B4-BE49-F238E27FC236}">
              <a16:creationId xmlns:a16="http://schemas.microsoft.com/office/drawing/2014/main" id="{6503A6AA-69DB-42D6-B2AA-F12F0A256335}"/>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a:extLst>
            <a:ext uri="{FF2B5EF4-FFF2-40B4-BE49-F238E27FC236}">
              <a16:creationId xmlns:a16="http://schemas.microsoft.com/office/drawing/2014/main" id="{F64DAA85-8B01-4DD2-BC99-3377FA0B136E}"/>
            </a:ext>
          </a:extLst>
        </xdr:cNvPr>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a:extLst>
            <a:ext uri="{FF2B5EF4-FFF2-40B4-BE49-F238E27FC236}">
              <a16:creationId xmlns:a16="http://schemas.microsoft.com/office/drawing/2014/main" id="{9DFA6510-6B5E-41C3-8E15-F19B739113D2}"/>
            </a:ext>
          </a:extLst>
        </xdr:cNvPr>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a:extLst>
            <a:ext uri="{FF2B5EF4-FFF2-40B4-BE49-F238E27FC236}">
              <a16:creationId xmlns:a16="http://schemas.microsoft.com/office/drawing/2014/main" id="{50DE9710-215C-420E-875A-A04C22600B42}"/>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27" name="フローチャート: 判断 326">
          <a:extLst>
            <a:ext uri="{FF2B5EF4-FFF2-40B4-BE49-F238E27FC236}">
              <a16:creationId xmlns:a16="http://schemas.microsoft.com/office/drawing/2014/main" id="{3822679A-89BB-409B-B369-C151C4433AE1}"/>
            </a:ext>
          </a:extLst>
        </xdr:cNvPr>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1B1C16FF-81F6-4621-88A2-A7FA45AE1DD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45BD505E-EB77-4120-8716-D480F2B4316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72EF10DA-0F41-45EF-8E49-2464DEACDA7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11244A04-3A26-46B2-9ADA-E932586F12D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AF5E5279-C49B-458D-9243-EA63EC80C8F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162561</xdr:rowOff>
    </xdr:from>
    <xdr:to>
      <xdr:col>24</xdr:col>
      <xdr:colOff>114300</xdr:colOff>
      <xdr:row>102</xdr:row>
      <xdr:rowOff>92711</xdr:rowOff>
    </xdr:to>
    <xdr:sp macro="" textlink="">
      <xdr:nvSpPr>
        <xdr:cNvPr id="333" name="楕円 332">
          <a:extLst>
            <a:ext uri="{FF2B5EF4-FFF2-40B4-BE49-F238E27FC236}">
              <a16:creationId xmlns:a16="http://schemas.microsoft.com/office/drawing/2014/main" id="{22300F8C-F613-4D9C-9DAA-DA0A3BBBEC59}"/>
            </a:ext>
          </a:extLst>
        </xdr:cNvPr>
        <xdr:cNvSpPr/>
      </xdr:nvSpPr>
      <xdr:spPr>
        <a:xfrm>
          <a:off x="45847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13988</xdr:rowOff>
    </xdr:from>
    <xdr:ext cx="405111" cy="259045"/>
    <xdr:sp macro="" textlink="">
      <xdr:nvSpPr>
        <xdr:cNvPr id="334" name="【市民会館】&#10;有形固定資産減価償却率該当値テキスト">
          <a:extLst>
            <a:ext uri="{FF2B5EF4-FFF2-40B4-BE49-F238E27FC236}">
              <a16:creationId xmlns:a16="http://schemas.microsoft.com/office/drawing/2014/main" id="{23B30B8C-3601-406C-878E-F04B945458AB}"/>
            </a:ext>
          </a:extLst>
        </xdr:cNvPr>
        <xdr:cNvSpPr txBox="1"/>
      </xdr:nvSpPr>
      <xdr:spPr>
        <a:xfrm>
          <a:off x="4673600"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1270</xdr:rowOff>
    </xdr:from>
    <xdr:to>
      <xdr:col>20</xdr:col>
      <xdr:colOff>38100</xdr:colOff>
      <xdr:row>102</xdr:row>
      <xdr:rowOff>102870</xdr:rowOff>
    </xdr:to>
    <xdr:sp macro="" textlink="">
      <xdr:nvSpPr>
        <xdr:cNvPr id="335" name="楕円 334">
          <a:extLst>
            <a:ext uri="{FF2B5EF4-FFF2-40B4-BE49-F238E27FC236}">
              <a16:creationId xmlns:a16="http://schemas.microsoft.com/office/drawing/2014/main" id="{D5BF2F91-A630-4E12-A6C4-6C01C34C7CF8}"/>
            </a:ext>
          </a:extLst>
        </xdr:cNvPr>
        <xdr:cNvSpPr/>
      </xdr:nvSpPr>
      <xdr:spPr>
        <a:xfrm>
          <a:off x="3746500" y="1748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41911</xdr:rowOff>
    </xdr:from>
    <xdr:to>
      <xdr:col>24</xdr:col>
      <xdr:colOff>63500</xdr:colOff>
      <xdr:row>102</xdr:row>
      <xdr:rowOff>52070</xdr:rowOff>
    </xdr:to>
    <xdr:cxnSp macro="">
      <xdr:nvCxnSpPr>
        <xdr:cNvPr id="336" name="直線コネクタ 335">
          <a:extLst>
            <a:ext uri="{FF2B5EF4-FFF2-40B4-BE49-F238E27FC236}">
              <a16:creationId xmlns:a16="http://schemas.microsoft.com/office/drawing/2014/main" id="{C6B3A03A-7303-46E0-9004-1062F5AEFA35}"/>
            </a:ext>
          </a:extLst>
        </xdr:cNvPr>
        <xdr:cNvCxnSpPr/>
      </xdr:nvCxnSpPr>
      <xdr:spPr>
        <a:xfrm flipV="1">
          <a:off x="3797300" y="17529811"/>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37" name="n_1aveValue【市民会館】&#10;有形固定資産減価償却率">
          <a:extLst>
            <a:ext uri="{FF2B5EF4-FFF2-40B4-BE49-F238E27FC236}">
              <a16:creationId xmlns:a16="http://schemas.microsoft.com/office/drawing/2014/main" id="{AE631B85-D005-4D95-8DA2-CE6BAFDA2AFE}"/>
            </a:ext>
          </a:extLst>
        </xdr:cNvPr>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111777</xdr:rowOff>
    </xdr:from>
    <xdr:ext cx="405111" cy="259045"/>
    <xdr:sp macro="" textlink="">
      <xdr:nvSpPr>
        <xdr:cNvPr id="338" name="n_2aveValue【市民会館】&#10;有形固定資産減価償却率">
          <a:extLst>
            <a:ext uri="{FF2B5EF4-FFF2-40B4-BE49-F238E27FC236}">
              <a16:creationId xmlns:a16="http://schemas.microsoft.com/office/drawing/2014/main" id="{FE38A264-87B6-4B64-864B-53EE2682A4F3}"/>
            </a:ext>
          </a:extLst>
        </xdr:cNvPr>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119397</xdr:rowOff>
    </xdr:from>
    <xdr:ext cx="405111" cy="259045"/>
    <xdr:sp macro="" textlink="">
      <xdr:nvSpPr>
        <xdr:cNvPr id="339" name="n_1mainValue【市民会館】&#10;有形固定資産減価償却率">
          <a:extLst>
            <a:ext uri="{FF2B5EF4-FFF2-40B4-BE49-F238E27FC236}">
              <a16:creationId xmlns:a16="http://schemas.microsoft.com/office/drawing/2014/main" id="{367030C3-8974-4C33-A1A5-5296B605A892}"/>
            </a:ext>
          </a:extLst>
        </xdr:cNvPr>
        <xdr:cNvSpPr txBox="1"/>
      </xdr:nvSpPr>
      <xdr:spPr>
        <a:xfrm>
          <a:off x="3582044" y="1726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FADDC43E-0F1C-4539-8B15-47FC37616DE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AE9E6733-C21E-4056-BE46-9BA426B3DF7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DA27AA9A-7CC3-4909-A23E-B769B416D4D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D5830F7A-DE2D-4A4D-B025-8FED6496BEB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4DE4CFD-00C1-4E66-987F-B880B1FDA87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E22E6ADE-3416-4285-A45F-5960F94A203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CA606A24-B46B-4FD5-8C27-56C782E4829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1E5A9B6E-7AA6-4334-A6DE-3C48E620A13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DB984689-1F91-4F3F-A990-62CC5BEFF26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EEEAEFC1-F38B-4252-A1CE-F483703DCC1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a:extLst>
            <a:ext uri="{FF2B5EF4-FFF2-40B4-BE49-F238E27FC236}">
              <a16:creationId xmlns:a16="http://schemas.microsoft.com/office/drawing/2014/main" id="{A5A92146-5BFE-4B77-B48F-9F5B1210AA3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id="{878CF81B-6AFE-44AE-BDB3-46BD6115A10D}"/>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a:extLst>
            <a:ext uri="{FF2B5EF4-FFF2-40B4-BE49-F238E27FC236}">
              <a16:creationId xmlns:a16="http://schemas.microsoft.com/office/drawing/2014/main" id="{303678C4-49E5-48D8-B276-16CAAA753EB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a:extLst>
            <a:ext uri="{FF2B5EF4-FFF2-40B4-BE49-F238E27FC236}">
              <a16:creationId xmlns:a16="http://schemas.microsoft.com/office/drawing/2014/main" id="{6BC3925F-9655-49C7-8F44-2D7B02014ECF}"/>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a:extLst>
            <a:ext uri="{FF2B5EF4-FFF2-40B4-BE49-F238E27FC236}">
              <a16:creationId xmlns:a16="http://schemas.microsoft.com/office/drawing/2014/main" id="{4D06CA1C-69A9-4C06-BE33-E310138187C4}"/>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a:extLst>
            <a:ext uri="{FF2B5EF4-FFF2-40B4-BE49-F238E27FC236}">
              <a16:creationId xmlns:a16="http://schemas.microsoft.com/office/drawing/2014/main" id="{2287E323-0344-4485-BE33-BF1041229DE9}"/>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a:extLst>
            <a:ext uri="{FF2B5EF4-FFF2-40B4-BE49-F238E27FC236}">
              <a16:creationId xmlns:a16="http://schemas.microsoft.com/office/drawing/2014/main" id="{E1632A70-2604-4FDD-B811-1D327026E877}"/>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a:extLst>
            <a:ext uri="{FF2B5EF4-FFF2-40B4-BE49-F238E27FC236}">
              <a16:creationId xmlns:a16="http://schemas.microsoft.com/office/drawing/2014/main" id="{C83E48D2-2A78-4A4E-A85A-ACA80169AFE4}"/>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a:extLst>
            <a:ext uri="{FF2B5EF4-FFF2-40B4-BE49-F238E27FC236}">
              <a16:creationId xmlns:a16="http://schemas.microsoft.com/office/drawing/2014/main" id="{0527FEC1-044C-4AC0-9EE3-DAFF72881217}"/>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a:extLst>
            <a:ext uri="{FF2B5EF4-FFF2-40B4-BE49-F238E27FC236}">
              <a16:creationId xmlns:a16="http://schemas.microsoft.com/office/drawing/2014/main" id="{6CB3C47D-E79E-41F3-A07A-0BC8FE347779}"/>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a:extLst>
            <a:ext uri="{FF2B5EF4-FFF2-40B4-BE49-F238E27FC236}">
              <a16:creationId xmlns:a16="http://schemas.microsoft.com/office/drawing/2014/main" id="{89426584-4579-457A-92DD-490049829386}"/>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a:extLst>
            <a:ext uri="{FF2B5EF4-FFF2-40B4-BE49-F238E27FC236}">
              <a16:creationId xmlns:a16="http://schemas.microsoft.com/office/drawing/2014/main" id="{CDADBE32-2376-421B-81A5-2330F15CA9C7}"/>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520CF478-0843-4F4E-A133-E83D49F6003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A1F73815-EDD4-4653-98A5-1FD49A2DCB5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EE16961E-CEF1-4D5A-BF02-F386580FA40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a:extLst>
            <a:ext uri="{FF2B5EF4-FFF2-40B4-BE49-F238E27FC236}">
              <a16:creationId xmlns:a16="http://schemas.microsoft.com/office/drawing/2014/main" id="{39AE0846-CBBA-45CB-961E-4D40A81FCF2A}"/>
            </a:ext>
          </a:extLst>
        </xdr:cNvPr>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a:extLst>
            <a:ext uri="{FF2B5EF4-FFF2-40B4-BE49-F238E27FC236}">
              <a16:creationId xmlns:a16="http://schemas.microsoft.com/office/drawing/2014/main" id="{9C9CF891-DF12-4705-89FF-BFCF598391C7}"/>
            </a:ext>
          </a:extLst>
        </xdr:cNvPr>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a:extLst>
            <a:ext uri="{FF2B5EF4-FFF2-40B4-BE49-F238E27FC236}">
              <a16:creationId xmlns:a16="http://schemas.microsoft.com/office/drawing/2014/main" id="{6B3412E7-1A83-4143-9F80-D552A0964C79}"/>
            </a:ext>
          </a:extLst>
        </xdr:cNvPr>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a:extLst>
            <a:ext uri="{FF2B5EF4-FFF2-40B4-BE49-F238E27FC236}">
              <a16:creationId xmlns:a16="http://schemas.microsoft.com/office/drawing/2014/main" id="{5B3B4FB2-6A90-4F44-8263-B11F264D46C4}"/>
            </a:ext>
          </a:extLst>
        </xdr:cNvPr>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a:extLst>
            <a:ext uri="{FF2B5EF4-FFF2-40B4-BE49-F238E27FC236}">
              <a16:creationId xmlns:a16="http://schemas.microsoft.com/office/drawing/2014/main" id="{769D6291-EE67-4AEB-9E92-1BFCA4989165}"/>
            </a:ext>
          </a:extLst>
        </xdr:cNvPr>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70" name="【市民会館】&#10;一人当たり面積平均値テキスト">
          <a:extLst>
            <a:ext uri="{FF2B5EF4-FFF2-40B4-BE49-F238E27FC236}">
              <a16:creationId xmlns:a16="http://schemas.microsoft.com/office/drawing/2014/main" id="{354CAB9C-84CB-4BD0-BB11-296393358C61}"/>
            </a:ext>
          </a:extLst>
        </xdr:cNvPr>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a:extLst>
            <a:ext uri="{FF2B5EF4-FFF2-40B4-BE49-F238E27FC236}">
              <a16:creationId xmlns:a16="http://schemas.microsoft.com/office/drawing/2014/main" id="{F3FA4878-29B4-4592-8A50-C441385C2948}"/>
            </a:ext>
          </a:extLst>
        </xdr:cNvPr>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a:extLst>
            <a:ext uri="{FF2B5EF4-FFF2-40B4-BE49-F238E27FC236}">
              <a16:creationId xmlns:a16="http://schemas.microsoft.com/office/drawing/2014/main" id="{CB5FF5A3-C5AC-4DB3-BEFE-9E90F04DD52D}"/>
            </a:ext>
          </a:extLst>
        </xdr:cNvPr>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73" name="フローチャート: 判断 372">
          <a:extLst>
            <a:ext uri="{FF2B5EF4-FFF2-40B4-BE49-F238E27FC236}">
              <a16:creationId xmlns:a16="http://schemas.microsoft.com/office/drawing/2014/main" id="{36228F4A-A509-4A67-AD0B-452486E3C1E7}"/>
            </a:ext>
          </a:extLst>
        </xdr:cNvPr>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43253868-4913-4D51-9099-6C96266496D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BE8EF489-C250-495E-AD30-34A5E69A381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E3C41421-EE29-4333-9250-BBF4156401E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DFCA64B1-CDE7-42D4-ADD3-9BE3C83C0EE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341BB253-0D83-4643-91FB-C7CCD5E7A36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64588</xdr:rowOff>
    </xdr:from>
    <xdr:to>
      <xdr:col>55</xdr:col>
      <xdr:colOff>50800</xdr:colOff>
      <xdr:row>107</xdr:row>
      <xdr:rowOff>166188</xdr:rowOff>
    </xdr:to>
    <xdr:sp macro="" textlink="">
      <xdr:nvSpPr>
        <xdr:cNvPr id="379" name="楕円 378">
          <a:extLst>
            <a:ext uri="{FF2B5EF4-FFF2-40B4-BE49-F238E27FC236}">
              <a16:creationId xmlns:a16="http://schemas.microsoft.com/office/drawing/2014/main" id="{D243AEFA-A4E5-46E1-A0EA-FE6F27CF99C6}"/>
            </a:ext>
          </a:extLst>
        </xdr:cNvPr>
        <xdr:cNvSpPr/>
      </xdr:nvSpPr>
      <xdr:spPr>
        <a:xfrm>
          <a:off x="104267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43015</xdr:rowOff>
    </xdr:from>
    <xdr:ext cx="469744" cy="259045"/>
    <xdr:sp macro="" textlink="">
      <xdr:nvSpPr>
        <xdr:cNvPr id="380" name="【市民会館】&#10;一人当たり面積該当値テキスト">
          <a:extLst>
            <a:ext uri="{FF2B5EF4-FFF2-40B4-BE49-F238E27FC236}">
              <a16:creationId xmlns:a16="http://schemas.microsoft.com/office/drawing/2014/main" id="{ACE6D36F-4581-4447-9E5C-49CD93D8640E}"/>
            </a:ext>
          </a:extLst>
        </xdr:cNvPr>
        <xdr:cNvSpPr txBox="1"/>
      </xdr:nvSpPr>
      <xdr:spPr>
        <a:xfrm>
          <a:off x="10515600"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67855</xdr:rowOff>
    </xdr:from>
    <xdr:to>
      <xdr:col>50</xdr:col>
      <xdr:colOff>165100</xdr:colOff>
      <xdr:row>107</xdr:row>
      <xdr:rowOff>169455</xdr:rowOff>
    </xdr:to>
    <xdr:sp macro="" textlink="">
      <xdr:nvSpPr>
        <xdr:cNvPr id="381" name="楕円 380">
          <a:extLst>
            <a:ext uri="{FF2B5EF4-FFF2-40B4-BE49-F238E27FC236}">
              <a16:creationId xmlns:a16="http://schemas.microsoft.com/office/drawing/2014/main" id="{9E41F926-204C-4C10-82C6-1A11D3EFF371}"/>
            </a:ext>
          </a:extLst>
        </xdr:cNvPr>
        <xdr:cNvSpPr/>
      </xdr:nvSpPr>
      <xdr:spPr>
        <a:xfrm>
          <a:off x="9588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115388</xdr:rowOff>
    </xdr:from>
    <xdr:to>
      <xdr:col>55</xdr:col>
      <xdr:colOff>0</xdr:colOff>
      <xdr:row>107</xdr:row>
      <xdr:rowOff>118655</xdr:rowOff>
    </xdr:to>
    <xdr:cxnSp macro="">
      <xdr:nvCxnSpPr>
        <xdr:cNvPr id="382" name="直線コネクタ 381">
          <a:extLst>
            <a:ext uri="{FF2B5EF4-FFF2-40B4-BE49-F238E27FC236}">
              <a16:creationId xmlns:a16="http://schemas.microsoft.com/office/drawing/2014/main" id="{E9ADD506-0ACC-4F50-9BEF-368A74D083B7}"/>
            </a:ext>
          </a:extLst>
        </xdr:cNvPr>
        <xdr:cNvCxnSpPr/>
      </xdr:nvCxnSpPr>
      <xdr:spPr>
        <a:xfrm flipV="1">
          <a:off x="9639300" y="1846053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383" name="n_1aveValue【市民会館】&#10;一人当たり面積">
          <a:extLst>
            <a:ext uri="{FF2B5EF4-FFF2-40B4-BE49-F238E27FC236}">
              <a16:creationId xmlns:a16="http://schemas.microsoft.com/office/drawing/2014/main" id="{CD8DA903-4CAE-452C-9CE0-95D94FC2F6E1}"/>
            </a:ext>
          </a:extLst>
        </xdr:cNvPr>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84" name="n_2aveValue【市民会館】&#10;一人当たり面積">
          <a:extLst>
            <a:ext uri="{FF2B5EF4-FFF2-40B4-BE49-F238E27FC236}">
              <a16:creationId xmlns:a16="http://schemas.microsoft.com/office/drawing/2014/main" id="{168A60C7-B012-41A9-B1E2-31F685935752}"/>
            </a:ext>
          </a:extLst>
        </xdr:cNvPr>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160582</xdr:rowOff>
    </xdr:from>
    <xdr:ext cx="469744" cy="259045"/>
    <xdr:sp macro="" textlink="">
      <xdr:nvSpPr>
        <xdr:cNvPr id="385" name="n_1mainValue【市民会館】&#10;一人当たり面積">
          <a:extLst>
            <a:ext uri="{FF2B5EF4-FFF2-40B4-BE49-F238E27FC236}">
              <a16:creationId xmlns:a16="http://schemas.microsoft.com/office/drawing/2014/main" id="{55B9A5D5-E976-4E0B-87C7-3A651B6EC5C2}"/>
            </a:ext>
          </a:extLst>
        </xdr:cNvPr>
        <xdr:cNvSpPr txBox="1"/>
      </xdr:nvSpPr>
      <xdr:spPr>
        <a:xfrm>
          <a:off x="9391727" y="185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595A9605-B8CA-4E37-87EE-36537489A79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EB51107D-26FC-4F77-BECE-3707AA7B8C1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193F9BE8-FBFA-460F-86EA-14FE522FF23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00345751-B671-420D-88D3-F858D0A637C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F7D86198-4F47-42F0-B7DF-F7E84722158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9E33D24D-2EE7-4B8A-BFE0-EF77C886F33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2AF2A378-DBA2-4FA0-9645-6F31F878075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EA0E7D95-2FA7-4F3F-89B0-4CA0AB6A81C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ABA6F43E-E5CF-488D-BA21-CD070E02DEE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CFF0511F-EBA6-4DD5-8B56-BAA8AC562EE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a:extLst>
            <a:ext uri="{FF2B5EF4-FFF2-40B4-BE49-F238E27FC236}">
              <a16:creationId xmlns:a16="http://schemas.microsoft.com/office/drawing/2014/main" id="{6BC57627-EBDB-4717-9B2A-D192788C5E1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a:extLst>
            <a:ext uri="{FF2B5EF4-FFF2-40B4-BE49-F238E27FC236}">
              <a16:creationId xmlns:a16="http://schemas.microsoft.com/office/drawing/2014/main" id="{F907970A-F678-4A0D-804C-85677D120A3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a:extLst>
            <a:ext uri="{FF2B5EF4-FFF2-40B4-BE49-F238E27FC236}">
              <a16:creationId xmlns:a16="http://schemas.microsoft.com/office/drawing/2014/main" id="{4B68C7B9-A095-4F3A-852B-8FAA3847DB8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a:extLst>
            <a:ext uri="{FF2B5EF4-FFF2-40B4-BE49-F238E27FC236}">
              <a16:creationId xmlns:a16="http://schemas.microsoft.com/office/drawing/2014/main" id="{05BB26D6-B29E-4913-908C-9CFF3AE0761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a:extLst>
            <a:ext uri="{FF2B5EF4-FFF2-40B4-BE49-F238E27FC236}">
              <a16:creationId xmlns:a16="http://schemas.microsoft.com/office/drawing/2014/main" id="{26C9A581-C15D-4590-86A1-4AC9C0C66CC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a:extLst>
            <a:ext uri="{FF2B5EF4-FFF2-40B4-BE49-F238E27FC236}">
              <a16:creationId xmlns:a16="http://schemas.microsoft.com/office/drawing/2014/main" id="{E2656222-892F-4346-98D2-8A209EAFF6F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a:extLst>
            <a:ext uri="{FF2B5EF4-FFF2-40B4-BE49-F238E27FC236}">
              <a16:creationId xmlns:a16="http://schemas.microsoft.com/office/drawing/2014/main" id="{ACEFA28D-04E4-4401-A588-20114FB8CFD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a:extLst>
            <a:ext uri="{FF2B5EF4-FFF2-40B4-BE49-F238E27FC236}">
              <a16:creationId xmlns:a16="http://schemas.microsoft.com/office/drawing/2014/main" id="{1F6096CC-5AD8-44D8-B1CC-406567C806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a:extLst>
            <a:ext uri="{FF2B5EF4-FFF2-40B4-BE49-F238E27FC236}">
              <a16:creationId xmlns:a16="http://schemas.microsoft.com/office/drawing/2014/main" id="{9EE8A6DA-CE6D-4B57-86E4-3A11BBF2446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a:extLst>
            <a:ext uri="{FF2B5EF4-FFF2-40B4-BE49-F238E27FC236}">
              <a16:creationId xmlns:a16="http://schemas.microsoft.com/office/drawing/2014/main" id="{A5E615E6-F32A-4A7C-B3CF-8E91BAD013E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a:extLst>
            <a:ext uri="{FF2B5EF4-FFF2-40B4-BE49-F238E27FC236}">
              <a16:creationId xmlns:a16="http://schemas.microsoft.com/office/drawing/2014/main" id="{4696B9CD-AA7F-4FB5-AB30-5570E58AF18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a:extLst>
            <a:ext uri="{FF2B5EF4-FFF2-40B4-BE49-F238E27FC236}">
              <a16:creationId xmlns:a16="http://schemas.microsoft.com/office/drawing/2014/main" id="{036B7A96-AD7E-4728-9A5E-C737FF95F7B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D2DA3D0C-C4A8-472F-87D8-278C29DC6EA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a:extLst>
            <a:ext uri="{FF2B5EF4-FFF2-40B4-BE49-F238E27FC236}">
              <a16:creationId xmlns:a16="http://schemas.microsoft.com/office/drawing/2014/main" id="{AD95BB0A-4C16-42FE-9A87-8DA54858F45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a:extLst>
            <a:ext uri="{FF2B5EF4-FFF2-40B4-BE49-F238E27FC236}">
              <a16:creationId xmlns:a16="http://schemas.microsoft.com/office/drawing/2014/main" id="{57446BCE-6110-4C50-BFA3-ECA39B3C110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a:extLst>
            <a:ext uri="{FF2B5EF4-FFF2-40B4-BE49-F238E27FC236}">
              <a16:creationId xmlns:a16="http://schemas.microsoft.com/office/drawing/2014/main" id="{24A0E085-CB9C-47FD-8150-CAF7A8C21769}"/>
            </a:ext>
          </a:extLst>
        </xdr:cNvPr>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a:extLst>
            <a:ext uri="{FF2B5EF4-FFF2-40B4-BE49-F238E27FC236}">
              <a16:creationId xmlns:a16="http://schemas.microsoft.com/office/drawing/2014/main" id="{5AF51A90-780E-489B-804B-D4A01502592E}"/>
            </a:ext>
          </a:extLst>
        </xdr:cNvPr>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a:extLst>
            <a:ext uri="{FF2B5EF4-FFF2-40B4-BE49-F238E27FC236}">
              <a16:creationId xmlns:a16="http://schemas.microsoft.com/office/drawing/2014/main" id="{0A9703BE-A984-4409-841B-BF600195F9CB}"/>
            </a:ext>
          </a:extLst>
        </xdr:cNvPr>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a:extLst>
            <a:ext uri="{FF2B5EF4-FFF2-40B4-BE49-F238E27FC236}">
              <a16:creationId xmlns:a16="http://schemas.microsoft.com/office/drawing/2014/main" id="{C69DA65C-4F7A-48CB-A79B-25DCA50029BA}"/>
            </a:ext>
          </a:extLst>
        </xdr:cNvPr>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a:extLst>
            <a:ext uri="{FF2B5EF4-FFF2-40B4-BE49-F238E27FC236}">
              <a16:creationId xmlns:a16="http://schemas.microsoft.com/office/drawing/2014/main" id="{2BA07699-55E0-4A86-A32C-028E737D33B3}"/>
            </a:ext>
          </a:extLst>
        </xdr:cNvPr>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16" name="【一般廃棄物処理施設】&#10;有形固定資産減価償却率平均値テキスト">
          <a:extLst>
            <a:ext uri="{FF2B5EF4-FFF2-40B4-BE49-F238E27FC236}">
              <a16:creationId xmlns:a16="http://schemas.microsoft.com/office/drawing/2014/main" id="{8854DC11-9215-42DB-B516-33B7B500421C}"/>
            </a:ext>
          </a:extLst>
        </xdr:cNvPr>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a:extLst>
            <a:ext uri="{FF2B5EF4-FFF2-40B4-BE49-F238E27FC236}">
              <a16:creationId xmlns:a16="http://schemas.microsoft.com/office/drawing/2014/main" id="{90559E1D-9B3F-4C3D-A562-AE081C3D0C02}"/>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a:extLst>
            <a:ext uri="{FF2B5EF4-FFF2-40B4-BE49-F238E27FC236}">
              <a16:creationId xmlns:a16="http://schemas.microsoft.com/office/drawing/2014/main" id="{EE9490CA-3EF1-4E2E-933A-28AC0FA075C2}"/>
            </a:ext>
          </a:extLst>
        </xdr:cNvPr>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19" name="フローチャート: 判断 418">
          <a:extLst>
            <a:ext uri="{FF2B5EF4-FFF2-40B4-BE49-F238E27FC236}">
              <a16:creationId xmlns:a16="http://schemas.microsoft.com/office/drawing/2014/main" id="{F1F82D4F-F9C7-4245-A436-37F838C6D5A8}"/>
            </a:ext>
          </a:extLst>
        </xdr:cNvPr>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A16B1F51-1C6E-4891-A044-69164DDA573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37B4E896-AA7A-4AA2-99A9-42D1011B6D4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6D1F2ED6-EF37-482D-9F65-9BE12EAB11E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48BEDEB8-B4E9-4F92-80DB-E3AE13654B7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8EDBB448-CE5D-400A-AF02-A67AF0E13A6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25" name="楕円 424">
          <a:extLst>
            <a:ext uri="{FF2B5EF4-FFF2-40B4-BE49-F238E27FC236}">
              <a16:creationId xmlns:a16="http://schemas.microsoft.com/office/drawing/2014/main" id="{CB31EBC1-34D2-4852-9DCE-BE80B010C5E6}"/>
            </a:ext>
          </a:extLst>
        </xdr:cNvPr>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3827</xdr:rowOff>
    </xdr:from>
    <xdr:ext cx="405111" cy="259045"/>
    <xdr:sp macro="" textlink="">
      <xdr:nvSpPr>
        <xdr:cNvPr id="426" name="【一般廃棄物処理施設】&#10;有形固定資産減価償却率該当値テキスト">
          <a:extLst>
            <a:ext uri="{FF2B5EF4-FFF2-40B4-BE49-F238E27FC236}">
              <a16:creationId xmlns:a16="http://schemas.microsoft.com/office/drawing/2014/main" id="{E0E5AF71-0178-4160-86C1-FFDB079B2FB9}"/>
            </a:ext>
          </a:extLst>
        </xdr:cNvPr>
        <xdr:cNvSpPr txBox="1"/>
      </xdr:nvSpPr>
      <xdr:spPr>
        <a:xfrm>
          <a:off x="16357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74385</xdr:rowOff>
    </xdr:from>
    <xdr:to>
      <xdr:col>81</xdr:col>
      <xdr:colOff>101600</xdr:colOff>
      <xdr:row>39</xdr:row>
      <xdr:rowOff>4535</xdr:rowOff>
    </xdr:to>
    <xdr:sp macro="" textlink="">
      <xdr:nvSpPr>
        <xdr:cNvPr id="427" name="楕円 426">
          <a:extLst>
            <a:ext uri="{FF2B5EF4-FFF2-40B4-BE49-F238E27FC236}">
              <a16:creationId xmlns:a16="http://schemas.microsoft.com/office/drawing/2014/main" id="{7E77AB44-F965-4240-8029-F8936D79FDB5}"/>
            </a:ext>
          </a:extLst>
        </xdr:cNvPr>
        <xdr:cNvSpPr/>
      </xdr:nvSpPr>
      <xdr:spPr>
        <a:xfrm>
          <a:off x="15430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125185</xdr:rowOff>
    </xdr:to>
    <xdr:cxnSp macro="">
      <xdr:nvCxnSpPr>
        <xdr:cNvPr id="428" name="直線コネクタ 427">
          <a:extLst>
            <a:ext uri="{FF2B5EF4-FFF2-40B4-BE49-F238E27FC236}">
              <a16:creationId xmlns:a16="http://schemas.microsoft.com/office/drawing/2014/main" id="{C31E3B17-2914-4A4D-ACD2-EA78C424F85F}"/>
            </a:ext>
          </a:extLst>
        </xdr:cNvPr>
        <xdr:cNvCxnSpPr/>
      </xdr:nvCxnSpPr>
      <xdr:spPr>
        <a:xfrm flipV="1">
          <a:off x="15481300" y="65913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429" name="n_1aveValue【一般廃棄物処理施設】&#10;有形固定資産減価償却率">
          <a:extLst>
            <a:ext uri="{FF2B5EF4-FFF2-40B4-BE49-F238E27FC236}">
              <a16:creationId xmlns:a16="http://schemas.microsoft.com/office/drawing/2014/main" id="{2216C0E3-F30D-4CDF-8B15-8AB919CEB4F3}"/>
            </a:ext>
          </a:extLst>
        </xdr:cNvPr>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30" name="n_2aveValue【一般廃棄物処理施設】&#10;有形固定資産減価償却率">
          <a:extLst>
            <a:ext uri="{FF2B5EF4-FFF2-40B4-BE49-F238E27FC236}">
              <a16:creationId xmlns:a16="http://schemas.microsoft.com/office/drawing/2014/main" id="{2BD5E7C2-A21E-4B47-9711-B8693031B9F1}"/>
            </a:ext>
          </a:extLst>
        </xdr:cNvPr>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167112</xdr:rowOff>
    </xdr:from>
    <xdr:ext cx="405111" cy="259045"/>
    <xdr:sp macro="" textlink="">
      <xdr:nvSpPr>
        <xdr:cNvPr id="431" name="n_1mainValue【一般廃棄物処理施設】&#10;有形固定資産減価償却率">
          <a:extLst>
            <a:ext uri="{FF2B5EF4-FFF2-40B4-BE49-F238E27FC236}">
              <a16:creationId xmlns:a16="http://schemas.microsoft.com/office/drawing/2014/main" id="{FCF6524F-33B7-4968-9ACB-5EE610883E21}"/>
            </a:ext>
          </a:extLst>
        </xdr:cNvPr>
        <xdr:cNvSpPr txBox="1"/>
      </xdr:nvSpPr>
      <xdr:spPr>
        <a:xfrm>
          <a:off x="15266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BDB24381-E7BE-4711-9C3E-27A58798E01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F8FED087-EFCF-40E5-BBFA-E3E8D463B27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FE6B4CE1-8F2A-45C1-B103-9D5BFB15FFE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B69993B9-43B5-4133-A09C-F21B4BF3100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6DE21409-E8C0-4D0F-8B87-AD934EC9D00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82E1335A-4FD0-4496-B1E0-1DBF3C1187B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8D429587-4E36-4914-861A-5B1A823BF7E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BF6FE192-CF15-4312-AC58-B55806F5944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7E0A4AAB-C314-4009-BAC8-28379774A5B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E31B5A9B-00FD-421E-A686-F16ECFBB2AA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8DC57064-BE99-46F2-A818-5D2C41AF355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a:extLst>
            <a:ext uri="{FF2B5EF4-FFF2-40B4-BE49-F238E27FC236}">
              <a16:creationId xmlns:a16="http://schemas.microsoft.com/office/drawing/2014/main" id="{01E83736-066F-488A-A993-7D0F8DD2545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E2CA1B1C-81CD-443D-A951-3BFF1B01E32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a:extLst>
            <a:ext uri="{FF2B5EF4-FFF2-40B4-BE49-F238E27FC236}">
              <a16:creationId xmlns:a16="http://schemas.microsoft.com/office/drawing/2014/main" id="{4E932AC5-2691-4D06-B572-EEB4794D24D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1E06B69A-15B5-475B-ACA9-2F73ED1232C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a:extLst>
            <a:ext uri="{FF2B5EF4-FFF2-40B4-BE49-F238E27FC236}">
              <a16:creationId xmlns:a16="http://schemas.microsoft.com/office/drawing/2014/main" id="{A995DEA6-62A3-4395-9AEA-21D1ACBF531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CDDFABA7-A21F-47EC-9D95-2F38486CCBB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a:extLst>
            <a:ext uri="{FF2B5EF4-FFF2-40B4-BE49-F238E27FC236}">
              <a16:creationId xmlns:a16="http://schemas.microsoft.com/office/drawing/2014/main" id="{F5407BE7-C205-40AA-B2F5-4AB9C815251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71E3C8C9-9EEF-4690-B4CA-C6F062A4BE6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a:extLst>
            <a:ext uri="{FF2B5EF4-FFF2-40B4-BE49-F238E27FC236}">
              <a16:creationId xmlns:a16="http://schemas.microsoft.com/office/drawing/2014/main" id="{744ED838-1927-44F6-B84D-AC0E8136372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a:extLst>
            <a:ext uri="{FF2B5EF4-FFF2-40B4-BE49-F238E27FC236}">
              <a16:creationId xmlns:a16="http://schemas.microsoft.com/office/drawing/2014/main" id="{2F0B73E8-5CB5-4AF4-9827-32FF0CA812C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a:extLst>
            <a:ext uri="{FF2B5EF4-FFF2-40B4-BE49-F238E27FC236}">
              <a16:creationId xmlns:a16="http://schemas.microsoft.com/office/drawing/2014/main" id="{316C5DC4-20D0-4762-8BB5-9F9BB7C7A13D}"/>
            </a:ext>
          </a:extLst>
        </xdr:cNvPr>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a:extLst>
            <a:ext uri="{FF2B5EF4-FFF2-40B4-BE49-F238E27FC236}">
              <a16:creationId xmlns:a16="http://schemas.microsoft.com/office/drawing/2014/main" id="{04ECA652-C3BB-4FC3-A84C-A24C6A5A7D65}"/>
            </a:ext>
          </a:extLst>
        </xdr:cNvPr>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a:extLst>
            <a:ext uri="{FF2B5EF4-FFF2-40B4-BE49-F238E27FC236}">
              <a16:creationId xmlns:a16="http://schemas.microsoft.com/office/drawing/2014/main" id="{9CC98575-A7D3-467A-A631-C8F3A210A784}"/>
            </a:ext>
          </a:extLst>
        </xdr:cNvPr>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a:extLst>
            <a:ext uri="{FF2B5EF4-FFF2-40B4-BE49-F238E27FC236}">
              <a16:creationId xmlns:a16="http://schemas.microsoft.com/office/drawing/2014/main" id="{77211F5B-3838-4C6C-9182-87962695D928}"/>
            </a:ext>
          </a:extLst>
        </xdr:cNvPr>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a:extLst>
            <a:ext uri="{FF2B5EF4-FFF2-40B4-BE49-F238E27FC236}">
              <a16:creationId xmlns:a16="http://schemas.microsoft.com/office/drawing/2014/main" id="{6638F076-C666-4935-A529-6EE34FD6EF70}"/>
            </a:ext>
          </a:extLst>
        </xdr:cNvPr>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58" name="【一般廃棄物処理施設】&#10;一人当たり有形固定資産（償却資産）額平均値テキスト">
          <a:extLst>
            <a:ext uri="{FF2B5EF4-FFF2-40B4-BE49-F238E27FC236}">
              <a16:creationId xmlns:a16="http://schemas.microsoft.com/office/drawing/2014/main" id="{3D9B31BF-37AC-4737-A301-AFB642030364}"/>
            </a:ext>
          </a:extLst>
        </xdr:cNvPr>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a:extLst>
            <a:ext uri="{FF2B5EF4-FFF2-40B4-BE49-F238E27FC236}">
              <a16:creationId xmlns:a16="http://schemas.microsoft.com/office/drawing/2014/main" id="{591DD9A5-252F-490C-AC4A-95D8B44E2FD7}"/>
            </a:ext>
          </a:extLst>
        </xdr:cNvPr>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a:extLst>
            <a:ext uri="{FF2B5EF4-FFF2-40B4-BE49-F238E27FC236}">
              <a16:creationId xmlns:a16="http://schemas.microsoft.com/office/drawing/2014/main" id="{9E90E648-C254-4B20-80BE-5A2DF9B60EA7}"/>
            </a:ext>
          </a:extLst>
        </xdr:cNvPr>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61" name="フローチャート: 判断 460">
          <a:extLst>
            <a:ext uri="{FF2B5EF4-FFF2-40B4-BE49-F238E27FC236}">
              <a16:creationId xmlns:a16="http://schemas.microsoft.com/office/drawing/2014/main" id="{5987A00A-6519-4B70-89F1-1BEA5B24964D}"/>
            </a:ext>
          </a:extLst>
        </xdr:cNvPr>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40C020AE-970E-433D-901D-B756F72F5DC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5213153F-BE8A-4113-941D-719621C0708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836A86BC-ADA7-4502-B03D-B5015C51E16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7F5CD574-B9CA-4362-B6AA-7CCABE77F5F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64C17654-0E21-48C2-A581-2A16130B03B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81334</xdr:rowOff>
    </xdr:from>
    <xdr:to>
      <xdr:col>116</xdr:col>
      <xdr:colOff>114300</xdr:colOff>
      <xdr:row>42</xdr:row>
      <xdr:rowOff>11484</xdr:rowOff>
    </xdr:to>
    <xdr:sp macro="" textlink="">
      <xdr:nvSpPr>
        <xdr:cNvPr id="467" name="楕円 466">
          <a:extLst>
            <a:ext uri="{FF2B5EF4-FFF2-40B4-BE49-F238E27FC236}">
              <a16:creationId xmlns:a16="http://schemas.microsoft.com/office/drawing/2014/main" id="{8D14CE69-FEEE-4410-B389-7EBA9599B0FD}"/>
            </a:ext>
          </a:extLst>
        </xdr:cNvPr>
        <xdr:cNvSpPr/>
      </xdr:nvSpPr>
      <xdr:spPr>
        <a:xfrm>
          <a:off x="22110700" y="711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167711</xdr:rowOff>
    </xdr:from>
    <xdr:ext cx="378565" cy="259045"/>
    <xdr:sp macro="" textlink="">
      <xdr:nvSpPr>
        <xdr:cNvPr id="468" name="【一般廃棄物処理施設】&#10;一人当たり有形固定資産（償却資産）額該当値テキスト">
          <a:extLst>
            <a:ext uri="{FF2B5EF4-FFF2-40B4-BE49-F238E27FC236}">
              <a16:creationId xmlns:a16="http://schemas.microsoft.com/office/drawing/2014/main" id="{6C3F312C-6ECA-4E2D-A41F-505F982BAC0A}"/>
            </a:ext>
          </a:extLst>
        </xdr:cNvPr>
        <xdr:cNvSpPr txBox="1"/>
      </xdr:nvSpPr>
      <xdr:spPr>
        <a:xfrm>
          <a:off x="22199600" y="7025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81352</xdr:rowOff>
    </xdr:from>
    <xdr:to>
      <xdr:col>112</xdr:col>
      <xdr:colOff>38100</xdr:colOff>
      <xdr:row>42</xdr:row>
      <xdr:rowOff>11502</xdr:rowOff>
    </xdr:to>
    <xdr:sp macro="" textlink="">
      <xdr:nvSpPr>
        <xdr:cNvPr id="469" name="楕円 468">
          <a:extLst>
            <a:ext uri="{FF2B5EF4-FFF2-40B4-BE49-F238E27FC236}">
              <a16:creationId xmlns:a16="http://schemas.microsoft.com/office/drawing/2014/main" id="{A6B6090A-C55A-4E0D-B2E5-03DE045F9767}"/>
            </a:ext>
          </a:extLst>
        </xdr:cNvPr>
        <xdr:cNvSpPr/>
      </xdr:nvSpPr>
      <xdr:spPr>
        <a:xfrm>
          <a:off x="21272500" y="711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132134</xdr:rowOff>
    </xdr:from>
    <xdr:to>
      <xdr:col>116</xdr:col>
      <xdr:colOff>63500</xdr:colOff>
      <xdr:row>41</xdr:row>
      <xdr:rowOff>132152</xdr:rowOff>
    </xdr:to>
    <xdr:cxnSp macro="">
      <xdr:nvCxnSpPr>
        <xdr:cNvPr id="470" name="直線コネクタ 469">
          <a:extLst>
            <a:ext uri="{FF2B5EF4-FFF2-40B4-BE49-F238E27FC236}">
              <a16:creationId xmlns:a16="http://schemas.microsoft.com/office/drawing/2014/main" id="{D957FDDE-98BB-4EF8-A2DF-5815EA2D7B2B}"/>
            </a:ext>
          </a:extLst>
        </xdr:cNvPr>
        <xdr:cNvCxnSpPr/>
      </xdr:nvCxnSpPr>
      <xdr:spPr>
        <a:xfrm flipV="1">
          <a:off x="21323300" y="7161584"/>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471" name="n_1aveValue【一般廃棄物処理施設】&#10;一人当たり有形固定資産（償却資産）額">
          <a:extLst>
            <a:ext uri="{FF2B5EF4-FFF2-40B4-BE49-F238E27FC236}">
              <a16:creationId xmlns:a16="http://schemas.microsoft.com/office/drawing/2014/main" id="{99364871-8867-4E72-982A-AF4E2DA4AAF4}"/>
            </a:ext>
          </a:extLst>
        </xdr:cNvPr>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472" name="n_2aveValue【一般廃棄物処理施設】&#10;一人当たり有形固定資産（償却資産）額">
          <a:extLst>
            <a:ext uri="{FF2B5EF4-FFF2-40B4-BE49-F238E27FC236}">
              <a16:creationId xmlns:a16="http://schemas.microsoft.com/office/drawing/2014/main" id="{584A3110-6E5D-4E15-87F4-E14507F41F73}"/>
            </a:ext>
          </a:extLst>
        </xdr:cNvPr>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2629</xdr:rowOff>
    </xdr:from>
    <xdr:ext cx="378565" cy="259045"/>
    <xdr:sp macro="" textlink="">
      <xdr:nvSpPr>
        <xdr:cNvPr id="473" name="n_1mainValue【一般廃棄物処理施設】&#10;一人当たり有形固定資産（償却資産）額">
          <a:extLst>
            <a:ext uri="{FF2B5EF4-FFF2-40B4-BE49-F238E27FC236}">
              <a16:creationId xmlns:a16="http://schemas.microsoft.com/office/drawing/2014/main" id="{756ED98B-4C43-4722-88B0-A15D97D30A9A}"/>
            </a:ext>
          </a:extLst>
        </xdr:cNvPr>
        <xdr:cNvSpPr txBox="1"/>
      </xdr:nvSpPr>
      <xdr:spPr>
        <a:xfrm>
          <a:off x="21121317" y="7203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a:extLst>
            <a:ext uri="{FF2B5EF4-FFF2-40B4-BE49-F238E27FC236}">
              <a16:creationId xmlns:a16="http://schemas.microsoft.com/office/drawing/2014/main" id="{8640D0A4-82A4-4348-95BC-07FC7FA5DF7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a:extLst>
            <a:ext uri="{FF2B5EF4-FFF2-40B4-BE49-F238E27FC236}">
              <a16:creationId xmlns:a16="http://schemas.microsoft.com/office/drawing/2014/main" id="{CBA07BCD-450C-444A-A6AE-A4B2ED6234E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a:extLst>
            <a:ext uri="{FF2B5EF4-FFF2-40B4-BE49-F238E27FC236}">
              <a16:creationId xmlns:a16="http://schemas.microsoft.com/office/drawing/2014/main" id="{522A3B36-A892-45BC-9CA0-FE5E35C1ABC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a:extLst>
            <a:ext uri="{FF2B5EF4-FFF2-40B4-BE49-F238E27FC236}">
              <a16:creationId xmlns:a16="http://schemas.microsoft.com/office/drawing/2014/main" id="{4081C0D8-ADCD-4319-867A-71D08B644E3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a:extLst>
            <a:ext uri="{FF2B5EF4-FFF2-40B4-BE49-F238E27FC236}">
              <a16:creationId xmlns:a16="http://schemas.microsoft.com/office/drawing/2014/main" id="{F08B21A8-75BF-4F37-8E12-19E3BF28861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a:extLst>
            <a:ext uri="{FF2B5EF4-FFF2-40B4-BE49-F238E27FC236}">
              <a16:creationId xmlns:a16="http://schemas.microsoft.com/office/drawing/2014/main" id="{5CFFCFC2-B230-4BFF-B3B9-B49CACBF4AF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a:extLst>
            <a:ext uri="{FF2B5EF4-FFF2-40B4-BE49-F238E27FC236}">
              <a16:creationId xmlns:a16="http://schemas.microsoft.com/office/drawing/2014/main" id="{3D572911-153E-499D-A087-5C122FC9DA5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a:extLst>
            <a:ext uri="{FF2B5EF4-FFF2-40B4-BE49-F238E27FC236}">
              <a16:creationId xmlns:a16="http://schemas.microsoft.com/office/drawing/2014/main" id="{A149F62C-6139-4659-9AFC-A8FA5FA6647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a:extLst>
            <a:ext uri="{FF2B5EF4-FFF2-40B4-BE49-F238E27FC236}">
              <a16:creationId xmlns:a16="http://schemas.microsoft.com/office/drawing/2014/main" id="{CE4BE47F-B1D1-46A9-96DF-77C130BF23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a:extLst>
            <a:ext uri="{FF2B5EF4-FFF2-40B4-BE49-F238E27FC236}">
              <a16:creationId xmlns:a16="http://schemas.microsoft.com/office/drawing/2014/main" id="{2493FB05-D151-4F9F-9578-508A639F0DB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a:extLst>
            <a:ext uri="{FF2B5EF4-FFF2-40B4-BE49-F238E27FC236}">
              <a16:creationId xmlns:a16="http://schemas.microsoft.com/office/drawing/2014/main" id="{2C7D5EF5-6B7F-4B3C-AEAE-96C5228E767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a:extLst>
            <a:ext uri="{FF2B5EF4-FFF2-40B4-BE49-F238E27FC236}">
              <a16:creationId xmlns:a16="http://schemas.microsoft.com/office/drawing/2014/main" id="{9AB339C6-EFD7-4A22-8623-626B62B8E56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a:extLst>
            <a:ext uri="{FF2B5EF4-FFF2-40B4-BE49-F238E27FC236}">
              <a16:creationId xmlns:a16="http://schemas.microsoft.com/office/drawing/2014/main" id="{59B39A62-CFF2-4C92-8571-A696CAF51BB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a:extLst>
            <a:ext uri="{FF2B5EF4-FFF2-40B4-BE49-F238E27FC236}">
              <a16:creationId xmlns:a16="http://schemas.microsoft.com/office/drawing/2014/main" id="{809CE59C-B48A-4CA7-9EF3-B0CFCFCD463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a:extLst>
            <a:ext uri="{FF2B5EF4-FFF2-40B4-BE49-F238E27FC236}">
              <a16:creationId xmlns:a16="http://schemas.microsoft.com/office/drawing/2014/main" id="{ADB12750-BD30-401A-A55B-D5B854D33F9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a:extLst>
            <a:ext uri="{FF2B5EF4-FFF2-40B4-BE49-F238E27FC236}">
              <a16:creationId xmlns:a16="http://schemas.microsoft.com/office/drawing/2014/main" id="{E3EA4897-523D-4E73-A99A-F2CD573059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a:extLst>
            <a:ext uri="{FF2B5EF4-FFF2-40B4-BE49-F238E27FC236}">
              <a16:creationId xmlns:a16="http://schemas.microsoft.com/office/drawing/2014/main" id="{ECC64EBD-152C-4B78-B74A-3AFFE0BB792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a:extLst>
            <a:ext uri="{FF2B5EF4-FFF2-40B4-BE49-F238E27FC236}">
              <a16:creationId xmlns:a16="http://schemas.microsoft.com/office/drawing/2014/main" id="{FF5E6714-48C7-40BD-9DCA-002AE39AD0C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a:extLst>
            <a:ext uri="{FF2B5EF4-FFF2-40B4-BE49-F238E27FC236}">
              <a16:creationId xmlns:a16="http://schemas.microsoft.com/office/drawing/2014/main" id="{D2943DC4-F2EF-4307-8F73-7976CE02B48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a:extLst>
            <a:ext uri="{FF2B5EF4-FFF2-40B4-BE49-F238E27FC236}">
              <a16:creationId xmlns:a16="http://schemas.microsoft.com/office/drawing/2014/main" id="{236DCFB0-9DCB-480A-A9CD-F52BFB4390D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a:extLst>
            <a:ext uri="{FF2B5EF4-FFF2-40B4-BE49-F238E27FC236}">
              <a16:creationId xmlns:a16="http://schemas.microsoft.com/office/drawing/2014/main" id="{3C375083-8059-4EF7-BF90-F2C77A48A8C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a:extLst>
            <a:ext uri="{FF2B5EF4-FFF2-40B4-BE49-F238E27FC236}">
              <a16:creationId xmlns:a16="http://schemas.microsoft.com/office/drawing/2014/main" id="{77DA2EBD-7971-444A-9991-8C4AA5436DEC}"/>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a:extLst>
            <a:ext uri="{FF2B5EF4-FFF2-40B4-BE49-F238E27FC236}">
              <a16:creationId xmlns:a16="http://schemas.microsoft.com/office/drawing/2014/main" id="{1E7C22CE-ED2C-4364-BD9A-028EBAE0BDD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a:extLst>
            <a:ext uri="{FF2B5EF4-FFF2-40B4-BE49-F238E27FC236}">
              <a16:creationId xmlns:a16="http://schemas.microsoft.com/office/drawing/2014/main" id="{17F70855-F8BD-48F2-ACC0-2E17B58C5F0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a:extLst>
            <a:ext uri="{FF2B5EF4-FFF2-40B4-BE49-F238E27FC236}">
              <a16:creationId xmlns:a16="http://schemas.microsoft.com/office/drawing/2014/main" id="{3AE125F3-0563-4EB9-A45E-A2893CE1C37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a:extLst>
            <a:ext uri="{FF2B5EF4-FFF2-40B4-BE49-F238E27FC236}">
              <a16:creationId xmlns:a16="http://schemas.microsoft.com/office/drawing/2014/main" id="{B4A0595C-0718-468D-B208-F6DAF8FC7D0A}"/>
            </a:ext>
          </a:extLst>
        </xdr:cNvPr>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a:extLst>
            <a:ext uri="{FF2B5EF4-FFF2-40B4-BE49-F238E27FC236}">
              <a16:creationId xmlns:a16="http://schemas.microsoft.com/office/drawing/2014/main" id="{7FA71590-D181-420B-BF20-38DF7B058F86}"/>
            </a:ext>
          </a:extLst>
        </xdr:cNvPr>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a:extLst>
            <a:ext uri="{FF2B5EF4-FFF2-40B4-BE49-F238E27FC236}">
              <a16:creationId xmlns:a16="http://schemas.microsoft.com/office/drawing/2014/main" id="{31CDA33B-31AF-4F59-AD98-14FC6A306352}"/>
            </a:ext>
          </a:extLst>
        </xdr:cNvPr>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a:extLst>
            <a:ext uri="{FF2B5EF4-FFF2-40B4-BE49-F238E27FC236}">
              <a16:creationId xmlns:a16="http://schemas.microsoft.com/office/drawing/2014/main" id="{1CD90923-5430-4AEF-9672-9B4DD11F2FF6}"/>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a:extLst>
            <a:ext uri="{FF2B5EF4-FFF2-40B4-BE49-F238E27FC236}">
              <a16:creationId xmlns:a16="http://schemas.microsoft.com/office/drawing/2014/main" id="{BEC8C27E-1C7B-44AD-954E-A89260FB6844}"/>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04" name="【保健センター・保健所】&#10;有形固定資産減価償却率平均値テキスト">
          <a:extLst>
            <a:ext uri="{FF2B5EF4-FFF2-40B4-BE49-F238E27FC236}">
              <a16:creationId xmlns:a16="http://schemas.microsoft.com/office/drawing/2014/main" id="{19A445C7-5CD6-4FD8-9A57-D1BAC5814CCD}"/>
            </a:ext>
          </a:extLst>
        </xdr:cNvPr>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a:extLst>
            <a:ext uri="{FF2B5EF4-FFF2-40B4-BE49-F238E27FC236}">
              <a16:creationId xmlns:a16="http://schemas.microsoft.com/office/drawing/2014/main" id="{A0745D18-0914-4D44-BF1D-B820B74E67AE}"/>
            </a:ext>
          </a:extLst>
        </xdr:cNvPr>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a:extLst>
            <a:ext uri="{FF2B5EF4-FFF2-40B4-BE49-F238E27FC236}">
              <a16:creationId xmlns:a16="http://schemas.microsoft.com/office/drawing/2014/main" id="{526A1BFC-3BAF-4667-8DF4-8EC0B7CE0AE1}"/>
            </a:ext>
          </a:extLst>
        </xdr:cNvPr>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07" name="フローチャート: 判断 506">
          <a:extLst>
            <a:ext uri="{FF2B5EF4-FFF2-40B4-BE49-F238E27FC236}">
              <a16:creationId xmlns:a16="http://schemas.microsoft.com/office/drawing/2014/main" id="{F1E47D56-D4E9-45E7-BC22-7DE085C3CFFE}"/>
            </a:ext>
          </a:extLst>
        </xdr:cNvPr>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3D72806E-1144-45E9-9967-FFA02493AA1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D7707247-0801-46C6-AA8E-307E10DEA24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AA16AE35-A932-4D6A-B826-79274814138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7BBB4F59-25FB-4829-9EA3-4CDDC26282F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BF8FE949-04E4-413A-84DD-29F9733922E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7983</xdr:rowOff>
    </xdr:from>
    <xdr:to>
      <xdr:col>85</xdr:col>
      <xdr:colOff>177800</xdr:colOff>
      <xdr:row>58</xdr:row>
      <xdr:rowOff>109583</xdr:rowOff>
    </xdr:to>
    <xdr:sp macro="" textlink="">
      <xdr:nvSpPr>
        <xdr:cNvPr id="513" name="楕円 512">
          <a:extLst>
            <a:ext uri="{FF2B5EF4-FFF2-40B4-BE49-F238E27FC236}">
              <a16:creationId xmlns:a16="http://schemas.microsoft.com/office/drawing/2014/main" id="{AB15FFC8-0A20-48BD-8013-2A25FA9B4970}"/>
            </a:ext>
          </a:extLst>
        </xdr:cNvPr>
        <xdr:cNvSpPr/>
      </xdr:nvSpPr>
      <xdr:spPr>
        <a:xfrm>
          <a:off x="162687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30860</xdr:rowOff>
    </xdr:from>
    <xdr:ext cx="405111" cy="259045"/>
    <xdr:sp macro="" textlink="">
      <xdr:nvSpPr>
        <xdr:cNvPr id="514" name="【保健センター・保健所】&#10;有形固定資産減価償却率該当値テキスト">
          <a:extLst>
            <a:ext uri="{FF2B5EF4-FFF2-40B4-BE49-F238E27FC236}">
              <a16:creationId xmlns:a16="http://schemas.microsoft.com/office/drawing/2014/main" id="{522FB047-6882-4076-AAFC-7E30500080C3}"/>
            </a:ext>
          </a:extLst>
        </xdr:cNvPr>
        <xdr:cNvSpPr txBox="1"/>
      </xdr:nvSpPr>
      <xdr:spPr>
        <a:xfrm>
          <a:off x="16357600" y="980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515" name="楕円 514">
          <a:extLst>
            <a:ext uri="{FF2B5EF4-FFF2-40B4-BE49-F238E27FC236}">
              <a16:creationId xmlns:a16="http://schemas.microsoft.com/office/drawing/2014/main" id="{A2008DC8-4882-4C1C-BC25-83D4C9F2A6D5}"/>
            </a:ext>
          </a:extLst>
        </xdr:cNvPr>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58783</xdr:rowOff>
    </xdr:from>
    <xdr:to>
      <xdr:col>85</xdr:col>
      <xdr:colOff>127000</xdr:colOff>
      <xdr:row>58</xdr:row>
      <xdr:rowOff>102870</xdr:rowOff>
    </xdr:to>
    <xdr:cxnSp macro="">
      <xdr:nvCxnSpPr>
        <xdr:cNvPr id="516" name="直線コネクタ 515">
          <a:extLst>
            <a:ext uri="{FF2B5EF4-FFF2-40B4-BE49-F238E27FC236}">
              <a16:creationId xmlns:a16="http://schemas.microsoft.com/office/drawing/2014/main" id="{E5F38429-4B94-49C7-B464-220F8BC005B2}"/>
            </a:ext>
          </a:extLst>
        </xdr:cNvPr>
        <xdr:cNvCxnSpPr/>
      </xdr:nvCxnSpPr>
      <xdr:spPr>
        <a:xfrm flipV="1">
          <a:off x="15481300" y="1000288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517" name="n_1aveValue【保健センター・保健所】&#10;有形固定資産減価償却率">
          <a:extLst>
            <a:ext uri="{FF2B5EF4-FFF2-40B4-BE49-F238E27FC236}">
              <a16:creationId xmlns:a16="http://schemas.microsoft.com/office/drawing/2014/main" id="{35C082C9-B20E-47A8-92E3-93585295D575}"/>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518" name="n_2aveValue【保健センター・保健所】&#10;有形固定資産減価償却率">
          <a:extLst>
            <a:ext uri="{FF2B5EF4-FFF2-40B4-BE49-F238E27FC236}">
              <a16:creationId xmlns:a16="http://schemas.microsoft.com/office/drawing/2014/main" id="{2890B0C9-294A-4676-B11F-A0BCF51D1F9F}"/>
            </a:ext>
          </a:extLst>
        </xdr:cNvPr>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519" name="n_1mainValue【保健センター・保健所】&#10;有形固定資産減価償却率">
          <a:extLst>
            <a:ext uri="{FF2B5EF4-FFF2-40B4-BE49-F238E27FC236}">
              <a16:creationId xmlns:a16="http://schemas.microsoft.com/office/drawing/2014/main" id="{568B687C-AB2D-4E77-BBFA-6C3BE9862ACD}"/>
            </a:ext>
          </a:extLst>
        </xdr:cNvPr>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66E26ED1-5ED0-4A1D-853A-AE9573D12BD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875C4FA2-5295-4C81-A9B4-819E933B97D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FB4E0D00-4477-4993-B401-D16E5B7251E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0206FD05-FDE6-45A0-AAF7-B39117885E0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EE826BF5-5903-4C40-B2C2-9FC9DC99C41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F38D9ADA-2E5E-4DEF-8DE2-693C8C334A8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5A01D6CA-0B6E-484E-91B6-373ED2B94D6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F7F04E18-7699-4F9A-9CBF-CA0B1CB290D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969CDE1A-EADA-4C4A-8C06-396FE8A1EE5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D2BAE1D3-DC50-48CC-8963-7C9426D1165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a:extLst>
            <a:ext uri="{FF2B5EF4-FFF2-40B4-BE49-F238E27FC236}">
              <a16:creationId xmlns:a16="http://schemas.microsoft.com/office/drawing/2014/main" id="{4194F387-4B23-48EB-8AC8-0B7EDAA101F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a:extLst>
            <a:ext uri="{FF2B5EF4-FFF2-40B4-BE49-F238E27FC236}">
              <a16:creationId xmlns:a16="http://schemas.microsoft.com/office/drawing/2014/main" id="{EA671C10-4639-486F-8F16-204325A2AFA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a:extLst>
            <a:ext uri="{FF2B5EF4-FFF2-40B4-BE49-F238E27FC236}">
              <a16:creationId xmlns:a16="http://schemas.microsoft.com/office/drawing/2014/main" id="{5E23C664-6B1E-4359-B76C-148BA584378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a:extLst>
            <a:ext uri="{FF2B5EF4-FFF2-40B4-BE49-F238E27FC236}">
              <a16:creationId xmlns:a16="http://schemas.microsoft.com/office/drawing/2014/main" id="{E19E2C2C-F2B6-411F-9664-081808BEED7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a:extLst>
            <a:ext uri="{FF2B5EF4-FFF2-40B4-BE49-F238E27FC236}">
              <a16:creationId xmlns:a16="http://schemas.microsoft.com/office/drawing/2014/main" id="{4FBC512D-FA4B-4175-81CC-61C33AB0FF6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a:extLst>
            <a:ext uri="{FF2B5EF4-FFF2-40B4-BE49-F238E27FC236}">
              <a16:creationId xmlns:a16="http://schemas.microsoft.com/office/drawing/2014/main" id="{C4CE5DF7-9E4A-45F1-A66F-7CA3323E2D0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a:extLst>
            <a:ext uri="{FF2B5EF4-FFF2-40B4-BE49-F238E27FC236}">
              <a16:creationId xmlns:a16="http://schemas.microsoft.com/office/drawing/2014/main" id="{69A70CE0-9EA5-414B-9BE1-D9D91B846A1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a:extLst>
            <a:ext uri="{FF2B5EF4-FFF2-40B4-BE49-F238E27FC236}">
              <a16:creationId xmlns:a16="http://schemas.microsoft.com/office/drawing/2014/main" id="{4ADFA7BD-7DC4-483E-8A46-C172E11D203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5F5C649E-F8E3-4BEA-B026-02454B19EAB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9D838EE3-5353-4B52-BDA9-2F56E042025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a:extLst>
            <a:ext uri="{FF2B5EF4-FFF2-40B4-BE49-F238E27FC236}">
              <a16:creationId xmlns:a16="http://schemas.microsoft.com/office/drawing/2014/main" id="{2B7ED608-740F-4BDB-A84B-1CA98978D65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41" name="直線コネクタ 540">
          <a:extLst>
            <a:ext uri="{FF2B5EF4-FFF2-40B4-BE49-F238E27FC236}">
              <a16:creationId xmlns:a16="http://schemas.microsoft.com/office/drawing/2014/main" id="{B44ACA00-94A2-49EC-B480-4D3447D06C43}"/>
            </a:ext>
          </a:extLst>
        </xdr:cNvPr>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42" name="【保健センター・保健所】&#10;一人当たり面積最小値テキスト">
          <a:extLst>
            <a:ext uri="{FF2B5EF4-FFF2-40B4-BE49-F238E27FC236}">
              <a16:creationId xmlns:a16="http://schemas.microsoft.com/office/drawing/2014/main" id="{23486306-2EA4-4366-A1CA-2A1767D91A9A}"/>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43" name="直線コネクタ 542">
          <a:extLst>
            <a:ext uri="{FF2B5EF4-FFF2-40B4-BE49-F238E27FC236}">
              <a16:creationId xmlns:a16="http://schemas.microsoft.com/office/drawing/2014/main" id="{AA25092A-8915-4B4D-BFB8-01D00CB4E6E7}"/>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a:extLst>
            <a:ext uri="{FF2B5EF4-FFF2-40B4-BE49-F238E27FC236}">
              <a16:creationId xmlns:a16="http://schemas.microsoft.com/office/drawing/2014/main" id="{AF3BC380-1100-46FA-A32D-C57B1584042B}"/>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a:extLst>
            <a:ext uri="{FF2B5EF4-FFF2-40B4-BE49-F238E27FC236}">
              <a16:creationId xmlns:a16="http://schemas.microsoft.com/office/drawing/2014/main" id="{3627FB7C-5E57-4AD7-BEDD-104BC7906AEF}"/>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546" name="【保健センター・保健所】&#10;一人当たり面積平均値テキスト">
          <a:extLst>
            <a:ext uri="{FF2B5EF4-FFF2-40B4-BE49-F238E27FC236}">
              <a16:creationId xmlns:a16="http://schemas.microsoft.com/office/drawing/2014/main" id="{1B4BDB20-E623-404C-9BD4-B374F546D90E}"/>
            </a:ext>
          </a:extLst>
        </xdr:cNvPr>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7" name="フローチャート: 判断 546">
          <a:extLst>
            <a:ext uri="{FF2B5EF4-FFF2-40B4-BE49-F238E27FC236}">
              <a16:creationId xmlns:a16="http://schemas.microsoft.com/office/drawing/2014/main" id="{0827538D-42BF-4D8F-A3C1-22262BA76BC0}"/>
            </a:ext>
          </a:extLst>
        </xdr:cNvPr>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8" name="フローチャート: 判断 547">
          <a:extLst>
            <a:ext uri="{FF2B5EF4-FFF2-40B4-BE49-F238E27FC236}">
              <a16:creationId xmlns:a16="http://schemas.microsoft.com/office/drawing/2014/main" id="{A9B83FF6-E5B6-4AB1-B8BE-1E43B680B0BB}"/>
            </a:ext>
          </a:extLst>
        </xdr:cNvPr>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49" name="フローチャート: 判断 548">
          <a:extLst>
            <a:ext uri="{FF2B5EF4-FFF2-40B4-BE49-F238E27FC236}">
              <a16:creationId xmlns:a16="http://schemas.microsoft.com/office/drawing/2014/main" id="{19F61D92-BA4B-48C1-9D8A-1AA354835829}"/>
            </a:ext>
          </a:extLst>
        </xdr:cNvPr>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C1D4842-C62C-4531-A977-DE87DBB7EA6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AAFFC6CA-0C6B-4625-A5CB-849D3E75767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B677BCE-1389-4738-9C1F-038971CBADA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D9EF3D4D-3EBC-4BB1-B5CE-76AB464718E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354A17B1-E9E1-4AE6-A253-5CD128AB22F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55" name="楕円 554">
          <a:extLst>
            <a:ext uri="{FF2B5EF4-FFF2-40B4-BE49-F238E27FC236}">
              <a16:creationId xmlns:a16="http://schemas.microsoft.com/office/drawing/2014/main" id="{CBE0C178-5B9F-4909-A29C-47658EAAAFEF}"/>
            </a:ext>
          </a:extLst>
        </xdr:cNvPr>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556" name="【保健センター・保健所】&#10;一人当たり面積該当値テキスト">
          <a:extLst>
            <a:ext uri="{FF2B5EF4-FFF2-40B4-BE49-F238E27FC236}">
              <a16:creationId xmlns:a16="http://schemas.microsoft.com/office/drawing/2014/main" id="{C1FD01FD-9949-496D-8B4A-72F367BF9C91}"/>
            </a:ext>
          </a:extLst>
        </xdr:cNvPr>
        <xdr:cNvSpPr txBox="1"/>
      </xdr:nvSpPr>
      <xdr:spPr>
        <a:xfrm>
          <a:off x="22199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557" name="楕円 556">
          <a:extLst>
            <a:ext uri="{FF2B5EF4-FFF2-40B4-BE49-F238E27FC236}">
              <a16:creationId xmlns:a16="http://schemas.microsoft.com/office/drawing/2014/main" id="{18C0F621-053E-4A97-AF26-E3E5665076F5}"/>
            </a:ext>
          </a:extLst>
        </xdr:cNvPr>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22860</xdr:rowOff>
    </xdr:to>
    <xdr:cxnSp macro="">
      <xdr:nvCxnSpPr>
        <xdr:cNvPr id="558" name="直線コネクタ 557">
          <a:extLst>
            <a:ext uri="{FF2B5EF4-FFF2-40B4-BE49-F238E27FC236}">
              <a16:creationId xmlns:a16="http://schemas.microsoft.com/office/drawing/2014/main" id="{022BCDFA-9BA2-4B31-80F5-867FC13EB12D}"/>
            </a:ext>
          </a:extLst>
        </xdr:cNvPr>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59" name="n_1aveValue【保健センター・保健所】&#10;一人当たり面積">
          <a:extLst>
            <a:ext uri="{FF2B5EF4-FFF2-40B4-BE49-F238E27FC236}">
              <a16:creationId xmlns:a16="http://schemas.microsoft.com/office/drawing/2014/main" id="{B2AA3F11-9114-4B9C-B51B-1CC4C10B5E57}"/>
            </a:ext>
          </a:extLst>
        </xdr:cNvPr>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60" name="n_2aveValue【保健センター・保健所】&#10;一人当たり面積">
          <a:extLst>
            <a:ext uri="{FF2B5EF4-FFF2-40B4-BE49-F238E27FC236}">
              <a16:creationId xmlns:a16="http://schemas.microsoft.com/office/drawing/2014/main" id="{9C97BD82-7C0C-4CFE-B9C6-EBB635A1962E}"/>
            </a:ext>
          </a:extLst>
        </xdr:cNvPr>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561" name="n_1mainValue【保健センター・保健所】&#10;一人当たり面積">
          <a:extLst>
            <a:ext uri="{FF2B5EF4-FFF2-40B4-BE49-F238E27FC236}">
              <a16:creationId xmlns:a16="http://schemas.microsoft.com/office/drawing/2014/main" id="{6381219C-8A1C-4833-ADEE-1C25538C9418}"/>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a:extLst>
            <a:ext uri="{FF2B5EF4-FFF2-40B4-BE49-F238E27FC236}">
              <a16:creationId xmlns:a16="http://schemas.microsoft.com/office/drawing/2014/main" id="{3A368D10-3B9D-472E-8677-9CB358A8741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a:extLst>
            <a:ext uri="{FF2B5EF4-FFF2-40B4-BE49-F238E27FC236}">
              <a16:creationId xmlns:a16="http://schemas.microsoft.com/office/drawing/2014/main" id="{B486F756-B185-4655-B915-5D677068790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a:extLst>
            <a:ext uri="{FF2B5EF4-FFF2-40B4-BE49-F238E27FC236}">
              <a16:creationId xmlns:a16="http://schemas.microsoft.com/office/drawing/2014/main" id="{2564F1B4-5106-4E9B-B41B-9E322C8D82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a:extLst>
            <a:ext uri="{FF2B5EF4-FFF2-40B4-BE49-F238E27FC236}">
              <a16:creationId xmlns:a16="http://schemas.microsoft.com/office/drawing/2014/main" id="{4385447E-4FCF-4C36-A693-306247042FA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a:extLst>
            <a:ext uri="{FF2B5EF4-FFF2-40B4-BE49-F238E27FC236}">
              <a16:creationId xmlns:a16="http://schemas.microsoft.com/office/drawing/2014/main" id="{8AC9AFBE-F0F0-4BC2-AF1E-0A124FE654B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a:extLst>
            <a:ext uri="{FF2B5EF4-FFF2-40B4-BE49-F238E27FC236}">
              <a16:creationId xmlns:a16="http://schemas.microsoft.com/office/drawing/2014/main" id="{D6880FAD-1F07-4B66-BE32-0151EBF5093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a:extLst>
            <a:ext uri="{FF2B5EF4-FFF2-40B4-BE49-F238E27FC236}">
              <a16:creationId xmlns:a16="http://schemas.microsoft.com/office/drawing/2014/main" id="{888FE09A-01F8-4361-98D7-878CDE205AB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a:extLst>
            <a:ext uri="{FF2B5EF4-FFF2-40B4-BE49-F238E27FC236}">
              <a16:creationId xmlns:a16="http://schemas.microsoft.com/office/drawing/2014/main" id="{6C287A16-8B53-4277-8F3E-3ABB67804F3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a:extLst>
            <a:ext uri="{FF2B5EF4-FFF2-40B4-BE49-F238E27FC236}">
              <a16:creationId xmlns:a16="http://schemas.microsoft.com/office/drawing/2014/main" id="{887C6EA0-18D1-400A-B734-2251126240E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a:extLst>
            <a:ext uri="{FF2B5EF4-FFF2-40B4-BE49-F238E27FC236}">
              <a16:creationId xmlns:a16="http://schemas.microsoft.com/office/drawing/2014/main" id="{63EFC7C6-0293-4EA5-9453-021CE0AE6E0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a:extLst>
            <a:ext uri="{FF2B5EF4-FFF2-40B4-BE49-F238E27FC236}">
              <a16:creationId xmlns:a16="http://schemas.microsoft.com/office/drawing/2014/main" id="{006224D6-AF86-439B-A256-D0D954804E2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a:extLst>
            <a:ext uri="{FF2B5EF4-FFF2-40B4-BE49-F238E27FC236}">
              <a16:creationId xmlns:a16="http://schemas.microsoft.com/office/drawing/2014/main" id="{8CB4BD68-B9EB-4121-80B8-259AD74C7BED}"/>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a:extLst>
            <a:ext uri="{FF2B5EF4-FFF2-40B4-BE49-F238E27FC236}">
              <a16:creationId xmlns:a16="http://schemas.microsoft.com/office/drawing/2014/main" id="{4A320261-28F5-45EF-9B0E-3AEE8566CA9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a:extLst>
            <a:ext uri="{FF2B5EF4-FFF2-40B4-BE49-F238E27FC236}">
              <a16:creationId xmlns:a16="http://schemas.microsoft.com/office/drawing/2014/main" id="{1C57F550-04EB-49AB-9FDA-F96EF92F16E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a:extLst>
            <a:ext uri="{FF2B5EF4-FFF2-40B4-BE49-F238E27FC236}">
              <a16:creationId xmlns:a16="http://schemas.microsoft.com/office/drawing/2014/main" id="{F6F66B60-FC2F-4EBF-BE1F-7C44A49F54F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a:extLst>
            <a:ext uri="{FF2B5EF4-FFF2-40B4-BE49-F238E27FC236}">
              <a16:creationId xmlns:a16="http://schemas.microsoft.com/office/drawing/2014/main" id="{4FC8E88A-095C-41B3-BB91-85CB9C30B14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a:extLst>
            <a:ext uri="{FF2B5EF4-FFF2-40B4-BE49-F238E27FC236}">
              <a16:creationId xmlns:a16="http://schemas.microsoft.com/office/drawing/2014/main" id="{5B54CD0D-1AD4-4FAB-8315-3BC707B5C7E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a:extLst>
            <a:ext uri="{FF2B5EF4-FFF2-40B4-BE49-F238E27FC236}">
              <a16:creationId xmlns:a16="http://schemas.microsoft.com/office/drawing/2014/main" id="{3F7DA19F-004D-4F53-97EF-72404FF5004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a:extLst>
            <a:ext uri="{FF2B5EF4-FFF2-40B4-BE49-F238E27FC236}">
              <a16:creationId xmlns:a16="http://schemas.microsoft.com/office/drawing/2014/main" id="{A3991EB4-8457-4BA9-ADD3-17779694FAE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a:extLst>
            <a:ext uri="{FF2B5EF4-FFF2-40B4-BE49-F238E27FC236}">
              <a16:creationId xmlns:a16="http://schemas.microsoft.com/office/drawing/2014/main" id="{E78A3C99-95CA-4FBC-8DEE-CEFCF046086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a:extLst>
            <a:ext uri="{FF2B5EF4-FFF2-40B4-BE49-F238E27FC236}">
              <a16:creationId xmlns:a16="http://schemas.microsoft.com/office/drawing/2014/main" id="{A094FA3E-737C-428D-8989-506C66A9A28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a:extLst>
            <a:ext uri="{FF2B5EF4-FFF2-40B4-BE49-F238E27FC236}">
              <a16:creationId xmlns:a16="http://schemas.microsoft.com/office/drawing/2014/main" id="{8A332072-43EB-4AB4-882C-0E81CB13DAB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a:extLst>
            <a:ext uri="{FF2B5EF4-FFF2-40B4-BE49-F238E27FC236}">
              <a16:creationId xmlns:a16="http://schemas.microsoft.com/office/drawing/2014/main" id="{5C259F46-34E6-45B2-B847-E2DCA5C1F59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a:extLst>
            <a:ext uri="{FF2B5EF4-FFF2-40B4-BE49-F238E27FC236}">
              <a16:creationId xmlns:a16="http://schemas.microsoft.com/office/drawing/2014/main" id="{FAA3126A-68C9-435F-B9F0-1574750BED0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a:extLst>
            <a:ext uri="{FF2B5EF4-FFF2-40B4-BE49-F238E27FC236}">
              <a16:creationId xmlns:a16="http://schemas.microsoft.com/office/drawing/2014/main" id="{F3D00F4B-6F96-4468-B961-1906308E363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7" name="直線コネクタ 586">
          <a:extLst>
            <a:ext uri="{FF2B5EF4-FFF2-40B4-BE49-F238E27FC236}">
              <a16:creationId xmlns:a16="http://schemas.microsoft.com/office/drawing/2014/main" id="{66F66149-92A5-4A07-A908-AED94F82F984}"/>
            </a:ext>
          </a:extLst>
        </xdr:cNvPr>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8" name="【消防施設】&#10;有形固定資産減価償却率最小値テキスト">
          <a:extLst>
            <a:ext uri="{FF2B5EF4-FFF2-40B4-BE49-F238E27FC236}">
              <a16:creationId xmlns:a16="http://schemas.microsoft.com/office/drawing/2014/main" id="{C4932E35-5784-49FF-8CCD-852F925C2277}"/>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9" name="直線コネクタ 588">
          <a:extLst>
            <a:ext uri="{FF2B5EF4-FFF2-40B4-BE49-F238E27FC236}">
              <a16:creationId xmlns:a16="http://schemas.microsoft.com/office/drawing/2014/main" id="{ADD9CFF8-590D-4739-8ACE-3FBE61B5090F}"/>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0" name="【消防施設】&#10;有形固定資産減価償却率最大値テキスト">
          <a:extLst>
            <a:ext uri="{FF2B5EF4-FFF2-40B4-BE49-F238E27FC236}">
              <a16:creationId xmlns:a16="http://schemas.microsoft.com/office/drawing/2014/main" id="{B54208C6-326A-42F7-A382-46F65576F1A3}"/>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1" name="直線コネクタ 590">
          <a:extLst>
            <a:ext uri="{FF2B5EF4-FFF2-40B4-BE49-F238E27FC236}">
              <a16:creationId xmlns:a16="http://schemas.microsoft.com/office/drawing/2014/main" id="{70D7A82C-1B25-43B8-906A-0AEEC172E911}"/>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92" name="【消防施設】&#10;有形固定資産減価償却率平均値テキスト">
          <a:extLst>
            <a:ext uri="{FF2B5EF4-FFF2-40B4-BE49-F238E27FC236}">
              <a16:creationId xmlns:a16="http://schemas.microsoft.com/office/drawing/2014/main" id="{DE909A99-E406-406D-A179-8FCFAB8E4858}"/>
            </a:ext>
          </a:extLst>
        </xdr:cNvPr>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3" name="フローチャート: 判断 592">
          <a:extLst>
            <a:ext uri="{FF2B5EF4-FFF2-40B4-BE49-F238E27FC236}">
              <a16:creationId xmlns:a16="http://schemas.microsoft.com/office/drawing/2014/main" id="{04B517FE-E3F8-476E-81EE-53F70AD7BC1D}"/>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4" name="フローチャート: 判断 593">
          <a:extLst>
            <a:ext uri="{FF2B5EF4-FFF2-40B4-BE49-F238E27FC236}">
              <a16:creationId xmlns:a16="http://schemas.microsoft.com/office/drawing/2014/main" id="{E971AA27-AD85-418E-8519-6BFCDFDA8B53}"/>
            </a:ext>
          </a:extLst>
        </xdr:cNvPr>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95" name="フローチャート: 判断 594">
          <a:extLst>
            <a:ext uri="{FF2B5EF4-FFF2-40B4-BE49-F238E27FC236}">
              <a16:creationId xmlns:a16="http://schemas.microsoft.com/office/drawing/2014/main" id="{4A812AAD-CB62-4834-B097-BAD5817BF016}"/>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7D78DD86-5285-49AE-9D10-49D15554DBA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F2D208BA-E357-40CC-AF85-B7ED95B7E05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6F35CE41-4FC6-45D8-8282-188F2AEF163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5EC68E6C-2CB6-4861-A611-BD933AE4C6D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4F3D184B-D9E2-4E3C-808E-1521F6017AA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601" name="楕円 600">
          <a:extLst>
            <a:ext uri="{FF2B5EF4-FFF2-40B4-BE49-F238E27FC236}">
              <a16:creationId xmlns:a16="http://schemas.microsoft.com/office/drawing/2014/main" id="{E5174197-1795-45F3-9ADA-708E02809C2E}"/>
            </a:ext>
          </a:extLst>
        </xdr:cNvPr>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160038</xdr:rowOff>
    </xdr:from>
    <xdr:ext cx="405111" cy="259045"/>
    <xdr:sp macro="" textlink="">
      <xdr:nvSpPr>
        <xdr:cNvPr id="602" name="【消防施設】&#10;有形固定資産減価償却率該当値テキスト">
          <a:extLst>
            <a:ext uri="{FF2B5EF4-FFF2-40B4-BE49-F238E27FC236}">
              <a16:creationId xmlns:a16="http://schemas.microsoft.com/office/drawing/2014/main" id="{AF265485-7AD3-45C4-8331-38178A564058}"/>
            </a:ext>
          </a:extLst>
        </xdr:cNvPr>
        <xdr:cNvSpPr txBox="1"/>
      </xdr:nvSpPr>
      <xdr:spPr>
        <a:xfrm>
          <a:off x="16357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42818</xdr:rowOff>
    </xdr:from>
    <xdr:to>
      <xdr:col>81</xdr:col>
      <xdr:colOff>101600</xdr:colOff>
      <xdr:row>82</xdr:row>
      <xdr:rowOff>144418</xdr:rowOff>
    </xdr:to>
    <xdr:sp macro="" textlink="">
      <xdr:nvSpPr>
        <xdr:cNvPr id="603" name="楕円 602">
          <a:extLst>
            <a:ext uri="{FF2B5EF4-FFF2-40B4-BE49-F238E27FC236}">
              <a16:creationId xmlns:a16="http://schemas.microsoft.com/office/drawing/2014/main" id="{D8E7F68A-154E-40E2-9C94-A6886BF15503}"/>
            </a:ext>
          </a:extLst>
        </xdr:cNvPr>
        <xdr:cNvSpPr/>
      </xdr:nvSpPr>
      <xdr:spPr>
        <a:xfrm>
          <a:off x="15430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93618</xdr:rowOff>
    </xdr:to>
    <xdr:cxnSp macro="">
      <xdr:nvCxnSpPr>
        <xdr:cNvPr id="604" name="直線コネクタ 603">
          <a:extLst>
            <a:ext uri="{FF2B5EF4-FFF2-40B4-BE49-F238E27FC236}">
              <a16:creationId xmlns:a16="http://schemas.microsoft.com/office/drawing/2014/main" id="{FC555776-8964-4EE0-B813-9561196A49B9}"/>
            </a:ext>
          </a:extLst>
        </xdr:cNvPr>
        <xdr:cNvCxnSpPr/>
      </xdr:nvCxnSpPr>
      <xdr:spPr>
        <a:xfrm flipV="1">
          <a:off x="15481300" y="1411986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605" name="n_1aveValue【消防施設】&#10;有形固定資産減価償却率">
          <a:extLst>
            <a:ext uri="{FF2B5EF4-FFF2-40B4-BE49-F238E27FC236}">
              <a16:creationId xmlns:a16="http://schemas.microsoft.com/office/drawing/2014/main" id="{82D1769E-CCA4-496D-B306-7CAE209711D4}"/>
            </a:ext>
          </a:extLst>
        </xdr:cNvPr>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06" name="n_2aveValue【消防施設】&#10;有形固定資産減価償却率">
          <a:extLst>
            <a:ext uri="{FF2B5EF4-FFF2-40B4-BE49-F238E27FC236}">
              <a16:creationId xmlns:a16="http://schemas.microsoft.com/office/drawing/2014/main" id="{2B3F1A68-0755-4B0C-85B6-6BBE330EB898}"/>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135545</xdr:rowOff>
    </xdr:from>
    <xdr:ext cx="405111" cy="259045"/>
    <xdr:sp macro="" textlink="">
      <xdr:nvSpPr>
        <xdr:cNvPr id="607" name="n_1mainValue【消防施設】&#10;有形固定資産減価償却率">
          <a:extLst>
            <a:ext uri="{FF2B5EF4-FFF2-40B4-BE49-F238E27FC236}">
              <a16:creationId xmlns:a16="http://schemas.microsoft.com/office/drawing/2014/main" id="{E56AF17E-3299-4578-8BF1-ECEE76EE5136}"/>
            </a:ext>
          </a:extLst>
        </xdr:cNvPr>
        <xdr:cNvSpPr txBox="1"/>
      </xdr:nvSpPr>
      <xdr:spPr>
        <a:xfrm>
          <a:off x="152660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a:extLst>
            <a:ext uri="{FF2B5EF4-FFF2-40B4-BE49-F238E27FC236}">
              <a16:creationId xmlns:a16="http://schemas.microsoft.com/office/drawing/2014/main" id="{B0014C0A-965B-42BA-81C5-0DF90919138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a:extLst>
            <a:ext uri="{FF2B5EF4-FFF2-40B4-BE49-F238E27FC236}">
              <a16:creationId xmlns:a16="http://schemas.microsoft.com/office/drawing/2014/main" id="{EB32F909-4450-4FF6-9352-1F08C6300BB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a:extLst>
            <a:ext uri="{FF2B5EF4-FFF2-40B4-BE49-F238E27FC236}">
              <a16:creationId xmlns:a16="http://schemas.microsoft.com/office/drawing/2014/main" id="{EB6394EC-D83F-42B2-B059-19737A8F25F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a:extLst>
            <a:ext uri="{FF2B5EF4-FFF2-40B4-BE49-F238E27FC236}">
              <a16:creationId xmlns:a16="http://schemas.microsoft.com/office/drawing/2014/main" id="{6EBD5524-B07B-4B06-898B-30933A4BC43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a:extLst>
            <a:ext uri="{FF2B5EF4-FFF2-40B4-BE49-F238E27FC236}">
              <a16:creationId xmlns:a16="http://schemas.microsoft.com/office/drawing/2014/main" id="{8E621D55-2155-4A48-9E6A-62CC01A5189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a:extLst>
            <a:ext uri="{FF2B5EF4-FFF2-40B4-BE49-F238E27FC236}">
              <a16:creationId xmlns:a16="http://schemas.microsoft.com/office/drawing/2014/main" id="{5D7332BA-F259-488A-9C6E-8F83EA93AD9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a:extLst>
            <a:ext uri="{FF2B5EF4-FFF2-40B4-BE49-F238E27FC236}">
              <a16:creationId xmlns:a16="http://schemas.microsoft.com/office/drawing/2014/main" id="{E732AD94-CB6F-4131-A763-3B149190DF2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a:extLst>
            <a:ext uri="{FF2B5EF4-FFF2-40B4-BE49-F238E27FC236}">
              <a16:creationId xmlns:a16="http://schemas.microsoft.com/office/drawing/2014/main" id="{1026B7C2-2970-4617-815B-4346E7C117E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a:extLst>
            <a:ext uri="{FF2B5EF4-FFF2-40B4-BE49-F238E27FC236}">
              <a16:creationId xmlns:a16="http://schemas.microsoft.com/office/drawing/2014/main" id="{17DA84DC-0EF2-4FC3-823C-C6206E2A05A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a:extLst>
            <a:ext uri="{FF2B5EF4-FFF2-40B4-BE49-F238E27FC236}">
              <a16:creationId xmlns:a16="http://schemas.microsoft.com/office/drawing/2014/main" id="{C20AF987-5E65-4542-B793-392EBB0A831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a:extLst>
            <a:ext uri="{FF2B5EF4-FFF2-40B4-BE49-F238E27FC236}">
              <a16:creationId xmlns:a16="http://schemas.microsoft.com/office/drawing/2014/main" id="{7C047282-6BD3-4791-AF64-1C20B968BCB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a:extLst>
            <a:ext uri="{FF2B5EF4-FFF2-40B4-BE49-F238E27FC236}">
              <a16:creationId xmlns:a16="http://schemas.microsoft.com/office/drawing/2014/main" id="{E0B4BCD8-ED0E-44C1-A452-8328EC00675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a:extLst>
            <a:ext uri="{FF2B5EF4-FFF2-40B4-BE49-F238E27FC236}">
              <a16:creationId xmlns:a16="http://schemas.microsoft.com/office/drawing/2014/main" id="{5966E3E5-0DFF-4C57-9105-D88A35DC296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a:extLst>
            <a:ext uri="{FF2B5EF4-FFF2-40B4-BE49-F238E27FC236}">
              <a16:creationId xmlns:a16="http://schemas.microsoft.com/office/drawing/2014/main" id="{BC234D8C-DDB6-4DC1-97BD-9C85E287EEF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a:extLst>
            <a:ext uri="{FF2B5EF4-FFF2-40B4-BE49-F238E27FC236}">
              <a16:creationId xmlns:a16="http://schemas.microsoft.com/office/drawing/2014/main" id="{FF4CEE43-6D29-4D5C-9785-858401E4D71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a:extLst>
            <a:ext uri="{FF2B5EF4-FFF2-40B4-BE49-F238E27FC236}">
              <a16:creationId xmlns:a16="http://schemas.microsoft.com/office/drawing/2014/main" id="{20932FD5-A3C4-4ACB-AA5E-C252B620A62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a:extLst>
            <a:ext uri="{FF2B5EF4-FFF2-40B4-BE49-F238E27FC236}">
              <a16:creationId xmlns:a16="http://schemas.microsoft.com/office/drawing/2014/main" id="{EAB42AB2-F3AD-408A-9BDE-559BD1DBEE5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a:extLst>
            <a:ext uri="{FF2B5EF4-FFF2-40B4-BE49-F238E27FC236}">
              <a16:creationId xmlns:a16="http://schemas.microsoft.com/office/drawing/2014/main" id="{29F0A588-7DC8-4FA6-88F3-8C615B9EF05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a:extLst>
            <a:ext uri="{FF2B5EF4-FFF2-40B4-BE49-F238E27FC236}">
              <a16:creationId xmlns:a16="http://schemas.microsoft.com/office/drawing/2014/main" id="{A36C1AE1-E75A-4799-B7BB-DD0AE3A6105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a:extLst>
            <a:ext uri="{FF2B5EF4-FFF2-40B4-BE49-F238E27FC236}">
              <a16:creationId xmlns:a16="http://schemas.microsoft.com/office/drawing/2014/main" id="{E5792B28-1278-4034-93CE-E13DC998BD6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a:extLst>
            <a:ext uri="{FF2B5EF4-FFF2-40B4-BE49-F238E27FC236}">
              <a16:creationId xmlns:a16="http://schemas.microsoft.com/office/drawing/2014/main" id="{BAF04B74-5523-4F7D-996C-F93B01C8115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a:extLst>
            <a:ext uri="{FF2B5EF4-FFF2-40B4-BE49-F238E27FC236}">
              <a16:creationId xmlns:a16="http://schemas.microsoft.com/office/drawing/2014/main" id="{D1256CB7-A6B3-4D4B-921E-14EED2C7846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a:extLst>
            <a:ext uri="{FF2B5EF4-FFF2-40B4-BE49-F238E27FC236}">
              <a16:creationId xmlns:a16="http://schemas.microsoft.com/office/drawing/2014/main" id="{B13210E0-D913-4EA0-A006-4A3316DC5CD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1" name="直線コネクタ 630">
          <a:extLst>
            <a:ext uri="{FF2B5EF4-FFF2-40B4-BE49-F238E27FC236}">
              <a16:creationId xmlns:a16="http://schemas.microsoft.com/office/drawing/2014/main" id="{E2BE8DC6-9B97-46AC-A0A4-30098C15176B}"/>
            </a:ext>
          </a:extLst>
        </xdr:cNvPr>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2" name="【消防施設】&#10;一人当たり面積最小値テキスト">
          <a:extLst>
            <a:ext uri="{FF2B5EF4-FFF2-40B4-BE49-F238E27FC236}">
              <a16:creationId xmlns:a16="http://schemas.microsoft.com/office/drawing/2014/main" id="{FF738490-67B8-41E5-AB5A-EFD8DBFFB82A}"/>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3" name="直線コネクタ 632">
          <a:extLst>
            <a:ext uri="{FF2B5EF4-FFF2-40B4-BE49-F238E27FC236}">
              <a16:creationId xmlns:a16="http://schemas.microsoft.com/office/drawing/2014/main" id="{469FAA1A-E919-496D-A897-C96BD72FCE4F}"/>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4" name="【消防施設】&#10;一人当たり面積最大値テキスト">
          <a:extLst>
            <a:ext uri="{FF2B5EF4-FFF2-40B4-BE49-F238E27FC236}">
              <a16:creationId xmlns:a16="http://schemas.microsoft.com/office/drawing/2014/main" id="{BD2AFEF8-D0EF-4715-A679-D57A3476951E}"/>
            </a:ext>
          </a:extLst>
        </xdr:cNvPr>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5" name="直線コネクタ 634">
          <a:extLst>
            <a:ext uri="{FF2B5EF4-FFF2-40B4-BE49-F238E27FC236}">
              <a16:creationId xmlns:a16="http://schemas.microsoft.com/office/drawing/2014/main" id="{4289466A-883A-4EAD-AC6F-731C96F2E75A}"/>
            </a:ext>
          </a:extLst>
        </xdr:cNvPr>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636" name="【消防施設】&#10;一人当たり面積平均値テキスト">
          <a:extLst>
            <a:ext uri="{FF2B5EF4-FFF2-40B4-BE49-F238E27FC236}">
              <a16:creationId xmlns:a16="http://schemas.microsoft.com/office/drawing/2014/main" id="{32DE8C02-BD04-4911-AEA6-2BBE369F7DB6}"/>
            </a:ext>
          </a:extLst>
        </xdr:cNvPr>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7" name="フローチャート: 判断 636">
          <a:extLst>
            <a:ext uri="{FF2B5EF4-FFF2-40B4-BE49-F238E27FC236}">
              <a16:creationId xmlns:a16="http://schemas.microsoft.com/office/drawing/2014/main" id="{92A2C019-FC46-4EC8-9151-3E2411AA82C4}"/>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8" name="フローチャート: 判断 637">
          <a:extLst>
            <a:ext uri="{FF2B5EF4-FFF2-40B4-BE49-F238E27FC236}">
              <a16:creationId xmlns:a16="http://schemas.microsoft.com/office/drawing/2014/main" id="{71930163-9459-4ACF-AAAC-0F84BED2F5E1}"/>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39" name="フローチャート: 判断 638">
          <a:extLst>
            <a:ext uri="{FF2B5EF4-FFF2-40B4-BE49-F238E27FC236}">
              <a16:creationId xmlns:a16="http://schemas.microsoft.com/office/drawing/2014/main" id="{0249FF67-485C-46B6-BAC4-04E416B3607E}"/>
            </a:ext>
          </a:extLst>
        </xdr:cNvPr>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4EB6F305-FDEE-4AEB-8619-CF055BD793A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943D58A4-7E17-4C3B-B361-D41E002794D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A08346FF-38AB-43D7-82F0-7F647A5D5E5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9BB8C34B-5ED3-4D8C-96F6-C2809149CE5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9F457B28-B564-4734-A1D8-CDB6843409B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29211</xdr:rowOff>
    </xdr:from>
    <xdr:to>
      <xdr:col>116</xdr:col>
      <xdr:colOff>114300</xdr:colOff>
      <xdr:row>85</xdr:row>
      <xdr:rowOff>130811</xdr:rowOff>
    </xdr:to>
    <xdr:sp macro="" textlink="">
      <xdr:nvSpPr>
        <xdr:cNvPr id="645" name="楕円 644">
          <a:extLst>
            <a:ext uri="{FF2B5EF4-FFF2-40B4-BE49-F238E27FC236}">
              <a16:creationId xmlns:a16="http://schemas.microsoft.com/office/drawing/2014/main" id="{253F1FDE-F9F4-45D9-B651-84DB17920D2C}"/>
            </a:ext>
          </a:extLst>
        </xdr:cNvPr>
        <xdr:cNvSpPr/>
      </xdr:nvSpPr>
      <xdr:spPr>
        <a:xfrm>
          <a:off x="22110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115588</xdr:rowOff>
    </xdr:from>
    <xdr:ext cx="469744" cy="259045"/>
    <xdr:sp macro="" textlink="">
      <xdr:nvSpPr>
        <xdr:cNvPr id="646" name="【消防施設】&#10;一人当たり面積該当値テキスト">
          <a:extLst>
            <a:ext uri="{FF2B5EF4-FFF2-40B4-BE49-F238E27FC236}">
              <a16:creationId xmlns:a16="http://schemas.microsoft.com/office/drawing/2014/main" id="{846C8766-FB99-4E25-848D-F006EA3A39C1}"/>
            </a:ext>
          </a:extLst>
        </xdr:cNvPr>
        <xdr:cNvSpPr txBox="1"/>
      </xdr:nvSpPr>
      <xdr:spPr>
        <a:xfrm>
          <a:off x="22199600" y="1451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33020</xdr:rowOff>
    </xdr:from>
    <xdr:to>
      <xdr:col>112</xdr:col>
      <xdr:colOff>38100</xdr:colOff>
      <xdr:row>85</xdr:row>
      <xdr:rowOff>134620</xdr:rowOff>
    </xdr:to>
    <xdr:sp macro="" textlink="">
      <xdr:nvSpPr>
        <xdr:cNvPr id="647" name="楕円 646">
          <a:extLst>
            <a:ext uri="{FF2B5EF4-FFF2-40B4-BE49-F238E27FC236}">
              <a16:creationId xmlns:a16="http://schemas.microsoft.com/office/drawing/2014/main" id="{81D95288-BA05-49C3-81BC-9CC77791A4A9}"/>
            </a:ext>
          </a:extLst>
        </xdr:cNvPr>
        <xdr:cNvSpPr/>
      </xdr:nvSpPr>
      <xdr:spPr>
        <a:xfrm>
          <a:off x="21272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80011</xdr:rowOff>
    </xdr:from>
    <xdr:to>
      <xdr:col>116</xdr:col>
      <xdr:colOff>63500</xdr:colOff>
      <xdr:row>85</xdr:row>
      <xdr:rowOff>83820</xdr:rowOff>
    </xdr:to>
    <xdr:cxnSp macro="">
      <xdr:nvCxnSpPr>
        <xdr:cNvPr id="648" name="直線コネクタ 647">
          <a:extLst>
            <a:ext uri="{FF2B5EF4-FFF2-40B4-BE49-F238E27FC236}">
              <a16:creationId xmlns:a16="http://schemas.microsoft.com/office/drawing/2014/main" id="{5F409AA3-D153-4CAD-A630-7A72444B9091}"/>
            </a:ext>
          </a:extLst>
        </xdr:cNvPr>
        <xdr:cNvCxnSpPr/>
      </xdr:nvCxnSpPr>
      <xdr:spPr>
        <a:xfrm flipV="1">
          <a:off x="21323300" y="146532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49" name="n_1aveValue【消防施設】&#10;一人当たり面積">
          <a:extLst>
            <a:ext uri="{FF2B5EF4-FFF2-40B4-BE49-F238E27FC236}">
              <a16:creationId xmlns:a16="http://schemas.microsoft.com/office/drawing/2014/main" id="{DBC774ED-F5C8-4690-B408-35472ACC2A18}"/>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50" name="n_2aveValue【消防施設】&#10;一人当たり面積">
          <a:extLst>
            <a:ext uri="{FF2B5EF4-FFF2-40B4-BE49-F238E27FC236}">
              <a16:creationId xmlns:a16="http://schemas.microsoft.com/office/drawing/2014/main" id="{C2D16CA8-9F69-4357-9638-DEE9C967B459}"/>
            </a:ext>
          </a:extLst>
        </xdr:cNvPr>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125747</xdr:rowOff>
    </xdr:from>
    <xdr:ext cx="469744" cy="259045"/>
    <xdr:sp macro="" textlink="">
      <xdr:nvSpPr>
        <xdr:cNvPr id="651" name="n_1mainValue【消防施設】&#10;一人当たり面積">
          <a:extLst>
            <a:ext uri="{FF2B5EF4-FFF2-40B4-BE49-F238E27FC236}">
              <a16:creationId xmlns:a16="http://schemas.microsoft.com/office/drawing/2014/main" id="{DBE5481D-6238-453F-A330-0F8315750F71}"/>
            </a:ext>
          </a:extLst>
        </xdr:cNvPr>
        <xdr:cNvSpPr txBox="1"/>
      </xdr:nvSpPr>
      <xdr:spPr>
        <a:xfrm>
          <a:off x="210757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a:extLst>
            <a:ext uri="{FF2B5EF4-FFF2-40B4-BE49-F238E27FC236}">
              <a16:creationId xmlns:a16="http://schemas.microsoft.com/office/drawing/2014/main" id="{29CE7176-6822-4026-A856-5A843988712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a:extLst>
            <a:ext uri="{FF2B5EF4-FFF2-40B4-BE49-F238E27FC236}">
              <a16:creationId xmlns:a16="http://schemas.microsoft.com/office/drawing/2014/main" id="{C06A45A9-68D9-4C87-BD26-024937601B8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a:extLst>
            <a:ext uri="{FF2B5EF4-FFF2-40B4-BE49-F238E27FC236}">
              <a16:creationId xmlns:a16="http://schemas.microsoft.com/office/drawing/2014/main" id="{ACDFD911-0885-4CE3-A46D-CBAA68ADDBE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a:extLst>
            <a:ext uri="{FF2B5EF4-FFF2-40B4-BE49-F238E27FC236}">
              <a16:creationId xmlns:a16="http://schemas.microsoft.com/office/drawing/2014/main" id="{7455B610-2FCC-4772-BF9A-6DCA11598E2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a:extLst>
            <a:ext uri="{FF2B5EF4-FFF2-40B4-BE49-F238E27FC236}">
              <a16:creationId xmlns:a16="http://schemas.microsoft.com/office/drawing/2014/main" id="{F9B4863F-F42D-43E6-A60E-26E22690A5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a:extLst>
            <a:ext uri="{FF2B5EF4-FFF2-40B4-BE49-F238E27FC236}">
              <a16:creationId xmlns:a16="http://schemas.microsoft.com/office/drawing/2014/main" id="{BCF1820D-2437-40AF-A388-20F842C8A6F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a:extLst>
            <a:ext uri="{FF2B5EF4-FFF2-40B4-BE49-F238E27FC236}">
              <a16:creationId xmlns:a16="http://schemas.microsoft.com/office/drawing/2014/main" id="{EEB36B67-DD29-4E8F-AF32-B916FB96410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a:extLst>
            <a:ext uri="{FF2B5EF4-FFF2-40B4-BE49-F238E27FC236}">
              <a16:creationId xmlns:a16="http://schemas.microsoft.com/office/drawing/2014/main" id="{FDBE318C-F431-426E-82E4-51B4E20A0AC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a:extLst>
            <a:ext uri="{FF2B5EF4-FFF2-40B4-BE49-F238E27FC236}">
              <a16:creationId xmlns:a16="http://schemas.microsoft.com/office/drawing/2014/main" id="{B2AE7124-5AA2-402A-B375-6A6C498B525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a:extLst>
            <a:ext uri="{FF2B5EF4-FFF2-40B4-BE49-F238E27FC236}">
              <a16:creationId xmlns:a16="http://schemas.microsoft.com/office/drawing/2014/main" id="{D9D11BDE-CE44-4D00-A8DD-FF9C0AF1C63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a:extLst>
            <a:ext uri="{FF2B5EF4-FFF2-40B4-BE49-F238E27FC236}">
              <a16:creationId xmlns:a16="http://schemas.microsoft.com/office/drawing/2014/main" id="{60FF3819-6839-43B6-861E-AEBA34EBBFA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a:extLst>
            <a:ext uri="{FF2B5EF4-FFF2-40B4-BE49-F238E27FC236}">
              <a16:creationId xmlns:a16="http://schemas.microsoft.com/office/drawing/2014/main" id="{57B8CD45-3031-4B33-AAAA-5F25C5BF6B8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a:extLst>
            <a:ext uri="{FF2B5EF4-FFF2-40B4-BE49-F238E27FC236}">
              <a16:creationId xmlns:a16="http://schemas.microsoft.com/office/drawing/2014/main" id="{656BDECB-DE87-4B8A-897B-DB8FE5CEE19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a:extLst>
            <a:ext uri="{FF2B5EF4-FFF2-40B4-BE49-F238E27FC236}">
              <a16:creationId xmlns:a16="http://schemas.microsoft.com/office/drawing/2014/main" id="{0894AAF4-DCC1-44AC-BF41-821DF76A3CE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a:extLst>
            <a:ext uri="{FF2B5EF4-FFF2-40B4-BE49-F238E27FC236}">
              <a16:creationId xmlns:a16="http://schemas.microsoft.com/office/drawing/2014/main" id="{6B92F858-5AC9-498B-A9D2-B2E32C316EF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a:extLst>
            <a:ext uri="{FF2B5EF4-FFF2-40B4-BE49-F238E27FC236}">
              <a16:creationId xmlns:a16="http://schemas.microsoft.com/office/drawing/2014/main" id="{6E412A55-1E50-4D12-A9C1-4695430F066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a:extLst>
            <a:ext uri="{FF2B5EF4-FFF2-40B4-BE49-F238E27FC236}">
              <a16:creationId xmlns:a16="http://schemas.microsoft.com/office/drawing/2014/main" id="{C0667534-9673-403C-AB31-ECFF1B93BFE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a:extLst>
            <a:ext uri="{FF2B5EF4-FFF2-40B4-BE49-F238E27FC236}">
              <a16:creationId xmlns:a16="http://schemas.microsoft.com/office/drawing/2014/main" id="{5877E2D7-76ED-478E-ABAF-C69864D9421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a:extLst>
            <a:ext uri="{FF2B5EF4-FFF2-40B4-BE49-F238E27FC236}">
              <a16:creationId xmlns:a16="http://schemas.microsoft.com/office/drawing/2014/main" id="{F682ACF0-DD18-4FEC-8091-D963945CABE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a:extLst>
            <a:ext uri="{FF2B5EF4-FFF2-40B4-BE49-F238E27FC236}">
              <a16:creationId xmlns:a16="http://schemas.microsoft.com/office/drawing/2014/main" id="{B250D125-F207-4561-AFF6-92178F71D7B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a:extLst>
            <a:ext uri="{FF2B5EF4-FFF2-40B4-BE49-F238E27FC236}">
              <a16:creationId xmlns:a16="http://schemas.microsoft.com/office/drawing/2014/main" id="{87525590-D84D-4943-8878-7FF639315A7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a:extLst>
            <a:ext uri="{FF2B5EF4-FFF2-40B4-BE49-F238E27FC236}">
              <a16:creationId xmlns:a16="http://schemas.microsoft.com/office/drawing/2014/main" id="{ABEC8DDA-4744-41BC-AA55-D499204B6B6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a:extLst>
            <a:ext uri="{FF2B5EF4-FFF2-40B4-BE49-F238E27FC236}">
              <a16:creationId xmlns:a16="http://schemas.microsoft.com/office/drawing/2014/main" id="{19D5DA50-9391-4E2F-9E93-0C793783481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a:extLst>
            <a:ext uri="{FF2B5EF4-FFF2-40B4-BE49-F238E27FC236}">
              <a16:creationId xmlns:a16="http://schemas.microsoft.com/office/drawing/2014/main" id="{350ED53F-790A-4D60-AB56-FDCF1244CB6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a:extLst>
            <a:ext uri="{FF2B5EF4-FFF2-40B4-BE49-F238E27FC236}">
              <a16:creationId xmlns:a16="http://schemas.microsoft.com/office/drawing/2014/main" id="{5705126B-F3DF-4867-AECA-FDE31A79184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7" name="直線コネクタ 676">
          <a:extLst>
            <a:ext uri="{FF2B5EF4-FFF2-40B4-BE49-F238E27FC236}">
              <a16:creationId xmlns:a16="http://schemas.microsoft.com/office/drawing/2014/main" id="{62F8E877-9776-4F60-88ED-E5CC6A57E96B}"/>
            </a:ext>
          </a:extLst>
        </xdr:cNvPr>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8" name="【庁舎】&#10;有形固定資産減価償却率最小値テキスト">
          <a:extLst>
            <a:ext uri="{FF2B5EF4-FFF2-40B4-BE49-F238E27FC236}">
              <a16:creationId xmlns:a16="http://schemas.microsoft.com/office/drawing/2014/main" id="{AA26C4C3-3402-48BA-98D2-6B039704E124}"/>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9" name="直線コネクタ 678">
          <a:extLst>
            <a:ext uri="{FF2B5EF4-FFF2-40B4-BE49-F238E27FC236}">
              <a16:creationId xmlns:a16="http://schemas.microsoft.com/office/drawing/2014/main" id="{3BEF9C8D-5C72-4F1C-A81A-86CF076BF5D1}"/>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a:extLst>
            <a:ext uri="{FF2B5EF4-FFF2-40B4-BE49-F238E27FC236}">
              <a16:creationId xmlns:a16="http://schemas.microsoft.com/office/drawing/2014/main" id="{815FE3D1-1C3E-4426-901B-CCF88C310FA5}"/>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a:extLst>
            <a:ext uri="{FF2B5EF4-FFF2-40B4-BE49-F238E27FC236}">
              <a16:creationId xmlns:a16="http://schemas.microsoft.com/office/drawing/2014/main" id="{B7A702A2-DECF-4579-A8E0-657A719B8F0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82" name="【庁舎】&#10;有形固定資産減価償却率平均値テキスト">
          <a:extLst>
            <a:ext uri="{FF2B5EF4-FFF2-40B4-BE49-F238E27FC236}">
              <a16:creationId xmlns:a16="http://schemas.microsoft.com/office/drawing/2014/main" id="{55FF2F67-5902-4671-ABA1-F6C3FDB764BE}"/>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a:extLst>
            <a:ext uri="{FF2B5EF4-FFF2-40B4-BE49-F238E27FC236}">
              <a16:creationId xmlns:a16="http://schemas.microsoft.com/office/drawing/2014/main" id="{E1EC716A-A3A7-4167-9C6E-E765671367DF}"/>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4" name="フローチャート: 判断 683">
          <a:extLst>
            <a:ext uri="{FF2B5EF4-FFF2-40B4-BE49-F238E27FC236}">
              <a16:creationId xmlns:a16="http://schemas.microsoft.com/office/drawing/2014/main" id="{2C0C10FC-75B7-4835-B4E8-9C3A3CFCCD77}"/>
            </a:ext>
          </a:extLst>
        </xdr:cNvPr>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85" name="フローチャート: 判断 684">
          <a:extLst>
            <a:ext uri="{FF2B5EF4-FFF2-40B4-BE49-F238E27FC236}">
              <a16:creationId xmlns:a16="http://schemas.microsoft.com/office/drawing/2014/main" id="{FDC286F0-58F3-4ADD-909A-F70BBB34199D}"/>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45977DBE-1F8F-41F6-ADC1-88BA98955CD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A768718C-5B7A-46FE-A610-54C0B692A93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E79A9FF0-FCC0-45C4-8BF8-7E02C862DE2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C062C3FB-32A7-42F6-9AF6-40B83F21782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FA2F3B03-8A80-46BB-8AF0-240C27568A9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129902</xdr:rowOff>
    </xdr:from>
    <xdr:to>
      <xdr:col>85</xdr:col>
      <xdr:colOff>177800</xdr:colOff>
      <xdr:row>103</xdr:row>
      <xdr:rowOff>60052</xdr:rowOff>
    </xdr:to>
    <xdr:sp macro="" textlink="">
      <xdr:nvSpPr>
        <xdr:cNvPr id="691" name="楕円 690">
          <a:extLst>
            <a:ext uri="{FF2B5EF4-FFF2-40B4-BE49-F238E27FC236}">
              <a16:creationId xmlns:a16="http://schemas.microsoft.com/office/drawing/2014/main" id="{F0B0B76E-E71F-4D80-A34F-C016B997A7CD}"/>
            </a:ext>
          </a:extLst>
        </xdr:cNvPr>
        <xdr:cNvSpPr/>
      </xdr:nvSpPr>
      <xdr:spPr>
        <a:xfrm>
          <a:off x="162687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152779</xdr:rowOff>
    </xdr:from>
    <xdr:ext cx="405111" cy="259045"/>
    <xdr:sp macro="" textlink="">
      <xdr:nvSpPr>
        <xdr:cNvPr id="692" name="【庁舎】&#10;有形固定資産減価償却率該当値テキスト">
          <a:extLst>
            <a:ext uri="{FF2B5EF4-FFF2-40B4-BE49-F238E27FC236}">
              <a16:creationId xmlns:a16="http://schemas.microsoft.com/office/drawing/2014/main" id="{F87728F2-2047-438D-84C7-9AAAFA4F945E}"/>
            </a:ext>
          </a:extLst>
        </xdr:cNvPr>
        <xdr:cNvSpPr txBox="1"/>
      </xdr:nvSpPr>
      <xdr:spPr>
        <a:xfrm>
          <a:off x="16357600" y="174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77651</xdr:rowOff>
    </xdr:from>
    <xdr:to>
      <xdr:col>81</xdr:col>
      <xdr:colOff>101600</xdr:colOff>
      <xdr:row>101</xdr:row>
      <xdr:rowOff>7801</xdr:rowOff>
    </xdr:to>
    <xdr:sp macro="" textlink="">
      <xdr:nvSpPr>
        <xdr:cNvPr id="693" name="楕円 692">
          <a:extLst>
            <a:ext uri="{FF2B5EF4-FFF2-40B4-BE49-F238E27FC236}">
              <a16:creationId xmlns:a16="http://schemas.microsoft.com/office/drawing/2014/main" id="{EBB33F0A-BC32-4A7B-A7E0-0D7B5CD16D92}"/>
            </a:ext>
          </a:extLst>
        </xdr:cNvPr>
        <xdr:cNvSpPr/>
      </xdr:nvSpPr>
      <xdr:spPr>
        <a:xfrm>
          <a:off x="154305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128451</xdr:rowOff>
    </xdr:from>
    <xdr:to>
      <xdr:col>85</xdr:col>
      <xdr:colOff>127000</xdr:colOff>
      <xdr:row>103</xdr:row>
      <xdr:rowOff>9252</xdr:rowOff>
    </xdr:to>
    <xdr:cxnSp macro="">
      <xdr:nvCxnSpPr>
        <xdr:cNvPr id="694" name="直線コネクタ 693">
          <a:extLst>
            <a:ext uri="{FF2B5EF4-FFF2-40B4-BE49-F238E27FC236}">
              <a16:creationId xmlns:a16="http://schemas.microsoft.com/office/drawing/2014/main" id="{4EDF7F9A-1495-408C-9B9F-7CE1DB1F71E8}"/>
            </a:ext>
          </a:extLst>
        </xdr:cNvPr>
        <xdr:cNvCxnSpPr/>
      </xdr:nvCxnSpPr>
      <xdr:spPr>
        <a:xfrm>
          <a:off x="15481300" y="17273451"/>
          <a:ext cx="8382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95" name="n_1aveValue【庁舎】&#10;有形固定資産減価償却率">
          <a:extLst>
            <a:ext uri="{FF2B5EF4-FFF2-40B4-BE49-F238E27FC236}">
              <a16:creationId xmlns:a16="http://schemas.microsoft.com/office/drawing/2014/main" id="{9E4E3719-02DF-421E-8417-BB0A80433E42}"/>
            </a:ext>
          </a:extLst>
        </xdr:cNvPr>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96" name="n_2aveValue【庁舎】&#10;有形固定資産減価償却率">
          <a:extLst>
            <a:ext uri="{FF2B5EF4-FFF2-40B4-BE49-F238E27FC236}">
              <a16:creationId xmlns:a16="http://schemas.microsoft.com/office/drawing/2014/main" id="{45146DCA-D8DF-47D6-9416-9F9DC11F4336}"/>
            </a:ext>
          </a:extLst>
        </xdr:cNvPr>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24328</xdr:rowOff>
    </xdr:from>
    <xdr:ext cx="405111" cy="259045"/>
    <xdr:sp macro="" textlink="">
      <xdr:nvSpPr>
        <xdr:cNvPr id="697" name="n_1mainValue【庁舎】&#10;有形固定資産減価償却率">
          <a:extLst>
            <a:ext uri="{FF2B5EF4-FFF2-40B4-BE49-F238E27FC236}">
              <a16:creationId xmlns:a16="http://schemas.microsoft.com/office/drawing/2014/main" id="{34EC1B81-4C74-4810-AD7C-F9E976C141E7}"/>
            </a:ext>
          </a:extLst>
        </xdr:cNvPr>
        <xdr:cNvSpPr txBox="1"/>
      </xdr:nvSpPr>
      <xdr:spPr>
        <a:xfrm>
          <a:off x="15266044" y="1699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E0B4E2EB-79F5-4E52-844F-345CDA3EB3B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8B90B433-E766-4A95-9DA9-6ABC5B625A4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7ACE4340-2E90-4450-8B2B-B991D237964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1266894F-4963-410C-9BAA-00880E3C5E7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C523023B-86CB-45D2-BCDE-3FE639A61FA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DF72BD84-1CA2-4695-8E2A-5026D56848E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D5157A37-3863-40F2-8710-B17762E80AC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B4B158EE-C450-4350-BB26-0FC5055B298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C4D8EACC-68E0-4062-875F-6F6A04310B7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637E13C3-4E22-4512-81DB-1A1ED732EBD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6DAB87FE-10CD-453C-914E-6997AF5CBCF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5FA6B114-8872-41C7-A52A-20A885FBACE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E94577D7-B4CB-4BBB-B0FC-F38EF082920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7D0F89DF-0F17-4E6F-A712-D525D078760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949FD47B-E033-4D29-B955-6B551C43C7D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C75A1190-A0D5-4342-BCF9-BEE21A7333E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BB363B42-C448-4B14-B1A3-1322C203AA1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1CFE16B9-6363-4D4F-B945-415C76A5924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C328F8CC-D77A-408D-BBE1-470530FD4B9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85069096-161D-4763-9076-FEA4905C7BE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F42911B0-71C7-4163-8112-2BE785DED38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2651E6A1-489C-4712-9880-0C044EB44D8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7DAD6C80-25D6-40C7-B121-33EFFBDE906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1" name="直線コネクタ 720">
          <a:extLst>
            <a:ext uri="{FF2B5EF4-FFF2-40B4-BE49-F238E27FC236}">
              <a16:creationId xmlns:a16="http://schemas.microsoft.com/office/drawing/2014/main" id="{B0CF87F5-739C-4B66-AB18-377FE5F6ECF9}"/>
            </a:ext>
          </a:extLst>
        </xdr:cNvPr>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2" name="【庁舎】&#10;一人当たり面積最小値テキスト">
          <a:extLst>
            <a:ext uri="{FF2B5EF4-FFF2-40B4-BE49-F238E27FC236}">
              <a16:creationId xmlns:a16="http://schemas.microsoft.com/office/drawing/2014/main" id="{B6021CF6-EE44-410E-9BA2-29D0E45B4067}"/>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3" name="直線コネクタ 722">
          <a:extLst>
            <a:ext uri="{FF2B5EF4-FFF2-40B4-BE49-F238E27FC236}">
              <a16:creationId xmlns:a16="http://schemas.microsoft.com/office/drawing/2014/main" id="{CEB51B0A-F2BF-46B0-BF51-7542107003B8}"/>
            </a:ext>
          </a:extLst>
        </xdr:cNvPr>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4" name="【庁舎】&#10;一人当たり面積最大値テキスト">
          <a:extLst>
            <a:ext uri="{FF2B5EF4-FFF2-40B4-BE49-F238E27FC236}">
              <a16:creationId xmlns:a16="http://schemas.microsoft.com/office/drawing/2014/main" id="{F9831317-33D5-4800-9366-CF3D06CA5DC4}"/>
            </a:ext>
          </a:extLst>
        </xdr:cNvPr>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5" name="直線コネクタ 724">
          <a:extLst>
            <a:ext uri="{FF2B5EF4-FFF2-40B4-BE49-F238E27FC236}">
              <a16:creationId xmlns:a16="http://schemas.microsoft.com/office/drawing/2014/main" id="{41980E9B-530A-4606-AFEC-66C922858967}"/>
            </a:ext>
          </a:extLst>
        </xdr:cNvPr>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726" name="【庁舎】&#10;一人当たり面積平均値テキスト">
          <a:extLst>
            <a:ext uri="{FF2B5EF4-FFF2-40B4-BE49-F238E27FC236}">
              <a16:creationId xmlns:a16="http://schemas.microsoft.com/office/drawing/2014/main" id="{8F48F290-A56B-40DF-B1D6-223AD55A5ADF}"/>
            </a:ext>
          </a:extLst>
        </xdr:cNvPr>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7" name="フローチャート: 判断 726">
          <a:extLst>
            <a:ext uri="{FF2B5EF4-FFF2-40B4-BE49-F238E27FC236}">
              <a16:creationId xmlns:a16="http://schemas.microsoft.com/office/drawing/2014/main" id="{DD498F6C-CD92-4D3F-A95B-C9D29EC08C0E}"/>
            </a:ext>
          </a:extLst>
        </xdr:cNvPr>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8" name="フローチャート: 判断 727">
          <a:extLst>
            <a:ext uri="{FF2B5EF4-FFF2-40B4-BE49-F238E27FC236}">
              <a16:creationId xmlns:a16="http://schemas.microsoft.com/office/drawing/2014/main" id="{17793B27-F519-4157-93C0-918E7209E2D4}"/>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729" name="フローチャート: 判断 728">
          <a:extLst>
            <a:ext uri="{FF2B5EF4-FFF2-40B4-BE49-F238E27FC236}">
              <a16:creationId xmlns:a16="http://schemas.microsoft.com/office/drawing/2014/main" id="{15B08AC3-19CD-4719-8FB7-AB0B70489151}"/>
            </a:ext>
          </a:extLst>
        </xdr:cNvPr>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CF7A8B9F-A502-43FC-BB87-4FA7E3BCB90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EC8D820C-0F24-4E27-A2A3-DDC8EB2B256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441C9B4-ED96-4F2B-97D7-FE4A5B76C6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43ED950-4A44-4DE1-80B2-C82F04CCF35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78A4D4B2-6C18-4B7F-BE42-BDC97F802EB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38736</xdr:rowOff>
    </xdr:from>
    <xdr:to>
      <xdr:col>116</xdr:col>
      <xdr:colOff>114300</xdr:colOff>
      <xdr:row>106</xdr:row>
      <xdr:rowOff>140336</xdr:rowOff>
    </xdr:to>
    <xdr:sp macro="" textlink="">
      <xdr:nvSpPr>
        <xdr:cNvPr id="735" name="楕円 734">
          <a:extLst>
            <a:ext uri="{FF2B5EF4-FFF2-40B4-BE49-F238E27FC236}">
              <a16:creationId xmlns:a16="http://schemas.microsoft.com/office/drawing/2014/main" id="{20FDB2F1-F94A-46DF-9FB7-FC4D2FF63F1F}"/>
            </a:ext>
          </a:extLst>
        </xdr:cNvPr>
        <xdr:cNvSpPr/>
      </xdr:nvSpPr>
      <xdr:spPr>
        <a:xfrm>
          <a:off x="221107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17163</xdr:rowOff>
    </xdr:from>
    <xdr:ext cx="469744" cy="259045"/>
    <xdr:sp macro="" textlink="">
      <xdr:nvSpPr>
        <xdr:cNvPr id="736" name="【庁舎】&#10;一人当たり面積該当値テキスト">
          <a:extLst>
            <a:ext uri="{FF2B5EF4-FFF2-40B4-BE49-F238E27FC236}">
              <a16:creationId xmlns:a16="http://schemas.microsoft.com/office/drawing/2014/main" id="{79C231F3-5FF8-4610-9302-BF3ECC216519}"/>
            </a:ext>
          </a:extLst>
        </xdr:cNvPr>
        <xdr:cNvSpPr txBox="1"/>
      </xdr:nvSpPr>
      <xdr:spPr>
        <a:xfrm>
          <a:off x="22199600" y="1819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44450</xdr:rowOff>
    </xdr:from>
    <xdr:to>
      <xdr:col>112</xdr:col>
      <xdr:colOff>38100</xdr:colOff>
      <xdr:row>106</xdr:row>
      <xdr:rowOff>146050</xdr:rowOff>
    </xdr:to>
    <xdr:sp macro="" textlink="">
      <xdr:nvSpPr>
        <xdr:cNvPr id="737" name="楕円 736">
          <a:extLst>
            <a:ext uri="{FF2B5EF4-FFF2-40B4-BE49-F238E27FC236}">
              <a16:creationId xmlns:a16="http://schemas.microsoft.com/office/drawing/2014/main" id="{899F8BA8-CD0E-4A7A-9881-185099CC2AF0}"/>
            </a:ext>
          </a:extLst>
        </xdr:cNvPr>
        <xdr:cNvSpPr/>
      </xdr:nvSpPr>
      <xdr:spPr>
        <a:xfrm>
          <a:off x="2127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89536</xdr:rowOff>
    </xdr:from>
    <xdr:to>
      <xdr:col>116</xdr:col>
      <xdr:colOff>63500</xdr:colOff>
      <xdr:row>106</xdr:row>
      <xdr:rowOff>95250</xdr:rowOff>
    </xdr:to>
    <xdr:cxnSp macro="">
      <xdr:nvCxnSpPr>
        <xdr:cNvPr id="738" name="直線コネクタ 737">
          <a:extLst>
            <a:ext uri="{FF2B5EF4-FFF2-40B4-BE49-F238E27FC236}">
              <a16:creationId xmlns:a16="http://schemas.microsoft.com/office/drawing/2014/main" id="{71FAA142-0335-4F67-AC7E-A6B95DDBFAFD}"/>
            </a:ext>
          </a:extLst>
        </xdr:cNvPr>
        <xdr:cNvCxnSpPr/>
      </xdr:nvCxnSpPr>
      <xdr:spPr>
        <a:xfrm flipV="1">
          <a:off x="21323300" y="182632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739" name="n_1aveValue【庁舎】&#10;一人当たり面積">
          <a:extLst>
            <a:ext uri="{FF2B5EF4-FFF2-40B4-BE49-F238E27FC236}">
              <a16:creationId xmlns:a16="http://schemas.microsoft.com/office/drawing/2014/main" id="{9683CB8C-211B-4019-B0A4-55260BB5EEAD}"/>
            </a:ext>
          </a:extLst>
        </xdr:cNvPr>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740" name="n_2aveValue【庁舎】&#10;一人当たり面積">
          <a:extLst>
            <a:ext uri="{FF2B5EF4-FFF2-40B4-BE49-F238E27FC236}">
              <a16:creationId xmlns:a16="http://schemas.microsoft.com/office/drawing/2014/main" id="{4E3D1C90-A0C3-4CD2-9BB2-7998BAFE8BC4}"/>
            </a:ext>
          </a:extLst>
        </xdr:cNvPr>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137177</xdr:rowOff>
    </xdr:from>
    <xdr:ext cx="469744" cy="259045"/>
    <xdr:sp macro="" textlink="">
      <xdr:nvSpPr>
        <xdr:cNvPr id="741" name="n_1mainValue【庁舎】&#10;一人当たり面積">
          <a:extLst>
            <a:ext uri="{FF2B5EF4-FFF2-40B4-BE49-F238E27FC236}">
              <a16:creationId xmlns:a16="http://schemas.microsoft.com/office/drawing/2014/main" id="{A5A75F10-C556-4D49-BDC5-D1160E01F07F}"/>
            </a:ext>
          </a:extLst>
        </xdr:cNvPr>
        <xdr:cNvSpPr txBox="1"/>
      </xdr:nvSpPr>
      <xdr:spPr>
        <a:xfrm>
          <a:off x="210757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23036777-06D5-488A-B815-B9029BCAEC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505643EA-9AB3-4624-94CE-BFFC7846606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416BF3E9-C914-4EE4-B56D-97AA5E56444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Nirmala UI Semilight" panose="020B0402040204020203" pitchFamily="34" charset="0"/>
            </a:rPr>
            <a:t>類似団体と比較して特に有形固定資産減価償却率が高くなっている施設は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Nirmala UI Semilight" panose="020B0402040204020203" pitchFamily="34" charset="0"/>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Nirmala UI Semilight" panose="020B0402040204020203" pitchFamily="34" charset="0"/>
            </a:rPr>
            <a:t>図書館、福祉施設、市民会館、保健センター・保健所、庁舎である。その中でも特に福祉施設が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Nirmala UI Semilight" panose="020B0402040204020203" pitchFamily="34" charset="0"/>
            </a:rPr>
            <a:t>79.8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Nirmala UI Semilight" panose="020B0402040204020203" pitchFamily="34" charset="0"/>
            </a:rPr>
            <a:t>％、市民会館が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Nirmala UI Semilight" panose="020B0402040204020203" pitchFamily="34" charset="0"/>
            </a:rPr>
            <a:t>89.7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Nirmala UI Semilight" panose="020B0402040204020203" pitchFamily="34" charset="0"/>
            </a:rPr>
            <a:t>％と高くなっている。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Nirmala UI Semilight" panose="020B0402040204020203" pitchFamily="34" charset="0"/>
          </a:endParaRPr>
        </a:p>
        <a:p>
          <a:r>
            <a:rPr kumimoji="1" lang="ja-JP" altLang="en-US" sz="1300">
              <a:latin typeface="ＭＳ ゴシック" panose="020B0609070205080204" pitchFamily="49" charset="-128"/>
              <a:ea typeface="ＭＳ ゴシック" panose="020B0609070205080204" pitchFamily="49" charset="-128"/>
              <a:cs typeface="Nirmala UI Semilight" panose="020B0402040204020203" pitchFamily="34" charset="0"/>
            </a:rPr>
            <a:t>　図書館、福祉施設、及び保健センター・保健所は現状のままでは、今後も減価償却率は上昇するものと見込まれる。</a:t>
          </a:r>
          <a:endParaRPr kumimoji="1" lang="en-US" altLang="ja-JP" sz="1300">
            <a:latin typeface="ＭＳ ゴシック" panose="020B0609070205080204" pitchFamily="49" charset="-128"/>
            <a:ea typeface="ＭＳ ゴシック" panose="020B0609070205080204" pitchFamily="49" charset="-128"/>
            <a:cs typeface="Nirmala UI Semilight" panose="020B0402040204020203" pitchFamily="34" charset="0"/>
          </a:endParaRPr>
        </a:p>
        <a:p>
          <a:r>
            <a:rPr kumimoji="1" lang="ja-JP" altLang="en-US" sz="1300">
              <a:latin typeface="ＭＳ ゴシック" panose="020B0609070205080204" pitchFamily="49" charset="-128"/>
              <a:ea typeface="ＭＳ ゴシック" panose="020B0609070205080204" pitchFamily="49" charset="-128"/>
              <a:cs typeface="Nirmala UI Semilight" panose="020B0402040204020203" pitchFamily="34" charset="0"/>
            </a:rPr>
            <a:t>　市民会館は建て替えの計画があるため、将来的には減価償却率は下がるものと見込まれる。</a:t>
          </a:r>
          <a:endParaRPr kumimoji="1" lang="en-US" altLang="ja-JP" sz="1300">
            <a:latin typeface="ＭＳ ゴシック" panose="020B0609070205080204" pitchFamily="49" charset="-128"/>
            <a:ea typeface="ＭＳ ゴシック" panose="020B0609070205080204" pitchFamily="49" charset="-128"/>
            <a:cs typeface="Nirmala UI Semilight" panose="020B0402040204020203" pitchFamily="34" charset="0"/>
          </a:endParaRPr>
        </a:p>
        <a:p>
          <a:r>
            <a:rPr kumimoji="1" lang="ja-JP" altLang="en-US" sz="1300">
              <a:latin typeface="ＭＳ ゴシック" panose="020B0609070205080204" pitchFamily="49" charset="-128"/>
              <a:ea typeface="ＭＳ ゴシック" panose="020B0609070205080204" pitchFamily="49" charset="-128"/>
              <a:cs typeface="Nirmala UI Semilight" panose="020B0402040204020203" pitchFamily="34" charset="0"/>
            </a:rPr>
            <a:t>　庁舎は耐震工事などにより減価償却率が平成</a:t>
          </a:r>
          <a:r>
            <a:rPr kumimoji="1" lang="en-US" altLang="ja-JP" sz="1300">
              <a:latin typeface="ＭＳ ゴシック" panose="020B0609070205080204" pitchFamily="49" charset="-128"/>
              <a:ea typeface="ＭＳ ゴシック" panose="020B0609070205080204" pitchFamily="49" charset="-128"/>
              <a:cs typeface="Nirmala UI Semilight" panose="020B0402040204020203" pitchFamily="34" charset="0"/>
            </a:rPr>
            <a:t>28</a:t>
          </a:r>
          <a:r>
            <a:rPr kumimoji="1" lang="ja-JP" altLang="en-US" sz="1300">
              <a:latin typeface="ＭＳ ゴシック" panose="020B0609070205080204" pitchFamily="49" charset="-128"/>
              <a:ea typeface="ＭＳ ゴシック" panose="020B0609070205080204" pitchFamily="49" charset="-128"/>
              <a:cs typeface="Nirmala UI Semilight" panose="020B0402040204020203" pitchFamily="34" charset="0"/>
            </a:rPr>
            <a:t>年より大幅に下落したが、今後も建て替えなどが計画されているため、将来的には類似団体平均を下回ることが見込まれる。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41,631
41,279
148.84
25,631,352
24,678,124
831,675
12,605,186
25,858,278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長引く景気低迷により個人・法人税の大幅な増収は見込めない中</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u="none">
              <a:solidFill>
                <a:schemeClr val="dk1"/>
              </a:solidFill>
              <a:effectLst/>
              <a:latin typeface="ＭＳ ゴシック" panose="020B0609070205080204" pitchFamily="49" charset="-128"/>
              <a:ea typeface="ＭＳ ゴシック" panose="020B0609070205080204" pitchFamily="49" charset="-128"/>
              <a:cs typeface="+mn-cs"/>
            </a:rPr>
            <a:t>税収</a:t>
          </a:r>
          <a:r>
            <a:rPr kumimoji="1" lang="ja-JP" altLang="en-US" sz="1100" b="0" u="none">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b="0" u="none">
              <a:solidFill>
                <a:schemeClr val="dk1"/>
              </a:solidFill>
              <a:effectLst/>
              <a:latin typeface="ＭＳ ゴシック" panose="020B0609070205080204" pitchFamily="49" charset="-128"/>
              <a:ea typeface="ＭＳ ゴシック" panose="020B0609070205080204" pitchFamily="49" charset="-128"/>
              <a:cs typeface="+mn-cs"/>
            </a:rPr>
            <a:t>対</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となった。扶助費等の義務的経費は年々増加して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を推移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類似団体を下回っている。今後も，退職者の補充抑制等による職員数の削減や標準報酬制移行に伴う共済費の減，歳入確保策として市税等の前年度を上回る収納率（平成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％）向上への取り組み，未利用財産の売却，歳出の抑制として掲げた外部委託等の推進等により，持続可能な財政構造の構築に努める。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社会保障の充実に伴う扶助費や公共施設の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に伴う</a:t>
          </a:r>
          <a:r>
            <a:rPr kumimoji="1" lang="ja-JP" altLang="ja-JP" sz="1100" u="none">
              <a:solidFill>
                <a:schemeClr val="dk1"/>
              </a:solidFill>
              <a:effectLst/>
              <a:latin typeface="ＭＳ ゴシック" panose="020B0609070205080204" pitchFamily="49" charset="-128"/>
              <a:ea typeface="ＭＳ ゴシック" panose="020B0609070205080204" pitchFamily="49" charset="-128"/>
              <a:cs typeface="+mn-cs"/>
            </a:rPr>
            <a:t>公債費が</a:t>
          </a:r>
          <a:r>
            <a:rPr kumimoji="1" lang="ja-JP" altLang="ja-JP" sz="1100" b="0" u="none">
              <a:solidFill>
                <a:schemeClr val="dk1"/>
              </a:solidFill>
              <a:effectLst/>
              <a:latin typeface="ＭＳ ゴシック" panose="020B0609070205080204" pitchFamily="49" charset="-128"/>
              <a:ea typeface="ＭＳ ゴシック" panose="020B0609070205080204" pitchFamily="49" charset="-128"/>
              <a:cs typeface="+mn-cs"/>
            </a:rPr>
            <a:t>増加したため，経常収支比率が対前年度比</a:t>
          </a:r>
          <a:r>
            <a:rPr kumimoji="1" lang="en-US" altLang="ja-JP" sz="1100" b="0" u="none">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b="0" u="none">
              <a:solidFill>
                <a:schemeClr val="dk1"/>
              </a:solidFill>
              <a:effectLst/>
              <a:latin typeface="ＭＳ ゴシック" panose="020B0609070205080204" pitchFamily="49" charset="-128"/>
              <a:ea typeface="ＭＳ ゴシック" panose="020B0609070205080204" pitchFamily="49" charset="-128"/>
              <a:cs typeface="+mn-cs"/>
            </a:rPr>
            <a:t>％増となったが，退職者の補充抑制等による職</a:t>
          </a:r>
          <a:r>
            <a:rPr kumimoji="1" lang="ja-JP" altLang="ja-JP" sz="1100" u="none">
              <a:solidFill>
                <a:schemeClr val="dk1"/>
              </a:solidFill>
              <a:effectLst/>
              <a:latin typeface="ＭＳ ゴシック" panose="020B0609070205080204" pitchFamily="49" charset="-128"/>
              <a:ea typeface="ＭＳ ゴシック" panose="020B0609070205080204" pitchFamily="49" charset="-128"/>
              <a:cs typeface="+mn-cs"/>
            </a:rPr>
            <a:t>員数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の削減や，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これまでの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地方債発行額抑制</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の取り組みにより，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％と類似団体平均水準より低い。今後も，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公共施設整備・改修が予定されていることから，予算規模を勘案しながら，事務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事業の見直しを更に進めるとともに，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起債事業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に基づき計画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に実施し，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93769</xdr:rowOff>
    </xdr:from>
    <xdr:to>
      <xdr:col>23</xdr:col>
      <xdr:colOff>133350</xdr:colOff>
      <xdr:row>60</xdr:row>
      <xdr:rowOff>162137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80769"/>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93769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24001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89746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2400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33444</xdr:rowOff>
    </xdr:from>
    <xdr:to>
      <xdr:col>11</xdr:col>
      <xdr:colOff>31750</xdr:colOff>
      <xdr:row>60</xdr:row>
      <xdr:rowOff>89746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204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111337</xdr:rowOff>
    </xdr:from>
    <xdr:to>
      <xdr:col>23</xdr:col>
      <xdr:colOff>184150</xdr:colOff>
      <xdr:row>61</xdr:row>
      <xdr:rowOff>41487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127864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42969</xdr:rowOff>
    </xdr:from>
    <xdr:to>
      <xdr:col>19</xdr:col>
      <xdr:colOff>184150</xdr:colOff>
      <xdr:row>60</xdr:row>
      <xdr:rowOff>144569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154746</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9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73660</xdr:rowOff>
    </xdr:from>
    <xdr:to>
      <xdr:col>15</xdr:col>
      <xdr:colOff>133350</xdr:colOff>
      <xdr:row>60</xdr:row>
      <xdr:rowOff>3810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38946</xdr:rowOff>
    </xdr:from>
    <xdr:to>
      <xdr:col>11</xdr:col>
      <xdr:colOff>82550</xdr:colOff>
      <xdr:row>60</xdr:row>
      <xdr:rowOff>140546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150723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154094</xdr:rowOff>
    </xdr:from>
    <xdr:to>
      <xdr:col>7</xdr:col>
      <xdr:colOff>31750</xdr:colOff>
      <xdr:row>60</xdr:row>
      <xdr:rowOff>84244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94421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物件費及び維持補修費の合計額の人口１人当たりの金額が類似団体平均水準より低い要因として，ごみ処理業務や消防業務を一部事務組合で行っていることが挙げられる。一部事務組合の人件費・物件費等に充てる負担金を合計した場合，人口１人当たりの金額は増加することになる。今後はこれらも含めた経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77045</xdr:rowOff>
    </xdr:from>
    <xdr:to>
      <xdr:col>23</xdr:col>
      <xdr:colOff>133350</xdr:colOff>
      <xdr:row>82</xdr:row>
      <xdr:rowOff>89109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35945"/>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77045</xdr:rowOff>
    </xdr:from>
    <xdr:to>
      <xdr:col>19</xdr:col>
      <xdr:colOff>133350</xdr:colOff>
      <xdr:row>82</xdr:row>
      <xdr:rowOff>86142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135945"/>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18473</xdr:rowOff>
    </xdr:from>
    <xdr:to>
      <xdr:col>15</xdr:col>
      <xdr:colOff>82550</xdr:colOff>
      <xdr:row>82</xdr:row>
      <xdr:rowOff>86142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77373"/>
          <a:ext cx="889000" cy="6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113423</xdr:rowOff>
    </xdr:from>
    <xdr:to>
      <xdr:col>11</xdr:col>
      <xdr:colOff>31750</xdr:colOff>
      <xdr:row>82</xdr:row>
      <xdr:rowOff>18473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00873"/>
          <a:ext cx="889000" cy="7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38309</xdr:rowOff>
    </xdr:from>
    <xdr:to>
      <xdr:col>23</xdr:col>
      <xdr:colOff>184150</xdr:colOff>
      <xdr:row>82</xdr:row>
      <xdr:rowOff>139909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9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54836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4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26245</xdr:rowOff>
    </xdr:from>
    <xdr:to>
      <xdr:col>19</xdr:col>
      <xdr:colOff>184150</xdr:colOff>
      <xdr:row>82</xdr:row>
      <xdr:rowOff>127845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138022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54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35342</xdr:rowOff>
    </xdr:from>
    <xdr:to>
      <xdr:col>15</xdr:col>
      <xdr:colOff>133350</xdr:colOff>
      <xdr:row>82</xdr:row>
      <xdr:rowOff>136942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9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147119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6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139123</xdr:rowOff>
    </xdr:from>
    <xdr:to>
      <xdr:col>11</xdr:col>
      <xdr:colOff>82550</xdr:colOff>
      <xdr:row>82</xdr:row>
      <xdr:rowOff>69273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79450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9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62623</xdr:rowOff>
    </xdr:from>
    <xdr:to>
      <xdr:col>7</xdr:col>
      <xdr:colOff>31750</xdr:colOff>
      <xdr:row>81</xdr:row>
      <xdr:rowOff>164223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1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年４月に人事評価制度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を導入し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適切な運用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に取り組んでいるが，類似団体より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上回っている。今後は，管理職員特別勤務手当の導入も予定されていることから，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職員数削減及び各種手当の見直しや，更なる給与体系の適正化に努める。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年度の数値については，前年度数値を引用しています。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157904</xdr:rowOff>
    </xdr:from>
    <xdr:to>
      <xdr:col>81</xdr:col>
      <xdr:colOff>44450</xdr:colOff>
      <xdr:row>86</xdr:row>
      <xdr:rowOff>157904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02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133773</xdr:rowOff>
    </xdr:from>
    <xdr:to>
      <xdr:col>77</xdr:col>
      <xdr:colOff>44450</xdr:colOff>
      <xdr:row>86</xdr:row>
      <xdr:rowOff>157904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784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86</xdr:row>
      <xdr:rowOff>133773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704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86</xdr:row>
      <xdr:rowOff>141816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7043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107104</xdr:rowOff>
    </xdr:from>
    <xdr:to>
      <xdr:col>81</xdr:col>
      <xdr:colOff>95250</xdr:colOff>
      <xdr:row>87</xdr:row>
      <xdr:rowOff>37254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79181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107104</xdr:rowOff>
    </xdr:from>
    <xdr:to>
      <xdr:col>77</xdr:col>
      <xdr:colOff>95250</xdr:colOff>
      <xdr:row>87</xdr:row>
      <xdr:rowOff>37254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22031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82973</xdr:rowOff>
    </xdr:from>
    <xdr:to>
      <xdr:col>73</xdr:col>
      <xdr:colOff>44450</xdr:colOff>
      <xdr:row>87</xdr:row>
      <xdr:rowOff>13123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169350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定員適正化計画等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に基づき職員数の削減を図ってきたことから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，人口千人当たりの数値は，類似団体平均水準より低い。今後も，事務事業や組織機構の見直しを進めながら，より適切な定員管理に努める。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16873</xdr:rowOff>
    </xdr:from>
    <xdr:to>
      <xdr:col>81</xdr:col>
      <xdr:colOff>44450</xdr:colOff>
      <xdr:row>62</xdr:row>
      <xdr:rowOff>31810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46773"/>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9978</xdr:rowOff>
    </xdr:from>
    <xdr:to>
      <xdr:col>77</xdr:col>
      <xdr:colOff>44450</xdr:colOff>
      <xdr:row>62</xdr:row>
      <xdr:rowOff>16873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3987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9978</xdr:rowOff>
    </xdr:from>
    <xdr:to>
      <xdr:col>72</xdr:col>
      <xdr:colOff>203200</xdr:colOff>
      <xdr:row>62</xdr:row>
      <xdr:rowOff>20320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63987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20320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5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152460</xdr:rowOff>
    </xdr:from>
    <xdr:to>
      <xdr:col>81</xdr:col>
      <xdr:colOff>95250</xdr:colOff>
      <xdr:row>62</xdr:row>
      <xdr:rowOff>82610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168987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5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137523</xdr:rowOff>
    </xdr:from>
    <xdr:to>
      <xdr:col>77</xdr:col>
      <xdr:colOff>95250</xdr:colOff>
      <xdr:row>62</xdr:row>
      <xdr:rowOff>67673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130628</xdr:rowOff>
    </xdr:from>
    <xdr:to>
      <xdr:col>73</xdr:col>
      <xdr:colOff>44450</xdr:colOff>
      <xdr:row>62</xdr:row>
      <xdr:rowOff>60778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70955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140970</xdr:rowOff>
    </xdr:from>
    <xdr:to>
      <xdr:col>68</xdr:col>
      <xdr:colOff>203200</xdr:colOff>
      <xdr:row>62</xdr:row>
      <xdr:rowOff>71120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81297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81297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下水道施設，管理型最終処分場，新ごみ処理施設に係る公債費が増となったが，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年度まで地方債発行額を償還元金の範囲内に抑制してきたこともあり，類似団体平均水準を下回っている。しかし，今後は，一部事務組合の償還元金に充てるための負担金等や，公共施設の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耐震化・老朽化対策等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に係る費用の増加が予定されているため，地方債発行の抑制策を継続して取り組み，引き続き水準の抑制に努める。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3916</xdr:rowOff>
    </xdr:from>
    <xdr:to>
      <xdr:col>81</xdr:col>
      <xdr:colOff>44450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34756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170197</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3916</xdr:rowOff>
    </xdr:from>
    <xdr:to>
      <xdr:col>77</xdr:col>
      <xdr:colOff>44450</xdr:colOff>
      <xdr:row>37</xdr:row>
      <xdr:rowOff>3916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347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3916</xdr:rowOff>
    </xdr:from>
    <xdr:to>
      <xdr:col>72</xdr:col>
      <xdr:colOff>203200</xdr:colOff>
      <xdr:row>37</xdr:row>
      <xdr:rowOff>26035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34756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26035</xdr:rowOff>
    </xdr:from>
    <xdr:to>
      <xdr:col>68</xdr:col>
      <xdr:colOff>152400</xdr:colOff>
      <xdr:row>37</xdr:row>
      <xdr:rowOff>44133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36968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55897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124566</xdr:rowOff>
    </xdr:from>
    <xdr:to>
      <xdr:col>77</xdr:col>
      <xdr:colOff>95250</xdr:colOff>
      <xdr:row>37</xdr:row>
      <xdr:rowOff>54716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64893</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06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124566</xdr:rowOff>
    </xdr:from>
    <xdr:to>
      <xdr:col>73</xdr:col>
      <xdr:colOff>44450</xdr:colOff>
      <xdr:row>37</xdr:row>
      <xdr:rowOff>54716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64893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146685</xdr:rowOff>
    </xdr:from>
    <xdr:to>
      <xdr:col>68</xdr:col>
      <xdr:colOff>203200</xdr:colOff>
      <xdr:row>37</xdr:row>
      <xdr:rowOff>76835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87012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164783</xdr:rowOff>
    </xdr:from>
    <xdr:to>
      <xdr:col>64</xdr:col>
      <xdr:colOff>152400</xdr:colOff>
      <xdr:row>37</xdr:row>
      <xdr:rowOff>94933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105110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定年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退職者</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の増による職員数の減により退職手当負担見込額が減少したこと，また，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交付税措置のある地方債の活用により基準財政需要額に算入される額が増加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体として比率が減少した。しかし，広域事務組合の旧ごみ処理施設除去事業に伴う地方債の借入等により，組合負担等見込額の増加が予定されていることから，事業実施の適正化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135255</xdr:rowOff>
    </xdr:from>
    <xdr:to>
      <xdr:col>81</xdr:col>
      <xdr:colOff>44450</xdr:colOff>
      <xdr:row>14</xdr:row>
      <xdr:rowOff>137909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535555"/>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120032</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2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137909</xdr:rowOff>
    </xdr:from>
    <xdr:to>
      <xdr:col>77</xdr:col>
      <xdr:colOff>44450</xdr:colOff>
      <xdr:row>14</xdr:row>
      <xdr:rowOff>140322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53820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140322</xdr:rowOff>
    </xdr:from>
    <xdr:to>
      <xdr:col>72</xdr:col>
      <xdr:colOff>203200</xdr:colOff>
      <xdr:row>14</xdr:row>
      <xdr:rowOff>143459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540622"/>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143459</xdr:rowOff>
    </xdr:from>
    <xdr:to>
      <xdr:col>68</xdr:col>
      <xdr:colOff>152400</xdr:colOff>
      <xdr:row>14</xdr:row>
      <xdr:rowOff>159144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543759"/>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84455</xdr:rowOff>
    </xdr:from>
    <xdr:to>
      <xdr:col>81</xdr:col>
      <xdr:colOff>95250</xdr:colOff>
      <xdr:row>15</xdr:row>
      <xdr:rowOff>14605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5732</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40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87109</xdr:rowOff>
    </xdr:from>
    <xdr:to>
      <xdr:col>77</xdr:col>
      <xdr:colOff>95250</xdr:colOff>
      <xdr:row>15</xdr:row>
      <xdr:rowOff>17259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48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27436</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256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89522</xdr:rowOff>
    </xdr:from>
    <xdr:to>
      <xdr:col>73</xdr:col>
      <xdr:colOff>44450</xdr:colOff>
      <xdr:row>15</xdr:row>
      <xdr:rowOff>19672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48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29849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25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92659</xdr:rowOff>
    </xdr:from>
    <xdr:to>
      <xdr:col>68</xdr:col>
      <xdr:colOff>203200</xdr:colOff>
      <xdr:row>15</xdr:row>
      <xdr:rowOff>22809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4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32986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26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108344</xdr:rowOff>
    </xdr:from>
    <xdr:to>
      <xdr:col>64</xdr:col>
      <xdr:colOff>152400</xdr:colOff>
      <xdr:row>15</xdr:row>
      <xdr:rowOff>38494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5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48671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27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41,631
41,279
148.84
25,631,352
24,678,124
831,675
12,605,186
25,858,278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退職者の補充抑制等により給与や期末手当が減ったことから，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経常収支比率の人件費分が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今後は，管理職員特別勤務手当の導入も予定されていることから，更なる給与体系の適正化に努め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補充抑制等による職員数の更なる削減</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など，行政ニーズに合わせた適正な人員配置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を考慮し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行財政改革への取り組みを通じて人件費の削減に努める。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266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74422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180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775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類似団体平均水準より低い要因として，ごみ処理業務や消防業務を一部事務組合で行っていることが挙げられる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職員数の適正化による人員減が賃金雇用にシフトしていること，温泉施設指定管理料の増などあるが，ごみ処理施設の広域化による施設管理費の減</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を推移している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指定管理制度の導入を進め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，人件費を含めた経常収支比率の削減に努める。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15</xdr:row>
      <xdr:rowOff>75293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47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15</xdr:row>
      <xdr:rowOff>86179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47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15</xdr:row>
      <xdr:rowOff>86179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57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86179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14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が類似団体平均を上回り，かつ上昇傾向にある要因として，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平成２７年１０月から医療費助成を中学３年まで拡充したことや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認定こども園への移行が進み保育所運営補助が増えたこと，障害者施設利用サービス費が増えたことが挙げられる。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今後も，消費税増税に伴う各種施策により増加することが予想されることから，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事務事業の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見直しを進めていくことで，財政を圧迫する上昇傾向に歯止めをかけるよう努める。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58</xdr:row>
      <xdr:rowOff>137885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987800" y="100384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58</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98098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58</xdr:row>
      <xdr:rowOff>7257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2209800" y="98098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156935</xdr:rowOff>
    </xdr:from>
    <xdr:to>
      <xdr:col>11</xdr:col>
      <xdr:colOff>9525</xdr:colOff>
      <xdr:row>58</xdr:row>
      <xdr:rowOff>7257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9929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87085</xdr:rowOff>
    </xdr:from>
    <xdr:to>
      <xdr:col>24</xdr:col>
      <xdr:colOff>76200</xdr:colOff>
      <xdr:row>59</xdr:row>
      <xdr:rowOff>17235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59162</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127907</xdr:rowOff>
    </xdr:from>
    <xdr:to>
      <xdr:col>11</xdr:col>
      <xdr:colOff>60325</xdr:colOff>
      <xdr:row>58</xdr:row>
      <xdr:rowOff>58057</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42834</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その他に係る経常収支比率が類似団体平均水準をはじめ，全国・県平均より高いのは，国民健康保険特別会計の赤字補填的な繰出金が多額になっている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ことも要因として挙げられる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。国民健康保険税の徴収率向上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や保険料の適正化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を図るなどにより，税収を主な財源とする普通会計の負担額を減らしていくよう努める。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156391</xdr:rowOff>
    </xdr:from>
    <xdr:to>
      <xdr:col>82</xdr:col>
      <xdr:colOff>107950</xdr:colOff>
      <xdr:row>56</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671800" y="975759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117203</xdr:rowOff>
    </xdr:from>
    <xdr:to>
      <xdr:col>78</xdr:col>
      <xdr:colOff>69850</xdr:colOff>
      <xdr:row>56</xdr:row>
      <xdr:rowOff>156391</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782800" y="97184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91077</xdr:rowOff>
    </xdr:from>
    <xdr:to>
      <xdr:col>73</xdr:col>
      <xdr:colOff>180975</xdr:colOff>
      <xdr:row>56</xdr:row>
      <xdr:rowOff>117203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893800" y="96922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91077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004800" y="96792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118654</xdr:rowOff>
    </xdr:from>
    <xdr:to>
      <xdr:col>82</xdr:col>
      <xdr:colOff>158750</xdr:colOff>
      <xdr:row>57</xdr:row>
      <xdr:rowOff>48804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90731</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6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105591</xdr:rowOff>
    </xdr:from>
    <xdr:to>
      <xdr:col>78</xdr:col>
      <xdr:colOff>120650</xdr:colOff>
      <xdr:row>57</xdr:row>
      <xdr:rowOff>35741</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20518</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79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66403</xdr:rowOff>
    </xdr:from>
    <xdr:to>
      <xdr:col>74</xdr:col>
      <xdr:colOff>31750</xdr:colOff>
      <xdr:row>56</xdr:row>
      <xdr:rowOff>168003</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152780</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40277</xdr:rowOff>
    </xdr:from>
    <xdr:to>
      <xdr:col>69</xdr:col>
      <xdr:colOff>142875</xdr:colOff>
      <xdr:row>56</xdr:row>
      <xdr:rowOff>141877</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補助費等の経常的経費は一部事務組合への負担金が約</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割を占めており，ごみ処理業務や消防業務に対する負担金の増に伴い対前年度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ポイントの増加となった。ごみ処理業務については，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広域組合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新ごみ処理施設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管理費の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また，消防業務については，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デジタル無線・指令システム保守や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人件費が増えたことが要因となっている。今後は，中期的施設整備計画等で事業費の推移を把握し，一部事務組合や構成市と協議しながら，事業費の平準化に努める。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36</xdr:row>
      <xdr:rowOff>30988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1254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124714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0843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83566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83566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公債費の経常収支比率に占める割合が類似団体平均水準や全国・県平均と比較して高</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いのは，近年大型の整備事業が集中したことが要因となっており，平成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年度においても，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下水道施設，管理型最終処分場，新ごみ処理施設に係る公債費が増となっ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今後も，公共施設の統合・除却や既存施設の耐震化・大規模改修等が集中する予定である。公債費のピークは平成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年度と見込まれ，さらに一部事務組合などの地方債の元利償還金に係る負担金など公債費に類似した経費も嵩むことから，地方債発行を伴う普通建設事業の計画的な実施により抑制に努める。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48895</xdr:rowOff>
    </xdr:from>
    <xdr:to>
      <xdr:col>24</xdr:col>
      <xdr:colOff>25400</xdr:colOff>
      <xdr:row>75</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9076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48895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8905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41275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890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41275</xdr:rowOff>
    </xdr:from>
    <xdr:to>
      <xdr:col>11</xdr:col>
      <xdr:colOff>9525</xdr:colOff>
      <xdr:row>75</xdr:row>
      <xdr:rowOff>43180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000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xdr:rowOff>
    </xdr:from>
    <xdr:to>
      <xdr:col>24</xdr:col>
      <xdr:colOff>76200</xdr:colOff>
      <xdr:row>75</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151147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3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169545</xdr:rowOff>
    </xdr:from>
    <xdr:to>
      <xdr:col>20</xdr:col>
      <xdr:colOff>38100</xdr:colOff>
      <xdr:row>75</xdr:row>
      <xdr:rowOff>99695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84472</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4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67327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161925</xdr:rowOff>
    </xdr:from>
    <xdr:to>
      <xdr:col>11</xdr:col>
      <xdr:colOff>60325</xdr:colOff>
      <xdr:row>75</xdr:row>
      <xdr:rowOff>92075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76852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163830</xdr:rowOff>
    </xdr:from>
    <xdr:to>
      <xdr:col>6</xdr:col>
      <xdr:colOff>171450</xdr:colOff>
      <xdr:row>75</xdr:row>
      <xdr:rowOff>93980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78757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ポイント高いのは，扶助費と補助費等の増が主な要因となって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人件費の削減は図られているものの，公共施設の統合・除却や既存施設の耐震化・大規模改修等，大型事業の実施が今後見込まれることから，人件費や扶助費，物件費等の支出抑制に努める。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69850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225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96520</xdr:rowOff>
    </xdr:from>
    <xdr:to>
      <xdr:col>78</xdr:col>
      <xdr:colOff>69850</xdr:colOff>
      <xdr:row>77</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126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96520</xdr:rowOff>
    </xdr:from>
    <xdr:to>
      <xdr:col>73</xdr:col>
      <xdr:colOff>180975</xdr:colOff>
      <xdr:row>77</xdr:row>
      <xdr:rowOff>35561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1267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35561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1800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45720</xdr:rowOff>
    </xdr:from>
    <xdr:to>
      <xdr:col>74</xdr:col>
      <xdr:colOff>31750</xdr:colOff>
      <xdr:row>76</xdr:row>
      <xdr:rowOff>147320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156211</xdr:rowOff>
    </xdr:from>
    <xdr:to>
      <xdr:col>69</xdr:col>
      <xdr:colOff>142875</xdr:colOff>
      <xdr:row>77</xdr:row>
      <xdr:rowOff>86361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96538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21869</xdr:rowOff>
    </xdr:from>
    <xdr:to>
      <xdr:col>29</xdr:col>
      <xdr:colOff>127000</xdr:colOff>
      <xdr:row>17</xdr:row>
      <xdr:rowOff>29312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84144"/>
          <a:ext cx="647700" cy="7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6647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68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26683</xdr:rowOff>
    </xdr:from>
    <xdr:to>
      <xdr:col>26</xdr:col>
      <xdr:colOff>50800</xdr:colOff>
      <xdr:row>17</xdr:row>
      <xdr:rowOff>29312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88958"/>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26683</xdr:rowOff>
    </xdr:from>
    <xdr:to>
      <xdr:col>22</xdr:col>
      <xdr:colOff>114300</xdr:colOff>
      <xdr:row>17</xdr:row>
      <xdr:rowOff>46812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88958"/>
          <a:ext cx="698500" cy="20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46812</xdr:rowOff>
    </xdr:from>
    <xdr:to>
      <xdr:col>18</xdr:col>
      <xdr:colOff>177800</xdr:colOff>
      <xdr:row>17</xdr:row>
      <xdr:rowOff>119202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9087"/>
          <a:ext cx="698500" cy="7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142519</xdr:rowOff>
    </xdr:from>
    <xdr:to>
      <xdr:col>29</xdr:col>
      <xdr:colOff>177800</xdr:colOff>
      <xdr:row>17</xdr:row>
      <xdr:rowOff>72669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33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159046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7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149962</xdr:rowOff>
    </xdr:from>
    <xdr:to>
      <xdr:col>26</xdr:col>
      <xdr:colOff>101600</xdr:colOff>
      <xdr:row>17</xdr:row>
      <xdr:rowOff>80112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4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90289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0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147333</xdr:rowOff>
    </xdr:from>
    <xdr:to>
      <xdr:col>22</xdr:col>
      <xdr:colOff>165100</xdr:colOff>
      <xdr:row>17</xdr:row>
      <xdr:rowOff>77483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8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87660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0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167462</xdr:rowOff>
    </xdr:from>
    <xdr:to>
      <xdr:col>19</xdr:col>
      <xdr:colOff>38100</xdr:colOff>
      <xdr:row>17</xdr:row>
      <xdr:rowOff>97612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8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107789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2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68402</xdr:rowOff>
    </xdr:from>
    <xdr:to>
      <xdr:col>15</xdr:col>
      <xdr:colOff>101600</xdr:colOff>
      <xdr:row>17</xdr:row>
      <xdr:rowOff>170002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30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8729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9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248720</xdr:rowOff>
    </xdr:from>
    <xdr:to>
      <xdr:col>29</xdr:col>
      <xdr:colOff>127000</xdr:colOff>
      <xdr:row>37</xdr:row>
      <xdr:rowOff>253453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373420"/>
          <a:ext cx="647700" cy="4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253453</xdr:rowOff>
    </xdr:from>
    <xdr:to>
      <xdr:col>26</xdr:col>
      <xdr:colOff>50800</xdr:colOff>
      <xdr:row>37</xdr:row>
      <xdr:rowOff>263017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378153"/>
          <a:ext cx="698500" cy="9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263017</xdr:rowOff>
    </xdr:from>
    <xdr:to>
      <xdr:col>22</xdr:col>
      <xdr:colOff>114300</xdr:colOff>
      <xdr:row>37</xdr:row>
      <xdr:rowOff>264251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387717"/>
          <a:ext cx="698500" cy="1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256177</xdr:rowOff>
    </xdr:from>
    <xdr:to>
      <xdr:col>18</xdr:col>
      <xdr:colOff>177800</xdr:colOff>
      <xdr:row>37</xdr:row>
      <xdr:rowOff>264251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380877"/>
          <a:ext cx="698500" cy="8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197920</xdr:rowOff>
    </xdr:from>
    <xdr:to>
      <xdr:col>29</xdr:col>
      <xdr:colOff>177800</xdr:colOff>
      <xdr:row>37</xdr:row>
      <xdr:rowOff>299520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322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202653</xdr:rowOff>
    </xdr:from>
    <xdr:to>
      <xdr:col>26</xdr:col>
      <xdr:colOff>101600</xdr:colOff>
      <xdr:row>37</xdr:row>
      <xdr:rowOff>304253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327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289030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413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212217</xdr:rowOff>
    </xdr:from>
    <xdr:to>
      <xdr:col>22</xdr:col>
      <xdr:colOff>165100</xdr:colOff>
      <xdr:row>37</xdr:row>
      <xdr:rowOff>313817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336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298594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42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213451</xdr:rowOff>
    </xdr:from>
    <xdr:to>
      <xdr:col>19</xdr:col>
      <xdr:colOff>38100</xdr:colOff>
      <xdr:row>37</xdr:row>
      <xdr:rowOff>315051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338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299828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42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205377</xdr:rowOff>
    </xdr:from>
    <xdr:to>
      <xdr:col>15</xdr:col>
      <xdr:colOff>101600</xdr:colOff>
      <xdr:row>37</xdr:row>
      <xdr:rowOff>306977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330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291754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4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41,631
41,279
148.84
25,631,352
24,678,124
831,675
12,605,186
25,858,278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110109</xdr:rowOff>
    </xdr:from>
    <xdr:to>
      <xdr:col>24</xdr:col>
      <xdr:colOff>63500</xdr:colOff>
      <xdr:row>35</xdr:row>
      <xdr:rowOff>140627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10859"/>
          <a:ext cx="8382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62421</xdr:rowOff>
    </xdr:from>
    <xdr:to>
      <xdr:col>19</xdr:col>
      <xdr:colOff>177800</xdr:colOff>
      <xdr:row>35</xdr:row>
      <xdr:rowOff>110109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63171"/>
          <a:ext cx="889000" cy="4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11925</xdr:rowOff>
    </xdr:from>
    <xdr:to>
      <xdr:col>15</xdr:col>
      <xdr:colOff>50800</xdr:colOff>
      <xdr:row>35</xdr:row>
      <xdr:rowOff>62421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12675"/>
          <a:ext cx="889000" cy="5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11925</xdr:rowOff>
    </xdr:from>
    <xdr:to>
      <xdr:col>10</xdr:col>
      <xdr:colOff>114300</xdr:colOff>
      <xdr:row>35</xdr:row>
      <xdr:rowOff>59195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12675"/>
          <a:ext cx="889000" cy="4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89827</xdr:rowOff>
    </xdr:from>
    <xdr:to>
      <xdr:col>24</xdr:col>
      <xdr:colOff>114300</xdr:colOff>
      <xdr:row>36</xdr:row>
      <xdr:rowOff>19977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9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68254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6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59309</xdr:rowOff>
    </xdr:from>
    <xdr:to>
      <xdr:col>20</xdr:col>
      <xdr:colOff>38100</xdr:colOff>
      <xdr:row>35</xdr:row>
      <xdr:rowOff>160909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152036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11621</xdr:rowOff>
    </xdr:from>
    <xdr:to>
      <xdr:col>15</xdr:col>
      <xdr:colOff>101600</xdr:colOff>
      <xdr:row>35</xdr:row>
      <xdr:rowOff>113221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1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104348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0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132575</xdr:rowOff>
    </xdr:from>
    <xdr:to>
      <xdr:col>10</xdr:col>
      <xdr:colOff>165100</xdr:colOff>
      <xdr:row>35</xdr:row>
      <xdr:rowOff>62725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6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79252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8395</xdr:rowOff>
    </xdr:from>
    <xdr:to>
      <xdr:col>6</xdr:col>
      <xdr:colOff>38100</xdr:colOff>
      <xdr:row>35</xdr:row>
      <xdr:rowOff>109995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0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101122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0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148133</xdr:rowOff>
    </xdr:from>
    <xdr:to>
      <xdr:col>24</xdr:col>
      <xdr:colOff>63500</xdr:colOff>
      <xdr:row>56</xdr:row>
      <xdr:rowOff>154813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49333"/>
          <a:ext cx="8382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148133</xdr:rowOff>
    </xdr:from>
    <xdr:to>
      <xdr:col>19</xdr:col>
      <xdr:colOff>177800</xdr:colOff>
      <xdr:row>56</xdr:row>
      <xdr:rowOff>166167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49333"/>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166167</xdr:rowOff>
    </xdr:from>
    <xdr:to>
      <xdr:col>15</xdr:col>
      <xdr:colOff>50800</xdr:colOff>
      <xdr:row>57</xdr:row>
      <xdr:rowOff>86208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67367"/>
          <a:ext cx="889000" cy="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86208</xdr:rowOff>
    </xdr:from>
    <xdr:to>
      <xdr:col>10</xdr:col>
      <xdr:colOff>114300</xdr:colOff>
      <xdr:row>57</xdr:row>
      <xdr:rowOff>160884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58858"/>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104013</xdr:rowOff>
    </xdr:from>
    <xdr:to>
      <xdr:col>24</xdr:col>
      <xdr:colOff>114300</xdr:colOff>
      <xdr:row>57</xdr:row>
      <xdr:rowOff>34163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0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82440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97333</xdr:rowOff>
    </xdr:from>
    <xdr:to>
      <xdr:col>20</xdr:col>
      <xdr:colOff>38100</xdr:colOff>
      <xdr:row>57</xdr:row>
      <xdr:rowOff>27483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18610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115367</xdr:rowOff>
    </xdr:from>
    <xdr:to>
      <xdr:col>15</xdr:col>
      <xdr:colOff>101600</xdr:colOff>
      <xdr:row>57</xdr:row>
      <xdr:rowOff>45517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36644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0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35408</xdr:rowOff>
    </xdr:from>
    <xdr:to>
      <xdr:col>10</xdr:col>
      <xdr:colOff>165100</xdr:colOff>
      <xdr:row>57</xdr:row>
      <xdr:rowOff>137008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128135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0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110084</xdr:rowOff>
    </xdr:from>
    <xdr:to>
      <xdr:col>6</xdr:col>
      <xdr:colOff>38100</xdr:colOff>
      <xdr:row>58</xdr:row>
      <xdr:rowOff>40234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31361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7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4330</xdr:rowOff>
    </xdr:from>
    <xdr:to>
      <xdr:col>24</xdr:col>
      <xdr:colOff>63500</xdr:colOff>
      <xdr:row>79</xdr:row>
      <xdr:rowOff>6807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548880"/>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3245</xdr:rowOff>
    </xdr:from>
    <xdr:to>
      <xdr:col>19</xdr:col>
      <xdr:colOff>177800</xdr:colOff>
      <xdr:row>79</xdr:row>
      <xdr:rowOff>6807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47795"/>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3245</xdr:rowOff>
    </xdr:from>
    <xdr:to>
      <xdr:col>15</xdr:col>
      <xdr:colOff>50800</xdr:colOff>
      <xdr:row>79</xdr:row>
      <xdr:rowOff>8255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47795"/>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6426</xdr:rowOff>
    </xdr:from>
    <xdr:to>
      <xdr:col>10</xdr:col>
      <xdr:colOff>114300</xdr:colOff>
      <xdr:row>79</xdr:row>
      <xdr:rowOff>8255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55097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124980</xdr:rowOff>
    </xdr:from>
    <xdr:to>
      <xdr:col>24</xdr:col>
      <xdr:colOff>114300</xdr:colOff>
      <xdr:row>79</xdr:row>
      <xdr:rowOff>55130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39907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1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127457</xdr:rowOff>
    </xdr:from>
    <xdr:to>
      <xdr:col>20</xdr:col>
      <xdr:colOff>38100</xdr:colOff>
      <xdr:row>79</xdr:row>
      <xdr:rowOff>57607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5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48734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9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123895</xdr:rowOff>
    </xdr:from>
    <xdr:to>
      <xdr:col>15</xdr:col>
      <xdr:colOff>101600</xdr:colOff>
      <xdr:row>79</xdr:row>
      <xdr:rowOff>54045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45172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8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128905</xdr:rowOff>
    </xdr:from>
    <xdr:to>
      <xdr:col>10</xdr:col>
      <xdr:colOff>165100</xdr:colOff>
      <xdr:row>79</xdr:row>
      <xdr:rowOff>59055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50182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127076</xdr:rowOff>
    </xdr:from>
    <xdr:to>
      <xdr:col>6</xdr:col>
      <xdr:colOff>38100</xdr:colOff>
      <xdr:row>79</xdr:row>
      <xdr:rowOff>57226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5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48353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9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32055</xdr:rowOff>
    </xdr:from>
    <xdr:to>
      <xdr:col>24</xdr:col>
      <xdr:colOff>63500</xdr:colOff>
      <xdr:row>95</xdr:row>
      <xdr:rowOff>80226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19805"/>
          <a:ext cx="838200" cy="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80226</xdr:rowOff>
    </xdr:from>
    <xdr:to>
      <xdr:col>19</xdr:col>
      <xdr:colOff>177800</xdr:colOff>
      <xdr:row>96</xdr:row>
      <xdr:rowOff>24549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67976"/>
          <a:ext cx="889000" cy="1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24549</xdr:rowOff>
    </xdr:from>
    <xdr:to>
      <xdr:col>15</xdr:col>
      <xdr:colOff>50800</xdr:colOff>
      <xdr:row>96</xdr:row>
      <xdr:rowOff>102488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83749"/>
          <a:ext cx="889000" cy="7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102488</xdr:rowOff>
    </xdr:from>
    <xdr:to>
      <xdr:col>10</xdr:col>
      <xdr:colOff>114300</xdr:colOff>
      <xdr:row>97</xdr:row>
      <xdr:rowOff>20092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61688"/>
          <a:ext cx="889000" cy="8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152705</xdr:rowOff>
    </xdr:from>
    <xdr:to>
      <xdr:col>24</xdr:col>
      <xdr:colOff>114300</xdr:colOff>
      <xdr:row>95</xdr:row>
      <xdr:rowOff>82855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4132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2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29426</xdr:rowOff>
    </xdr:from>
    <xdr:to>
      <xdr:col>20</xdr:col>
      <xdr:colOff>38100</xdr:colOff>
      <xdr:row>95</xdr:row>
      <xdr:rowOff>131026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1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147553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9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145199</xdr:rowOff>
    </xdr:from>
    <xdr:to>
      <xdr:col>15</xdr:col>
      <xdr:colOff>101600</xdr:colOff>
      <xdr:row>96</xdr:row>
      <xdr:rowOff>75349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91876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20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51688</xdr:rowOff>
    </xdr:from>
    <xdr:to>
      <xdr:col>10</xdr:col>
      <xdr:colOff>165100</xdr:colOff>
      <xdr:row>96</xdr:row>
      <xdr:rowOff>153288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169815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140742</xdr:rowOff>
    </xdr:from>
    <xdr:to>
      <xdr:col>6</xdr:col>
      <xdr:colOff>38100</xdr:colOff>
      <xdr:row>97</xdr:row>
      <xdr:rowOff>70892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87419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135745</xdr:rowOff>
    </xdr:from>
    <xdr:to>
      <xdr:col>55</xdr:col>
      <xdr:colOff>0</xdr:colOff>
      <xdr:row>36</xdr:row>
      <xdr:rowOff>140119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07945"/>
          <a:ext cx="838200" cy="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140119</xdr:rowOff>
    </xdr:from>
    <xdr:to>
      <xdr:col>50</xdr:col>
      <xdr:colOff>114300</xdr:colOff>
      <xdr:row>37</xdr:row>
      <xdr:rowOff>29980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12319"/>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29980</xdr:rowOff>
    </xdr:from>
    <xdr:to>
      <xdr:col>45</xdr:col>
      <xdr:colOff>177800</xdr:colOff>
      <xdr:row>37</xdr:row>
      <xdr:rowOff>82718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73630"/>
          <a:ext cx="889000" cy="5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82718</xdr:rowOff>
    </xdr:from>
    <xdr:to>
      <xdr:col>41</xdr:col>
      <xdr:colOff>50800</xdr:colOff>
      <xdr:row>37</xdr:row>
      <xdr:rowOff>92997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26368"/>
          <a:ext cx="889000" cy="1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84945</xdr:rowOff>
    </xdr:from>
    <xdr:to>
      <xdr:col>55</xdr:col>
      <xdr:colOff>50800</xdr:colOff>
      <xdr:row>37</xdr:row>
      <xdr:rowOff>15095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63372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89319</xdr:rowOff>
    </xdr:from>
    <xdr:to>
      <xdr:col>50</xdr:col>
      <xdr:colOff>165100</xdr:colOff>
      <xdr:row>37</xdr:row>
      <xdr:rowOff>19469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10596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150630</xdr:rowOff>
    </xdr:from>
    <xdr:to>
      <xdr:col>46</xdr:col>
      <xdr:colOff>38100</xdr:colOff>
      <xdr:row>37</xdr:row>
      <xdr:rowOff>80780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71907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1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31918</xdr:rowOff>
    </xdr:from>
    <xdr:to>
      <xdr:col>41</xdr:col>
      <xdr:colOff>101600</xdr:colOff>
      <xdr:row>37</xdr:row>
      <xdr:rowOff>133518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7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124644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42197</xdr:rowOff>
    </xdr:from>
    <xdr:to>
      <xdr:col>36</xdr:col>
      <xdr:colOff>165100</xdr:colOff>
      <xdr:row>37</xdr:row>
      <xdr:rowOff>143797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8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134924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7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76538</xdr:rowOff>
    </xdr:from>
    <xdr:to>
      <xdr:col>55</xdr:col>
      <xdr:colOff>0</xdr:colOff>
      <xdr:row>56</xdr:row>
      <xdr:rowOff>46578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506288"/>
          <a:ext cx="838200" cy="1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46578</xdr:rowOff>
    </xdr:from>
    <xdr:to>
      <xdr:col>50</xdr:col>
      <xdr:colOff>114300</xdr:colOff>
      <xdr:row>56</xdr:row>
      <xdr:rowOff>108496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47778"/>
          <a:ext cx="889000" cy="6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108496</xdr:rowOff>
    </xdr:from>
    <xdr:to>
      <xdr:col>45</xdr:col>
      <xdr:colOff>177800</xdr:colOff>
      <xdr:row>57</xdr:row>
      <xdr:rowOff>13298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09696"/>
          <a:ext cx="889000" cy="7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13298</xdr:rowOff>
    </xdr:from>
    <xdr:to>
      <xdr:col>41</xdr:col>
      <xdr:colOff>50800</xdr:colOff>
      <xdr:row>57</xdr:row>
      <xdr:rowOff>13732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785948"/>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25738</xdr:rowOff>
    </xdr:from>
    <xdr:to>
      <xdr:col>55</xdr:col>
      <xdr:colOff>50800</xdr:colOff>
      <xdr:row>55</xdr:row>
      <xdr:rowOff>127338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4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48615</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30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167228</xdr:rowOff>
    </xdr:from>
    <xdr:to>
      <xdr:col>50</xdr:col>
      <xdr:colOff>165100</xdr:colOff>
      <xdr:row>56</xdr:row>
      <xdr:rowOff>97378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9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113905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37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57696</xdr:rowOff>
    </xdr:from>
    <xdr:to>
      <xdr:col>46</xdr:col>
      <xdr:colOff>38100</xdr:colOff>
      <xdr:row>56</xdr:row>
      <xdr:rowOff>159296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150423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7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133948</xdr:rowOff>
    </xdr:from>
    <xdr:to>
      <xdr:col>41</xdr:col>
      <xdr:colOff>101600</xdr:colOff>
      <xdr:row>57</xdr:row>
      <xdr:rowOff>64098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3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55225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2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134382</xdr:rowOff>
    </xdr:from>
    <xdr:to>
      <xdr:col>36</xdr:col>
      <xdr:colOff>165100</xdr:colOff>
      <xdr:row>57</xdr:row>
      <xdr:rowOff>64532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55659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2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152468</xdr:rowOff>
    </xdr:from>
    <xdr:to>
      <xdr:col>55</xdr:col>
      <xdr:colOff>0</xdr:colOff>
      <xdr:row>78</xdr:row>
      <xdr:rowOff>111420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54118"/>
          <a:ext cx="838200" cy="13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137925</xdr:rowOff>
    </xdr:from>
    <xdr:to>
      <xdr:col>50</xdr:col>
      <xdr:colOff>114300</xdr:colOff>
      <xdr:row>78</xdr:row>
      <xdr:rowOff>111420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168125"/>
          <a:ext cx="889000" cy="3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137925</xdr:rowOff>
    </xdr:from>
    <xdr:to>
      <xdr:col>45</xdr:col>
      <xdr:colOff>177800</xdr:colOff>
      <xdr:row>76</xdr:row>
      <xdr:rowOff>164432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168125"/>
          <a:ext cx="8890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101668</xdr:rowOff>
    </xdr:from>
    <xdr:to>
      <xdr:col>55</xdr:col>
      <xdr:colOff>50800</xdr:colOff>
      <xdr:row>78</xdr:row>
      <xdr:rowOff>31818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0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80095</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60620</xdr:rowOff>
    </xdr:from>
    <xdr:to>
      <xdr:col>50</xdr:col>
      <xdr:colOff>165100</xdr:colOff>
      <xdr:row>78</xdr:row>
      <xdr:rowOff>162220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153347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2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87125</xdr:rowOff>
    </xdr:from>
    <xdr:to>
      <xdr:col>46</xdr:col>
      <xdr:colOff>38100</xdr:colOff>
      <xdr:row>77</xdr:row>
      <xdr:rowOff>17275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11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33803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89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113632</xdr:rowOff>
    </xdr:from>
    <xdr:to>
      <xdr:col>41</xdr:col>
      <xdr:colOff>101600</xdr:colOff>
      <xdr:row>77</xdr:row>
      <xdr:rowOff>43782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34909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23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37874</xdr:rowOff>
    </xdr:from>
    <xdr:to>
      <xdr:col>55</xdr:col>
      <xdr:colOff>0</xdr:colOff>
      <xdr:row>96</xdr:row>
      <xdr:rowOff>53831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325624"/>
          <a:ext cx="838200" cy="18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53831</xdr:rowOff>
    </xdr:from>
    <xdr:to>
      <xdr:col>50</xdr:col>
      <xdr:colOff>114300</xdr:colOff>
      <xdr:row>98</xdr:row>
      <xdr:rowOff>27511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13031"/>
          <a:ext cx="889000" cy="31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27511</xdr:rowOff>
    </xdr:from>
    <xdr:to>
      <xdr:col>45</xdr:col>
      <xdr:colOff>177800</xdr:colOff>
      <xdr:row>98</xdr:row>
      <xdr:rowOff>108404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29611"/>
          <a:ext cx="889000" cy="8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158524</xdr:rowOff>
    </xdr:from>
    <xdr:to>
      <xdr:col>55</xdr:col>
      <xdr:colOff>50800</xdr:colOff>
      <xdr:row>95</xdr:row>
      <xdr:rowOff>88674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2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9951</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12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3031</xdr:rowOff>
    </xdr:from>
    <xdr:to>
      <xdr:col>50</xdr:col>
      <xdr:colOff>165100</xdr:colOff>
      <xdr:row>96</xdr:row>
      <xdr:rowOff>104631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46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121158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3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148161</xdr:rowOff>
    </xdr:from>
    <xdr:to>
      <xdr:col>46</xdr:col>
      <xdr:colOff>38100</xdr:colOff>
      <xdr:row>98</xdr:row>
      <xdr:rowOff>78311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7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69438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87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57604</xdr:rowOff>
    </xdr:from>
    <xdr:to>
      <xdr:col>41</xdr:col>
      <xdr:colOff>101600</xdr:colOff>
      <xdr:row>98</xdr:row>
      <xdr:rowOff>159204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150331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95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106261</xdr:rowOff>
    </xdr:from>
    <xdr:to>
      <xdr:col>85</xdr:col>
      <xdr:colOff>127000</xdr:colOff>
      <xdr:row>38</xdr:row>
      <xdr:rowOff>150164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621361"/>
          <a:ext cx="838200" cy="4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106261</xdr:rowOff>
    </xdr:from>
    <xdr:to>
      <xdr:col>81</xdr:col>
      <xdr:colOff>50800</xdr:colOff>
      <xdr:row>38</xdr:row>
      <xdr:rowOff>136957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621361"/>
          <a:ext cx="889000" cy="3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136957</xdr:rowOff>
    </xdr:from>
    <xdr:to>
      <xdr:col>76</xdr:col>
      <xdr:colOff>114300</xdr:colOff>
      <xdr:row>39</xdr:row>
      <xdr:rowOff>26886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652057"/>
          <a:ext cx="8890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26886</xdr:rowOff>
    </xdr:from>
    <xdr:to>
      <xdr:col>71</xdr:col>
      <xdr:colOff>177800</xdr:colOff>
      <xdr:row>39</xdr:row>
      <xdr:rowOff>35852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713436"/>
          <a:ext cx="8890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99364</xdr:rowOff>
    </xdr:from>
    <xdr:to>
      <xdr:col>85</xdr:col>
      <xdr:colOff>177800</xdr:colOff>
      <xdr:row>39</xdr:row>
      <xdr:rowOff>29514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55461</xdr:rowOff>
    </xdr:from>
    <xdr:to>
      <xdr:col>81</xdr:col>
      <xdr:colOff>101600</xdr:colOff>
      <xdr:row>38</xdr:row>
      <xdr:rowOff>157061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5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2138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4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86157</xdr:rowOff>
    </xdr:from>
    <xdr:to>
      <xdr:col>76</xdr:col>
      <xdr:colOff>165100</xdr:colOff>
      <xdr:row>39</xdr:row>
      <xdr:rowOff>16307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32834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147536</xdr:rowOff>
    </xdr:from>
    <xdr:to>
      <xdr:col>72</xdr:col>
      <xdr:colOff>38100</xdr:colOff>
      <xdr:row>39</xdr:row>
      <xdr:rowOff>77686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68813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156502</xdr:rowOff>
    </xdr:from>
    <xdr:to>
      <xdr:col>67</xdr:col>
      <xdr:colOff>101600</xdr:colOff>
      <xdr:row>39</xdr:row>
      <xdr:rowOff>86652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7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77779</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764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126936</xdr:rowOff>
    </xdr:from>
    <xdr:to>
      <xdr:col>85</xdr:col>
      <xdr:colOff>127000</xdr:colOff>
      <xdr:row>77</xdr:row>
      <xdr:rowOff>134511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28586"/>
          <a:ext cx="8382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134511</xdr:rowOff>
    </xdr:from>
    <xdr:to>
      <xdr:col>81</xdr:col>
      <xdr:colOff>50800</xdr:colOff>
      <xdr:row>77</xdr:row>
      <xdr:rowOff>146036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36161"/>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146036</xdr:rowOff>
    </xdr:from>
    <xdr:to>
      <xdr:col>76</xdr:col>
      <xdr:colOff>114300</xdr:colOff>
      <xdr:row>77</xdr:row>
      <xdr:rowOff>148151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47686"/>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148151</xdr:rowOff>
    </xdr:from>
    <xdr:to>
      <xdr:col>71</xdr:col>
      <xdr:colOff>177800</xdr:colOff>
      <xdr:row>77</xdr:row>
      <xdr:rowOff>151164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49801"/>
          <a:ext cx="88900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76136</xdr:rowOff>
    </xdr:from>
    <xdr:to>
      <xdr:col>85</xdr:col>
      <xdr:colOff>177800</xdr:colOff>
      <xdr:row>78</xdr:row>
      <xdr:rowOff>6286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7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54563</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5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83711</xdr:rowOff>
    </xdr:from>
    <xdr:to>
      <xdr:col>81</xdr:col>
      <xdr:colOff>101600</xdr:colOff>
      <xdr:row>78</xdr:row>
      <xdr:rowOff>13861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4988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7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95236</xdr:rowOff>
    </xdr:from>
    <xdr:to>
      <xdr:col>76</xdr:col>
      <xdr:colOff>165100</xdr:colOff>
      <xdr:row>78</xdr:row>
      <xdr:rowOff>25386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16513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8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97351</xdr:rowOff>
    </xdr:from>
    <xdr:to>
      <xdr:col>72</xdr:col>
      <xdr:colOff>38100</xdr:colOff>
      <xdr:row>78</xdr:row>
      <xdr:rowOff>27501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18628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100364</xdr:rowOff>
    </xdr:from>
    <xdr:to>
      <xdr:col>67</xdr:col>
      <xdr:colOff>101600</xdr:colOff>
      <xdr:row>78</xdr:row>
      <xdr:rowOff>30514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0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21641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39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80859</xdr:rowOff>
    </xdr:from>
    <xdr:to>
      <xdr:col>85</xdr:col>
      <xdr:colOff>127000</xdr:colOff>
      <xdr:row>98</xdr:row>
      <xdr:rowOff>103330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82959"/>
          <a:ext cx="8382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80859</xdr:rowOff>
    </xdr:from>
    <xdr:to>
      <xdr:col>81</xdr:col>
      <xdr:colOff>50800</xdr:colOff>
      <xdr:row>98</xdr:row>
      <xdr:rowOff>131722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82959"/>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131722</xdr:rowOff>
    </xdr:from>
    <xdr:to>
      <xdr:col>76</xdr:col>
      <xdr:colOff>114300</xdr:colOff>
      <xdr:row>98</xdr:row>
      <xdr:rowOff>141064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33822"/>
          <a:ext cx="8890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106127</xdr:rowOff>
    </xdr:from>
    <xdr:to>
      <xdr:col>71</xdr:col>
      <xdr:colOff>177800</xdr:colOff>
      <xdr:row>98</xdr:row>
      <xdr:rowOff>141064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908227"/>
          <a:ext cx="889000" cy="3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52530</xdr:rowOff>
    </xdr:from>
    <xdr:to>
      <xdr:col>85</xdr:col>
      <xdr:colOff>177800</xdr:colOff>
      <xdr:row>98</xdr:row>
      <xdr:rowOff>154130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160931</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30059</xdr:rowOff>
    </xdr:from>
    <xdr:to>
      <xdr:col>81</xdr:col>
      <xdr:colOff>101600</xdr:colOff>
      <xdr:row>98</xdr:row>
      <xdr:rowOff>131659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122786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2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80922</xdr:rowOff>
    </xdr:from>
    <xdr:to>
      <xdr:col>76</xdr:col>
      <xdr:colOff>165100</xdr:colOff>
      <xdr:row>99</xdr:row>
      <xdr:rowOff>11072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8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2199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90264</xdr:rowOff>
    </xdr:from>
    <xdr:to>
      <xdr:col>72</xdr:col>
      <xdr:colOff>38100</xdr:colOff>
      <xdr:row>99</xdr:row>
      <xdr:rowOff>20414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11541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8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55327</xdr:rowOff>
    </xdr:from>
    <xdr:to>
      <xdr:col>67</xdr:col>
      <xdr:colOff>101600</xdr:colOff>
      <xdr:row>98</xdr:row>
      <xdr:rowOff>156927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148054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5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43917</xdr:rowOff>
    </xdr:from>
    <xdr:to>
      <xdr:col>116</xdr:col>
      <xdr:colOff>63500</xdr:colOff>
      <xdr:row>39</xdr:row>
      <xdr:rowOff>43993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046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43917</xdr:rowOff>
    </xdr:from>
    <xdr:to>
      <xdr:col>111</xdr:col>
      <xdr:colOff>177800</xdr:colOff>
      <xdr:row>39</xdr:row>
      <xdr:rowOff>43917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0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43917</xdr:rowOff>
    </xdr:from>
    <xdr:to>
      <xdr:col>107</xdr:col>
      <xdr:colOff>50800</xdr:colOff>
      <xdr:row>39</xdr:row>
      <xdr:rowOff>43955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73046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43955</xdr:rowOff>
    </xdr:from>
    <xdr:to>
      <xdr:col>102</xdr:col>
      <xdr:colOff>114300</xdr:colOff>
      <xdr:row>39</xdr:row>
      <xdr:rowOff>43955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0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164643</xdr:rowOff>
    </xdr:from>
    <xdr:to>
      <xdr:col>116</xdr:col>
      <xdr:colOff>114300</xdr:colOff>
      <xdr:row>39</xdr:row>
      <xdr:rowOff>94793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79570</xdr:rowOff>
    </xdr:from>
    <xdr:ext cx="313932"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4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164567</xdr:rowOff>
    </xdr:from>
    <xdr:to>
      <xdr:col>112</xdr:col>
      <xdr:colOff>38100</xdr:colOff>
      <xdr:row>39</xdr:row>
      <xdr:rowOff>94717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85844</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66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164567</xdr:rowOff>
    </xdr:from>
    <xdr:to>
      <xdr:col>107</xdr:col>
      <xdr:colOff>101600</xdr:colOff>
      <xdr:row>39</xdr:row>
      <xdr:rowOff>94717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85844</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77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164605</xdr:rowOff>
    </xdr:from>
    <xdr:to>
      <xdr:col>102</xdr:col>
      <xdr:colOff>165100</xdr:colOff>
      <xdr:row>39</xdr:row>
      <xdr:rowOff>94755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85882</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88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164605</xdr:rowOff>
    </xdr:from>
    <xdr:to>
      <xdr:col>98</xdr:col>
      <xdr:colOff>38100</xdr:colOff>
      <xdr:row>39</xdr:row>
      <xdr:rowOff>94755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85882</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99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130259</xdr:rowOff>
    </xdr:from>
    <xdr:to>
      <xdr:col>116</xdr:col>
      <xdr:colOff>63500</xdr:colOff>
      <xdr:row>58</xdr:row>
      <xdr:rowOff>130762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074359"/>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128590</xdr:rowOff>
    </xdr:from>
    <xdr:to>
      <xdr:col>111</xdr:col>
      <xdr:colOff>177800</xdr:colOff>
      <xdr:row>58</xdr:row>
      <xdr:rowOff>130762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07269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125550</xdr:rowOff>
    </xdr:from>
    <xdr:to>
      <xdr:col>107</xdr:col>
      <xdr:colOff>50800</xdr:colOff>
      <xdr:row>58</xdr:row>
      <xdr:rowOff>128590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69650"/>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125550</xdr:rowOff>
    </xdr:from>
    <xdr:to>
      <xdr:col>102</xdr:col>
      <xdr:colOff>114300</xdr:colOff>
      <xdr:row>58</xdr:row>
      <xdr:rowOff>126167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069650"/>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79459</xdr:rowOff>
    </xdr:from>
    <xdr:to>
      <xdr:col>116</xdr:col>
      <xdr:colOff>114300</xdr:colOff>
      <xdr:row>59</xdr:row>
      <xdr:rowOff>9609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165836</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38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79962</xdr:rowOff>
    </xdr:from>
    <xdr:to>
      <xdr:col>112</xdr:col>
      <xdr:colOff>38100</xdr:colOff>
      <xdr:row>59</xdr:row>
      <xdr:rowOff>10112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1239</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16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77790</xdr:rowOff>
    </xdr:from>
    <xdr:to>
      <xdr:col>107</xdr:col>
      <xdr:colOff>101600</xdr:colOff>
      <xdr:row>59</xdr:row>
      <xdr:rowOff>7940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170517</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14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74750</xdr:rowOff>
    </xdr:from>
    <xdr:to>
      <xdr:col>102</xdr:col>
      <xdr:colOff>165100</xdr:colOff>
      <xdr:row>59</xdr:row>
      <xdr:rowOff>4900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1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167477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11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75367</xdr:rowOff>
    </xdr:from>
    <xdr:to>
      <xdr:col>98</xdr:col>
      <xdr:colOff>38100</xdr:colOff>
      <xdr:row>59</xdr:row>
      <xdr:rowOff>5517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168094</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12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122506</xdr:rowOff>
    </xdr:from>
    <xdr:to>
      <xdr:col>116</xdr:col>
      <xdr:colOff>63500</xdr:colOff>
      <xdr:row>75</xdr:row>
      <xdr:rowOff>18787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09806"/>
          <a:ext cx="838200" cy="6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122506</xdr:rowOff>
    </xdr:from>
    <xdr:to>
      <xdr:col>111</xdr:col>
      <xdr:colOff>177800</xdr:colOff>
      <xdr:row>75</xdr:row>
      <xdr:rowOff>15701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09806"/>
          <a:ext cx="889000" cy="6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15701</xdr:rowOff>
    </xdr:from>
    <xdr:to>
      <xdr:col>107</xdr:col>
      <xdr:colOff>50800</xdr:colOff>
      <xdr:row>75</xdr:row>
      <xdr:rowOff>123714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74451"/>
          <a:ext cx="889000" cy="10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123714</xdr:rowOff>
    </xdr:from>
    <xdr:to>
      <xdr:col>102</xdr:col>
      <xdr:colOff>114300</xdr:colOff>
      <xdr:row>75</xdr:row>
      <xdr:rowOff>145268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82464"/>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139437</xdr:rowOff>
    </xdr:from>
    <xdr:to>
      <xdr:col>116</xdr:col>
      <xdr:colOff>114300</xdr:colOff>
      <xdr:row>75</xdr:row>
      <xdr:rowOff>69587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162314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7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71706</xdr:rowOff>
    </xdr:from>
    <xdr:to>
      <xdr:col>112</xdr:col>
      <xdr:colOff>38100</xdr:colOff>
      <xdr:row>75</xdr:row>
      <xdr:rowOff>1856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18383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3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136351</xdr:rowOff>
    </xdr:from>
    <xdr:to>
      <xdr:col>107</xdr:col>
      <xdr:colOff>101600</xdr:colOff>
      <xdr:row>75</xdr:row>
      <xdr:rowOff>66501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2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83028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9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72914</xdr:rowOff>
    </xdr:from>
    <xdr:to>
      <xdr:col>102</xdr:col>
      <xdr:colOff>165100</xdr:colOff>
      <xdr:row>76</xdr:row>
      <xdr:rowOff>3063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316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19591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94468</xdr:rowOff>
    </xdr:from>
    <xdr:to>
      <xdr:col>98</xdr:col>
      <xdr:colOff>38100</xdr:colOff>
      <xdr:row>76</xdr:row>
      <xdr:rowOff>24619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53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41145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00000"/>
            </a:lnSpc>
          </a:pPr>
          <a:r>
            <a:rPr lang="ja-JP"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lang="en-US"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592,782</a:t>
          </a:r>
          <a:r>
            <a:rPr lang="ja-JP"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500">
            <a:effectLst/>
            <a:latin typeface="ＭＳ ゴシック" panose="020B0609070205080204" pitchFamily="49" charset="-128"/>
            <a:ea typeface="ＭＳ ゴシック" panose="020B0609070205080204" pitchFamily="49" charset="-128"/>
          </a:endParaRPr>
        </a:p>
        <a:p>
          <a:pPr>
            <a:lnSpc>
              <a:spcPct val="100000"/>
            </a:lnSpc>
          </a:pPr>
          <a:r>
            <a:rPr lang="ja-JP"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・主な構成項目である人件費は，人口</a:t>
          </a:r>
          <a:r>
            <a:rPr lang="en-US"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lang="ja-JP"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人当たり職員数を類似団体と比較すると</a:t>
          </a:r>
          <a:r>
            <a:rPr lang="en-US"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0.75</a:t>
          </a:r>
          <a:r>
            <a:rPr lang="ja-JP"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人少なく，住民一人当たり</a:t>
          </a:r>
          <a:r>
            <a:rPr lang="en-US"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76,427</a:t>
          </a:r>
          <a:r>
            <a:rPr lang="ja-JP"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円で前年度決算額と比較すると</a:t>
          </a:r>
          <a:r>
            <a:rPr lang="ja-JP" altLang="en-US" sz="1500" b="0" i="0" baseline="0">
              <a:solidFill>
                <a:schemeClr val="dk1"/>
              </a:solidFill>
              <a:effectLst/>
              <a:latin typeface="ＭＳ ゴシック" panose="020B0609070205080204" pitchFamily="49" charset="-128"/>
              <a:ea typeface="ＭＳ ゴシック" panose="020B0609070205080204" pitchFamily="49" charset="-128"/>
              <a:cs typeface="+mn-cs"/>
            </a:rPr>
            <a:t>約</a:t>
          </a:r>
          <a:r>
            <a:rPr lang="en-US"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減少しており，類似団体平均と比べても低い水準にある。これは，</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退職者の補充抑制等による職員数の削減，時間外手当の縮減</a:t>
          </a:r>
          <a:r>
            <a:rPr lang="ja-JP" altLang="ja-JP" sz="1500">
              <a:solidFill>
                <a:schemeClr val="dk1"/>
              </a:solidFill>
              <a:effectLst/>
              <a:latin typeface="ＭＳ ゴシック" panose="020B0609070205080204" pitchFamily="49" charset="-128"/>
              <a:ea typeface="ＭＳ ゴシック" panose="020B0609070205080204" pitchFamily="49" charset="-128"/>
              <a:cs typeface="+mn-cs"/>
            </a:rPr>
            <a:t>など，行財政改革への取り組みを通じて人件費の削減に努めていることが</a:t>
          </a:r>
          <a:r>
            <a:rPr lang="ja-JP"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主な要因である。 </a:t>
          </a:r>
          <a:endParaRPr lang="ja-JP" altLang="ja-JP" sz="1500">
            <a:effectLst/>
            <a:latin typeface="ＭＳ ゴシック" panose="020B0609070205080204" pitchFamily="49" charset="-128"/>
            <a:ea typeface="ＭＳ ゴシック" panose="020B0609070205080204" pitchFamily="49" charset="-128"/>
          </a:endParaRPr>
        </a:p>
        <a:p>
          <a:pPr>
            <a:lnSpc>
              <a:spcPct val="100000"/>
            </a:lnSpc>
          </a:pPr>
          <a:r>
            <a:rPr lang="ja-JP"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a:t>
          </a:r>
          <a:r>
            <a:rPr lang="en-US"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126,315</a:t>
          </a:r>
          <a:r>
            <a:rPr lang="ja-JP"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円となっており，類似団体と比較して一人当たりのコストが高い状況</a:t>
          </a:r>
          <a:r>
            <a:rPr lang="ja-JP" altLang="en-US" sz="15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となっている。これは，近年の</a:t>
          </a:r>
          <a:r>
            <a:rPr lang="ja-JP" altLang="ja-JP" sz="1500">
              <a:solidFill>
                <a:schemeClr val="dk1"/>
              </a:solidFill>
              <a:effectLst/>
              <a:latin typeface="ＭＳ ゴシック" panose="020B0609070205080204" pitchFamily="49" charset="-128"/>
              <a:ea typeface="ＭＳ ゴシック" panose="020B0609070205080204" pitchFamily="49" charset="-128"/>
              <a:cs typeface="+mn-cs"/>
            </a:rPr>
            <a:t>公共施設の耐震化・大規模改修事業や道路新設改良事業の</a:t>
          </a:r>
          <a:r>
            <a:rPr lang="ja-JP"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増加等によるものであり，前年度決算と比較すると</a:t>
          </a:r>
          <a:r>
            <a:rPr lang="en-US"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32.5</a:t>
          </a:r>
          <a:r>
            <a:rPr lang="ja-JP"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％増となっている。</a:t>
          </a:r>
          <a:r>
            <a:rPr lang="ja-JP" altLang="en-US" sz="1500" b="0" i="0" baseline="0">
              <a:solidFill>
                <a:schemeClr val="dk1"/>
              </a:solidFill>
              <a:effectLst/>
              <a:latin typeface="ＭＳ ゴシック" panose="020B0609070205080204" pitchFamily="49" charset="-128"/>
              <a:ea typeface="ＭＳ ゴシック" panose="020B0609070205080204" pitchFamily="49" charset="-128"/>
              <a:cs typeface="+mn-cs"/>
            </a:rPr>
            <a:t>このため</a:t>
          </a:r>
          <a:r>
            <a:rPr lang="ja-JP"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，今後は，公共施設等総合管理計画</a:t>
          </a:r>
          <a:r>
            <a:rPr lang="ja-JP" altLang="en-US" sz="1500" b="0" i="0" baseline="0">
              <a:solidFill>
                <a:schemeClr val="dk1"/>
              </a:solidFill>
              <a:effectLst/>
              <a:latin typeface="ＭＳ ゴシック" panose="020B0609070205080204" pitchFamily="49" charset="-128"/>
              <a:ea typeface="ＭＳ ゴシック" panose="020B0609070205080204" pitchFamily="49" charset="-128"/>
              <a:cs typeface="+mn-cs"/>
            </a:rPr>
            <a:t>に基づき</a:t>
          </a:r>
          <a:r>
            <a:rPr lang="ja-JP"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，事業の取捨選択を徹底していくことで，計画的な事業の執行を目指すこととしている。 </a:t>
          </a:r>
          <a:endParaRPr lang="ja-JP" altLang="ja-JP" sz="15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41,631
41,279
148.84
25,631,352
24,678,124
831,675
12,605,186
25,858,278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153035</xdr:rowOff>
    </xdr:from>
    <xdr:to>
      <xdr:col>24</xdr:col>
      <xdr:colOff>63500</xdr:colOff>
      <xdr:row>36</xdr:row>
      <xdr:rowOff>155702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2523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88265</xdr:rowOff>
    </xdr:from>
    <xdr:to>
      <xdr:col>19</xdr:col>
      <xdr:colOff>177800</xdr:colOff>
      <xdr:row>36</xdr:row>
      <xdr:rowOff>153035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604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88265</xdr:rowOff>
    </xdr:from>
    <xdr:to>
      <xdr:col>15</xdr:col>
      <xdr:colOff>50800</xdr:colOff>
      <xdr:row>36</xdr:row>
      <xdr:rowOff>154178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60465"/>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152083</xdr:rowOff>
    </xdr:from>
    <xdr:to>
      <xdr:col>10</xdr:col>
      <xdr:colOff>114300</xdr:colOff>
      <xdr:row>36</xdr:row>
      <xdr:rowOff>154178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4283"/>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104902</xdr:rowOff>
    </xdr:from>
    <xdr:to>
      <xdr:col>24</xdr:col>
      <xdr:colOff>114300</xdr:colOff>
      <xdr:row>37</xdr:row>
      <xdr:rowOff>35052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83329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102235</xdr:rowOff>
    </xdr:from>
    <xdr:to>
      <xdr:col>20</xdr:col>
      <xdr:colOff>38100</xdr:colOff>
      <xdr:row>37</xdr:row>
      <xdr:rowOff>32385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23512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37465</xdr:rowOff>
    </xdr:from>
    <xdr:to>
      <xdr:col>15</xdr:col>
      <xdr:colOff>101600</xdr:colOff>
      <xdr:row>36</xdr:row>
      <xdr:rowOff>139065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130192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103378</xdr:rowOff>
    </xdr:from>
    <xdr:to>
      <xdr:col>10</xdr:col>
      <xdr:colOff>165100</xdr:colOff>
      <xdr:row>37</xdr:row>
      <xdr:rowOff>33528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24655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101283</xdr:rowOff>
    </xdr:from>
    <xdr:to>
      <xdr:col>6</xdr:col>
      <xdr:colOff>38100</xdr:colOff>
      <xdr:row>37</xdr:row>
      <xdr:rowOff>31433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22560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94629</xdr:rowOff>
    </xdr:from>
    <xdr:to>
      <xdr:col>24</xdr:col>
      <xdr:colOff>63500</xdr:colOff>
      <xdr:row>56</xdr:row>
      <xdr:rowOff>108272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95829"/>
          <a:ext cx="838200" cy="1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94629</xdr:rowOff>
    </xdr:from>
    <xdr:to>
      <xdr:col>19</xdr:col>
      <xdr:colOff>177800</xdr:colOff>
      <xdr:row>57</xdr:row>
      <xdr:rowOff>30356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695829"/>
          <a:ext cx="889000" cy="10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30356</xdr:rowOff>
    </xdr:from>
    <xdr:to>
      <xdr:col>15</xdr:col>
      <xdr:colOff>50800</xdr:colOff>
      <xdr:row>57</xdr:row>
      <xdr:rowOff>49261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03006"/>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19617</xdr:rowOff>
    </xdr:from>
    <xdr:to>
      <xdr:col>10</xdr:col>
      <xdr:colOff>114300</xdr:colOff>
      <xdr:row>57</xdr:row>
      <xdr:rowOff>49261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92267"/>
          <a:ext cx="889000" cy="2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57472</xdr:rowOff>
    </xdr:from>
    <xdr:to>
      <xdr:col>24</xdr:col>
      <xdr:colOff>114300</xdr:colOff>
      <xdr:row>56</xdr:row>
      <xdr:rowOff>159072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5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35899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3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43829</xdr:rowOff>
    </xdr:from>
    <xdr:to>
      <xdr:col>20</xdr:col>
      <xdr:colOff>38100</xdr:colOff>
      <xdr:row>56</xdr:row>
      <xdr:rowOff>145429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4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136556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3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151006</xdr:rowOff>
    </xdr:from>
    <xdr:to>
      <xdr:col>15</xdr:col>
      <xdr:colOff>101600</xdr:colOff>
      <xdr:row>57</xdr:row>
      <xdr:rowOff>81156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5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72283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4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169911</xdr:rowOff>
    </xdr:from>
    <xdr:to>
      <xdr:col>10</xdr:col>
      <xdr:colOff>165100</xdr:colOff>
      <xdr:row>57</xdr:row>
      <xdr:rowOff>100061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91188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140267</xdr:rowOff>
    </xdr:from>
    <xdr:to>
      <xdr:col>6</xdr:col>
      <xdr:colOff>38100</xdr:colOff>
      <xdr:row>57</xdr:row>
      <xdr:rowOff>70417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61544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3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165570</xdr:rowOff>
    </xdr:from>
    <xdr:to>
      <xdr:col>24</xdr:col>
      <xdr:colOff>63500</xdr:colOff>
      <xdr:row>75</xdr:row>
      <xdr:rowOff>63150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52870"/>
          <a:ext cx="838200" cy="6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165570</xdr:rowOff>
    </xdr:from>
    <xdr:to>
      <xdr:col>19</xdr:col>
      <xdr:colOff>177800</xdr:colOff>
      <xdr:row>75</xdr:row>
      <xdr:rowOff>156998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5287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156998</xdr:rowOff>
    </xdr:from>
    <xdr:to>
      <xdr:col>15</xdr:col>
      <xdr:colOff>50800</xdr:colOff>
      <xdr:row>76</xdr:row>
      <xdr:rowOff>61534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15748"/>
          <a:ext cx="889000" cy="7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61534</xdr:rowOff>
    </xdr:from>
    <xdr:to>
      <xdr:col>10</xdr:col>
      <xdr:colOff>114300</xdr:colOff>
      <xdr:row>76</xdr:row>
      <xdr:rowOff>147053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91734"/>
          <a:ext cx="889000" cy="8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12350</xdr:rowOff>
    </xdr:from>
    <xdr:to>
      <xdr:col>24</xdr:col>
      <xdr:colOff>114300</xdr:colOff>
      <xdr:row>75</xdr:row>
      <xdr:rowOff>113950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35227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2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114770</xdr:rowOff>
    </xdr:from>
    <xdr:to>
      <xdr:col>20</xdr:col>
      <xdr:colOff>38100</xdr:colOff>
      <xdr:row>75</xdr:row>
      <xdr:rowOff>44920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61447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7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106197</xdr:rowOff>
    </xdr:from>
    <xdr:to>
      <xdr:col>15</xdr:col>
      <xdr:colOff>101600</xdr:colOff>
      <xdr:row>76</xdr:row>
      <xdr:rowOff>36348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649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52874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4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10734</xdr:rowOff>
    </xdr:from>
    <xdr:to>
      <xdr:col>10</xdr:col>
      <xdr:colOff>165100</xdr:colOff>
      <xdr:row>76</xdr:row>
      <xdr:rowOff>112334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4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128861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1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96253</xdr:rowOff>
    </xdr:from>
    <xdr:to>
      <xdr:col>6</xdr:col>
      <xdr:colOff>38100</xdr:colOff>
      <xdr:row>77</xdr:row>
      <xdr:rowOff>26403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1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100831</xdr:rowOff>
    </xdr:from>
    <xdr:to>
      <xdr:col>24</xdr:col>
      <xdr:colOff>63500</xdr:colOff>
      <xdr:row>97</xdr:row>
      <xdr:rowOff>111444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31481"/>
          <a:ext cx="8382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100831</xdr:rowOff>
    </xdr:from>
    <xdr:to>
      <xdr:col>19</xdr:col>
      <xdr:colOff>177800</xdr:colOff>
      <xdr:row>97</xdr:row>
      <xdr:rowOff>151175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31481"/>
          <a:ext cx="889000" cy="5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151175</xdr:rowOff>
    </xdr:from>
    <xdr:to>
      <xdr:col>15</xdr:col>
      <xdr:colOff>50800</xdr:colOff>
      <xdr:row>97</xdr:row>
      <xdr:rowOff>168549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8182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164106</xdr:rowOff>
    </xdr:from>
    <xdr:to>
      <xdr:col>10</xdr:col>
      <xdr:colOff>114300</xdr:colOff>
      <xdr:row>97</xdr:row>
      <xdr:rowOff>168549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94756"/>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60644</xdr:rowOff>
    </xdr:from>
    <xdr:to>
      <xdr:col>24</xdr:col>
      <xdr:colOff>114300</xdr:colOff>
      <xdr:row>97</xdr:row>
      <xdr:rowOff>162244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147021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50031</xdr:rowOff>
    </xdr:from>
    <xdr:to>
      <xdr:col>20</xdr:col>
      <xdr:colOff>38100</xdr:colOff>
      <xdr:row>97</xdr:row>
      <xdr:rowOff>151631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8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142758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100375</xdr:rowOff>
    </xdr:from>
    <xdr:to>
      <xdr:col>15</xdr:col>
      <xdr:colOff>101600</xdr:colOff>
      <xdr:row>98</xdr:row>
      <xdr:rowOff>30525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21652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2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117749</xdr:rowOff>
    </xdr:from>
    <xdr:to>
      <xdr:col>10</xdr:col>
      <xdr:colOff>165100</xdr:colOff>
      <xdr:row>98</xdr:row>
      <xdr:rowOff>47899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39026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4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113306</xdr:rowOff>
    </xdr:from>
    <xdr:to>
      <xdr:col>6</xdr:col>
      <xdr:colOff>38100</xdr:colOff>
      <xdr:row>98</xdr:row>
      <xdr:rowOff>43456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4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34583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3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35197</xdr:rowOff>
    </xdr:from>
    <xdr:to>
      <xdr:col>55</xdr:col>
      <xdr:colOff>0</xdr:colOff>
      <xdr:row>39</xdr:row>
      <xdr:rowOff>36177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21747"/>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156682</xdr:rowOff>
    </xdr:from>
    <xdr:to>
      <xdr:col>50</xdr:col>
      <xdr:colOff>114300</xdr:colOff>
      <xdr:row>39</xdr:row>
      <xdr:rowOff>36177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71782"/>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52832</xdr:rowOff>
    </xdr:from>
    <xdr:to>
      <xdr:col>45</xdr:col>
      <xdr:colOff>177800</xdr:colOff>
      <xdr:row>38</xdr:row>
      <xdr:rowOff>156682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225032"/>
          <a:ext cx="889000" cy="44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52832</xdr:rowOff>
    </xdr:from>
    <xdr:to>
      <xdr:col>41</xdr:col>
      <xdr:colOff>50800</xdr:colOff>
      <xdr:row>36</xdr:row>
      <xdr:rowOff>94960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225032"/>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155847</xdr:rowOff>
    </xdr:from>
    <xdr:to>
      <xdr:col>55</xdr:col>
      <xdr:colOff>50800</xdr:colOff>
      <xdr:row>39</xdr:row>
      <xdr:rowOff>85997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70774</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85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156827</xdr:rowOff>
    </xdr:from>
    <xdr:to>
      <xdr:col>50</xdr:col>
      <xdr:colOff>165100</xdr:colOff>
      <xdr:row>39</xdr:row>
      <xdr:rowOff>86977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7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78104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764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105882</xdr:rowOff>
    </xdr:from>
    <xdr:to>
      <xdr:col>46</xdr:col>
      <xdr:colOff>38100</xdr:colOff>
      <xdr:row>39</xdr:row>
      <xdr:rowOff>36032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27159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1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2032</xdr:rowOff>
    </xdr:from>
    <xdr:to>
      <xdr:col>41</xdr:col>
      <xdr:colOff>101600</xdr:colOff>
      <xdr:row>36</xdr:row>
      <xdr:rowOff>103632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94759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26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44160</xdr:rowOff>
    </xdr:from>
    <xdr:to>
      <xdr:col>36</xdr:col>
      <xdr:colOff>165100</xdr:colOff>
      <xdr:row>36</xdr:row>
      <xdr:rowOff>145760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2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136887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30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157161</xdr:rowOff>
    </xdr:from>
    <xdr:to>
      <xdr:col>55</xdr:col>
      <xdr:colOff>0</xdr:colOff>
      <xdr:row>58</xdr:row>
      <xdr:rowOff>2072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29811"/>
          <a:ext cx="8382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131775</xdr:rowOff>
    </xdr:from>
    <xdr:to>
      <xdr:col>50</xdr:col>
      <xdr:colOff>114300</xdr:colOff>
      <xdr:row>58</xdr:row>
      <xdr:rowOff>2072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04425"/>
          <a:ext cx="889000" cy="4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131775</xdr:rowOff>
    </xdr:from>
    <xdr:to>
      <xdr:col>45</xdr:col>
      <xdr:colOff>177800</xdr:colOff>
      <xdr:row>58</xdr:row>
      <xdr:rowOff>18901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04425"/>
          <a:ext cx="889000" cy="5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18901</xdr:rowOff>
    </xdr:from>
    <xdr:to>
      <xdr:col>41</xdr:col>
      <xdr:colOff>50800</xdr:colOff>
      <xdr:row>58</xdr:row>
      <xdr:rowOff>52277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63001"/>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106361</xdr:rowOff>
    </xdr:from>
    <xdr:to>
      <xdr:col>55</xdr:col>
      <xdr:colOff>50800</xdr:colOff>
      <xdr:row>58</xdr:row>
      <xdr:rowOff>36511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84788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5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122722</xdr:rowOff>
    </xdr:from>
    <xdr:to>
      <xdr:col>50</xdr:col>
      <xdr:colOff>165100</xdr:colOff>
      <xdr:row>58</xdr:row>
      <xdr:rowOff>52872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43999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8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80975</xdr:rowOff>
    </xdr:from>
    <xdr:to>
      <xdr:col>46</xdr:col>
      <xdr:colOff>38100</xdr:colOff>
      <xdr:row>58</xdr:row>
      <xdr:rowOff>11125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2252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4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139551</xdr:rowOff>
    </xdr:from>
    <xdr:to>
      <xdr:col>41</xdr:col>
      <xdr:colOff>101600</xdr:colOff>
      <xdr:row>58</xdr:row>
      <xdr:rowOff>69701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60828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1477</xdr:rowOff>
    </xdr:from>
    <xdr:to>
      <xdr:col>36</xdr:col>
      <xdr:colOff>165100</xdr:colOff>
      <xdr:row>58</xdr:row>
      <xdr:rowOff>103077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4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94204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3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43148</xdr:rowOff>
    </xdr:from>
    <xdr:to>
      <xdr:col>55</xdr:col>
      <xdr:colOff>0</xdr:colOff>
      <xdr:row>78</xdr:row>
      <xdr:rowOff>58448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16248"/>
          <a:ext cx="8382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49251</xdr:rowOff>
    </xdr:from>
    <xdr:to>
      <xdr:col>50</xdr:col>
      <xdr:colOff>114300</xdr:colOff>
      <xdr:row>78</xdr:row>
      <xdr:rowOff>58448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22351"/>
          <a:ext cx="889000" cy="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49251</xdr:rowOff>
    </xdr:from>
    <xdr:to>
      <xdr:col>45</xdr:col>
      <xdr:colOff>177800</xdr:colOff>
      <xdr:row>78</xdr:row>
      <xdr:rowOff>82062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22351"/>
          <a:ext cx="889000" cy="3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82062</xdr:rowOff>
    </xdr:from>
    <xdr:to>
      <xdr:col>41</xdr:col>
      <xdr:colOff>50800</xdr:colOff>
      <xdr:row>78</xdr:row>
      <xdr:rowOff>96655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55162"/>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163798</xdr:rowOff>
    </xdr:from>
    <xdr:to>
      <xdr:col>55</xdr:col>
      <xdr:colOff>50800</xdr:colOff>
      <xdr:row>78</xdr:row>
      <xdr:rowOff>93948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15225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7648</xdr:rowOff>
    </xdr:from>
    <xdr:to>
      <xdr:col>50</xdr:col>
      <xdr:colOff>165100</xdr:colOff>
      <xdr:row>78</xdr:row>
      <xdr:rowOff>109248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8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125775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5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169901</xdr:rowOff>
    </xdr:from>
    <xdr:to>
      <xdr:col>46</xdr:col>
      <xdr:colOff>38100</xdr:colOff>
      <xdr:row>78</xdr:row>
      <xdr:rowOff>100051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116578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31262</xdr:rowOff>
    </xdr:from>
    <xdr:to>
      <xdr:col>41</xdr:col>
      <xdr:colOff>101600</xdr:colOff>
      <xdr:row>78</xdr:row>
      <xdr:rowOff>132862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149389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7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45855</xdr:rowOff>
    </xdr:from>
    <xdr:to>
      <xdr:col>36</xdr:col>
      <xdr:colOff>165100</xdr:colOff>
      <xdr:row>78</xdr:row>
      <xdr:rowOff>147455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163982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9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79654</xdr:rowOff>
    </xdr:from>
    <xdr:to>
      <xdr:col>55</xdr:col>
      <xdr:colOff>0</xdr:colOff>
      <xdr:row>97</xdr:row>
      <xdr:rowOff>10441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38854"/>
          <a:ext cx="838200" cy="10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148112</xdr:rowOff>
    </xdr:from>
    <xdr:to>
      <xdr:col>50</xdr:col>
      <xdr:colOff>114300</xdr:colOff>
      <xdr:row>97</xdr:row>
      <xdr:rowOff>10441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07312"/>
          <a:ext cx="889000" cy="3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148112</xdr:rowOff>
    </xdr:from>
    <xdr:to>
      <xdr:col>45</xdr:col>
      <xdr:colOff>177800</xdr:colOff>
      <xdr:row>96</xdr:row>
      <xdr:rowOff>157333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07312"/>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157333</xdr:rowOff>
    </xdr:from>
    <xdr:to>
      <xdr:col>41</xdr:col>
      <xdr:colOff>50800</xdr:colOff>
      <xdr:row>97</xdr:row>
      <xdr:rowOff>45723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16533"/>
          <a:ext cx="889000" cy="5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28854</xdr:rowOff>
    </xdr:from>
    <xdr:to>
      <xdr:col>55</xdr:col>
      <xdr:colOff>50800</xdr:colOff>
      <xdr:row>96</xdr:row>
      <xdr:rowOff>130454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51731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3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131091</xdr:rowOff>
    </xdr:from>
    <xdr:to>
      <xdr:col>50</xdr:col>
      <xdr:colOff>165100</xdr:colOff>
      <xdr:row>97</xdr:row>
      <xdr:rowOff>61241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52368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8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97312</xdr:rowOff>
    </xdr:from>
    <xdr:to>
      <xdr:col>46</xdr:col>
      <xdr:colOff>38100</xdr:colOff>
      <xdr:row>97</xdr:row>
      <xdr:rowOff>27462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43989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3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106533</xdr:rowOff>
    </xdr:from>
    <xdr:to>
      <xdr:col>41</xdr:col>
      <xdr:colOff>101600</xdr:colOff>
      <xdr:row>97</xdr:row>
      <xdr:rowOff>36683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27810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166373</xdr:rowOff>
    </xdr:from>
    <xdr:to>
      <xdr:col>36</xdr:col>
      <xdr:colOff>165100</xdr:colOff>
      <xdr:row>97</xdr:row>
      <xdr:rowOff>96523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87650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52375</xdr:rowOff>
    </xdr:from>
    <xdr:to>
      <xdr:col>85</xdr:col>
      <xdr:colOff>127000</xdr:colOff>
      <xdr:row>37</xdr:row>
      <xdr:rowOff>73961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96025"/>
          <a:ext cx="8382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37957</xdr:rowOff>
    </xdr:from>
    <xdr:to>
      <xdr:col>81</xdr:col>
      <xdr:colOff>50800</xdr:colOff>
      <xdr:row>37</xdr:row>
      <xdr:rowOff>52375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381607"/>
          <a:ext cx="8890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37957</xdr:rowOff>
    </xdr:from>
    <xdr:to>
      <xdr:col>76</xdr:col>
      <xdr:colOff>114300</xdr:colOff>
      <xdr:row>37</xdr:row>
      <xdr:rowOff>108953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81607"/>
          <a:ext cx="889000" cy="7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67789</xdr:rowOff>
    </xdr:from>
    <xdr:to>
      <xdr:col>71</xdr:col>
      <xdr:colOff>177800</xdr:colOff>
      <xdr:row>37</xdr:row>
      <xdr:rowOff>108953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11439"/>
          <a:ext cx="889000" cy="4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23161</xdr:rowOff>
    </xdr:from>
    <xdr:to>
      <xdr:col>85</xdr:col>
      <xdr:colOff>177800</xdr:colOff>
      <xdr:row>37</xdr:row>
      <xdr:rowOff>124761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6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4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1575</xdr:rowOff>
    </xdr:from>
    <xdr:to>
      <xdr:col>81</xdr:col>
      <xdr:colOff>101600</xdr:colOff>
      <xdr:row>37</xdr:row>
      <xdr:rowOff>103175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94302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158607</xdr:rowOff>
    </xdr:from>
    <xdr:to>
      <xdr:col>76</xdr:col>
      <xdr:colOff>165100</xdr:colOff>
      <xdr:row>37</xdr:row>
      <xdr:rowOff>88757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3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105284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1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58153</xdr:rowOff>
    </xdr:from>
    <xdr:to>
      <xdr:col>72</xdr:col>
      <xdr:colOff>38100</xdr:colOff>
      <xdr:row>37</xdr:row>
      <xdr:rowOff>159753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150880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9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16989</xdr:rowOff>
    </xdr:from>
    <xdr:to>
      <xdr:col>67</xdr:col>
      <xdr:colOff>101600</xdr:colOff>
      <xdr:row>37</xdr:row>
      <xdr:rowOff>118589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109716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5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158011</xdr:rowOff>
    </xdr:from>
    <xdr:to>
      <xdr:col>85</xdr:col>
      <xdr:colOff>127000</xdr:colOff>
      <xdr:row>56</xdr:row>
      <xdr:rowOff>163978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587761"/>
          <a:ext cx="838200" cy="17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149873</xdr:rowOff>
    </xdr:from>
    <xdr:to>
      <xdr:col>81</xdr:col>
      <xdr:colOff>50800</xdr:colOff>
      <xdr:row>56</xdr:row>
      <xdr:rowOff>163978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51073"/>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149873</xdr:rowOff>
    </xdr:from>
    <xdr:to>
      <xdr:col>76</xdr:col>
      <xdr:colOff>114300</xdr:colOff>
      <xdr:row>57</xdr:row>
      <xdr:rowOff>57114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51073"/>
          <a:ext cx="889000" cy="7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57114</xdr:rowOff>
    </xdr:from>
    <xdr:to>
      <xdr:col>71</xdr:col>
      <xdr:colOff>177800</xdr:colOff>
      <xdr:row>57</xdr:row>
      <xdr:rowOff>58158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29764"/>
          <a:ext cx="8890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107211</xdr:rowOff>
    </xdr:from>
    <xdr:to>
      <xdr:col>85</xdr:col>
      <xdr:colOff>177800</xdr:colOff>
      <xdr:row>56</xdr:row>
      <xdr:rowOff>37361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130088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113178</xdr:rowOff>
    </xdr:from>
    <xdr:to>
      <xdr:col>81</xdr:col>
      <xdr:colOff>101600</xdr:colOff>
      <xdr:row>57</xdr:row>
      <xdr:rowOff>43328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34455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0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99073</xdr:rowOff>
    </xdr:from>
    <xdr:to>
      <xdr:col>76</xdr:col>
      <xdr:colOff>165100</xdr:colOff>
      <xdr:row>57</xdr:row>
      <xdr:rowOff>29223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20350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6314</xdr:rowOff>
    </xdr:from>
    <xdr:to>
      <xdr:col>72</xdr:col>
      <xdr:colOff>38100</xdr:colOff>
      <xdr:row>57</xdr:row>
      <xdr:rowOff>107914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99041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7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7358</xdr:rowOff>
    </xdr:from>
    <xdr:to>
      <xdr:col>67</xdr:col>
      <xdr:colOff>101600</xdr:colOff>
      <xdr:row>57</xdr:row>
      <xdr:rowOff>108958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100085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7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106260</xdr:rowOff>
    </xdr:from>
    <xdr:to>
      <xdr:col>85</xdr:col>
      <xdr:colOff>127000</xdr:colOff>
      <xdr:row>78</xdr:row>
      <xdr:rowOff>150164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79360"/>
          <a:ext cx="838200" cy="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106260</xdr:rowOff>
    </xdr:from>
    <xdr:to>
      <xdr:col>81</xdr:col>
      <xdr:colOff>50800</xdr:colOff>
      <xdr:row>78</xdr:row>
      <xdr:rowOff>136958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79360"/>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136958</xdr:rowOff>
    </xdr:from>
    <xdr:to>
      <xdr:col>76</xdr:col>
      <xdr:colOff>114300</xdr:colOff>
      <xdr:row>79</xdr:row>
      <xdr:rowOff>26885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10058"/>
          <a:ext cx="889000" cy="6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26885</xdr:rowOff>
    </xdr:from>
    <xdr:to>
      <xdr:col>71</xdr:col>
      <xdr:colOff>177800</xdr:colOff>
      <xdr:row>79</xdr:row>
      <xdr:rowOff>35852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71435"/>
          <a:ext cx="889000" cy="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99364</xdr:rowOff>
    </xdr:from>
    <xdr:to>
      <xdr:col>85</xdr:col>
      <xdr:colOff>177800</xdr:colOff>
      <xdr:row>79</xdr:row>
      <xdr:rowOff>29514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55460</xdr:rowOff>
    </xdr:from>
    <xdr:to>
      <xdr:col>81</xdr:col>
      <xdr:colOff>101600</xdr:colOff>
      <xdr:row>78</xdr:row>
      <xdr:rowOff>157060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2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2137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20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86158</xdr:rowOff>
    </xdr:from>
    <xdr:to>
      <xdr:col>76</xdr:col>
      <xdr:colOff>165100</xdr:colOff>
      <xdr:row>79</xdr:row>
      <xdr:rowOff>16308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32835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3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147535</xdr:rowOff>
    </xdr:from>
    <xdr:to>
      <xdr:col>72</xdr:col>
      <xdr:colOff>38100</xdr:colOff>
      <xdr:row>79</xdr:row>
      <xdr:rowOff>77685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68812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1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156502</xdr:rowOff>
    </xdr:from>
    <xdr:to>
      <xdr:col>67</xdr:col>
      <xdr:colOff>101600</xdr:colOff>
      <xdr:row>79</xdr:row>
      <xdr:rowOff>86652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77779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126936</xdr:rowOff>
    </xdr:from>
    <xdr:to>
      <xdr:col>85</xdr:col>
      <xdr:colOff>127000</xdr:colOff>
      <xdr:row>97</xdr:row>
      <xdr:rowOff>134511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57586"/>
          <a:ext cx="8382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134511</xdr:rowOff>
    </xdr:from>
    <xdr:to>
      <xdr:col>81</xdr:col>
      <xdr:colOff>50800</xdr:colOff>
      <xdr:row>97</xdr:row>
      <xdr:rowOff>146036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65161"/>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146036</xdr:rowOff>
    </xdr:from>
    <xdr:to>
      <xdr:col>76</xdr:col>
      <xdr:colOff>114300</xdr:colOff>
      <xdr:row>97</xdr:row>
      <xdr:rowOff>148151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76686"/>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148151</xdr:rowOff>
    </xdr:from>
    <xdr:to>
      <xdr:col>71</xdr:col>
      <xdr:colOff>177800</xdr:colOff>
      <xdr:row>97</xdr:row>
      <xdr:rowOff>151164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78801"/>
          <a:ext cx="88900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76136</xdr:rowOff>
    </xdr:from>
    <xdr:to>
      <xdr:col>85</xdr:col>
      <xdr:colOff>177800</xdr:colOff>
      <xdr:row>98</xdr:row>
      <xdr:rowOff>6286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0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54563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8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83711</xdr:rowOff>
    </xdr:from>
    <xdr:to>
      <xdr:col>81</xdr:col>
      <xdr:colOff>101600</xdr:colOff>
      <xdr:row>98</xdr:row>
      <xdr:rowOff>13861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4988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95236</xdr:rowOff>
    </xdr:from>
    <xdr:to>
      <xdr:col>76</xdr:col>
      <xdr:colOff>165100</xdr:colOff>
      <xdr:row>98</xdr:row>
      <xdr:rowOff>25386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16513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1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97351</xdr:rowOff>
    </xdr:from>
    <xdr:to>
      <xdr:col>72</xdr:col>
      <xdr:colOff>38100</xdr:colOff>
      <xdr:row>98</xdr:row>
      <xdr:rowOff>27501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18628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2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100364</xdr:rowOff>
    </xdr:from>
    <xdr:to>
      <xdr:col>67</xdr:col>
      <xdr:colOff>101600</xdr:colOff>
      <xdr:row>98</xdr:row>
      <xdr:rowOff>30514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21641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2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2000"/>
            </a:lnSpc>
          </a:pPr>
          <a:r>
            <a:rPr lang="ja-JP" altLang="ja-JP"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土木費は，住民一人当たり</a:t>
          </a:r>
          <a:r>
            <a:rPr lang="en-US" altLang="ja-JP"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62,880</a:t>
          </a:r>
          <a:r>
            <a:rPr lang="ja-JP" altLang="en-US"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lang="ja-JP"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で前年度決算額と比較すると</a:t>
          </a:r>
          <a:r>
            <a:rPr lang="en-US" altLang="ja-JP" sz="1500" b="0" i="0" baseline="0">
              <a:solidFill>
                <a:schemeClr val="dk1"/>
              </a:solidFill>
              <a:effectLst/>
              <a:latin typeface="ＭＳ ゴシック" panose="020B0609070205080204" pitchFamily="49" charset="-128"/>
              <a:ea typeface="ＭＳ ゴシック" panose="020B0609070205080204" pitchFamily="49" charset="-128"/>
              <a:cs typeface="+mn-cs"/>
            </a:rPr>
            <a:t>27.1</a:t>
          </a:r>
          <a:r>
            <a:rPr lang="ja-JP" altLang="en-US" sz="1500" b="0" i="0" baseline="0">
              <a:solidFill>
                <a:schemeClr val="dk1"/>
              </a:solidFill>
              <a:effectLst/>
              <a:latin typeface="ＭＳ ゴシック" panose="020B0609070205080204" pitchFamily="49" charset="-128"/>
              <a:ea typeface="ＭＳ ゴシック" panose="020B0609070205080204" pitchFamily="49" charset="-128"/>
              <a:cs typeface="+mn-cs"/>
            </a:rPr>
            <a:t>％増となっており，類似団体平均より高くなっている。決算額全体で見ると，土木費のうち土地区画整理事業や道路改良事業に要する費用</a:t>
          </a:r>
          <a:r>
            <a:rPr lang="ja-JP" altLang="ja-JP"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の増加が要因となっている。</a:t>
          </a:r>
          <a:r>
            <a:rPr lang="ja-JP" altLang="en-US"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これは，駅周辺の整備及び生活環境の向上を図るため取り組んできたものである。今後は，区画整理事業の一部が平成</a:t>
          </a:r>
          <a:r>
            <a:rPr lang="en-US" altLang="ja-JP"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en-US"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年度に終了することから土木費の減少が見込める。</a:t>
          </a:r>
          <a:endParaRPr lang="en-US" altLang="ja-JP"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nSpc>
              <a:spcPts val="2000"/>
            </a:lnSpc>
          </a:pPr>
          <a:r>
            <a:rPr lang="ja-JP" altLang="ja-JP"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教育費</a:t>
          </a:r>
          <a:r>
            <a:rPr lang="ja-JP" altLang="ja-JP"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は，住民一人当たり</a:t>
          </a:r>
          <a:r>
            <a:rPr lang="en-US" altLang="ja-JP"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75,097</a:t>
          </a:r>
          <a:r>
            <a:rPr lang="ja-JP" altLang="ja-JP"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lang="ja-JP" altLang="en-US"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で前年度決算額と比較すると</a:t>
          </a:r>
          <a:r>
            <a:rPr lang="en-US" altLang="ja-JP"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25.2</a:t>
          </a:r>
          <a:r>
            <a:rPr lang="ja-JP" altLang="en-US"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lang="ja-JP" altLang="ja-JP"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a:t>
          </a:r>
          <a:r>
            <a:rPr lang="ja-JP" altLang="en-US"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おり，類似団体平均より高くなっている。</a:t>
          </a:r>
          <a:r>
            <a:rPr lang="ja-JP" altLang="ja-JP"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決算額全体でみると，</a:t>
          </a:r>
          <a:r>
            <a:rPr lang="ja-JP" altLang="en-US"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教育費</a:t>
          </a:r>
          <a:r>
            <a:rPr lang="ja-JP" altLang="ja-JP"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のうち</a:t>
          </a:r>
          <a:r>
            <a:rPr lang="ja-JP" altLang="en-US"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体育施設費に要する費用の増加が要因となっている。これは，市総合体育館の大規模改修により普通建設事業費が増額となったものである。</a:t>
          </a:r>
          <a:r>
            <a:rPr lang="ja-JP" altLang="ja-JP"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今後は，</a:t>
          </a:r>
          <a:r>
            <a:rPr lang="ja-JP" altLang="en-US"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国民体育大会の施設整備も見込まれることから，他の公共施設整備事業を勘案し</a:t>
          </a:r>
          <a:r>
            <a:rPr lang="ja-JP" altLang="ja-JP" sz="15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ながら計画的に行い，事業費の平準化を図る。</a:t>
          </a:r>
          <a:endParaRPr lang="ja-JP" altLang="ja-JP" sz="15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nSpc>
              <a:spcPts val="2000"/>
            </a:lnSpc>
          </a:pPr>
          <a:r>
            <a:rPr kumimoji="1" lang="ja-JP" altLang="ja-JP" sz="1100" b="0" i="0" u="none"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u="none"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b="0" i="0" u="none" baseline="0">
              <a:solidFill>
                <a:schemeClr val="dk1"/>
              </a:solidFill>
              <a:effectLst/>
              <a:latin typeface="ＭＳ ゴシック" panose="020B0609070205080204" pitchFamily="49" charset="-128"/>
              <a:ea typeface="ＭＳ ゴシック" panose="020B0609070205080204" pitchFamily="49" charset="-128"/>
              <a:cs typeface="+mn-cs"/>
            </a:rPr>
            <a:t>年度に標準財政規模の５％しかなかった財政調整基金は，平成</a:t>
          </a:r>
          <a:r>
            <a:rPr kumimoji="1" lang="en-US" altLang="ja-JP" sz="1100" b="0" i="0" u="none"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b="0" i="0" u="none" baseline="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100" b="0" i="0" u="none" baseline="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ja-JP" sz="1100" b="0" i="0" u="none" baseline="0">
              <a:solidFill>
                <a:schemeClr val="dk1"/>
              </a:solidFill>
              <a:effectLst/>
              <a:latin typeface="ＭＳ ゴシック" panose="020B0609070205080204" pitchFamily="49" charset="-128"/>
              <a:ea typeface="ＭＳ ゴシック" panose="020B0609070205080204" pitchFamily="49" charset="-128"/>
              <a:cs typeface="+mn-cs"/>
            </a:rPr>
            <a:t>％まで増額</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させ，平成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年度以降の公共施設老朽化対策等では，計画的な事業執行により財源確保</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に努めたが，</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まで減少した。</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pPr lvl="0">
            <a:lnSpc>
              <a:spcPts val="2000"/>
            </a:lnSpc>
          </a:pP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は国民体育大会に係る施設整備，</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公共施設の老朽化による</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耐震化・</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大規模改修事業が控えていることから，</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更に減少する見込みだが大規模事業が終了する平成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年度以降は，</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計画的な事業執行により，財政調整基金の残高を標準財政規模に対する割合の</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％前後で推移できるよう努める。</a:t>
          </a:r>
          <a:endParaRPr lang="ja-JP" altLang="ja-JP" sz="1400" baseline="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国民健康保険特別会計は，少子高齢化及び医療の高度化に伴</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い一人当たりの</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医療費</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は増加傾向にあるが，歳出の</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割を占める保険給付費は減少傾向にあり，平成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年度の形式収支は</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年連続で黒字収支となっている。</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これは，被保険者数の減に伴い保険給付費が減少したこと，また，調剤価格が下がったことに伴うもので，抜本的な改善が図られたものではない。</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国民健康保険特別会計への赤字補填的な繰出金が</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一般会計の負担となっていることから，各種施策を通して市民の健康増進を図るとともに，平成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年度から市町村保険者が県へ移行されることを踏まえ，国民健康保険税の徴収率の向上を図るなど，財政運営の健全化に努める。</a:t>
          </a:r>
          <a:endParaRPr lang="ja-JP" altLang="ja-JP" sz="1400" baseline="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6" t="s">
        <v>73</v>
      </c>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c r="AW1" s="626"/>
      <c r="AX1" s="626"/>
      <c r="AY1" s="626"/>
      <c r="AZ1" s="626"/>
      <c r="BA1" s="626"/>
      <c r="BB1" s="626"/>
      <c r="BC1" s="626"/>
      <c r="BD1" s="626"/>
      <c r="BE1" s="626"/>
      <c r="BF1" s="626"/>
      <c r="BG1" s="626"/>
      <c r="BH1" s="626"/>
      <c r="BI1" s="626"/>
      <c r="BJ1" s="626"/>
      <c r="BK1" s="626"/>
      <c r="BL1" s="626"/>
      <c r="BM1" s="626"/>
      <c r="BN1" s="626"/>
      <c r="BO1" s="626"/>
      <c r="BP1" s="626"/>
      <c r="BQ1" s="626"/>
      <c r="BR1" s="626"/>
      <c r="BS1" s="626"/>
      <c r="BT1" s="626"/>
      <c r="BU1" s="626"/>
      <c r="BV1" s="626"/>
      <c r="BW1" s="626"/>
      <c r="BX1" s="626"/>
      <c r="BY1" s="626"/>
      <c r="BZ1" s="626"/>
      <c r="CA1" s="626"/>
      <c r="CB1" s="626"/>
      <c r="CC1" s="626"/>
      <c r="CD1" s="626"/>
      <c r="CE1" s="626"/>
      <c r="CF1" s="626"/>
      <c r="CG1" s="626"/>
      <c r="CH1" s="626"/>
      <c r="CI1" s="626"/>
      <c r="CJ1" s="626"/>
      <c r="CK1" s="626"/>
      <c r="CL1" s="626"/>
      <c r="CM1" s="626"/>
      <c r="CN1" s="626"/>
      <c r="CO1" s="626"/>
      <c r="CP1" s="626"/>
      <c r="CQ1" s="626"/>
      <c r="CR1" s="626"/>
      <c r="CS1" s="626"/>
      <c r="CT1" s="626"/>
      <c r="CU1" s="626"/>
      <c r="CV1" s="626"/>
      <c r="CW1" s="626"/>
      <c r="CX1" s="626"/>
      <c r="CY1" s="626"/>
      <c r="CZ1" s="626"/>
      <c r="DA1" s="626"/>
      <c r="DB1" s="626"/>
      <c r="DC1" s="626"/>
      <c r="DD1" s="626"/>
      <c r="DE1" s="626"/>
      <c r="DF1" s="626"/>
      <c r="DG1" s="626"/>
      <c r="DH1" s="626"/>
      <c r="DI1" s="62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7" t="s">
        <v>75</v>
      </c>
      <c r="C3" s="628"/>
      <c r="D3" s="628"/>
      <c r="E3" s="629"/>
      <c r="F3" s="629"/>
      <c r="G3" s="629"/>
      <c r="H3" s="629"/>
      <c r="I3" s="629"/>
      <c r="J3" s="629"/>
      <c r="K3" s="629"/>
      <c r="L3" s="629" t="s">
        <v>76</v>
      </c>
      <c r="M3" s="629"/>
      <c r="N3" s="629"/>
      <c r="O3" s="629"/>
      <c r="P3" s="629"/>
      <c r="Q3" s="629"/>
      <c r="R3" s="632"/>
      <c r="S3" s="632"/>
      <c r="T3" s="632"/>
      <c r="U3" s="632"/>
      <c r="V3" s="633"/>
      <c r="W3" s="526" t="s">
        <v>77</v>
      </c>
      <c r="X3" s="527"/>
      <c r="Y3" s="527"/>
      <c r="Z3" s="527"/>
      <c r="AA3" s="527"/>
      <c r="AB3" s="628"/>
      <c r="AC3" s="632" t="s">
        <v>78</v>
      </c>
      <c r="AD3" s="527"/>
      <c r="AE3" s="527"/>
      <c r="AF3" s="527"/>
      <c r="AG3" s="527"/>
      <c r="AH3" s="527"/>
      <c r="AI3" s="527"/>
      <c r="AJ3" s="527"/>
      <c r="AK3" s="527"/>
      <c r="AL3" s="594"/>
      <c r="AM3" s="526" t="s">
        <v>79</v>
      </c>
      <c r="AN3" s="527"/>
      <c r="AO3" s="527"/>
      <c r="AP3" s="527"/>
      <c r="AQ3" s="527"/>
      <c r="AR3" s="527"/>
      <c r="AS3" s="527"/>
      <c r="AT3" s="527"/>
      <c r="AU3" s="527"/>
      <c r="AV3" s="527"/>
      <c r="AW3" s="527"/>
      <c r="AX3" s="594"/>
      <c r="AY3" s="586" t="s">
        <v>1</v>
      </c>
      <c r="AZ3" s="587"/>
      <c r="BA3" s="587"/>
      <c r="BB3" s="587"/>
      <c r="BC3" s="587"/>
      <c r="BD3" s="587"/>
      <c r="BE3" s="587"/>
      <c r="BF3" s="587"/>
      <c r="BG3" s="587"/>
      <c r="BH3" s="587"/>
      <c r="BI3" s="587"/>
      <c r="BJ3" s="587"/>
      <c r="BK3" s="587"/>
      <c r="BL3" s="587"/>
      <c r="BM3" s="636"/>
      <c r="BN3" s="526" t="s">
        <v>80</v>
      </c>
      <c r="BO3" s="527"/>
      <c r="BP3" s="527"/>
      <c r="BQ3" s="527"/>
      <c r="BR3" s="527"/>
      <c r="BS3" s="527"/>
      <c r="BT3" s="527"/>
      <c r="BU3" s="594"/>
      <c r="BV3" s="526" t="s">
        <v>81</v>
      </c>
      <c r="BW3" s="527"/>
      <c r="BX3" s="527"/>
      <c r="BY3" s="527"/>
      <c r="BZ3" s="527"/>
      <c r="CA3" s="527"/>
      <c r="CB3" s="527"/>
      <c r="CC3" s="594"/>
      <c r="CD3" s="586" t="s">
        <v>1</v>
      </c>
      <c r="CE3" s="587"/>
      <c r="CF3" s="587"/>
      <c r="CG3" s="587"/>
      <c r="CH3" s="587"/>
      <c r="CI3" s="587"/>
      <c r="CJ3" s="587"/>
      <c r="CK3" s="587"/>
      <c r="CL3" s="587"/>
      <c r="CM3" s="587"/>
      <c r="CN3" s="587"/>
      <c r="CO3" s="587"/>
      <c r="CP3" s="587"/>
      <c r="CQ3" s="587"/>
      <c r="CR3" s="587"/>
      <c r="CS3" s="636"/>
      <c r="CT3" s="526" t="s">
        <v>82</v>
      </c>
      <c r="CU3" s="527"/>
      <c r="CV3" s="527"/>
      <c r="CW3" s="527"/>
      <c r="CX3" s="527"/>
      <c r="CY3" s="527"/>
      <c r="CZ3" s="527"/>
      <c r="DA3" s="594"/>
      <c r="DB3" s="526" t="s">
        <v>83</v>
      </c>
      <c r="DC3" s="527"/>
      <c r="DD3" s="527"/>
      <c r="DE3" s="527"/>
      <c r="DF3" s="527"/>
      <c r="DG3" s="527"/>
      <c r="DH3" s="527"/>
      <c r="DI3" s="594"/>
      <c r="DJ3" s="165"/>
      <c r="DK3" s="165"/>
      <c r="DL3" s="165"/>
      <c r="DM3" s="165"/>
      <c r="DN3" s="165"/>
      <c r="DO3" s="165"/>
    </row>
    <row r="4" spans="1:119" ht="18.75" customHeight="1">
      <c r="A4" s="166"/>
      <c r="B4" s="602"/>
      <c r="C4" s="603"/>
      <c r="D4" s="603"/>
      <c r="E4" s="604"/>
      <c r="F4" s="604"/>
      <c r="G4" s="604"/>
      <c r="H4" s="604"/>
      <c r="I4" s="604"/>
      <c r="J4" s="604"/>
      <c r="K4" s="604"/>
      <c r="L4" s="604"/>
      <c r="M4" s="604"/>
      <c r="N4" s="604"/>
      <c r="O4" s="604"/>
      <c r="P4" s="604"/>
      <c r="Q4" s="604"/>
      <c r="R4" s="608"/>
      <c r="S4" s="608"/>
      <c r="T4" s="608"/>
      <c r="U4" s="608"/>
      <c r="V4" s="609"/>
      <c r="W4" s="595"/>
      <c r="X4" s="409"/>
      <c r="Y4" s="409"/>
      <c r="Z4" s="409"/>
      <c r="AA4" s="409"/>
      <c r="AB4" s="603"/>
      <c r="AC4" s="608"/>
      <c r="AD4" s="409"/>
      <c r="AE4" s="409"/>
      <c r="AF4" s="409"/>
      <c r="AG4" s="409"/>
      <c r="AH4" s="409"/>
      <c r="AI4" s="409"/>
      <c r="AJ4" s="409"/>
      <c r="AK4" s="409"/>
      <c r="AL4" s="596"/>
      <c r="AM4" s="553"/>
      <c r="AN4" s="463"/>
      <c r="AO4" s="463"/>
      <c r="AP4" s="463"/>
      <c r="AQ4" s="463"/>
      <c r="AR4" s="463"/>
      <c r="AS4" s="463"/>
      <c r="AT4" s="463"/>
      <c r="AU4" s="463"/>
      <c r="AV4" s="463"/>
      <c r="AW4" s="463"/>
      <c r="AX4" s="635"/>
      <c r="AY4" s="439" t="s">
        <v>84</v>
      </c>
      <c r="AZ4" s="440"/>
      <c r="BA4" s="440"/>
      <c r="BB4" s="440"/>
      <c r="BC4" s="440"/>
      <c r="BD4" s="440"/>
      <c r="BE4" s="440"/>
      <c r="BF4" s="440"/>
      <c r="BG4" s="440"/>
      <c r="BH4" s="440"/>
      <c r="BI4" s="440"/>
      <c r="BJ4" s="440"/>
      <c r="BK4" s="440"/>
      <c r="BL4" s="440"/>
      <c r="BM4" s="441"/>
      <c r="BN4" s="442">
        <v>25631352</v>
      </c>
      <c r="BO4" s="443"/>
      <c r="BP4" s="443"/>
      <c r="BQ4" s="443"/>
      <c r="BR4" s="443"/>
      <c r="BS4" s="443"/>
      <c r="BT4" s="443"/>
      <c r="BU4" s="444"/>
      <c r="BV4" s="442">
        <v>25273895</v>
      </c>
      <c r="BW4" s="443"/>
      <c r="BX4" s="443"/>
      <c r="BY4" s="443"/>
      <c r="BZ4" s="443"/>
      <c r="CA4" s="443"/>
      <c r="CB4" s="443"/>
      <c r="CC4" s="444"/>
      <c r="CD4" s="620" t="s">
        <v>85</v>
      </c>
      <c r="CE4" s="621"/>
      <c r="CF4" s="621"/>
      <c r="CG4" s="621"/>
      <c r="CH4" s="621"/>
      <c r="CI4" s="621"/>
      <c r="CJ4" s="621"/>
      <c r="CK4" s="621"/>
      <c r="CL4" s="621"/>
      <c r="CM4" s="621"/>
      <c r="CN4" s="621"/>
      <c r="CO4" s="621"/>
      <c r="CP4" s="621"/>
      <c r="CQ4" s="621"/>
      <c r="CR4" s="621"/>
      <c r="CS4" s="622"/>
      <c r="CT4" s="623">
        <v>6.6</v>
      </c>
      <c r="CU4" s="624"/>
      <c r="CV4" s="624"/>
      <c r="CW4" s="624"/>
      <c r="CX4" s="624"/>
      <c r="CY4" s="624"/>
      <c r="CZ4" s="624"/>
      <c r="DA4" s="625"/>
      <c r="DB4" s="623">
        <v>8.1</v>
      </c>
      <c r="DC4" s="624"/>
      <c r="DD4" s="624"/>
      <c r="DE4" s="624"/>
      <c r="DF4" s="624"/>
      <c r="DG4" s="624"/>
      <c r="DH4" s="624"/>
      <c r="DI4" s="625"/>
      <c r="DJ4" s="165"/>
      <c r="DK4" s="165"/>
      <c r="DL4" s="165"/>
      <c r="DM4" s="165"/>
      <c r="DN4" s="165"/>
      <c r="DO4" s="165"/>
    </row>
    <row r="5" spans="1:119" ht="18.75" customHeight="1">
      <c r="A5" s="166"/>
      <c r="B5" s="630"/>
      <c r="C5" s="464"/>
      <c r="D5" s="464"/>
      <c r="E5" s="631"/>
      <c r="F5" s="631"/>
      <c r="G5" s="631"/>
      <c r="H5" s="631"/>
      <c r="I5" s="631"/>
      <c r="J5" s="631"/>
      <c r="K5" s="631"/>
      <c r="L5" s="631"/>
      <c r="M5" s="631"/>
      <c r="N5" s="631"/>
      <c r="O5" s="631"/>
      <c r="P5" s="631"/>
      <c r="Q5" s="631"/>
      <c r="R5" s="462"/>
      <c r="S5" s="462"/>
      <c r="T5" s="462"/>
      <c r="U5" s="462"/>
      <c r="V5" s="634"/>
      <c r="W5" s="553"/>
      <c r="X5" s="463"/>
      <c r="Y5" s="463"/>
      <c r="Z5" s="463"/>
      <c r="AA5" s="463"/>
      <c r="AB5" s="464"/>
      <c r="AC5" s="462"/>
      <c r="AD5" s="463"/>
      <c r="AE5" s="463"/>
      <c r="AF5" s="463"/>
      <c r="AG5" s="463"/>
      <c r="AH5" s="463"/>
      <c r="AI5" s="463"/>
      <c r="AJ5" s="463"/>
      <c r="AK5" s="463"/>
      <c r="AL5" s="635"/>
      <c r="AM5" s="516" t="s">
        <v>86</v>
      </c>
      <c r="AN5" s="421"/>
      <c r="AO5" s="421"/>
      <c r="AP5" s="421"/>
      <c r="AQ5" s="421"/>
      <c r="AR5" s="421"/>
      <c r="AS5" s="421"/>
      <c r="AT5" s="422"/>
      <c r="AU5" s="504" t="s">
        <v>87</v>
      </c>
      <c r="AV5" s="505"/>
      <c r="AW5" s="505"/>
      <c r="AX5" s="505"/>
      <c r="AY5" s="427" t="s">
        <v>88</v>
      </c>
      <c r="AZ5" s="428"/>
      <c r="BA5" s="428"/>
      <c r="BB5" s="428"/>
      <c r="BC5" s="428"/>
      <c r="BD5" s="428"/>
      <c r="BE5" s="428"/>
      <c r="BF5" s="428"/>
      <c r="BG5" s="428"/>
      <c r="BH5" s="428"/>
      <c r="BI5" s="428"/>
      <c r="BJ5" s="428"/>
      <c r="BK5" s="428"/>
      <c r="BL5" s="428"/>
      <c r="BM5" s="429"/>
      <c r="BN5" s="447">
        <v>24678124</v>
      </c>
      <c r="BO5" s="448"/>
      <c r="BP5" s="448"/>
      <c r="BQ5" s="448"/>
      <c r="BR5" s="448"/>
      <c r="BS5" s="448"/>
      <c r="BT5" s="448"/>
      <c r="BU5" s="449"/>
      <c r="BV5" s="447">
        <v>24025525</v>
      </c>
      <c r="BW5" s="448"/>
      <c r="BX5" s="448"/>
      <c r="BY5" s="448"/>
      <c r="BZ5" s="448"/>
      <c r="CA5" s="448"/>
      <c r="CB5" s="448"/>
      <c r="CC5" s="449"/>
      <c r="CD5" s="456" t="s">
        <v>89</v>
      </c>
      <c r="CE5" s="457"/>
      <c r="CF5" s="457"/>
      <c r="CG5" s="457"/>
      <c r="CH5" s="457"/>
      <c r="CI5" s="457"/>
      <c r="CJ5" s="457"/>
      <c r="CK5" s="457"/>
      <c r="CL5" s="457"/>
      <c r="CM5" s="457"/>
      <c r="CN5" s="457"/>
      <c r="CO5" s="457"/>
      <c r="CP5" s="457"/>
      <c r="CQ5" s="457"/>
      <c r="CR5" s="457"/>
      <c r="CS5" s="458"/>
      <c r="CT5" s="417">
        <v>91.4</v>
      </c>
      <c r="CU5" s="418"/>
      <c r="CV5" s="418"/>
      <c r="CW5" s="418"/>
      <c r="CX5" s="418"/>
      <c r="CY5" s="418"/>
      <c r="CZ5" s="418"/>
      <c r="DA5" s="419"/>
      <c r="DB5" s="417">
        <v>89.7</v>
      </c>
      <c r="DC5" s="418"/>
      <c r="DD5" s="418"/>
      <c r="DE5" s="418"/>
      <c r="DF5" s="418"/>
      <c r="DG5" s="418"/>
      <c r="DH5" s="418"/>
      <c r="DI5" s="419"/>
      <c r="DJ5" s="165"/>
      <c r="DK5" s="165"/>
      <c r="DL5" s="165"/>
      <c r="DM5" s="165"/>
      <c r="DN5" s="165"/>
      <c r="DO5" s="165"/>
    </row>
    <row r="6" spans="1:119" ht="18.75" customHeight="1">
      <c r="A6" s="166"/>
      <c r="B6" s="600" t="s">
        <v>90</v>
      </c>
      <c r="C6" s="461"/>
      <c r="D6" s="461"/>
      <c r="E6" s="601"/>
      <c r="F6" s="601"/>
      <c r="G6" s="601"/>
      <c r="H6" s="601"/>
      <c r="I6" s="601"/>
      <c r="J6" s="601"/>
      <c r="K6" s="601"/>
      <c r="L6" s="601" t="s">
        <v>91</v>
      </c>
      <c r="M6" s="601"/>
      <c r="N6" s="601"/>
      <c r="O6" s="601"/>
      <c r="P6" s="601"/>
      <c r="Q6" s="601"/>
      <c r="R6" s="485"/>
      <c r="S6" s="485"/>
      <c r="T6" s="485"/>
      <c r="U6" s="485"/>
      <c r="V6" s="607"/>
      <c r="W6" s="538" t="s">
        <v>92</v>
      </c>
      <c r="X6" s="460"/>
      <c r="Y6" s="460"/>
      <c r="Z6" s="460"/>
      <c r="AA6" s="460"/>
      <c r="AB6" s="461"/>
      <c r="AC6" s="612" t="s">
        <v>93</v>
      </c>
      <c r="AD6" s="613"/>
      <c r="AE6" s="613"/>
      <c r="AF6" s="613"/>
      <c r="AG6" s="613"/>
      <c r="AH6" s="613"/>
      <c r="AI6" s="613"/>
      <c r="AJ6" s="613"/>
      <c r="AK6" s="613"/>
      <c r="AL6" s="614"/>
      <c r="AM6" s="516" t="s">
        <v>94</v>
      </c>
      <c r="AN6" s="421"/>
      <c r="AO6" s="421"/>
      <c r="AP6" s="421"/>
      <c r="AQ6" s="421"/>
      <c r="AR6" s="421"/>
      <c r="AS6" s="421"/>
      <c r="AT6" s="422"/>
      <c r="AU6" s="504" t="s">
        <v>87</v>
      </c>
      <c r="AV6" s="505"/>
      <c r="AW6" s="505"/>
      <c r="AX6" s="505"/>
      <c r="AY6" s="427" t="s">
        <v>95</v>
      </c>
      <c r="AZ6" s="428"/>
      <c r="BA6" s="428"/>
      <c r="BB6" s="428"/>
      <c r="BC6" s="428"/>
      <c r="BD6" s="428"/>
      <c r="BE6" s="428"/>
      <c r="BF6" s="428"/>
      <c r="BG6" s="428"/>
      <c r="BH6" s="428"/>
      <c r="BI6" s="428"/>
      <c r="BJ6" s="428"/>
      <c r="BK6" s="428"/>
      <c r="BL6" s="428"/>
      <c r="BM6" s="429"/>
      <c r="BN6" s="447">
        <v>953228</v>
      </c>
      <c r="BO6" s="448"/>
      <c r="BP6" s="448"/>
      <c r="BQ6" s="448"/>
      <c r="BR6" s="448"/>
      <c r="BS6" s="448"/>
      <c r="BT6" s="448"/>
      <c r="BU6" s="449"/>
      <c r="BV6" s="447">
        <v>1248370</v>
      </c>
      <c r="BW6" s="448"/>
      <c r="BX6" s="448"/>
      <c r="BY6" s="448"/>
      <c r="BZ6" s="448"/>
      <c r="CA6" s="448"/>
      <c r="CB6" s="448"/>
      <c r="CC6" s="449"/>
      <c r="CD6" s="456" t="s">
        <v>96</v>
      </c>
      <c r="CE6" s="457"/>
      <c r="CF6" s="457"/>
      <c r="CG6" s="457"/>
      <c r="CH6" s="457"/>
      <c r="CI6" s="457"/>
      <c r="CJ6" s="457"/>
      <c r="CK6" s="457"/>
      <c r="CL6" s="457"/>
      <c r="CM6" s="457"/>
      <c r="CN6" s="457"/>
      <c r="CO6" s="457"/>
      <c r="CP6" s="457"/>
      <c r="CQ6" s="457"/>
      <c r="CR6" s="457"/>
      <c r="CS6" s="458"/>
      <c r="CT6" s="597">
        <v>95.9</v>
      </c>
      <c r="CU6" s="598"/>
      <c r="CV6" s="598"/>
      <c r="CW6" s="598"/>
      <c r="CX6" s="598"/>
      <c r="CY6" s="598"/>
      <c r="CZ6" s="598"/>
      <c r="DA6" s="599"/>
      <c r="DB6" s="597">
        <v>93.9</v>
      </c>
      <c r="DC6" s="598"/>
      <c r="DD6" s="598"/>
      <c r="DE6" s="598"/>
      <c r="DF6" s="598"/>
      <c r="DG6" s="598"/>
      <c r="DH6" s="598"/>
      <c r="DI6" s="599"/>
      <c r="DJ6" s="165"/>
      <c r="DK6" s="165"/>
      <c r="DL6" s="165"/>
      <c r="DM6" s="165"/>
      <c r="DN6" s="165"/>
      <c r="DO6" s="165"/>
    </row>
    <row r="7" spans="1:119" ht="18.75" customHeight="1">
      <c r="A7" s="166"/>
      <c r="B7" s="602"/>
      <c r="C7" s="603"/>
      <c r="D7" s="603"/>
      <c r="E7" s="604"/>
      <c r="F7" s="604"/>
      <c r="G7" s="604"/>
      <c r="H7" s="604"/>
      <c r="I7" s="604"/>
      <c r="J7" s="604"/>
      <c r="K7" s="604"/>
      <c r="L7" s="604"/>
      <c r="M7" s="604"/>
      <c r="N7" s="604"/>
      <c r="O7" s="604"/>
      <c r="P7" s="604"/>
      <c r="Q7" s="604"/>
      <c r="R7" s="608"/>
      <c r="S7" s="608"/>
      <c r="T7" s="608"/>
      <c r="U7" s="608"/>
      <c r="V7" s="609"/>
      <c r="W7" s="595"/>
      <c r="X7" s="409"/>
      <c r="Y7" s="409"/>
      <c r="Z7" s="409"/>
      <c r="AA7" s="409"/>
      <c r="AB7" s="603"/>
      <c r="AC7" s="615"/>
      <c r="AD7" s="410"/>
      <c r="AE7" s="410"/>
      <c r="AF7" s="410"/>
      <c r="AG7" s="410"/>
      <c r="AH7" s="410"/>
      <c r="AI7" s="410"/>
      <c r="AJ7" s="410"/>
      <c r="AK7" s="410"/>
      <c r="AL7" s="616"/>
      <c r="AM7" s="516" t="s">
        <v>97</v>
      </c>
      <c r="AN7" s="421"/>
      <c r="AO7" s="421"/>
      <c r="AP7" s="421"/>
      <c r="AQ7" s="421"/>
      <c r="AR7" s="421"/>
      <c r="AS7" s="421"/>
      <c r="AT7" s="422"/>
      <c r="AU7" s="504" t="s">
        <v>98</v>
      </c>
      <c r="AV7" s="505"/>
      <c r="AW7" s="505"/>
      <c r="AX7" s="505"/>
      <c r="AY7" s="427" t="s">
        <v>99</v>
      </c>
      <c r="AZ7" s="428"/>
      <c r="BA7" s="428"/>
      <c r="BB7" s="428"/>
      <c r="BC7" s="428"/>
      <c r="BD7" s="428"/>
      <c r="BE7" s="428"/>
      <c r="BF7" s="428"/>
      <c r="BG7" s="428"/>
      <c r="BH7" s="428"/>
      <c r="BI7" s="428"/>
      <c r="BJ7" s="428"/>
      <c r="BK7" s="428"/>
      <c r="BL7" s="428"/>
      <c r="BM7" s="429"/>
      <c r="BN7" s="447">
        <v>121553</v>
      </c>
      <c r="BO7" s="448"/>
      <c r="BP7" s="448"/>
      <c r="BQ7" s="448"/>
      <c r="BR7" s="448"/>
      <c r="BS7" s="448"/>
      <c r="BT7" s="448"/>
      <c r="BU7" s="449"/>
      <c r="BV7" s="447">
        <v>218668</v>
      </c>
      <c r="BW7" s="448"/>
      <c r="BX7" s="448"/>
      <c r="BY7" s="448"/>
      <c r="BZ7" s="448"/>
      <c r="CA7" s="448"/>
      <c r="CB7" s="448"/>
      <c r="CC7" s="449"/>
      <c r="CD7" s="456" t="s">
        <v>100</v>
      </c>
      <c r="CE7" s="457"/>
      <c r="CF7" s="457"/>
      <c r="CG7" s="457"/>
      <c r="CH7" s="457"/>
      <c r="CI7" s="457"/>
      <c r="CJ7" s="457"/>
      <c r="CK7" s="457"/>
      <c r="CL7" s="457"/>
      <c r="CM7" s="457"/>
      <c r="CN7" s="457"/>
      <c r="CO7" s="457"/>
      <c r="CP7" s="457"/>
      <c r="CQ7" s="457"/>
      <c r="CR7" s="457"/>
      <c r="CS7" s="458"/>
      <c r="CT7" s="447">
        <v>12605186</v>
      </c>
      <c r="CU7" s="448"/>
      <c r="CV7" s="448"/>
      <c r="CW7" s="448"/>
      <c r="CX7" s="448"/>
      <c r="CY7" s="448"/>
      <c r="CZ7" s="448"/>
      <c r="DA7" s="449"/>
      <c r="DB7" s="447">
        <v>12672965</v>
      </c>
      <c r="DC7" s="448"/>
      <c r="DD7" s="448"/>
      <c r="DE7" s="448"/>
      <c r="DF7" s="448"/>
      <c r="DG7" s="448"/>
      <c r="DH7" s="448"/>
      <c r="DI7" s="449"/>
      <c r="DJ7" s="165"/>
      <c r="DK7" s="165"/>
      <c r="DL7" s="165"/>
      <c r="DM7" s="165"/>
      <c r="DN7" s="165"/>
      <c r="DO7" s="165"/>
    </row>
    <row r="8" spans="1:119" ht="18.75" customHeight="1" thickBot="1">
      <c r="A8" s="166"/>
      <c r="B8" s="605"/>
      <c r="C8" s="539"/>
      <c r="D8" s="539"/>
      <c r="E8" s="606"/>
      <c r="F8" s="606"/>
      <c r="G8" s="606"/>
      <c r="H8" s="606"/>
      <c r="I8" s="606"/>
      <c r="J8" s="606"/>
      <c r="K8" s="606"/>
      <c r="L8" s="606"/>
      <c r="M8" s="606"/>
      <c r="N8" s="606"/>
      <c r="O8" s="606"/>
      <c r="P8" s="606"/>
      <c r="Q8" s="606"/>
      <c r="R8" s="610"/>
      <c r="S8" s="610"/>
      <c r="T8" s="610"/>
      <c r="U8" s="610"/>
      <c r="V8" s="611"/>
      <c r="W8" s="528"/>
      <c r="X8" s="529"/>
      <c r="Y8" s="529"/>
      <c r="Z8" s="529"/>
      <c r="AA8" s="529"/>
      <c r="AB8" s="539"/>
      <c r="AC8" s="617"/>
      <c r="AD8" s="618"/>
      <c r="AE8" s="618"/>
      <c r="AF8" s="618"/>
      <c r="AG8" s="618"/>
      <c r="AH8" s="618"/>
      <c r="AI8" s="618"/>
      <c r="AJ8" s="618"/>
      <c r="AK8" s="618"/>
      <c r="AL8" s="619"/>
      <c r="AM8" s="516" t="s">
        <v>101</v>
      </c>
      <c r="AN8" s="421"/>
      <c r="AO8" s="421"/>
      <c r="AP8" s="421"/>
      <c r="AQ8" s="421"/>
      <c r="AR8" s="421"/>
      <c r="AS8" s="421"/>
      <c r="AT8" s="422"/>
      <c r="AU8" s="504" t="s">
        <v>87</v>
      </c>
      <c r="AV8" s="505"/>
      <c r="AW8" s="505"/>
      <c r="AX8" s="505"/>
      <c r="AY8" s="427" t="s">
        <v>102</v>
      </c>
      <c r="AZ8" s="428"/>
      <c r="BA8" s="428"/>
      <c r="BB8" s="428"/>
      <c r="BC8" s="428"/>
      <c r="BD8" s="428"/>
      <c r="BE8" s="428"/>
      <c r="BF8" s="428"/>
      <c r="BG8" s="428"/>
      <c r="BH8" s="428"/>
      <c r="BI8" s="428"/>
      <c r="BJ8" s="428"/>
      <c r="BK8" s="428"/>
      <c r="BL8" s="428"/>
      <c r="BM8" s="429"/>
      <c r="BN8" s="447">
        <v>831675</v>
      </c>
      <c r="BO8" s="448"/>
      <c r="BP8" s="448"/>
      <c r="BQ8" s="448"/>
      <c r="BR8" s="448"/>
      <c r="BS8" s="448"/>
      <c r="BT8" s="448"/>
      <c r="BU8" s="449"/>
      <c r="BV8" s="447">
        <v>1029702</v>
      </c>
      <c r="BW8" s="448"/>
      <c r="BX8" s="448"/>
      <c r="BY8" s="448"/>
      <c r="BZ8" s="448"/>
      <c r="CA8" s="448"/>
      <c r="CB8" s="448"/>
      <c r="CC8" s="449"/>
      <c r="CD8" s="456" t="s">
        <v>103</v>
      </c>
      <c r="CE8" s="457"/>
      <c r="CF8" s="457"/>
      <c r="CG8" s="457"/>
      <c r="CH8" s="457"/>
      <c r="CI8" s="457"/>
      <c r="CJ8" s="457"/>
      <c r="CK8" s="457"/>
      <c r="CL8" s="457"/>
      <c r="CM8" s="457"/>
      <c r="CN8" s="457"/>
      <c r="CO8" s="457"/>
      <c r="CP8" s="457"/>
      <c r="CQ8" s="457"/>
      <c r="CR8" s="457"/>
      <c r="CS8" s="458"/>
      <c r="CT8" s="560">
        <v>0.38</v>
      </c>
      <c r="CU8" s="561"/>
      <c r="CV8" s="561"/>
      <c r="CW8" s="561"/>
      <c r="CX8" s="561"/>
      <c r="CY8" s="561"/>
      <c r="CZ8" s="561"/>
      <c r="DA8" s="562"/>
      <c r="DB8" s="560">
        <v>0.38</v>
      </c>
      <c r="DC8" s="561"/>
      <c r="DD8" s="561"/>
      <c r="DE8" s="561"/>
      <c r="DF8" s="561"/>
      <c r="DG8" s="561"/>
      <c r="DH8" s="561"/>
      <c r="DI8" s="562"/>
      <c r="DJ8" s="165"/>
      <c r="DK8" s="165"/>
      <c r="DL8" s="165"/>
      <c r="DM8" s="165"/>
      <c r="DN8" s="165"/>
      <c r="DO8" s="165"/>
    </row>
    <row r="9" spans="1:119" ht="18.75" customHeight="1" thickBot="1">
      <c r="A9" s="166"/>
      <c r="B9" s="586" t="s">
        <v>104</v>
      </c>
      <c r="C9" s="587"/>
      <c r="D9" s="587"/>
      <c r="E9" s="587"/>
      <c r="F9" s="587"/>
      <c r="G9" s="587"/>
      <c r="H9" s="587"/>
      <c r="I9" s="587"/>
      <c r="J9" s="587"/>
      <c r="K9" s="510"/>
      <c r="L9" s="588" t="s">
        <v>105</v>
      </c>
      <c r="M9" s="589"/>
      <c r="N9" s="589"/>
      <c r="O9" s="589"/>
      <c r="P9" s="589"/>
      <c r="Q9" s="590"/>
      <c r="R9" s="591">
        <v>41831</v>
      </c>
      <c r="S9" s="592"/>
      <c r="T9" s="592"/>
      <c r="U9" s="592"/>
      <c r="V9" s="593"/>
      <c r="W9" s="526" t="s">
        <v>106</v>
      </c>
      <c r="X9" s="527"/>
      <c r="Y9" s="527"/>
      <c r="Z9" s="527"/>
      <c r="AA9" s="527"/>
      <c r="AB9" s="527"/>
      <c r="AC9" s="527"/>
      <c r="AD9" s="527"/>
      <c r="AE9" s="527"/>
      <c r="AF9" s="527"/>
      <c r="AG9" s="527"/>
      <c r="AH9" s="527"/>
      <c r="AI9" s="527"/>
      <c r="AJ9" s="527"/>
      <c r="AK9" s="527"/>
      <c r="AL9" s="594"/>
      <c r="AM9" s="516" t="s">
        <v>107</v>
      </c>
      <c r="AN9" s="421"/>
      <c r="AO9" s="421"/>
      <c r="AP9" s="421"/>
      <c r="AQ9" s="421"/>
      <c r="AR9" s="421"/>
      <c r="AS9" s="421"/>
      <c r="AT9" s="422"/>
      <c r="AU9" s="504" t="s">
        <v>98</v>
      </c>
      <c r="AV9" s="505"/>
      <c r="AW9" s="505"/>
      <c r="AX9" s="505"/>
      <c r="AY9" s="427" t="s">
        <v>108</v>
      </c>
      <c r="AZ9" s="428"/>
      <c r="BA9" s="428"/>
      <c r="BB9" s="428"/>
      <c r="BC9" s="428"/>
      <c r="BD9" s="428"/>
      <c r="BE9" s="428"/>
      <c r="BF9" s="428"/>
      <c r="BG9" s="428"/>
      <c r="BH9" s="428"/>
      <c r="BI9" s="428"/>
      <c r="BJ9" s="428"/>
      <c r="BK9" s="428"/>
      <c r="BL9" s="428"/>
      <c r="BM9" s="429"/>
      <c r="BN9" s="447">
        <v>-198027</v>
      </c>
      <c r="BO9" s="448"/>
      <c r="BP9" s="448"/>
      <c r="BQ9" s="448"/>
      <c r="BR9" s="448"/>
      <c r="BS9" s="448"/>
      <c r="BT9" s="448"/>
      <c r="BU9" s="449"/>
      <c r="BV9" s="447">
        <v>-168898</v>
      </c>
      <c r="BW9" s="448"/>
      <c r="BX9" s="448"/>
      <c r="BY9" s="448"/>
      <c r="BZ9" s="448"/>
      <c r="CA9" s="448"/>
      <c r="CB9" s="448"/>
      <c r="CC9" s="449"/>
      <c r="CD9" s="456" t="s">
        <v>109</v>
      </c>
      <c r="CE9" s="457"/>
      <c r="CF9" s="457"/>
      <c r="CG9" s="457"/>
      <c r="CH9" s="457"/>
      <c r="CI9" s="457"/>
      <c r="CJ9" s="457"/>
      <c r="CK9" s="457"/>
      <c r="CL9" s="457"/>
      <c r="CM9" s="457"/>
      <c r="CN9" s="457"/>
      <c r="CO9" s="457"/>
      <c r="CP9" s="457"/>
      <c r="CQ9" s="457"/>
      <c r="CR9" s="457"/>
      <c r="CS9" s="458"/>
      <c r="CT9" s="417">
        <v>18</v>
      </c>
      <c r="CU9" s="418"/>
      <c r="CV9" s="418"/>
      <c r="CW9" s="418"/>
      <c r="CX9" s="418"/>
      <c r="CY9" s="418"/>
      <c r="CZ9" s="418"/>
      <c r="DA9" s="419"/>
      <c r="DB9" s="417">
        <v>17.100000000000001</v>
      </c>
      <c r="DC9" s="418"/>
      <c r="DD9" s="418"/>
      <c r="DE9" s="418"/>
      <c r="DF9" s="418"/>
      <c r="DG9" s="418"/>
      <c r="DH9" s="418"/>
      <c r="DI9" s="419"/>
      <c r="DJ9" s="165"/>
      <c r="DK9" s="165"/>
      <c r="DL9" s="165"/>
      <c r="DM9" s="165"/>
      <c r="DN9" s="165"/>
      <c r="DO9" s="165"/>
    </row>
    <row r="10" spans="1:119" ht="18.75" customHeight="1" thickBot="1">
      <c r="A10" s="166"/>
      <c r="B10" s="586"/>
      <c r="C10" s="587"/>
      <c r="D10" s="587"/>
      <c r="E10" s="587"/>
      <c r="F10" s="587"/>
      <c r="G10" s="587"/>
      <c r="H10" s="587"/>
      <c r="I10" s="587"/>
      <c r="J10" s="587"/>
      <c r="K10" s="510"/>
      <c r="L10" s="420" t="s">
        <v>110</v>
      </c>
      <c r="M10" s="421"/>
      <c r="N10" s="421"/>
      <c r="O10" s="421"/>
      <c r="P10" s="421"/>
      <c r="Q10" s="422"/>
      <c r="R10" s="423">
        <v>44396</v>
      </c>
      <c r="S10" s="424"/>
      <c r="T10" s="424"/>
      <c r="U10" s="424"/>
      <c r="V10" s="426"/>
      <c r="W10" s="595"/>
      <c r="X10" s="409"/>
      <c r="Y10" s="409"/>
      <c r="Z10" s="409"/>
      <c r="AA10" s="409"/>
      <c r="AB10" s="409"/>
      <c r="AC10" s="409"/>
      <c r="AD10" s="409"/>
      <c r="AE10" s="409"/>
      <c r="AF10" s="409"/>
      <c r="AG10" s="409"/>
      <c r="AH10" s="409"/>
      <c r="AI10" s="409"/>
      <c r="AJ10" s="409"/>
      <c r="AK10" s="409"/>
      <c r="AL10" s="596"/>
      <c r="AM10" s="516" t="s">
        <v>111</v>
      </c>
      <c r="AN10" s="421"/>
      <c r="AO10" s="421"/>
      <c r="AP10" s="421"/>
      <c r="AQ10" s="421"/>
      <c r="AR10" s="421"/>
      <c r="AS10" s="421"/>
      <c r="AT10" s="422"/>
      <c r="AU10" s="504" t="s">
        <v>112</v>
      </c>
      <c r="AV10" s="505"/>
      <c r="AW10" s="505"/>
      <c r="AX10" s="505"/>
      <c r="AY10" s="427" t="s">
        <v>113</v>
      </c>
      <c r="AZ10" s="428"/>
      <c r="BA10" s="428"/>
      <c r="BB10" s="428"/>
      <c r="BC10" s="428"/>
      <c r="BD10" s="428"/>
      <c r="BE10" s="428"/>
      <c r="BF10" s="428"/>
      <c r="BG10" s="428"/>
      <c r="BH10" s="428"/>
      <c r="BI10" s="428"/>
      <c r="BJ10" s="428"/>
      <c r="BK10" s="428"/>
      <c r="BL10" s="428"/>
      <c r="BM10" s="429"/>
      <c r="BN10" s="447">
        <v>2482</v>
      </c>
      <c r="BO10" s="448"/>
      <c r="BP10" s="448"/>
      <c r="BQ10" s="448"/>
      <c r="BR10" s="448"/>
      <c r="BS10" s="448"/>
      <c r="BT10" s="448"/>
      <c r="BU10" s="449"/>
      <c r="BV10" s="447">
        <v>3211</v>
      </c>
      <c r="BW10" s="448"/>
      <c r="BX10" s="448"/>
      <c r="BY10" s="448"/>
      <c r="BZ10" s="448"/>
      <c r="CA10" s="448"/>
      <c r="CB10" s="448"/>
      <c r="CC10" s="44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6"/>
      <c r="C11" s="587"/>
      <c r="D11" s="587"/>
      <c r="E11" s="587"/>
      <c r="F11" s="587"/>
      <c r="G11" s="587"/>
      <c r="H11" s="587"/>
      <c r="I11" s="587"/>
      <c r="J11" s="587"/>
      <c r="K11" s="510"/>
      <c r="L11" s="493" t="s">
        <v>115</v>
      </c>
      <c r="M11" s="494"/>
      <c r="N11" s="494"/>
      <c r="O11" s="494"/>
      <c r="P11" s="494"/>
      <c r="Q11" s="495"/>
      <c r="R11" s="583" t="s">
        <v>116</v>
      </c>
      <c r="S11" s="584"/>
      <c r="T11" s="584"/>
      <c r="U11" s="584"/>
      <c r="V11" s="585"/>
      <c r="W11" s="595"/>
      <c r="X11" s="409"/>
      <c r="Y11" s="409"/>
      <c r="Z11" s="409"/>
      <c r="AA11" s="409"/>
      <c r="AB11" s="409"/>
      <c r="AC11" s="409"/>
      <c r="AD11" s="409"/>
      <c r="AE11" s="409"/>
      <c r="AF11" s="409"/>
      <c r="AG11" s="409"/>
      <c r="AH11" s="409"/>
      <c r="AI11" s="409"/>
      <c r="AJ11" s="409"/>
      <c r="AK11" s="409"/>
      <c r="AL11" s="596"/>
      <c r="AM11" s="516" t="s">
        <v>117</v>
      </c>
      <c r="AN11" s="421"/>
      <c r="AO11" s="421"/>
      <c r="AP11" s="421"/>
      <c r="AQ11" s="421"/>
      <c r="AR11" s="421"/>
      <c r="AS11" s="421"/>
      <c r="AT11" s="422"/>
      <c r="AU11" s="504" t="s">
        <v>118</v>
      </c>
      <c r="AV11" s="505"/>
      <c r="AW11" s="505"/>
      <c r="AX11" s="505"/>
      <c r="AY11" s="427" t="s">
        <v>119</v>
      </c>
      <c r="AZ11" s="428"/>
      <c r="BA11" s="428"/>
      <c r="BB11" s="428"/>
      <c r="BC11" s="428"/>
      <c r="BD11" s="428"/>
      <c r="BE11" s="428"/>
      <c r="BF11" s="428"/>
      <c r="BG11" s="428"/>
      <c r="BH11" s="428"/>
      <c r="BI11" s="428"/>
      <c r="BJ11" s="428"/>
      <c r="BK11" s="428"/>
      <c r="BL11" s="428"/>
      <c r="BM11" s="429"/>
      <c r="BN11" s="447">
        <v>0</v>
      </c>
      <c r="BO11" s="448"/>
      <c r="BP11" s="448"/>
      <c r="BQ11" s="448"/>
      <c r="BR11" s="448"/>
      <c r="BS11" s="448"/>
      <c r="BT11" s="448"/>
      <c r="BU11" s="449"/>
      <c r="BV11" s="447">
        <v>0</v>
      </c>
      <c r="BW11" s="448"/>
      <c r="BX11" s="448"/>
      <c r="BY11" s="448"/>
      <c r="BZ11" s="448"/>
      <c r="CA11" s="448"/>
      <c r="CB11" s="448"/>
      <c r="CC11" s="449"/>
      <c r="CD11" s="456" t="s">
        <v>120</v>
      </c>
      <c r="CE11" s="457"/>
      <c r="CF11" s="457"/>
      <c r="CG11" s="457"/>
      <c r="CH11" s="457"/>
      <c r="CI11" s="457"/>
      <c r="CJ11" s="457"/>
      <c r="CK11" s="457"/>
      <c r="CL11" s="457"/>
      <c r="CM11" s="457"/>
      <c r="CN11" s="457"/>
      <c r="CO11" s="457"/>
      <c r="CP11" s="457"/>
      <c r="CQ11" s="457"/>
      <c r="CR11" s="457"/>
      <c r="CS11" s="458"/>
      <c r="CT11" s="560" t="s">
        <v>121</v>
      </c>
      <c r="CU11" s="561"/>
      <c r="CV11" s="561"/>
      <c r="CW11" s="561"/>
      <c r="CX11" s="561"/>
      <c r="CY11" s="561"/>
      <c r="CZ11" s="561"/>
      <c r="DA11" s="562"/>
      <c r="DB11" s="560" t="s">
        <v>121</v>
      </c>
      <c r="DC11" s="561"/>
      <c r="DD11" s="561"/>
      <c r="DE11" s="561"/>
      <c r="DF11" s="561"/>
      <c r="DG11" s="561"/>
      <c r="DH11" s="561"/>
      <c r="DI11" s="562"/>
      <c r="DJ11" s="165"/>
      <c r="DK11" s="165"/>
      <c r="DL11" s="165"/>
      <c r="DM11" s="165"/>
      <c r="DN11" s="165"/>
      <c r="DO11" s="165"/>
    </row>
    <row r="12" spans="1:119" ht="18.75" customHeight="1">
      <c r="A12" s="166"/>
      <c r="B12" s="563" t="s">
        <v>122</v>
      </c>
      <c r="C12" s="564"/>
      <c r="D12" s="564"/>
      <c r="E12" s="564"/>
      <c r="F12" s="564"/>
      <c r="G12" s="564"/>
      <c r="H12" s="564"/>
      <c r="I12" s="564"/>
      <c r="J12" s="564"/>
      <c r="K12" s="565"/>
      <c r="L12" s="572" t="s">
        <v>123</v>
      </c>
      <c r="M12" s="573"/>
      <c r="N12" s="573"/>
      <c r="O12" s="573"/>
      <c r="P12" s="573"/>
      <c r="Q12" s="574"/>
      <c r="R12" s="575">
        <v>41631</v>
      </c>
      <c r="S12" s="576"/>
      <c r="T12" s="576"/>
      <c r="U12" s="576"/>
      <c r="V12" s="577"/>
      <c r="W12" s="578" t="s">
        <v>1</v>
      </c>
      <c r="X12" s="505"/>
      <c r="Y12" s="505"/>
      <c r="Z12" s="505"/>
      <c r="AA12" s="505"/>
      <c r="AB12" s="579"/>
      <c r="AC12" s="504" t="s">
        <v>124</v>
      </c>
      <c r="AD12" s="505"/>
      <c r="AE12" s="505"/>
      <c r="AF12" s="505"/>
      <c r="AG12" s="579"/>
      <c r="AH12" s="504" t="s">
        <v>125</v>
      </c>
      <c r="AI12" s="505"/>
      <c r="AJ12" s="505"/>
      <c r="AK12" s="505"/>
      <c r="AL12" s="580"/>
      <c r="AM12" s="516" t="s">
        <v>126</v>
      </c>
      <c r="AN12" s="421"/>
      <c r="AO12" s="421"/>
      <c r="AP12" s="421"/>
      <c r="AQ12" s="421"/>
      <c r="AR12" s="421"/>
      <c r="AS12" s="421"/>
      <c r="AT12" s="422"/>
      <c r="AU12" s="504" t="s">
        <v>127</v>
      </c>
      <c r="AV12" s="505"/>
      <c r="AW12" s="505"/>
      <c r="AX12" s="505"/>
      <c r="AY12" s="427" t="s">
        <v>128</v>
      </c>
      <c r="AZ12" s="428"/>
      <c r="BA12" s="428"/>
      <c r="BB12" s="428"/>
      <c r="BC12" s="428"/>
      <c r="BD12" s="428"/>
      <c r="BE12" s="428"/>
      <c r="BF12" s="428"/>
      <c r="BG12" s="428"/>
      <c r="BH12" s="428"/>
      <c r="BI12" s="428"/>
      <c r="BJ12" s="428"/>
      <c r="BK12" s="428"/>
      <c r="BL12" s="428"/>
      <c r="BM12" s="429"/>
      <c r="BN12" s="447">
        <v>781735</v>
      </c>
      <c r="BO12" s="448"/>
      <c r="BP12" s="448"/>
      <c r="BQ12" s="448"/>
      <c r="BR12" s="448"/>
      <c r="BS12" s="448"/>
      <c r="BT12" s="448"/>
      <c r="BU12" s="449"/>
      <c r="BV12" s="447">
        <v>1023009</v>
      </c>
      <c r="BW12" s="448"/>
      <c r="BX12" s="448"/>
      <c r="BY12" s="448"/>
      <c r="BZ12" s="448"/>
      <c r="CA12" s="448"/>
      <c r="CB12" s="448"/>
      <c r="CC12" s="449"/>
      <c r="CD12" s="456" t="s">
        <v>129</v>
      </c>
      <c r="CE12" s="457"/>
      <c r="CF12" s="457"/>
      <c r="CG12" s="457"/>
      <c r="CH12" s="457"/>
      <c r="CI12" s="457"/>
      <c r="CJ12" s="457"/>
      <c r="CK12" s="457"/>
      <c r="CL12" s="457"/>
      <c r="CM12" s="457"/>
      <c r="CN12" s="457"/>
      <c r="CO12" s="457"/>
      <c r="CP12" s="457"/>
      <c r="CQ12" s="457"/>
      <c r="CR12" s="457"/>
      <c r="CS12" s="458"/>
      <c r="CT12" s="560" t="s">
        <v>130</v>
      </c>
      <c r="CU12" s="561"/>
      <c r="CV12" s="561"/>
      <c r="CW12" s="561"/>
      <c r="CX12" s="561"/>
      <c r="CY12" s="561"/>
      <c r="CZ12" s="561"/>
      <c r="DA12" s="562"/>
      <c r="DB12" s="560" t="s">
        <v>131</v>
      </c>
      <c r="DC12" s="561"/>
      <c r="DD12" s="561"/>
      <c r="DE12" s="561"/>
      <c r="DF12" s="561"/>
      <c r="DG12" s="561"/>
      <c r="DH12" s="561"/>
      <c r="DI12" s="562"/>
      <c r="DJ12" s="165"/>
      <c r="DK12" s="165"/>
      <c r="DL12" s="165"/>
      <c r="DM12" s="165"/>
      <c r="DN12" s="165"/>
      <c r="DO12" s="165"/>
    </row>
    <row r="13" spans="1:119" ht="18.75" customHeight="1">
      <c r="A13" s="166"/>
      <c r="B13" s="566"/>
      <c r="C13" s="567"/>
      <c r="D13" s="567"/>
      <c r="E13" s="567"/>
      <c r="F13" s="567"/>
      <c r="G13" s="567"/>
      <c r="H13" s="567"/>
      <c r="I13" s="567"/>
      <c r="J13" s="567"/>
      <c r="K13" s="568"/>
      <c r="L13" s="176"/>
      <c r="M13" s="547" t="s">
        <v>132</v>
      </c>
      <c r="N13" s="548"/>
      <c r="O13" s="548"/>
      <c r="P13" s="548"/>
      <c r="Q13" s="549"/>
      <c r="R13" s="550">
        <v>41279</v>
      </c>
      <c r="S13" s="551"/>
      <c r="T13" s="551"/>
      <c r="U13" s="551"/>
      <c r="V13" s="552"/>
      <c r="W13" s="538" t="s">
        <v>133</v>
      </c>
      <c r="X13" s="460"/>
      <c r="Y13" s="460"/>
      <c r="Z13" s="460"/>
      <c r="AA13" s="460"/>
      <c r="AB13" s="461"/>
      <c r="AC13" s="423">
        <v>4608</v>
      </c>
      <c r="AD13" s="424"/>
      <c r="AE13" s="424"/>
      <c r="AF13" s="424"/>
      <c r="AG13" s="425"/>
      <c r="AH13" s="423">
        <v>4751</v>
      </c>
      <c r="AI13" s="424"/>
      <c r="AJ13" s="424"/>
      <c r="AK13" s="424"/>
      <c r="AL13" s="426"/>
      <c r="AM13" s="516" t="s">
        <v>134</v>
      </c>
      <c r="AN13" s="421"/>
      <c r="AO13" s="421"/>
      <c r="AP13" s="421"/>
      <c r="AQ13" s="421"/>
      <c r="AR13" s="421"/>
      <c r="AS13" s="421"/>
      <c r="AT13" s="422"/>
      <c r="AU13" s="504" t="s">
        <v>135</v>
      </c>
      <c r="AV13" s="505"/>
      <c r="AW13" s="505"/>
      <c r="AX13" s="505"/>
      <c r="AY13" s="427" t="s">
        <v>136</v>
      </c>
      <c r="AZ13" s="428"/>
      <c r="BA13" s="428"/>
      <c r="BB13" s="428"/>
      <c r="BC13" s="428"/>
      <c r="BD13" s="428"/>
      <c r="BE13" s="428"/>
      <c r="BF13" s="428"/>
      <c r="BG13" s="428"/>
      <c r="BH13" s="428"/>
      <c r="BI13" s="428"/>
      <c r="BJ13" s="428"/>
      <c r="BK13" s="428"/>
      <c r="BL13" s="428"/>
      <c r="BM13" s="429"/>
      <c r="BN13" s="447">
        <v>-977280</v>
      </c>
      <c r="BO13" s="448"/>
      <c r="BP13" s="448"/>
      <c r="BQ13" s="448"/>
      <c r="BR13" s="448"/>
      <c r="BS13" s="448"/>
      <c r="BT13" s="448"/>
      <c r="BU13" s="449"/>
      <c r="BV13" s="447">
        <v>-1188696</v>
      </c>
      <c r="BW13" s="448"/>
      <c r="BX13" s="448"/>
      <c r="BY13" s="448"/>
      <c r="BZ13" s="448"/>
      <c r="CA13" s="448"/>
      <c r="CB13" s="448"/>
      <c r="CC13" s="449"/>
      <c r="CD13" s="456" t="s">
        <v>137</v>
      </c>
      <c r="CE13" s="457"/>
      <c r="CF13" s="457"/>
      <c r="CG13" s="457"/>
      <c r="CH13" s="457"/>
      <c r="CI13" s="457"/>
      <c r="CJ13" s="457"/>
      <c r="CK13" s="457"/>
      <c r="CL13" s="457"/>
      <c r="CM13" s="457"/>
      <c r="CN13" s="457"/>
      <c r="CO13" s="457"/>
      <c r="CP13" s="457"/>
      <c r="CQ13" s="457"/>
      <c r="CR13" s="457"/>
      <c r="CS13" s="458"/>
      <c r="CT13" s="417">
        <v>8.8000000000000007</v>
      </c>
      <c r="CU13" s="418"/>
      <c r="CV13" s="418"/>
      <c r="CW13" s="418"/>
      <c r="CX13" s="418"/>
      <c r="CY13" s="418"/>
      <c r="CZ13" s="418"/>
      <c r="DA13" s="419"/>
      <c r="DB13" s="417">
        <v>8.3000000000000007</v>
      </c>
      <c r="DC13" s="418"/>
      <c r="DD13" s="418"/>
      <c r="DE13" s="418"/>
      <c r="DF13" s="418"/>
      <c r="DG13" s="418"/>
      <c r="DH13" s="418"/>
      <c r="DI13" s="419"/>
      <c r="DJ13" s="165"/>
      <c r="DK13" s="165"/>
      <c r="DL13" s="165"/>
      <c r="DM13" s="165"/>
      <c r="DN13" s="165"/>
      <c r="DO13" s="165"/>
    </row>
    <row r="14" spans="1:119" ht="18.75" customHeight="1" thickBot="1">
      <c r="A14" s="166"/>
      <c r="B14" s="566"/>
      <c r="C14" s="567"/>
      <c r="D14" s="567"/>
      <c r="E14" s="567"/>
      <c r="F14" s="567"/>
      <c r="G14" s="567"/>
      <c r="H14" s="567"/>
      <c r="I14" s="567"/>
      <c r="J14" s="567"/>
      <c r="K14" s="568"/>
      <c r="L14" s="540" t="s">
        <v>138</v>
      </c>
      <c r="M14" s="581"/>
      <c r="N14" s="581"/>
      <c r="O14" s="581"/>
      <c r="P14" s="581"/>
      <c r="Q14" s="582"/>
      <c r="R14" s="550">
        <v>42238</v>
      </c>
      <c r="S14" s="551"/>
      <c r="T14" s="551"/>
      <c r="U14" s="551"/>
      <c r="V14" s="552"/>
      <c r="W14" s="553"/>
      <c r="X14" s="463"/>
      <c r="Y14" s="463"/>
      <c r="Z14" s="463"/>
      <c r="AA14" s="463"/>
      <c r="AB14" s="464"/>
      <c r="AC14" s="543">
        <v>22.8</v>
      </c>
      <c r="AD14" s="544"/>
      <c r="AE14" s="544"/>
      <c r="AF14" s="544"/>
      <c r="AG14" s="545"/>
      <c r="AH14" s="543">
        <v>22.5</v>
      </c>
      <c r="AI14" s="544"/>
      <c r="AJ14" s="544"/>
      <c r="AK14" s="544"/>
      <c r="AL14" s="546"/>
      <c r="AM14" s="516"/>
      <c r="AN14" s="421"/>
      <c r="AO14" s="421"/>
      <c r="AP14" s="421"/>
      <c r="AQ14" s="421"/>
      <c r="AR14" s="421"/>
      <c r="AS14" s="421"/>
      <c r="AT14" s="422"/>
      <c r="AU14" s="504"/>
      <c r="AV14" s="505"/>
      <c r="AW14" s="505"/>
      <c r="AX14" s="505"/>
      <c r="AY14" s="427"/>
      <c r="AZ14" s="428"/>
      <c r="BA14" s="428"/>
      <c r="BB14" s="428"/>
      <c r="BC14" s="428"/>
      <c r="BD14" s="428"/>
      <c r="BE14" s="428"/>
      <c r="BF14" s="428"/>
      <c r="BG14" s="428"/>
      <c r="BH14" s="428"/>
      <c r="BI14" s="428"/>
      <c r="BJ14" s="428"/>
      <c r="BK14" s="428"/>
      <c r="BL14" s="428"/>
      <c r="BM14" s="429"/>
      <c r="BN14" s="447"/>
      <c r="BO14" s="448"/>
      <c r="BP14" s="448"/>
      <c r="BQ14" s="448"/>
      <c r="BR14" s="448"/>
      <c r="BS14" s="448"/>
      <c r="BT14" s="448"/>
      <c r="BU14" s="449"/>
      <c r="BV14" s="447"/>
      <c r="BW14" s="448"/>
      <c r="BX14" s="448"/>
      <c r="BY14" s="448"/>
      <c r="BZ14" s="448"/>
      <c r="CA14" s="448"/>
      <c r="CB14" s="448"/>
      <c r="CC14" s="449"/>
      <c r="CD14" s="453" t="s">
        <v>139</v>
      </c>
      <c r="CE14" s="454"/>
      <c r="CF14" s="454"/>
      <c r="CG14" s="454"/>
      <c r="CH14" s="454"/>
      <c r="CI14" s="454"/>
      <c r="CJ14" s="454"/>
      <c r="CK14" s="454"/>
      <c r="CL14" s="454"/>
      <c r="CM14" s="454"/>
      <c r="CN14" s="454"/>
      <c r="CO14" s="454"/>
      <c r="CP14" s="454"/>
      <c r="CQ14" s="454"/>
      <c r="CR14" s="454"/>
      <c r="CS14" s="455"/>
      <c r="CT14" s="554">
        <v>35</v>
      </c>
      <c r="CU14" s="555"/>
      <c r="CV14" s="555"/>
      <c r="CW14" s="555"/>
      <c r="CX14" s="555"/>
      <c r="CY14" s="555"/>
      <c r="CZ14" s="555"/>
      <c r="DA14" s="556"/>
      <c r="DB14" s="554">
        <v>36.1</v>
      </c>
      <c r="DC14" s="555"/>
      <c r="DD14" s="555"/>
      <c r="DE14" s="555"/>
      <c r="DF14" s="555"/>
      <c r="DG14" s="555"/>
      <c r="DH14" s="555"/>
      <c r="DI14" s="556"/>
      <c r="DJ14" s="165"/>
      <c r="DK14" s="165"/>
      <c r="DL14" s="165"/>
      <c r="DM14" s="165"/>
      <c r="DN14" s="165"/>
      <c r="DO14" s="165"/>
    </row>
    <row r="15" spans="1:119" ht="18.75" customHeight="1">
      <c r="A15" s="166"/>
      <c r="B15" s="566"/>
      <c r="C15" s="567"/>
      <c r="D15" s="567"/>
      <c r="E15" s="567"/>
      <c r="F15" s="567"/>
      <c r="G15" s="567"/>
      <c r="H15" s="567"/>
      <c r="I15" s="567"/>
      <c r="J15" s="567"/>
      <c r="K15" s="568"/>
      <c r="L15" s="176"/>
      <c r="M15" s="547" t="s">
        <v>140</v>
      </c>
      <c r="N15" s="548"/>
      <c r="O15" s="548"/>
      <c r="P15" s="548"/>
      <c r="Q15" s="549"/>
      <c r="R15" s="550">
        <v>41980</v>
      </c>
      <c r="S15" s="551"/>
      <c r="T15" s="551"/>
      <c r="U15" s="551"/>
      <c r="V15" s="552"/>
      <c r="W15" s="538" t="s">
        <v>141</v>
      </c>
      <c r="X15" s="460"/>
      <c r="Y15" s="460"/>
      <c r="Z15" s="460"/>
      <c r="AA15" s="460"/>
      <c r="AB15" s="461"/>
      <c r="AC15" s="423">
        <v>2614</v>
      </c>
      <c r="AD15" s="424"/>
      <c r="AE15" s="424"/>
      <c r="AF15" s="424"/>
      <c r="AG15" s="425"/>
      <c r="AH15" s="423">
        <v>3111</v>
      </c>
      <c r="AI15" s="424"/>
      <c r="AJ15" s="424"/>
      <c r="AK15" s="424"/>
      <c r="AL15" s="426"/>
      <c r="AM15" s="516"/>
      <c r="AN15" s="421"/>
      <c r="AO15" s="421"/>
      <c r="AP15" s="421"/>
      <c r="AQ15" s="421"/>
      <c r="AR15" s="421"/>
      <c r="AS15" s="421"/>
      <c r="AT15" s="422"/>
      <c r="AU15" s="504"/>
      <c r="AV15" s="505"/>
      <c r="AW15" s="505"/>
      <c r="AX15" s="505"/>
      <c r="AY15" s="439" t="s">
        <v>142</v>
      </c>
      <c r="AZ15" s="440"/>
      <c r="BA15" s="440"/>
      <c r="BB15" s="440"/>
      <c r="BC15" s="440"/>
      <c r="BD15" s="440"/>
      <c r="BE15" s="440"/>
      <c r="BF15" s="440"/>
      <c r="BG15" s="440"/>
      <c r="BH15" s="440"/>
      <c r="BI15" s="440"/>
      <c r="BJ15" s="440"/>
      <c r="BK15" s="440"/>
      <c r="BL15" s="440"/>
      <c r="BM15" s="441"/>
      <c r="BN15" s="442">
        <v>4009228</v>
      </c>
      <c r="BO15" s="443"/>
      <c r="BP15" s="443"/>
      <c r="BQ15" s="443"/>
      <c r="BR15" s="443"/>
      <c r="BS15" s="443"/>
      <c r="BT15" s="443"/>
      <c r="BU15" s="444"/>
      <c r="BV15" s="442">
        <v>3977493</v>
      </c>
      <c r="BW15" s="443"/>
      <c r="BX15" s="443"/>
      <c r="BY15" s="443"/>
      <c r="BZ15" s="443"/>
      <c r="CA15" s="443"/>
      <c r="CB15" s="443"/>
      <c r="CC15" s="444"/>
      <c r="CD15" s="557" t="s">
        <v>143</v>
      </c>
      <c r="CE15" s="558"/>
      <c r="CF15" s="558"/>
      <c r="CG15" s="558"/>
      <c r="CH15" s="558"/>
      <c r="CI15" s="558"/>
      <c r="CJ15" s="558"/>
      <c r="CK15" s="558"/>
      <c r="CL15" s="558"/>
      <c r="CM15" s="558"/>
      <c r="CN15" s="558"/>
      <c r="CO15" s="558"/>
      <c r="CP15" s="558"/>
      <c r="CQ15" s="558"/>
      <c r="CR15" s="558"/>
      <c r="CS15" s="55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6"/>
      <c r="C16" s="567"/>
      <c r="D16" s="567"/>
      <c r="E16" s="567"/>
      <c r="F16" s="567"/>
      <c r="G16" s="567"/>
      <c r="H16" s="567"/>
      <c r="I16" s="567"/>
      <c r="J16" s="567"/>
      <c r="K16" s="568"/>
      <c r="L16" s="540" t="s">
        <v>144</v>
      </c>
      <c r="M16" s="541"/>
      <c r="N16" s="541"/>
      <c r="O16" s="541"/>
      <c r="P16" s="541"/>
      <c r="Q16" s="542"/>
      <c r="R16" s="535" t="s">
        <v>145</v>
      </c>
      <c r="S16" s="536"/>
      <c r="T16" s="536"/>
      <c r="U16" s="536"/>
      <c r="V16" s="537"/>
      <c r="W16" s="553"/>
      <c r="X16" s="463"/>
      <c r="Y16" s="463"/>
      <c r="Z16" s="463"/>
      <c r="AA16" s="463"/>
      <c r="AB16" s="464"/>
      <c r="AC16" s="543">
        <v>13</v>
      </c>
      <c r="AD16" s="544"/>
      <c r="AE16" s="544"/>
      <c r="AF16" s="544"/>
      <c r="AG16" s="545"/>
      <c r="AH16" s="543">
        <v>14.7</v>
      </c>
      <c r="AI16" s="544"/>
      <c r="AJ16" s="544"/>
      <c r="AK16" s="544"/>
      <c r="AL16" s="546"/>
      <c r="AM16" s="516"/>
      <c r="AN16" s="421"/>
      <c r="AO16" s="421"/>
      <c r="AP16" s="421"/>
      <c r="AQ16" s="421"/>
      <c r="AR16" s="421"/>
      <c r="AS16" s="421"/>
      <c r="AT16" s="422"/>
      <c r="AU16" s="504"/>
      <c r="AV16" s="505"/>
      <c r="AW16" s="505"/>
      <c r="AX16" s="505"/>
      <c r="AY16" s="427" t="s">
        <v>146</v>
      </c>
      <c r="AZ16" s="428"/>
      <c r="BA16" s="428"/>
      <c r="BB16" s="428"/>
      <c r="BC16" s="428"/>
      <c r="BD16" s="428"/>
      <c r="BE16" s="428"/>
      <c r="BF16" s="428"/>
      <c r="BG16" s="428"/>
      <c r="BH16" s="428"/>
      <c r="BI16" s="428"/>
      <c r="BJ16" s="428"/>
      <c r="BK16" s="428"/>
      <c r="BL16" s="428"/>
      <c r="BM16" s="429"/>
      <c r="BN16" s="447">
        <v>10475350</v>
      </c>
      <c r="BO16" s="448"/>
      <c r="BP16" s="448"/>
      <c r="BQ16" s="448"/>
      <c r="BR16" s="448"/>
      <c r="BS16" s="448"/>
      <c r="BT16" s="448"/>
      <c r="BU16" s="449"/>
      <c r="BV16" s="447">
        <v>10390363</v>
      </c>
      <c r="BW16" s="448"/>
      <c r="BX16" s="448"/>
      <c r="BY16" s="448"/>
      <c r="BZ16" s="448"/>
      <c r="CA16" s="448"/>
      <c r="CB16" s="448"/>
      <c r="CC16" s="449"/>
      <c r="CD16" s="180"/>
      <c r="CE16" s="445"/>
      <c r="CF16" s="445"/>
      <c r="CG16" s="445"/>
      <c r="CH16" s="445"/>
      <c r="CI16" s="445"/>
      <c r="CJ16" s="445"/>
      <c r="CK16" s="445"/>
      <c r="CL16" s="445"/>
      <c r="CM16" s="445"/>
      <c r="CN16" s="445"/>
      <c r="CO16" s="445"/>
      <c r="CP16" s="445"/>
      <c r="CQ16" s="445"/>
      <c r="CR16" s="445"/>
      <c r="CS16" s="446"/>
      <c r="CT16" s="417"/>
      <c r="CU16" s="418"/>
      <c r="CV16" s="418"/>
      <c r="CW16" s="418"/>
      <c r="CX16" s="418"/>
      <c r="CY16" s="418"/>
      <c r="CZ16" s="418"/>
      <c r="DA16" s="419"/>
      <c r="DB16" s="417"/>
      <c r="DC16" s="418"/>
      <c r="DD16" s="418"/>
      <c r="DE16" s="418"/>
      <c r="DF16" s="418"/>
      <c r="DG16" s="418"/>
      <c r="DH16" s="418"/>
      <c r="DI16" s="419"/>
      <c r="DJ16" s="165"/>
      <c r="DK16" s="165"/>
      <c r="DL16" s="165"/>
      <c r="DM16" s="165"/>
      <c r="DN16" s="165"/>
      <c r="DO16" s="165"/>
    </row>
    <row r="17" spans="1:119" ht="18.75" customHeight="1" thickBot="1">
      <c r="A17" s="166"/>
      <c r="B17" s="569"/>
      <c r="C17" s="570"/>
      <c r="D17" s="570"/>
      <c r="E17" s="570"/>
      <c r="F17" s="570"/>
      <c r="G17" s="570"/>
      <c r="H17" s="570"/>
      <c r="I17" s="570"/>
      <c r="J17" s="570"/>
      <c r="K17" s="571"/>
      <c r="L17" s="181"/>
      <c r="M17" s="532" t="s">
        <v>147</v>
      </c>
      <c r="N17" s="533"/>
      <c r="O17" s="533"/>
      <c r="P17" s="533"/>
      <c r="Q17" s="534"/>
      <c r="R17" s="535" t="s">
        <v>148</v>
      </c>
      <c r="S17" s="536"/>
      <c r="T17" s="536"/>
      <c r="U17" s="536"/>
      <c r="V17" s="537"/>
      <c r="W17" s="538" t="s">
        <v>149</v>
      </c>
      <c r="X17" s="460"/>
      <c r="Y17" s="460"/>
      <c r="Z17" s="460"/>
      <c r="AA17" s="460"/>
      <c r="AB17" s="461"/>
      <c r="AC17" s="423">
        <v>12958</v>
      </c>
      <c r="AD17" s="424"/>
      <c r="AE17" s="424"/>
      <c r="AF17" s="424"/>
      <c r="AG17" s="425"/>
      <c r="AH17" s="423">
        <v>13284</v>
      </c>
      <c r="AI17" s="424"/>
      <c r="AJ17" s="424"/>
      <c r="AK17" s="424"/>
      <c r="AL17" s="426"/>
      <c r="AM17" s="516"/>
      <c r="AN17" s="421"/>
      <c r="AO17" s="421"/>
      <c r="AP17" s="421"/>
      <c r="AQ17" s="421"/>
      <c r="AR17" s="421"/>
      <c r="AS17" s="421"/>
      <c r="AT17" s="422"/>
      <c r="AU17" s="504"/>
      <c r="AV17" s="505"/>
      <c r="AW17" s="505"/>
      <c r="AX17" s="505"/>
      <c r="AY17" s="427" t="s">
        <v>150</v>
      </c>
      <c r="AZ17" s="428"/>
      <c r="BA17" s="428"/>
      <c r="BB17" s="428"/>
      <c r="BC17" s="428"/>
      <c r="BD17" s="428"/>
      <c r="BE17" s="428"/>
      <c r="BF17" s="428"/>
      <c r="BG17" s="428"/>
      <c r="BH17" s="428"/>
      <c r="BI17" s="428"/>
      <c r="BJ17" s="428"/>
      <c r="BK17" s="428"/>
      <c r="BL17" s="428"/>
      <c r="BM17" s="429"/>
      <c r="BN17" s="447">
        <v>5082181</v>
      </c>
      <c r="BO17" s="448"/>
      <c r="BP17" s="448"/>
      <c r="BQ17" s="448"/>
      <c r="BR17" s="448"/>
      <c r="BS17" s="448"/>
      <c r="BT17" s="448"/>
      <c r="BU17" s="449"/>
      <c r="BV17" s="447">
        <v>5022642</v>
      </c>
      <c r="BW17" s="448"/>
      <c r="BX17" s="448"/>
      <c r="BY17" s="448"/>
      <c r="BZ17" s="448"/>
      <c r="CA17" s="448"/>
      <c r="CB17" s="448"/>
      <c r="CC17" s="449"/>
      <c r="CD17" s="180"/>
      <c r="CE17" s="445"/>
      <c r="CF17" s="445"/>
      <c r="CG17" s="445"/>
      <c r="CH17" s="445"/>
      <c r="CI17" s="445"/>
      <c r="CJ17" s="445"/>
      <c r="CK17" s="445"/>
      <c r="CL17" s="445"/>
      <c r="CM17" s="445"/>
      <c r="CN17" s="445"/>
      <c r="CO17" s="445"/>
      <c r="CP17" s="445"/>
      <c r="CQ17" s="445"/>
      <c r="CR17" s="445"/>
      <c r="CS17" s="446"/>
      <c r="CT17" s="417"/>
      <c r="CU17" s="418"/>
      <c r="CV17" s="418"/>
      <c r="CW17" s="418"/>
      <c r="CX17" s="418"/>
      <c r="CY17" s="418"/>
      <c r="CZ17" s="418"/>
      <c r="DA17" s="419"/>
      <c r="DB17" s="417"/>
      <c r="DC17" s="418"/>
      <c r="DD17" s="418"/>
      <c r="DE17" s="418"/>
      <c r="DF17" s="418"/>
      <c r="DG17" s="418"/>
      <c r="DH17" s="418"/>
      <c r="DI17" s="419"/>
      <c r="DJ17" s="165"/>
      <c r="DK17" s="165"/>
      <c r="DL17" s="165"/>
      <c r="DM17" s="165"/>
      <c r="DN17" s="165"/>
      <c r="DO17" s="165"/>
    </row>
    <row r="18" spans="1:119" ht="18.75" customHeight="1" thickBot="1">
      <c r="A18" s="166"/>
      <c r="B18" s="509" t="s">
        <v>151</v>
      </c>
      <c r="C18" s="510"/>
      <c r="D18" s="510"/>
      <c r="E18" s="511"/>
      <c r="F18" s="511"/>
      <c r="G18" s="511"/>
      <c r="H18" s="511"/>
      <c r="I18" s="511"/>
      <c r="J18" s="511"/>
      <c r="K18" s="511"/>
      <c r="L18" s="512">
        <v>148.84</v>
      </c>
      <c r="M18" s="512"/>
      <c r="N18" s="512"/>
      <c r="O18" s="512"/>
      <c r="P18" s="512"/>
      <c r="Q18" s="512"/>
      <c r="R18" s="513"/>
      <c r="S18" s="513"/>
      <c r="T18" s="513"/>
      <c r="U18" s="513"/>
      <c r="V18" s="514"/>
      <c r="W18" s="528"/>
      <c r="X18" s="529"/>
      <c r="Y18" s="529"/>
      <c r="Z18" s="529"/>
      <c r="AA18" s="529"/>
      <c r="AB18" s="539"/>
      <c r="AC18" s="411">
        <v>64.2</v>
      </c>
      <c r="AD18" s="412"/>
      <c r="AE18" s="412"/>
      <c r="AF18" s="412"/>
      <c r="AG18" s="515"/>
      <c r="AH18" s="411">
        <v>62.8</v>
      </c>
      <c r="AI18" s="412"/>
      <c r="AJ18" s="412"/>
      <c r="AK18" s="412"/>
      <c r="AL18" s="413"/>
      <c r="AM18" s="516"/>
      <c r="AN18" s="421"/>
      <c r="AO18" s="421"/>
      <c r="AP18" s="421"/>
      <c r="AQ18" s="421"/>
      <c r="AR18" s="421"/>
      <c r="AS18" s="421"/>
      <c r="AT18" s="422"/>
      <c r="AU18" s="504"/>
      <c r="AV18" s="505"/>
      <c r="AW18" s="505"/>
      <c r="AX18" s="505"/>
      <c r="AY18" s="427" t="s">
        <v>152</v>
      </c>
      <c r="AZ18" s="428"/>
      <c r="BA18" s="428"/>
      <c r="BB18" s="428"/>
      <c r="BC18" s="428"/>
      <c r="BD18" s="428"/>
      <c r="BE18" s="428"/>
      <c r="BF18" s="428"/>
      <c r="BG18" s="428"/>
      <c r="BH18" s="428"/>
      <c r="BI18" s="428"/>
      <c r="BJ18" s="428"/>
      <c r="BK18" s="428"/>
      <c r="BL18" s="428"/>
      <c r="BM18" s="429"/>
      <c r="BN18" s="447">
        <v>11670903</v>
      </c>
      <c r="BO18" s="448"/>
      <c r="BP18" s="448"/>
      <c r="BQ18" s="448"/>
      <c r="BR18" s="448"/>
      <c r="BS18" s="448"/>
      <c r="BT18" s="448"/>
      <c r="BU18" s="449"/>
      <c r="BV18" s="447">
        <v>11539388</v>
      </c>
      <c r="BW18" s="448"/>
      <c r="BX18" s="448"/>
      <c r="BY18" s="448"/>
      <c r="BZ18" s="448"/>
      <c r="CA18" s="448"/>
      <c r="CB18" s="448"/>
      <c r="CC18" s="449"/>
      <c r="CD18" s="180"/>
      <c r="CE18" s="445"/>
      <c r="CF18" s="445"/>
      <c r="CG18" s="445"/>
      <c r="CH18" s="445"/>
      <c r="CI18" s="445"/>
      <c r="CJ18" s="445"/>
      <c r="CK18" s="445"/>
      <c r="CL18" s="445"/>
      <c r="CM18" s="445"/>
      <c r="CN18" s="445"/>
      <c r="CO18" s="445"/>
      <c r="CP18" s="445"/>
      <c r="CQ18" s="445"/>
      <c r="CR18" s="445"/>
      <c r="CS18" s="446"/>
      <c r="CT18" s="417"/>
      <c r="CU18" s="418"/>
      <c r="CV18" s="418"/>
      <c r="CW18" s="418"/>
      <c r="CX18" s="418"/>
      <c r="CY18" s="418"/>
      <c r="CZ18" s="418"/>
      <c r="DA18" s="419"/>
      <c r="DB18" s="417"/>
      <c r="DC18" s="418"/>
      <c r="DD18" s="418"/>
      <c r="DE18" s="418"/>
      <c r="DF18" s="418"/>
      <c r="DG18" s="418"/>
      <c r="DH18" s="418"/>
      <c r="DI18" s="419"/>
      <c r="DJ18" s="165"/>
      <c r="DK18" s="165"/>
      <c r="DL18" s="165"/>
      <c r="DM18" s="165"/>
      <c r="DN18" s="165"/>
      <c r="DO18" s="165"/>
    </row>
    <row r="19" spans="1:119" ht="18.75" customHeight="1" thickBot="1">
      <c r="A19" s="166"/>
      <c r="B19" s="509" t="s">
        <v>153</v>
      </c>
      <c r="C19" s="510"/>
      <c r="D19" s="510"/>
      <c r="E19" s="511"/>
      <c r="F19" s="511"/>
      <c r="G19" s="511"/>
      <c r="H19" s="511"/>
      <c r="I19" s="511"/>
      <c r="J19" s="511"/>
      <c r="K19" s="511"/>
      <c r="L19" s="517">
        <v>281</v>
      </c>
      <c r="M19" s="517"/>
      <c r="N19" s="517"/>
      <c r="O19" s="517"/>
      <c r="P19" s="517"/>
      <c r="Q19" s="517"/>
      <c r="R19" s="518"/>
      <c r="S19" s="518"/>
      <c r="T19" s="518"/>
      <c r="U19" s="518"/>
      <c r="V19" s="519"/>
      <c r="W19" s="526"/>
      <c r="X19" s="527"/>
      <c r="Y19" s="527"/>
      <c r="Z19" s="527"/>
      <c r="AA19" s="527"/>
      <c r="AB19" s="527"/>
      <c r="AC19" s="530"/>
      <c r="AD19" s="530"/>
      <c r="AE19" s="530"/>
      <c r="AF19" s="530"/>
      <c r="AG19" s="530"/>
      <c r="AH19" s="530"/>
      <c r="AI19" s="530"/>
      <c r="AJ19" s="530"/>
      <c r="AK19" s="530"/>
      <c r="AL19" s="531"/>
      <c r="AM19" s="516"/>
      <c r="AN19" s="421"/>
      <c r="AO19" s="421"/>
      <c r="AP19" s="421"/>
      <c r="AQ19" s="421"/>
      <c r="AR19" s="421"/>
      <c r="AS19" s="421"/>
      <c r="AT19" s="422"/>
      <c r="AU19" s="504"/>
      <c r="AV19" s="505"/>
      <c r="AW19" s="505"/>
      <c r="AX19" s="505"/>
      <c r="AY19" s="427" t="s">
        <v>154</v>
      </c>
      <c r="AZ19" s="428"/>
      <c r="BA19" s="428"/>
      <c r="BB19" s="428"/>
      <c r="BC19" s="428"/>
      <c r="BD19" s="428"/>
      <c r="BE19" s="428"/>
      <c r="BF19" s="428"/>
      <c r="BG19" s="428"/>
      <c r="BH19" s="428"/>
      <c r="BI19" s="428"/>
      <c r="BJ19" s="428"/>
      <c r="BK19" s="428"/>
      <c r="BL19" s="428"/>
      <c r="BM19" s="429"/>
      <c r="BN19" s="447">
        <v>15160644</v>
      </c>
      <c r="BO19" s="448"/>
      <c r="BP19" s="448"/>
      <c r="BQ19" s="448"/>
      <c r="BR19" s="448"/>
      <c r="BS19" s="448"/>
      <c r="BT19" s="448"/>
      <c r="BU19" s="449"/>
      <c r="BV19" s="447">
        <v>15700989</v>
      </c>
      <c r="BW19" s="448"/>
      <c r="BX19" s="448"/>
      <c r="BY19" s="448"/>
      <c r="BZ19" s="448"/>
      <c r="CA19" s="448"/>
      <c r="CB19" s="448"/>
      <c r="CC19" s="449"/>
      <c r="CD19" s="180"/>
      <c r="CE19" s="445"/>
      <c r="CF19" s="445"/>
      <c r="CG19" s="445"/>
      <c r="CH19" s="445"/>
      <c r="CI19" s="445"/>
      <c r="CJ19" s="445"/>
      <c r="CK19" s="445"/>
      <c r="CL19" s="445"/>
      <c r="CM19" s="445"/>
      <c r="CN19" s="445"/>
      <c r="CO19" s="445"/>
      <c r="CP19" s="445"/>
      <c r="CQ19" s="445"/>
      <c r="CR19" s="445"/>
      <c r="CS19" s="446"/>
      <c r="CT19" s="417"/>
      <c r="CU19" s="418"/>
      <c r="CV19" s="418"/>
      <c r="CW19" s="418"/>
      <c r="CX19" s="418"/>
      <c r="CY19" s="418"/>
      <c r="CZ19" s="418"/>
      <c r="DA19" s="419"/>
      <c r="DB19" s="417"/>
      <c r="DC19" s="418"/>
      <c r="DD19" s="418"/>
      <c r="DE19" s="418"/>
      <c r="DF19" s="418"/>
      <c r="DG19" s="418"/>
      <c r="DH19" s="418"/>
      <c r="DI19" s="419"/>
      <c r="DJ19" s="165"/>
      <c r="DK19" s="165"/>
      <c r="DL19" s="165"/>
      <c r="DM19" s="165"/>
      <c r="DN19" s="165"/>
      <c r="DO19" s="165"/>
    </row>
    <row r="20" spans="1:119" ht="18.75" customHeight="1" thickBot="1">
      <c r="A20" s="166"/>
      <c r="B20" s="509" t="s">
        <v>155</v>
      </c>
      <c r="C20" s="510"/>
      <c r="D20" s="510"/>
      <c r="E20" s="511"/>
      <c r="F20" s="511"/>
      <c r="G20" s="511"/>
      <c r="H20" s="511"/>
      <c r="I20" s="511"/>
      <c r="J20" s="511"/>
      <c r="K20" s="511"/>
      <c r="L20" s="517">
        <v>18509</v>
      </c>
      <c r="M20" s="517"/>
      <c r="N20" s="517"/>
      <c r="O20" s="517"/>
      <c r="P20" s="517"/>
      <c r="Q20" s="517"/>
      <c r="R20" s="518"/>
      <c r="S20" s="518"/>
      <c r="T20" s="518"/>
      <c r="U20" s="518"/>
      <c r="V20" s="519"/>
      <c r="W20" s="528"/>
      <c r="X20" s="529"/>
      <c r="Y20" s="529"/>
      <c r="Z20" s="529"/>
      <c r="AA20" s="529"/>
      <c r="AB20" s="529"/>
      <c r="AC20" s="520"/>
      <c r="AD20" s="520"/>
      <c r="AE20" s="520"/>
      <c r="AF20" s="520"/>
      <c r="AG20" s="520"/>
      <c r="AH20" s="520"/>
      <c r="AI20" s="520"/>
      <c r="AJ20" s="520"/>
      <c r="AK20" s="520"/>
      <c r="AL20" s="521"/>
      <c r="AM20" s="522"/>
      <c r="AN20" s="494"/>
      <c r="AO20" s="494"/>
      <c r="AP20" s="494"/>
      <c r="AQ20" s="494"/>
      <c r="AR20" s="494"/>
      <c r="AS20" s="494"/>
      <c r="AT20" s="495"/>
      <c r="AU20" s="523"/>
      <c r="AV20" s="524"/>
      <c r="AW20" s="524"/>
      <c r="AX20" s="525"/>
      <c r="AY20" s="427"/>
      <c r="AZ20" s="428"/>
      <c r="BA20" s="428"/>
      <c r="BB20" s="428"/>
      <c r="BC20" s="428"/>
      <c r="BD20" s="428"/>
      <c r="BE20" s="428"/>
      <c r="BF20" s="428"/>
      <c r="BG20" s="428"/>
      <c r="BH20" s="428"/>
      <c r="BI20" s="428"/>
      <c r="BJ20" s="428"/>
      <c r="BK20" s="428"/>
      <c r="BL20" s="428"/>
      <c r="BM20" s="429"/>
      <c r="BN20" s="447"/>
      <c r="BO20" s="448"/>
      <c r="BP20" s="448"/>
      <c r="BQ20" s="448"/>
      <c r="BR20" s="448"/>
      <c r="BS20" s="448"/>
      <c r="BT20" s="448"/>
      <c r="BU20" s="449"/>
      <c r="BV20" s="447"/>
      <c r="BW20" s="448"/>
      <c r="BX20" s="448"/>
      <c r="BY20" s="448"/>
      <c r="BZ20" s="448"/>
      <c r="CA20" s="448"/>
      <c r="CB20" s="448"/>
      <c r="CC20" s="449"/>
      <c r="CD20" s="180"/>
      <c r="CE20" s="445"/>
      <c r="CF20" s="445"/>
      <c r="CG20" s="445"/>
      <c r="CH20" s="445"/>
      <c r="CI20" s="445"/>
      <c r="CJ20" s="445"/>
      <c r="CK20" s="445"/>
      <c r="CL20" s="445"/>
      <c r="CM20" s="445"/>
      <c r="CN20" s="445"/>
      <c r="CO20" s="445"/>
      <c r="CP20" s="445"/>
      <c r="CQ20" s="445"/>
      <c r="CR20" s="445"/>
      <c r="CS20" s="446"/>
      <c r="CT20" s="417"/>
      <c r="CU20" s="418"/>
      <c r="CV20" s="418"/>
      <c r="CW20" s="418"/>
      <c r="CX20" s="418"/>
      <c r="CY20" s="418"/>
      <c r="CZ20" s="418"/>
      <c r="DA20" s="419"/>
      <c r="DB20" s="417"/>
      <c r="DC20" s="418"/>
      <c r="DD20" s="418"/>
      <c r="DE20" s="418"/>
      <c r="DF20" s="418"/>
      <c r="DG20" s="418"/>
      <c r="DH20" s="418"/>
      <c r="DI20" s="419"/>
      <c r="DJ20" s="165"/>
      <c r="DK20" s="165"/>
      <c r="DL20" s="165"/>
      <c r="DM20" s="165"/>
      <c r="DN20" s="165"/>
      <c r="DO20" s="165"/>
    </row>
    <row r="21" spans="1:119" ht="18.75" customHeight="1">
      <c r="A21" s="166"/>
      <c r="B21" s="506" t="s">
        <v>156</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27"/>
      <c r="AZ21" s="428"/>
      <c r="BA21" s="428"/>
      <c r="BB21" s="428"/>
      <c r="BC21" s="428"/>
      <c r="BD21" s="428"/>
      <c r="BE21" s="428"/>
      <c r="BF21" s="428"/>
      <c r="BG21" s="428"/>
      <c r="BH21" s="428"/>
      <c r="BI21" s="428"/>
      <c r="BJ21" s="428"/>
      <c r="BK21" s="428"/>
      <c r="BL21" s="428"/>
      <c r="BM21" s="429"/>
      <c r="BN21" s="447"/>
      <c r="BO21" s="448"/>
      <c r="BP21" s="448"/>
      <c r="BQ21" s="448"/>
      <c r="BR21" s="448"/>
      <c r="BS21" s="448"/>
      <c r="BT21" s="448"/>
      <c r="BU21" s="449"/>
      <c r="BV21" s="447"/>
      <c r="BW21" s="448"/>
      <c r="BX21" s="448"/>
      <c r="BY21" s="448"/>
      <c r="BZ21" s="448"/>
      <c r="CA21" s="448"/>
      <c r="CB21" s="448"/>
      <c r="CC21" s="449"/>
      <c r="CD21" s="180"/>
      <c r="CE21" s="445"/>
      <c r="CF21" s="445"/>
      <c r="CG21" s="445"/>
      <c r="CH21" s="445"/>
      <c r="CI21" s="445"/>
      <c r="CJ21" s="445"/>
      <c r="CK21" s="445"/>
      <c r="CL21" s="445"/>
      <c r="CM21" s="445"/>
      <c r="CN21" s="445"/>
      <c r="CO21" s="445"/>
      <c r="CP21" s="445"/>
      <c r="CQ21" s="445"/>
      <c r="CR21" s="445"/>
      <c r="CS21" s="446"/>
      <c r="CT21" s="417"/>
      <c r="CU21" s="418"/>
      <c r="CV21" s="418"/>
      <c r="CW21" s="418"/>
      <c r="CX21" s="418"/>
      <c r="CY21" s="418"/>
      <c r="CZ21" s="418"/>
      <c r="DA21" s="419"/>
      <c r="DB21" s="417"/>
      <c r="DC21" s="418"/>
      <c r="DD21" s="418"/>
      <c r="DE21" s="418"/>
      <c r="DF21" s="418"/>
      <c r="DG21" s="418"/>
      <c r="DH21" s="418"/>
      <c r="DI21" s="419"/>
      <c r="DJ21" s="165"/>
      <c r="DK21" s="165"/>
      <c r="DL21" s="165"/>
      <c r="DM21" s="165"/>
      <c r="DN21" s="165"/>
      <c r="DO21" s="165"/>
    </row>
    <row r="22" spans="1:119" ht="18.75" customHeight="1" thickBot="1">
      <c r="A22" s="166"/>
      <c r="B22" s="476" t="s">
        <v>157</v>
      </c>
      <c r="C22" s="477"/>
      <c r="D22" s="478"/>
      <c r="E22" s="485" t="s">
        <v>1</v>
      </c>
      <c r="F22" s="460"/>
      <c r="G22" s="460"/>
      <c r="H22" s="460"/>
      <c r="I22" s="460"/>
      <c r="J22" s="460"/>
      <c r="K22" s="461"/>
      <c r="L22" s="485" t="s">
        <v>158</v>
      </c>
      <c r="M22" s="460"/>
      <c r="N22" s="460"/>
      <c r="O22" s="460"/>
      <c r="P22" s="461"/>
      <c r="Q22" s="470" t="s">
        <v>159</v>
      </c>
      <c r="R22" s="471"/>
      <c r="S22" s="471"/>
      <c r="T22" s="471"/>
      <c r="U22" s="471"/>
      <c r="V22" s="486"/>
      <c r="W22" s="488" t="s">
        <v>160</v>
      </c>
      <c r="X22" s="477"/>
      <c r="Y22" s="478"/>
      <c r="Z22" s="485" t="s">
        <v>1</v>
      </c>
      <c r="AA22" s="460"/>
      <c r="AB22" s="460"/>
      <c r="AC22" s="460"/>
      <c r="AD22" s="460"/>
      <c r="AE22" s="460"/>
      <c r="AF22" s="460"/>
      <c r="AG22" s="461"/>
      <c r="AH22" s="459" t="s">
        <v>161</v>
      </c>
      <c r="AI22" s="460"/>
      <c r="AJ22" s="460"/>
      <c r="AK22" s="460"/>
      <c r="AL22" s="461"/>
      <c r="AM22" s="459" t="s">
        <v>162</v>
      </c>
      <c r="AN22" s="465"/>
      <c r="AO22" s="465"/>
      <c r="AP22" s="465"/>
      <c r="AQ22" s="465"/>
      <c r="AR22" s="466"/>
      <c r="AS22" s="470" t="s">
        <v>159</v>
      </c>
      <c r="AT22" s="471"/>
      <c r="AU22" s="471"/>
      <c r="AV22" s="471"/>
      <c r="AW22" s="471"/>
      <c r="AX22" s="472"/>
      <c r="AY22" s="414"/>
      <c r="AZ22" s="415"/>
      <c r="BA22" s="415"/>
      <c r="BB22" s="415"/>
      <c r="BC22" s="415"/>
      <c r="BD22" s="415"/>
      <c r="BE22" s="415"/>
      <c r="BF22" s="415"/>
      <c r="BG22" s="415"/>
      <c r="BH22" s="415"/>
      <c r="BI22" s="415"/>
      <c r="BJ22" s="415"/>
      <c r="BK22" s="415"/>
      <c r="BL22" s="415"/>
      <c r="BM22" s="416"/>
      <c r="BN22" s="450"/>
      <c r="BO22" s="451"/>
      <c r="BP22" s="451"/>
      <c r="BQ22" s="451"/>
      <c r="BR22" s="451"/>
      <c r="BS22" s="451"/>
      <c r="BT22" s="451"/>
      <c r="BU22" s="452"/>
      <c r="BV22" s="450"/>
      <c r="BW22" s="451"/>
      <c r="BX22" s="451"/>
      <c r="BY22" s="451"/>
      <c r="BZ22" s="451"/>
      <c r="CA22" s="451"/>
      <c r="CB22" s="451"/>
      <c r="CC22" s="452"/>
      <c r="CD22" s="180"/>
      <c r="CE22" s="445"/>
      <c r="CF22" s="445"/>
      <c r="CG22" s="445"/>
      <c r="CH22" s="445"/>
      <c r="CI22" s="445"/>
      <c r="CJ22" s="445"/>
      <c r="CK22" s="445"/>
      <c r="CL22" s="445"/>
      <c r="CM22" s="445"/>
      <c r="CN22" s="445"/>
      <c r="CO22" s="445"/>
      <c r="CP22" s="445"/>
      <c r="CQ22" s="445"/>
      <c r="CR22" s="445"/>
      <c r="CS22" s="446"/>
      <c r="CT22" s="417"/>
      <c r="CU22" s="418"/>
      <c r="CV22" s="418"/>
      <c r="CW22" s="418"/>
      <c r="CX22" s="418"/>
      <c r="CY22" s="418"/>
      <c r="CZ22" s="418"/>
      <c r="DA22" s="419"/>
      <c r="DB22" s="417"/>
      <c r="DC22" s="418"/>
      <c r="DD22" s="418"/>
      <c r="DE22" s="418"/>
      <c r="DF22" s="418"/>
      <c r="DG22" s="418"/>
      <c r="DH22" s="418"/>
      <c r="DI22" s="419"/>
      <c r="DJ22" s="165"/>
      <c r="DK22" s="165"/>
      <c r="DL22" s="165"/>
      <c r="DM22" s="165"/>
      <c r="DN22" s="165"/>
      <c r="DO22" s="165"/>
    </row>
    <row r="23" spans="1:119" ht="18.75" customHeight="1">
      <c r="A23" s="166"/>
      <c r="B23" s="479"/>
      <c r="C23" s="480"/>
      <c r="D23" s="481"/>
      <c r="E23" s="462"/>
      <c r="F23" s="463"/>
      <c r="G23" s="463"/>
      <c r="H23" s="463"/>
      <c r="I23" s="463"/>
      <c r="J23" s="463"/>
      <c r="K23" s="464"/>
      <c r="L23" s="462"/>
      <c r="M23" s="463"/>
      <c r="N23" s="463"/>
      <c r="O23" s="463"/>
      <c r="P23" s="464"/>
      <c r="Q23" s="473"/>
      <c r="R23" s="474"/>
      <c r="S23" s="474"/>
      <c r="T23" s="474"/>
      <c r="U23" s="474"/>
      <c r="V23" s="487"/>
      <c r="W23" s="489"/>
      <c r="X23" s="480"/>
      <c r="Y23" s="481"/>
      <c r="Z23" s="462"/>
      <c r="AA23" s="463"/>
      <c r="AB23" s="463"/>
      <c r="AC23" s="463"/>
      <c r="AD23" s="463"/>
      <c r="AE23" s="463"/>
      <c r="AF23" s="463"/>
      <c r="AG23" s="464"/>
      <c r="AH23" s="462"/>
      <c r="AI23" s="463"/>
      <c r="AJ23" s="463"/>
      <c r="AK23" s="463"/>
      <c r="AL23" s="464"/>
      <c r="AM23" s="467"/>
      <c r="AN23" s="468"/>
      <c r="AO23" s="468"/>
      <c r="AP23" s="468"/>
      <c r="AQ23" s="468"/>
      <c r="AR23" s="469"/>
      <c r="AS23" s="473"/>
      <c r="AT23" s="474"/>
      <c r="AU23" s="474"/>
      <c r="AV23" s="474"/>
      <c r="AW23" s="474"/>
      <c r="AX23" s="475"/>
      <c r="AY23" s="439" t="s">
        <v>163</v>
      </c>
      <c r="AZ23" s="440"/>
      <c r="BA23" s="440"/>
      <c r="BB23" s="440"/>
      <c r="BC23" s="440"/>
      <c r="BD23" s="440"/>
      <c r="BE23" s="440"/>
      <c r="BF23" s="440"/>
      <c r="BG23" s="440"/>
      <c r="BH23" s="440"/>
      <c r="BI23" s="440"/>
      <c r="BJ23" s="440"/>
      <c r="BK23" s="440"/>
      <c r="BL23" s="440"/>
      <c r="BM23" s="441"/>
      <c r="BN23" s="447">
        <v>25858278</v>
      </c>
      <c r="BO23" s="448"/>
      <c r="BP23" s="448"/>
      <c r="BQ23" s="448"/>
      <c r="BR23" s="448"/>
      <c r="BS23" s="448"/>
      <c r="BT23" s="448"/>
      <c r="BU23" s="449"/>
      <c r="BV23" s="447">
        <v>24797596</v>
      </c>
      <c r="BW23" s="448"/>
      <c r="BX23" s="448"/>
      <c r="BY23" s="448"/>
      <c r="BZ23" s="448"/>
      <c r="CA23" s="448"/>
      <c r="CB23" s="448"/>
      <c r="CC23" s="449"/>
      <c r="CD23" s="180"/>
      <c r="CE23" s="445"/>
      <c r="CF23" s="445"/>
      <c r="CG23" s="445"/>
      <c r="CH23" s="445"/>
      <c r="CI23" s="445"/>
      <c r="CJ23" s="445"/>
      <c r="CK23" s="445"/>
      <c r="CL23" s="445"/>
      <c r="CM23" s="445"/>
      <c r="CN23" s="445"/>
      <c r="CO23" s="445"/>
      <c r="CP23" s="445"/>
      <c r="CQ23" s="445"/>
      <c r="CR23" s="445"/>
      <c r="CS23" s="446"/>
      <c r="CT23" s="417"/>
      <c r="CU23" s="418"/>
      <c r="CV23" s="418"/>
      <c r="CW23" s="418"/>
      <c r="CX23" s="418"/>
      <c r="CY23" s="418"/>
      <c r="CZ23" s="418"/>
      <c r="DA23" s="419"/>
      <c r="DB23" s="417"/>
      <c r="DC23" s="418"/>
      <c r="DD23" s="418"/>
      <c r="DE23" s="418"/>
      <c r="DF23" s="418"/>
      <c r="DG23" s="418"/>
      <c r="DH23" s="418"/>
      <c r="DI23" s="419"/>
      <c r="DJ23" s="165"/>
      <c r="DK23" s="165"/>
      <c r="DL23" s="165"/>
      <c r="DM23" s="165"/>
      <c r="DN23" s="165"/>
      <c r="DO23" s="165"/>
    </row>
    <row r="24" spans="1:119" ht="18.75" customHeight="1" thickBot="1">
      <c r="A24" s="166"/>
      <c r="B24" s="479"/>
      <c r="C24" s="480"/>
      <c r="D24" s="481"/>
      <c r="E24" s="420" t="s">
        <v>164</v>
      </c>
      <c r="F24" s="421"/>
      <c r="G24" s="421"/>
      <c r="H24" s="421"/>
      <c r="I24" s="421"/>
      <c r="J24" s="421"/>
      <c r="K24" s="422"/>
      <c r="L24" s="423">
        <v>1</v>
      </c>
      <c r="M24" s="424"/>
      <c r="N24" s="424"/>
      <c r="O24" s="424"/>
      <c r="P24" s="425"/>
      <c r="Q24" s="423">
        <v>8120</v>
      </c>
      <c r="R24" s="424"/>
      <c r="S24" s="424"/>
      <c r="T24" s="424"/>
      <c r="U24" s="424"/>
      <c r="V24" s="425"/>
      <c r="W24" s="489"/>
      <c r="X24" s="480"/>
      <c r="Y24" s="481"/>
      <c r="Z24" s="420" t="s">
        <v>165</v>
      </c>
      <c r="AA24" s="421"/>
      <c r="AB24" s="421"/>
      <c r="AC24" s="421"/>
      <c r="AD24" s="421"/>
      <c r="AE24" s="421"/>
      <c r="AF24" s="421"/>
      <c r="AG24" s="422"/>
      <c r="AH24" s="423">
        <v>343</v>
      </c>
      <c r="AI24" s="424"/>
      <c r="AJ24" s="424"/>
      <c r="AK24" s="424"/>
      <c r="AL24" s="425"/>
      <c r="AM24" s="423">
        <v>1101030</v>
      </c>
      <c r="AN24" s="424"/>
      <c r="AO24" s="424"/>
      <c r="AP24" s="424"/>
      <c r="AQ24" s="424"/>
      <c r="AR24" s="425"/>
      <c r="AS24" s="423">
        <v>3210</v>
      </c>
      <c r="AT24" s="424"/>
      <c r="AU24" s="424"/>
      <c r="AV24" s="424"/>
      <c r="AW24" s="424"/>
      <c r="AX24" s="426"/>
      <c r="AY24" s="414" t="s">
        <v>166</v>
      </c>
      <c r="AZ24" s="415"/>
      <c r="BA24" s="415"/>
      <c r="BB24" s="415"/>
      <c r="BC24" s="415"/>
      <c r="BD24" s="415"/>
      <c r="BE24" s="415"/>
      <c r="BF24" s="415"/>
      <c r="BG24" s="415"/>
      <c r="BH24" s="415"/>
      <c r="BI24" s="415"/>
      <c r="BJ24" s="415"/>
      <c r="BK24" s="415"/>
      <c r="BL24" s="415"/>
      <c r="BM24" s="416"/>
      <c r="BN24" s="447">
        <v>20872437</v>
      </c>
      <c r="BO24" s="448"/>
      <c r="BP24" s="448"/>
      <c r="BQ24" s="448"/>
      <c r="BR24" s="448"/>
      <c r="BS24" s="448"/>
      <c r="BT24" s="448"/>
      <c r="BU24" s="449"/>
      <c r="BV24" s="447">
        <v>20531657</v>
      </c>
      <c r="BW24" s="448"/>
      <c r="BX24" s="448"/>
      <c r="BY24" s="448"/>
      <c r="BZ24" s="448"/>
      <c r="CA24" s="448"/>
      <c r="CB24" s="448"/>
      <c r="CC24" s="449"/>
      <c r="CD24" s="180"/>
      <c r="CE24" s="445"/>
      <c r="CF24" s="445"/>
      <c r="CG24" s="445"/>
      <c r="CH24" s="445"/>
      <c r="CI24" s="445"/>
      <c r="CJ24" s="445"/>
      <c r="CK24" s="445"/>
      <c r="CL24" s="445"/>
      <c r="CM24" s="445"/>
      <c r="CN24" s="445"/>
      <c r="CO24" s="445"/>
      <c r="CP24" s="445"/>
      <c r="CQ24" s="445"/>
      <c r="CR24" s="445"/>
      <c r="CS24" s="446"/>
      <c r="CT24" s="417"/>
      <c r="CU24" s="418"/>
      <c r="CV24" s="418"/>
      <c r="CW24" s="418"/>
      <c r="CX24" s="418"/>
      <c r="CY24" s="418"/>
      <c r="CZ24" s="418"/>
      <c r="DA24" s="419"/>
      <c r="DB24" s="417"/>
      <c r="DC24" s="418"/>
      <c r="DD24" s="418"/>
      <c r="DE24" s="418"/>
      <c r="DF24" s="418"/>
      <c r="DG24" s="418"/>
      <c r="DH24" s="418"/>
      <c r="DI24" s="419"/>
      <c r="DJ24" s="165"/>
      <c r="DK24" s="165"/>
      <c r="DL24" s="165"/>
      <c r="DM24" s="165"/>
      <c r="DN24" s="165"/>
      <c r="DO24" s="165"/>
    </row>
    <row r="25" spans="1:119" s="165" customFormat="1" ht="18.75" customHeight="1">
      <c r="A25" s="166"/>
      <c r="B25" s="479"/>
      <c r="C25" s="480"/>
      <c r="D25" s="481"/>
      <c r="E25" s="420" t="s">
        <v>167</v>
      </c>
      <c r="F25" s="421"/>
      <c r="G25" s="421"/>
      <c r="H25" s="421"/>
      <c r="I25" s="421"/>
      <c r="J25" s="421"/>
      <c r="K25" s="422"/>
      <c r="L25" s="423">
        <v>2</v>
      </c>
      <c r="M25" s="424"/>
      <c r="N25" s="424"/>
      <c r="O25" s="424"/>
      <c r="P25" s="425"/>
      <c r="Q25" s="423">
        <v>6350</v>
      </c>
      <c r="R25" s="424"/>
      <c r="S25" s="424"/>
      <c r="T25" s="424"/>
      <c r="U25" s="424"/>
      <c r="V25" s="425"/>
      <c r="W25" s="489"/>
      <c r="X25" s="480"/>
      <c r="Y25" s="481"/>
      <c r="Z25" s="420" t="s">
        <v>168</v>
      </c>
      <c r="AA25" s="421"/>
      <c r="AB25" s="421"/>
      <c r="AC25" s="421"/>
      <c r="AD25" s="421"/>
      <c r="AE25" s="421"/>
      <c r="AF25" s="421"/>
      <c r="AG25" s="422"/>
      <c r="AH25" s="423" t="s">
        <v>130</v>
      </c>
      <c r="AI25" s="424"/>
      <c r="AJ25" s="424"/>
      <c r="AK25" s="424"/>
      <c r="AL25" s="425"/>
      <c r="AM25" s="423" t="s">
        <v>130</v>
      </c>
      <c r="AN25" s="424"/>
      <c r="AO25" s="424"/>
      <c r="AP25" s="424"/>
      <c r="AQ25" s="424"/>
      <c r="AR25" s="425"/>
      <c r="AS25" s="423" t="s">
        <v>130</v>
      </c>
      <c r="AT25" s="424"/>
      <c r="AU25" s="424"/>
      <c r="AV25" s="424"/>
      <c r="AW25" s="424"/>
      <c r="AX25" s="426"/>
      <c r="AY25" s="439" t="s">
        <v>169</v>
      </c>
      <c r="AZ25" s="440"/>
      <c r="BA25" s="440"/>
      <c r="BB25" s="440"/>
      <c r="BC25" s="440"/>
      <c r="BD25" s="440"/>
      <c r="BE25" s="440"/>
      <c r="BF25" s="440"/>
      <c r="BG25" s="440"/>
      <c r="BH25" s="440"/>
      <c r="BI25" s="440"/>
      <c r="BJ25" s="440"/>
      <c r="BK25" s="440"/>
      <c r="BL25" s="440"/>
      <c r="BM25" s="441"/>
      <c r="BN25" s="442">
        <v>1712826</v>
      </c>
      <c r="BO25" s="443"/>
      <c r="BP25" s="443"/>
      <c r="BQ25" s="443"/>
      <c r="BR25" s="443"/>
      <c r="BS25" s="443"/>
      <c r="BT25" s="443"/>
      <c r="BU25" s="444"/>
      <c r="BV25" s="442">
        <v>2899117</v>
      </c>
      <c r="BW25" s="443"/>
      <c r="BX25" s="443"/>
      <c r="BY25" s="443"/>
      <c r="BZ25" s="443"/>
      <c r="CA25" s="443"/>
      <c r="CB25" s="443"/>
      <c r="CC25" s="444"/>
      <c r="CD25" s="180"/>
      <c r="CE25" s="445"/>
      <c r="CF25" s="445"/>
      <c r="CG25" s="445"/>
      <c r="CH25" s="445"/>
      <c r="CI25" s="445"/>
      <c r="CJ25" s="445"/>
      <c r="CK25" s="445"/>
      <c r="CL25" s="445"/>
      <c r="CM25" s="445"/>
      <c r="CN25" s="445"/>
      <c r="CO25" s="445"/>
      <c r="CP25" s="445"/>
      <c r="CQ25" s="445"/>
      <c r="CR25" s="445"/>
      <c r="CS25" s="446"/>
      <c r="CT25" s="417"/>
      <c r="CU25" s="418"/>
      <c r="CV25" s="418"/>
      <c r="CW25" s="418"/>
      <c r="CX25" s="418"/>
      <c r="CY25" s="418"/>
      <c r="CZ25" s="418"/>
      <c r="DA25" s="419"/>
      <c r="DB25" s="417"/>
      <c r="DC25" s="418"/>
      <c r="DD25" s="418"/>
      <c r="DE25" s="418"/>
      <c r="DF25" s="418"/>
      <c r="DG25" s="418"/>
      <c r="DH25" s="418"/>
      <c r="DI25" s="419"/>
    </row>
    <row r="26" spans="1:119" s="165" customFormat="1" ht="18.75" customHeight="1">
      <c r="A26" s="166"/>
      <c r="B26" s="479"/>
      <c r="C26" s="480"/>
      <c r="D26" s="481"/>
      <c r="E26" s="420" t="s">
        <v>170</v>
      </c>
      <c r="F26" s="421"/>
      <c r="G26" s="421"/>
      <c r="H26" s="421"/>
      <c r="I26" s="421"/>
      <c r="J26" s="421"/>
      <c r="K26" s="422"/>
      <c r="L26" s="423">
        <v>1</v>
      </c>
      <c r="M26" s="424"/>
      <c r="N26" s="424"/>
      <c r="O26" s="424"/>
      <c r="P26" s="425"/>
      <c r="Q26" s="423">
        <v>5950</v>
      </c>
      <c r="R26" s="424"/>
      <c r="S26" s="424"/>
      <c r="T26" s="424"/>
      <c r="U26" s="424"/>
      <c r="V26" s="425"/>
      <c r="W26" s="489"/>
      <c r="X26" s="480"/>
      <c r="Y26" s="481"/>
      <c r="Z26" s="420" t="s">
        <v>171</v>
      </c>
      <c r="AA26" s="502"/>
      <c r="AB26" s="502"/>
      <c r="AC26" s="502"/>
      <c r="AD26" s="502"/>
      <c r="AE26" s="502"/>
      <c r="AF26" s="502"/>
      <c r="AG26" s="503"/>
      <c r="AH26" s="423">
        <v>4</v>
      </c>
      <c r="AI26" s="424"/>
      <c r="AJ26" s="424"/>
      <c r="AK26" s="424"/>
      <c r="AL26" s="425"/>
      <c r="AM26" s="423">
        <v>13112</v>
      </c>
      <c r="AN26" s="424"/>
      <c r="AO26" s="424"/>
      <c r="AP26" s="424"/>
      <c r="AQ26" s="424"/>
      <c r="AR26" s="425"/>
      <c r="AS26" s="423">
        <v>3278</v>
      </c>
      <c r="AT26" s="424"/>
      <c r="AU26" s="424"/>
      <c r="AV26" s="424"/>
      <c r="AW26" s="424"/>
      <c r="AX26" s="426"/>
      <c r="AY26" s="456" t="s">
        <v>172</v>
      </c>
      <c r="AZ26" s="457"/>
      <c r="BA26" s="457"/>
      <c r="BB26" s="457"/>
      <c r="BC26" s="457"/>
      <c r="BD26" s="457"/>
      <c r="BE26" s="457"/>
      <c r="BF26" s="457"/>
      <c r="BG26" s="457"/>
      <c r="BH26" s="457"/>
      <c r="BI26" s="457"/>
      <c r="BJ26" s="457"/>
      <c r="BK26" s="457"/>
      <c r="BL26" s="457"/>
      <c r="BM26" s="458"/>
      <c r="BN26" s="447" t="s">
        <v>130</v>
      </c>
      <c r="BO26" s="448"/>
      <c r="BP26" s="448"/>
      <c r="BQ26" s="448"/>
      <c r="BR26" s="448"/>
      <c r="BS26" s="448"/>
      <c r="BT26" s="448"/>
      <c r="BU26" s="449"/>
      <c r="BV26" s="447" t="s">
        <v>130</v>
      </c>
      <c r="BW26" s="448"/>
      <c r="BX26" s="448"/>
      <c r="BY26" s="448"/>
      <c r="BZ26" s="448"/>
      <c r="CA26" s="448"/>
      <c r="CB26" s="448"/>
      <c r="CC26" s="449"/>
      <c r="CD26" s="180"/>
      <c r="CE26" s="445"/>
      <c r="CF26" s="445"/>
      <c r="CG26" s="445"/>
      <c r="CH26" s="445"/>
      <c r="CI26" s="445"/>
      <c r="CJ26" s="445"/>
      <c r="CK26" s="445"/>
      <c r="CL26" s="445"/>
      <c r="CM26" s="445"/>
      <c r="CN26" s="445"/>
      <c r="CO26" s="445"/>
      <c r="CP26" s="445"/>
      <c r="CQ26" s="445"/>
      <c r="CR26" s="445"/>
      <c r="CS26" s="446"/>
      <c r="CT26" s="417"/>
      <c r="CU26" s="418"/>
      <c r="CV26" s="418"/>
      <c r="CW26" s="418"/>
      <c r="CX26" s="418"/>
      <c r="CY26" s="418"/>
      <c r="CZ26" s="418"/>
      <c r="DA26" s="419"/>
      <c r="DB26" s="417"/>
      <c r="DC26" s="418"/>
      <c r="DD26" s="418"/>
      <c r="DE26" s="418"/>
      <c r="DF26" s="418"/>
      <c r="DG26" s="418"/>
      <c r="DH26" s="418"/>
      <c r="DI26" s="419"/>
    </row>
    <row r="27" spans="1:119" ht="18.75" customHeight="1" thickBot="1">
      <c r="A27" s="166"/>
      <c r="B27" s="479"/>
      <c r="C27" s="480"/>
      <c r="D27" s="481"/>
      <c r="E27" s="420" t="s">
        <v>173</v>
      </c>
      <c r="F27" s="421"/>
      <c r="G27" s="421"/>
      <c r="H27" s="421"/>
      <c r="I27" s="421"/>
      <c r="J27" s="421"/>
      <c r="K27" s="422"/>
      <c r="L27" s="423">
        <v>1</v>
      </c>
      <c r="M27" s="424"/>
      <c r="N27" s="424"/>
      <c r="O27" s="424"/>
      <c r="P27" s="425"/>
      <c r="Q27" s="423">
        <v>3880</v>
      </c>
      <c r="R27" s="424"/>
      <c r="S27" s="424"/>
      <c r="T27" s="424"/>
      <c r="U27" s="424"/>
      <c r="V27" s="425"/>
      <c r="W27" s="489"/>
      <c r="X27" s="480"/>
      <c r="Y27" s="481"/>
      <c r="Z27" s="420" t="s">
        <v>174</v>
      </c>
      <c r="AA27" s="421"/>
      <c r="AB27" s="421"/>
      <c r="AC27" s="421"/>
      <c r="AD27" s="421"/>
      <c r="AE27" s="421"/>
      <c r="AF27" s="421"/>
      <c r="AG27" s="422"/>
      <c r="AH27" s="423">
        <v>39</v>
      </c>
      <c r="AI27" s="424"/>
      <c r="AJ27" s="424"/>
      <c r="AK27" s="424"/>
      <c r="AL27" s="425"/>
      <c r="AM27" s="423">
        <v>153621</v>
      </c>
      <c r="AN27" s="424"/>
      <c r="AO27" s="424"/>
      <c r="AP27" s="424"/>
      <c r="AQ27" s="424"/>
      <c r="AR27" s="425"/>
      <c r="AS27" s="423">
        <v>3939</v>
      </c>
      <c r="AT27" s="424"/>
      <c r="AU27" s="424"/>
      <c r="AV27" s="424"/>
      <c r="AW27" s="424"/>
      <c r="AX27" s="426"/>
      <c r="AY27" s="453" t="s">
        <v>175</v>
      </c>
      <c r="AZ27" s="454"/>
      <c r="BA27" s="454"/>
      <c r="BB27" s="454"/>
      <c r="BC27" s="454"/>
      <c r="BD27" s="454"/>
      <c r="BE27" s="454"/>
      <c r="BF27" s="454"/>
      <c r="BG27" s="454"/>
      <c r="BH27" s="454"/>
      <c r="BI27" s="454"/>
      <c r="BJ27" s="454"/>
      <c r="BK27" s="454"/>
      <c r="BL27" s="454"/>
      <c r="BM27" s="455"/>
      <c r="BN27" s="450">
        <v>91448</v>
      </c>
      <c r="BO27" s="451"/>
      <c r="BP27" s="451"/>
      <c r="BQ27" s="451"/>
      <c r="BR27" s="451"/>
      <c r="BS27" s="451"/>
      <c r="BT27" s="451"/>
      <c r="BU27" s="452"/>
      <c r="BV27" s="450">
        <v>91402</v>
      </c>
      <c r="BW27" s="451"/>
      <c r="BX27" s="451"/>
      <c r="BY27" s="451"/>
      <c r="BZ27" s="451"/>
      <c r="CA27" s="451"/>
      <c r="CB27" s="451"/>
      <c r="CC27" s="452"/>
      <c r="CD27" s="182"/>
      <c r="CE27" s="445"/>
      <c r="CF27" s="445"/>
      <c r="CG27" s="445"/>
      <c r="CH27" s="445"/>
      <c r="CI27" s="445"/>
      <c r="CJ27" s="445"/>
      <c r="CK27" s="445"/>
      <c r="CL27" s="445"/>
      <c r="CM27" s="445"/>
      <c r="CN27" s="445"/>
      <c r="CO27" s="445"/>
      <c r="CP27" s="445"/>
      <c r="CQ27" s="445"/>
      <c r="CR27" s="445"/>
      <c r="CS27" s="446"/>
      <c r="CT27" s="417"/>
      <c r="CU27" s="418"/>
      <c r="CV27" s="418"/>
      <c r="CW27" s="418"/>
      <c r="CX27" s="418"/>
      <c r="CY27" s="418"/>
      <c r="CZ27" s="418"/>
      <c r="DA27" s="419"/>
      <c r="DB27" s="417"/>
      <c r="DC27" s="418"/>
      <c r="DD27" s="418"/>
      <c r="DE27" s="418"/>
      <c r="DF27" s="418"/>
      <c r="DG27" s="418"/>
      <c r="DH27" s="418"/>
      <c r="DI27" s="419"/>
      <c r="DJ27" s="165"/>
      <c r="DK27" s="165"/>
      <c r="DL27" s="165"/>
      <c r="DM27" s="165"/>
      <c r="DN27" s="165"/>
      <c r="DO27" s="165"/>
    </row>
    <row r="28" spans="1:119" ht="18.75" customHeight="1">
      <c r="A28" s="166"/>
      <c r="B28" s="479"/>
      <c r="C28" s="480"/>
      <c r="D28" s="481"/>
      <c r="E28" s="420" t="s">
        <v>176</v>
      </c>
      <c r="F28" s="421"/>
      <c r="G28" s="421"/>
      <c r="H28" s="421"/>
      <c r="I28" s="421"/>
      <c r="J28" s="421"/>
      <c r="K28" s="422"/>
      <c r="L28" s="423">
        <v>1</v>
      </c>
      <c r="M28" s="424"/>
      <c r="N28" s="424"/>
      <c r="O28" s="424"/>
      <c r="P28" s="425"/>
      <c r="Q28" s="423">
        <v>3110</v>
      </c>
      <c r="R28" s="424"/>
      <c r="S28" s="424"/>
      <c r="T28" s="424"/>
      <c r="U28" s="424"/>
      <c r="V28" s="425"/>
      <c r="W28" s="489"/>
      <c r="X28" s="480"/>
      <c r="Y28" s="481"/>
      <c r="Z28" s="420" t="s">
        <v>177</v>
      </c>
      <c r="AA28" s="421"/>
      <c r="AB28" s="421"/>
      <c r="AC28" s="421"/>
      <c r="AD28" s="421"/>
      <c r="AE28" s="421"/>
      <c r="AF28" s="421"/>
      <c r="AG28" s="422"/>
      <c r="AH28" s="423">
        <v>7</v>
      </c>
      <c r="AI28" s="424"/>
      <c r="AJ28" s="424"/>
      <c r="AK28" s="424"/>
      <c r="AL28" s="425"/>
      <c r="AM28" s="423">
        <v>16625</v>
      </c>
      <c r="AN28" s="424"/>
      <c r="AO28" s="424"/>
      <c r="AP28" s="424"/>
      <c r="AQ28" s="424"/>
      <c r="AR28" s="425"/>
      <c r="AS28" s="423">
        <v>2375</v>
      </c>
      <c r="AT28" s="424"/>
      <c r="AU28" s="424"/>
      <c r="AV28" s="424"/>
      <c r="AW28" s="424"/>
      <c r="AX28" s="426"/>
      <c r="AY28" s="430" t="s">
        <v>178</v>
      </c>
      <c r="AZ28" s="431"/>
      <c r="BA28" s="431"/>
      <c r="BB28" s="432"/>
      <c r="BC28" s="439" t="s">
        <v>41</v>
      </c>
      <c r="BD28" s="440"/>
      <c r="BE28" s="440"/>
      <c r="BF28" s="440"/>
      <c r="BG28" s="440"/>
      <c r="BH28" s="440"/>
      <c r="BI28" s="440"/>
      <c r="BJ28" s="440"/>
      <c r="BK28" s="440"/>
      <c r="BL28" s="440"/>
      <c r="BM28" s="441"/>
      <c r="BN28" s="442">
        <v>2352564</v>
      </c>
      <c r="BO28" s="443"/>
      <c r="BP28" s="443"/>
      <c r="BQ28" s="443"/>
      <c r="BR28" s="443"/>
      <c r="BS28" s="443"/>
      <c r="BT28" s="443"/>
      <c r="BU28" s="444"/>
      <c r="BV28" s="442">
        <v>2611817</v>
      </c>
      <c r="BW28" s="443"/>
      <c r="BX28" s="443"/>
      <c r="BY28" s="443"/>
      <c r="BZ28" s="443"/>
      <c r="CA28" s="443"/>
      <c r="CB28" s="443"/>
      <c r="CC28" s="444"/>
      <c r="CD28" s="180"/>
      <c r="CE28" s="445"/>
      <c r="CF28" s="445"/>
      <c r="CG28" s="445"/>
      <c r="CH28" s="445"/>
      <c r="CI28" s="445"/>
      <c r="CJ28" s="445"/>
      <c r="CK28" s="445"/>
      <c r="CL28" s="445"/>
      <c r="CM28" s="445"/>
      <c r="CN28" s="445"/>
      <c r="CO28" s="445"/>
      <c r="CP28" s="445"/>
      <c r="CQ28" s="445"/>
      <c r="CR28" s="445"/>
      <c r="CS28" s="446"/>
      <c r="CT28" s="417"/>
      <c r="CU28" s="418"/>
      <c r="CV28" s="418"/>
      <c r="CW28" s="418"/>
      <c r="CX28" s="418"/>
      <c r="CY28" s="418"/>
      <c r="CZ28" s="418"/>
      <c r="DA28" s="419"/>
      <c r="DB28" s="417"/>
      <c r="DC28" s="418"/>
      <c r="DD28" s="418"/>
      <c r="DE28" s="418"/>
      <c r="DF28" s="418"/>
      <c r="DG28" s="418"/>
      <c r="DH28" s="418"/>
      <c r="DI28" s="419"/>
      <c r="DJ28" s="165"/>
      <c r="DK28" s="165"/>
      <c r="DL28" s="165"/>
      <c r="DM28" s="165"/>
      <c r="DN28" s="165"/>
      <c r="DO28" s="165"/>
    </row>
    <row r="29" spans="1:119" ht="18.75" customHeight="1">
      <c r="A29" s="166"/>
      <c r="B29" s="479"/>
      <c r="C29" s="480"/>
      <c r="D29" s="481"/>
      <c r="E29" s="420" t="s">
        <v>179</v>
      </c>
      <c r="F29" s="421"/>
      <c r="G29" s="421"/>
      <c r="H29" s="421"/>
      <c r="I29" s="421"/>
      <c r="J29" s="421"/>
      <c r="K29" s="422"/>
      <c r="L29" s="423">
        <v>18</v>
      </c>
      <c r="M29" s="424"/>
      <c r="N29" s="424"/>
      <c r="O29" s="424"/>
      <c r="P29" s="425"/>
      <c r="Q29" s="423">
        <v>2860</v>
      </c>
      <c r="R29" s="424"/>
      <c r="S29" s="424"/>
      <c r="T29" s="424"/>
      <c r="U29" s="424"/>
      <c r="V29" s="425"/>
      <c r="W29" s="490"/>
      <c r="X29" s="491"/>
      <c r="Y29" s="492"/>
      <c r="Z29" s="420" t="s">
        <v>180</v>
      </c>
      <c r="AA29" s="421"/>
      <c r="AB29" s="421"/>
      <c r="AC29" s="421"/>
      <c r="AD29" s="421"/>
      <c r="AE29" s="421"/>
      <c r="AF29" s="421"/>
      <c r="AG29" s="422"/>
      <c r="AH29" s="423">
        <v>389</v>
      </c>
      <c r="AI29" s="424"/>
      <c r="AJ29" s="424"/>
      <c r="AK29" s="424"/>
      <c r="AL29" s="425"/>
      <c r="AM29" s="423">
        <v>1271276</v>
      </c>
      <c r="AN29" s="424"/>
      <c r="AO29" s="424"/>
      <c r="AP29" s="424"/>
      <c r="AQ29" s="424"/>
      <c r="AR29" s="425"/>
      <c r="AS29" s="423">
        <v>3268</v>
      </c>
      <c r="AT29" s="424"/>
      <c r="AU29" s="424"/>
      <c r="AV29" s="424"/>
      <c r="AW29" s="424"/>
      <c r="AX29" s="426"/>
      <c r="AY29" s="433"/>
      <c r="AZ29" s="434"/>
      <c r="BA29" s="434"/>
      <c r="BB29" s="435"/>
      <c r="BC29" s="427" t="s">
        <v>181</v>
      </c>
      <c r="BD29" s="428"/>
      <c r="BE29" s="428"/>
      <c r="BF29" s="428"/>
      <c r="BG29" s="428"/>
      <c r="BH29" s="428"/>
      <c r="BI29" s="428"/>
      <c r="BJ29" s="428"/>
      <c r="BK29" s="428"/>
      <c r="BL29" s="428"/>
      <c r="BM29" s="429"/>
      <c r="BN29" s="447">
        <v>1887607</v>
      </c>
      <c r="BO29" s="448"/>
      <c r="BP29" s="448"/>
      <c r="BQ29" s="448"/>
      <c r="BR29" s="448"/>
      <c r="BS29" s="448"/>
      <c r="BT29" s="448"/>
      <c r="BU29" s="449"/>
      <c r="BV29" s="447">
        <v>1584848</v>
      </c>
      <c r="BW29" s="448"/>
      <c r="BX29" s="448"/>
      <c r="BY29" s="448"/>
      <c r="BZ29" s="448"/>
      <c r="CA29" s="448"/>
      <c r="CB29" s="448"/>
      <c r="CC29" s="449"/>
      <c r="CD29" s="182"/>
      <c r="CE29" s="445"/>
      <c r="CF29" s="445"/>
      <c r="CG29" s="445"/>
      <c r="CH29" s="445"/>
      <c r="CI29" s="445"/>
      <c r="CJ29" s="445"/>
      <c r="CK29" s="445"/>
      <c r="CL29" s="445"/>
      <c r="CM29" s="445"/>
      <c r="CN29" s="445"/>
      <c r="CO29" s="445"/>
      <c r="CP29" s="445"/>
      <c r="CQ29" s="445"/>
      <c r="CR29" s="445"/>
      <c r="CS29" s="446"/>
      <c r="CT29" s="417"/>
      <c r="CU29" s="418"/>
      <c r="CV29" s="418"/>
      <c r="CW29" s="418"/>
      <c r="CX29" s="418"/>
      <c r="CY29" s="418"/>
      <c r="CZ29" s="418"/>
      <c r="DA29" s="419"/>
      <c r="DB29" s="417"/>
      <c r="DC29" s="418"/>
      <c r="DD29" s="418"/>
      <c r="DE29" s="418"/>
      <c r="DF29" s="418"/>
      <c r="DG29" s="418"/>
      <c r="DH29" s="418"/>
      <c r="DI29" s="419"/>
      <c r="DJ29" s="165"/>
      <c r="DK29" s="165"/>
      <c r="DL29" s="165"/>
      <c r="DM29" s="165"/>
      <c r="DN29" s="165"/>
      <c r="DO29" s="165"/>
    </row>
    <row r="30" spans="1:119" ht="18.75" customHeight="1" thickBot="1">
      <c r="A30" s="166"/>
      <c r="B30" s="482"/>
      <c r="C30" s="483"/>
      <c r="D30" s="484"/>
      <c r="E30" s="493"/>
      <c r="F30" s="494"/>
      <c r="G30" s="494"/>
      <c r="H30" s="494"/>
      <c r="I30" s="494"/>
      <c r="J30" s="494"/>
      <c r="K30" s="495"/>
      <c r="L30" s="496"/>
      <c r="M30" s="497"/>
      <c r="N30" s="497"/>
      <c r="O30" s="497"/>
      <c r="P30" s="498"/>
      <c r="Q30" s="496"/>
      <c r="R30" s="497"/>
      <c r="S30" s="497"/>
      <c r="T30" s="497"/>
      <c r="U30" s="497"/>
      <c r="V30" s="498"/>
      <c r="W30" s="499" t="s">
        <v>182</v>
      </c>
      <c r="X30" s="500"/>
      <c r="Y30" s="500"/>
      <c r="Z30" s="500"/>
      <c r="AA30" s="500"/>
      <c r="AB30" s="500"/>
      <c r="AC30" s="500"/>
      <c r="AD30" s="500"/>
      <c r="AE30" s="500"/>
      <c r="AF30" s="500"/>
      <c r="AG30" s="501"/>
      <c r="AH30" s="411">
        <v>98.7</v>
      </c>
      <c r="AI30" s="412"/>
      <c r="AJ30" s="412"/>
      <c r="AK30" s="412"/>
      <c r="AL30" s="412"/>
      <c r="AM30" s="412"/>
      <c r="AN30" s="412"/>
      <c r="AO30" s="412"/>
      <c r="AP30" s="412"/>
      <c r="AQ30" s="412"/>
      <c r="AR30" s="412"/>
      <c r="AS30" s="412"/>
      <c r="AT30" s="412"/>
      <c r="AU30" s="412"/>
      <c r="AV30" s="412"/>
      <c r="AW30" s="412"/>
      <c r="AX30" s="413"/>
      <c r="AY30" s="436"/>
      <c r="AZ30" s="437"/>
      <c r="BA30" s="437"/>
      <c r="BB30" s="438"/>
      <c r="BC30" s="414" t="s">
        <v>43</v>
      </c>
      <c r="BD30" s="415"/>
      <c r="BE30" s="415"/>
      <c r="BF30" s="415"/>
      <c r="BG30" s="415"/>
      <c r="BH30" s="415"/>
      <c r="BI30" s="415"/>
      <c r="BJ30" s="415"/>
      <c r="BK30" s="415"/>
      <c r="BL30" s="415"/>
      <c r="BM30" s="416"/>
      <c r="BN30" s="450">
        <v>3913210</v>
      </c>
      <c r="BO30" s="451"/>
      <c r="BP30" s="451"/>
      <c r="BQ30" s="451"/>
      <c r="BR30" s="451"/>
      <c r="BS30" s="451"/>
      <c r="BT30" s="451"/>
      <c r="BU30" s="452"/>
      <c r="BV30" s="450">
        <v>4043731</v>
      </c>
      <c r="BW30" s="451"/>
      <c r="BX30" s="451"/>
      <c r="BY30" s="451"/>
      <c r="BZ30" s="451"/>
      <c r="CA30" s="451"/>
      <c r="CB30" s="451"/>
      <c r="CC30" s="45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10" t="s">
        <v>189</v>
      </c>
      <c r="D33" s="410"/>
      <c r="E33" s="409" t="s">
        <v>190</v>
      </c>
      <c r="F33" s="409"/>
      <c r="G33" s="409"/>
      <c r="H33" s="409"/>
      <c r="I33" s="409"/>
      <c r="J33" s="409"/>
      <c r="K33" s="409"/>
      <c r="L33" s="409"/>
      <c r="M33" s="409"/>
      <c r="N33" s="409"/>
      <c r="O33" s="409"/>
      <c r="P33" s="409"/>
      <c r="Q33" s="409"/>
      <c r="R33" s="409"/>
      <c r="S33" s="409"/>
      <c r="T33" s="195"/>
      <c r="U33" s="410" t="s">
        <v>189</v>
      </c>
      <c r="V33" s="410"/>
      <c r="W33" s="409" t="s">
        <v>190</v>
      </c>
      <c r="X33" s="409"/>
      <c r="Y33" s="409"/>
      <c r="Z33" s="409"/>
      <c r="AA33" s="409"/>
      <c r="AB33" s="409"/>
      <c r="AC33" s="409"/>
      <c r="AD33" s="409"/>
      <c r="AE33" s="409"/>
      <c r="AF33" s="409"/>
      <c r="AG33" s="409"/>
      <c r="AH33" s="409"/>
      <c r="AI33" s="409"/>
      <c r="AJ33" s="409"/>
      <c r="AK33" s="409"/>
      <c r="AL33" s="195"/>
      <c r="AM33" s="410" t="s">
        <v>189</v>
      </c>
      <c r="AN33" s="410"/>
      <c r="AO33" s="409" t="s">
        <v>190</v>
      </c>
      <c r="AP33" s="409"/>
      <c r="AQ33" s="409"/>
      <c r="AR33" s="409"/>
      <c r="AS33" s="409"/>
      <c r="AT33" s="409"/>
      <c r="AU33" s="409"/>
      <c r="AV33" s="409"/>
      <c r="AW33" s="409"/>
      <c r="AX33" s="409"/>
      <c r="AY33" s="409"/>
      <c r="AZ33" s="409"/>
      <c r="BA33" s="409"/>
      <c r="BB33" s="409"/>
      <c r="BC33" s="409"/>
      <c r="BD33" s="196"/>
      <c r="BE33" s="409" t="s">
        <v>191</v>
      </c>
      <c r="BF33" s="409"/>
      <c r="BG33" s="409" t="s">
        <v>192</v>
      </c>
      <c r="BH33" s="409"/>
      <c r="BI33" s="409"/>
      <c r="BJ33" s="409"/>
      <c r="BK33" s="409"/>
      <c r="BL33" s="409"/>
      <c r="BM33" s="409"/>
      <c r="BN33" s="409"/>
      <c r="BO33" s="409"/>
      <c r="BP33" s="409"/>
      <c r="BQ33" s="409"/>
      <c r="BR33" s="409"/>
      <c r="BS33" s="409"/>
      <c r="BT33" s="409"/>
      <c r="BU33" s="409"/>
      <c r="BV33" s="196"/>
      <c r="BW33" s="410" t="s">
        <v>191</v>
      </c>
      <c r="BX33" s="410"/>
      <c r="BY33" s="409" t="s">
        <v>193</v>
      </c>
      <c r="BZ33" s="409"/>
      <c r="CA33" s="409"/>
      <c r="CB33" s="409"/>
      <c r="CC33" s="409"/>
      <c r="CD33" s="409"/>
      <c r="CE33" s="409"/>
      <c r="CF33" s="409"/>
      <c r="CG33" s="409"/>
      <c r="CH33" s="409"/>
      <c r="CI33" s="409"/>
      <c r="CJ33" s="409"/>
      <c r="CK33" s="409"/>
      <c r="CL33" s="409"/>
      <c r="CM33" s="409"/>
      <c r="CN33" s="195"/>
      <c r="CO33" s="410" t="s">
        <v>189</v>
      </c>
      <c r="CP33" s="410"/>
      <c r="CQ33" s="409" t="s">
        <v>194</v>
      </c>
      <c r="CR33" s="409"/>
      <c r="CS33" s="409"/>
      <c r="CT33" s="409"/>
      <c r="CU33" s="409"/>
      <c r="CV33" s="409"/>
      <c r="CW33" s="409"/>
      <c r="CX33" s="409"/>
      <c r="CY33" s="409"/>
      <c r="CZ33" s="409"/>
      <c r="DA33" s="409"/>
      <c r="DB33" s="409"/>
      <c r="DC33" s="409"/>
      <c r="DD33" s="409"/>
      <c r="DE33" s="409"/>
      <c r="DF33" s="195"/>
      <c r="DG33" s="408" t="s">
        <v>195</v>
      </c>
      <c r="DH33" s="408"/>
      <c r="DI33" s="197"/>
      <c r="DJ33" s="165"/>
      <c r="DK33" s="165"/>
      <c r="DL33" s="165"/>
      <c r="DM33" s="165"/>
      <c r="DN33" s="165"/>
      <c r="DO33" s="165"/>
    </row>
    <row r="34" spans="1:119" ht="32.25" customHeight="1">
      <c r="A34" s="166"/>
      <c r="B34" s="192"/>
      <c r="C34" s="406">
        <f>IF(E34="","",1)</f>
        <v>1</v>
      </c>
      <c r="D34" s="406"/>
      <c r="E34" s="405" t="str">
        <f>IF('各会計、関係団体の財政状況及び健全化判断比率'!B7="","",'各会計、関係団体の財政状況及び健全化判断比率'!B7)</f>
        <v>一般会計</v>
      </c>
      <c r="F34" s="405"/>
      <c r="G34" s="405"/>
      <c r="H34" s="405"/>
      <c r="I34" s="405"/>
      <c r="J34" s="405"/>
      <c r="K34" s="405"/>
      <c r="L34" s="405"/>
      <c r="M34" s="405"/>
      <c r="N34" s="405"/>
      <c r="O34" s="405"/>
      <c r="P34" s="405"/>
      <c r="Q34" s="405"/>
      <c r="R34" s="405"/>
      <c r="S34" s="405"/>
      <c r="T34" s="193"/>
      <c r="U34" s="406">
        <f>IF(W34="","",MAX(C34:D43)+1)</f>
        <v>2</v>
      </c>
      <c r="V34" s="406"/>
      <c r="W34" s="405" t="str">
        <f>IF('各会計、関係団体の財政状況及び健全化判断比率'!B28="","",'各会計、関係団体の財政状況及び健全化判断比率'!B28)</f>
        <v>指宿市国民健康保険特別会計</v>
      </c>
      <c r="X34" s="405"/>
      <c r="Y34" s="405"/>
      <c r="Z34" s="405"/>
      <c r="AA34" s="405"/>
      <c r="AB34" s="405"/>
      <c r="AC34" s="405"/>
      <c r="AD34" s="405"/>
      <c r="AE34" s="405"/>
      <c r="AF34" s="405"/>
      <c r="AG34" s="405"/>
      <c r="AH34" s="405"/>
      <c r="AI34" s="405"/>
      <c r="AJ34" s="405"/>
      <c r="AK34" s="405"/>
      <c r="AL34" s="193"/>
      <c r="AM34" s="406">
        <f>IF(AO34="","",MAX(C34:D43,U34:V43)+1)</f>
        <v>5</v>
      </c>
      <c r="AN34" s="406"/>
      <c r="AO34" s="405" t="str">
        <f>IF('各会計、関係団体の財政状況及び健全化判断比率'!B31="","",'各会計、関係団体の財政状況及び健全化判断比率'!B31)</f>
        <v>指宿市水道事業</v>
      </c>
      <c r="AP34" s="405"/>
      <c r="AQ34" s="405"/>
      <c r="AR34" s="405"/>
      <c r="AS34" s="405"/>
      <c r="AT34" s="405"/>
      <c r="AU34" s="405"/>
      <c r="AV34" s="405"/>
      <c r="AW34" s="405"/>
      <c r="AX34" s="405"/>
      <c r="AY34" s="405"/>
      <c r="AZ34" s="405"/>
      <c r="BA34" s="405"/>
      <c r="BB34" s="405"/>
      <c r="BC34" s="405"/>
      <c r="BD34" s="193"/>
      <c r="BE34" s="406">
        <f>IF(BG34="","",MAX(C34:D43,U34:V43,AM34:AN43)+1)</f>
        <v>6</v>
      </c>
      <c r="BF34" s="406"/>
      <c r="BG34" s="405" t="str">
        <f>IF('各会計、関係団体の財政状況及び健全化判断比率'!B32="","",'各会計、関係団体の財政状況及び健全化判断比率'!B32)</f>
        <v>指宿市温泉配給事業特別会計</v>
      </c>
      <c r="BH34" s="405"/>
      <c r="BI34" s="405"/>
      <c r="BJ34" s="405"/>
      <c r="BK34" s="405"/>
      <c r="BL34" s="405"/>
      <c r="BM34" s="405"/>
      <c r="BN34" s="405"/>
      <c r="BO34" s="405"/>
      <c r="BP34" s="405"/>
      <c r="BQ34" s="405"/>
      <c r="BR34" s="405"/>
      <c r="BS34" s="405"/>
      <c r="BT34" s="405"/>
      <c r="BU34" s="405"/>
      <c r="BV34" s="193"/>
      <c r="BW34" s="406">
        <f>IF(BY34="","",MAX(C34:D43,U34:V43,AM34:AN43,BE34:BF43)+1)</f>
        <v>9</v>
      </c>
      <c r="BX34" s="406"/>
      <c r="BY34" s="405" t="str">
        <f>IF('各会計、関係団体の財政状況及び健全化判断比率'!B68="","",'各会計、関係団体の財政状況及び健全化判断比率'!B68)</f>
        <v>指宿南九州消防組合</v>
      </c>
      <c r="BZ34" s="405"/>
      <c r="CA34" s="405"/>
      <c r="CB34" s="405"/>
      <c r="CC34" s="405"/>
      <c r="CD34" s="405"/>
      <c r="CE34" s="405"/>
      <c r="CF34" s="405"/>
      <c r="CG34" s="405"/>
      <c r="CH34" s="405"/>
      <c r="CI34" s="405"/>
      <c r="CJ34" s="405"/>
      <c r="CK34" s="405"/>
      <c r="CL34" s="405"/>
      <c r="CM34" s="405"/>
      <c r="CN34" s="193"/>
      <c r="CO34" s="406">
        <f>IF(CQ34="","",MAX(C34:D43,U34:V43,AM34:AN43,BE34:BF43,BW34:BX43)+1)</f>
        <v>14</v>
      </c>
      <c r="CP34" s="406"/>
      <c r="CQ34" s="405" t="str">
        <f>IF('各会計、関係団体の財政状況及び健全化判断比率'!BS7="","",'各会計、関係団体の財政状況及び健全化判断比率'!BS7)</f>
        <v>指宿土地開発公社</v>
      </c>
      <c r="CR34" s="405"/>
      <c r="CS34" s="405"/>
      <c r="CT34" s="405"/>
      <c r="CU34" s="405"/>
      <c r="CV34" s="405"/>
      <c r="CW34" s="405"/>
      <c r="CX34" s="405"/>
      <c r="CY34" s="405"/>
      <c r="CZ34" s="405"/>
      <c r="DA34" s="405"/>
      <c r="DB34" s="405"/>
      <c r="DC34" s="405"/>
      <c r="DD34" s="405"/>
      <c r="DE34" s="405"/>
      <c r="DF34" s="190"/>
      <c r="DG34" s="407" t="str">
        <f>IF('各会計、関係団体の財政状況及び健全化判断比率'!BR7="","",'各会計、関係団体の財政状況及び健全化判断比率'!BR7)</f>
        <v>○</v>
      </c>
      <c r="DH34" s="407"/>
      <c r="DI34" s="197"/>
      <c r="DJ34" s="165"/>
      <c r="DK34" s="165"/>
      <c r="DL34" s="165"/>
      <c r="DM34" s="165"/>
      <c r="DN34" s="165"/>
      <c r="DO34" s="165"/>
    </row>
    <row r="35" spans="1:119" ht="32.25" customHeight="1">
      <c r="A35" s="166"/>
      <c r="B35" s="192"/>
      <c r="C35" s="406" t="str">
        <f>IF(E35="","",C34+1)</f>
        <v/>
      </c>
      <c r="D35" s="406"/>
      <c r="E35" s="405" t="str">
        <f>IF('各会計、関係団体の財政状況及び健全化判断比率'!B8="","",'各会計、関係団体の財政状況及び健全化判断比率'!B8)</f>
        <v/>
      </c>
      <c r="F35" s="405"/>
      <c r="G35" s="405"/>
      <c r="H35" s="405"/>
      <c r="I35" s="405"/>
      <c r="J35" s="405"/>
      <c r="K35" s="405"/>
      <c r="L35" s="405"/>
      <c r="M35" s="405"/>
      <c r="N35" s="405"/>
      <c r="O35" s="405"/>
      <c r="P35" s="405"/>
      <c r="Q35" s="405"/>
      <c r="R35" s="405"/>
      <c r="S35" s="405"/>
      <c r="T35" s="193"/>
      <c r="U35" s="406">
        <f>IF(W35="","",U34+1)</f>
        <v>3</v>
      </c>
      <c r="V35" s="406"/>
      <c r="W35" s="405" t="str">
        <f>IF('各会計、関係団体の財政状況及び健全化判断比率'!B29="","",'各会計、関係団体の財政状況及び健全化判断比率'!B29)</f>
        <v>指宿市介護保険特別会計</v>
      </c>
      <c r="X35" s="405"/>
      <c r="Y35" s="405"/>
      <c r="Z35" s="405"/>
      <c r="AA35" s="405"/>
      <c r="AB35" s="405"/>
      <c r="AC35" s="405"/>
      <c r="AD35" s="405"/>
      <c r="AE35" s="405"/>
      <c r="AF35" s="405"/>
      <c r="AG35" s="405"/>
      <c r="AH35" s="405"/>
      <c r="AI35" s="405"/>
      <c r="AJ35" s="405"/>
      <c r="AK35" s="405"/>
      <c r="AL35" s="193"/>
      <c r="AM35" s="406" t="str">
        <f t="shared" ref="AM35:AM43" si="0">IF(AO35="","",AM34+1)</f>
        <v/>
      </c>
      <c r="AN35" s="406"/>
      <c r="AO35" s="405"/>
      <c r="AP35" s="405"/>
      <c r="AQ35" s="405"/>
      <c r="AR35" s="405"/>
      <c r="AS35" s="405"/>
      <c r="AT35" s="405"/>
      <c r="AU35" s="405"/>
      <c r="AV35" s="405"/>
      <c r="AW35" s="405"/>
      <c r="AX35" s="405"/>
      <c r="AY35" s="405"/>
      <c r="AZ35" s="405"/>
      <c r="BA35" s="405"/>
      <c r="BB35" s="405"/>
      <c r="BC35" s="405"/>
      <c r="BD35" s="193"/>
      <c r="BE35" s="406">
        <f t="shared" ref="BE35:BE43" si="1">IF(BG35="","",BE34+1)</f>
        <v>7</v>
      </c>
      <c r="BF35" s="406"/>
      <c r="BG35" s="405" t="str">
        <f>IF('各会計、関係団体の財政状況及び健全化判断比率'!B33="","",'各会計、関係団体の財政状況及び健全化判断比率'!B33)</f>
        <v>指宿市公共下水道事業特別会計</v>
      </c>
      <c r="BH35" s="405"/>
      <c r="BI35" s="405"/>
      <c r="BJ35" s="405"/>
      <c r="BK35" s="405"/>
      <c r="BL35" s="405"/>
      <c r="BM35" s="405"/>
      <c r="BN35" s="405"/>
      <c r="BO35" s="405"/>
      <c r="BP35" s="405"/>
      <c r="BQ35" s="405"/>
      <c r="BR35" s="405"/>
      <c r="BS35" s="405"/>
      <c r="BT35" s="405"/>
      <c r="BU35" s="405"/>
      <c r="BV35" s="193"/>
      <c r="BW35" s="406">
        <f t="shared" ref="BW35:BW43" si="2">IF(BY35="","",BW34+1)</f>
        <v>10</v>
      </c>
      <c r="BX35" s="406"/>
      <c r="BY35" s="405" t="str">
        <f>IF('各会計、関係団体の財政状況及び健全化判断比率'!B69="","",'各会計、関係団体の財政状況及び健全化判断比率'!B69)</f>
        <v>指宿広域市町村圏組合</v>
      </c>
      <c r="BZ35" s="405"/>
      <c r="CA35" s="405"/>
      <c r="CB35" s="405"/>
      <c r="CC35" s="405"/>
      <c r="CD35" s="405"/>
      <c r="CE35" s="405"/>
      <c r="CF35" s="405"/>
      <c r="CG35" s="405"/>
      <c r="CH35" s="405"/>
      <c r="CI35" s="405"/>
      <c r="CJ35" s="405"/>
      <c r="CK35" s="405"/>
      <c r="CL35" s="405"/>
      <c r="CM35" s="405"/>
      <c r="CN35" s="193"/>
      <c r="CO35" s="406">
        <f t="shared" ref="CO35:CO43" si="3">IF(CQ35="","",CO34+1)</f>
        <v>15</v>
      </c>
      <c r="CP35" s="406"/>
      <c r="CQ35" s="405" t="str">
        <f>IF('各会計、関係団体の財政状況及び健全化判断比率'!BS8="","",'各会計、関係団体の財政状況及び健全化判断比率'!BS8)</f>
        <v>指宿温泉まちづくり公社</v>
      </c>
      <c r="CR35" s="405"/>
      <c r="CS35" s="405"/>
      <c r="CT35" s="405"/>
      <c r="CU35" s="405"/>
      <c r="CV35" s="405"/>
      <c r="CW35" s="405"/>
      <c r="CX35" s="405"/>
      <c r="CY35" s="405"/>
      <c r="CZ35" s="405"/>
      <c r="DA35" s="405"/>
      <c r="DB35" s="405"/>
      <c r="DC35" s="405"/>
      <c r="DD35" s="405"/>
      <c r="DE35" s="405"/>
      <c r="DF35" s="190"/>
      <c r="DG35" s="407" t="str">
        <f>IF('各会計、関係団体の財政状況及び健全化判断比率'!BR8="","",'各会計、関係団体の財政状況及び健全化判断比率'!BR8)</f>
        <v/>
      </c>
      <c r="DH35" s="407"/>
      <c r="DI35" s="197"/>
      <c r="DJ35" s="165"/>
      <c r="DK35" s="165"/>
      <c r="DL35" s="165"/>
      <c r="DM35" s="165"/>
      <c r="DN35" s="165"/>
      <c r="DO35" s="165"/>
    </row>
    <row r="36" spans="1:119" ht="32.25" customHeight="1">
      <c r="A36" s="166"/>
      <c r="B36" s="192"/>
      <c r="C36" s="406" t="str">
        <f>IF(E36="","",C35+1)</f>
        <v/>
      </c>
      <c r="D36" s="406"/>
      <c r="E36" s="405" t="str">
        <f>IF('各会計、関係団体の財政状況及び健全化判断比率'!B9="","",'各会計、関係団体の財政状況及び健全化判断比率'!B9)</f>
        <v/>
      </c>
      <c r="F36" s="405"/>
      <c r="G36" s="405"/>
      <c r="H36" s="405"/>
      <c r="I36" s="405"/>
      <c r="J36" s="405"/>
      <c r="K36" s="405"/>
      <c r="L36" s="405"/>
      <c r="M36" s="405"/>
      <c r="N36" s="405"/>
      <c r="O36" s="405"/>
      <c r="P36" s="405"/>
      <c r="Q36" s="405"/>
      <c r="R36" s="405"/>
      <c r="S36" s="405"/>
      <c r="T36" s="193"/>
      <c r="U36" s="406">
        <f t="shared" ref="U36:U43" si="4">IF(W36="","",U35+1)</f>
        <v>4</v>
      </c>
      <c r="V36" s="406"/>
      <c r="W36" s="405" t="str">
        <f>IF('各会計、関係団体の財政状況及び健全化判断比率'!B30="","",'各会計、関係団体の財政状況及び健全化判断比率'!B30)</f>
        <v>指宿市後期高齢者医療特別会計</v>
      </c>
      <c r="X36" s="405"/>
      <c r="Y36" s="405"/>
      <c r="Z36" s="405"/>
      <c r="AA36" s="405"/>
      <c r="AB36" s="405"/>
      <c r="AC36" s="405"/>
      <c r="AD36" s="405"/>
      <c r="AE36" s="405"/>
      <c r="AF36" s="405"/>
      <c r="AG36" s="405"/>
      <c r="AH36" s="405"/>
      <c r="AI36" s="405"/>
      <c r="AJ36" s="405"/>
      <c r="AK36" s="405"/>
      <c r="AL36" s="193"/>
      <c r="AM36" s="406" t="str">
        <f t="shared" si="0"/>
        <v/>
      </c>
      <c r="AN36" s="406"/>
      <c r="AO36" s="405"/>
      <c r="AP36" s="405"/>
      <c r="AQ36" s="405"/>
      <c r="AR36" s="405"/>
      <c r="AS36" s="405"/>
      <c r="AT36" s="405"/>
      <c r="AU36" s="405"/>
      <c r="AV36" s="405"/>
      <c r="AW36" s="405"/>
      <c r="AX36" s="405"/>
      <c r="AY36" s="405"/>
      <c r="AZ36" s="405"/>
      <c r="BA36" s="405"/>
      <c r="BB36" s="405"/>
      <c r="BC36" s="405"/>
      <c r="BD36" s="193"/>
      <c r="BE36" s="406">
        <f t="shared" si="1"/>
        <v>8</v>
      </c>
      <c r="BF36" s="406"/>
      <c r="BG36" s="405" t="str">
        <f>IF('各会計、関係団体の財政状況及び健全化判断比率'!B34="","",'各会計、関係団体の財政状況及び健全化判断比率'!B34)</f>
        <v>指宿市唐船峡そうめん流し事業特別会計</v>
      </c>
      <c r="BH36" s="405"/>
      <c r="BI36" s="405"/>
      <c r="BJ36" s="405"/>
      <c r="BK36" s="405"/>
      <c r="BL36" s="405"/>
      <c r="BM36" s="405"/>
      <c r="BN36" s="405"/>
      <c r="BO36" s="405"/>
      <c r="BP36" s="405"/>
      <c r="BQ36" s="405"/>
      <c r="BR36" s="405"/>
      <c r="BS36" s="405"/>
      <c r="BT36" s="405"/>
      <c r="BU36" s="405"/>
      <c r="BV36" s="193"/>
      <c r="BW36" s="406">
        <f t="shared" si="2"/>
        <v>11</v>
      </c>
      <c r="BX36" s="406"/>
      <c r="BY36" s="405" t="str">
        <f>IF('各会計、関係団体の財政状況及び健全化判断比率'!B70="","",'各会計、関係団体の財政状況及び健全化判断比率'!B70)</f>
        <v>鹿児島県市町村総合事務組合</v>
      </c>
      <c r="BZ36" s="405"/>
      <c r="CA36" s="405"/>
      <c r="CB36" s="405"/>
      <c r="CC36" s="405"/>
      <c r="CD36" s="405"/>
      <c r="CE36" s="405"/>
      <c r="CF36" s="405"/>
      <c r="CG36" s="405"/>
      <c r="CH36" s="405"/>
      <c r="CI36" s="405"/>
      <c r="CJ36" s="405"/>
      <c r="CK36" s="405"/>
      <c r="CL36" s="405"/>
      <c r="CM36" s="405"/>
      <c r="CN36" s="193"/>
      <c r="CO36" s="406" t="str">
        <f t="shared" si="3"/>
        <v/>
      </c>
      <c r="CP36" s="406"/>
      <c r="CQ36" s="405" t="str">
        <f>IF('各会計、関係団体の財政状況及び健全化判断比率'!BS9="","",'各会計、関係団体の財政状況及び健全化判断比率'!BS9)</f>
        <v/>
      </c>
      <c r="CR36" s="405"/>
      <c r="CS36" s="405"/>
      <c r="CT36" s="405"/>
      <c r="CU36" s="405"/>
      <c r="CV36" s="405"/>
      <c r="CW36" s="405"/>
      <c r="CX36" s="405"/>
      <c r="CY36" s="405"/>
      <c r="CZ36" s="405"/>
      <c r="DA36" s="405"/>
      <c r="DB36" s="405"/>
      <c r="DC36" s="405"/>
      <c r="DD36" s="405"/>
      <c r="DE36" s="405"/>
      <c r="DF36" s="190"/>
      <c r="DG36" s="407" t="str">
        <f>IF('各会計、関係団体の財政状況及び健全化判断比率'!BR9="","",'各会計、関係団体の財政状況及び健全化判断比率'!BR9)</f>
        <v/>
      </c>
      <c r="DH36" s="407"/>
      <c r="DI36" s="197"/>
      <c r="DJ36" s="165"/>
      <c r="DK36" s="165"/>
      <c r="DL36" s="165"/>
      <c r="DM36" s="165"/>
      <c r="DN36" s="165"/>
      <c r="DO36" s="165"/>
    </row>
    <row r="37" spans="1:119" ht="32.25" customHeight="1">
      <c r="A37" s="166"/>
      <c r="B37" s="192"/>
      <c r="C37" s="406" t="str">
        <f>IF(E37="","",C36+1)</f>
        <v/>
      </c>
      <c r="D37" s="406"/>
      <c r="E37" s="405" t="str">
        <f>IF('各会計、関係団体の財政状況及び健全化判断比率'!B10="","",'各会計、関係団体の財政状況及び健全化判断比率'!B10)</f>
        <v/>
      </c>
      <c r="F37" s="405"/>
      <c r="G37" s="405"/>
      <c r="H37" s="405"/>
      <c r="I37" s="405"/>
      <c r="J37" s="405"/>
      <c r="K37" s="405"/>
      <c r="L37" s="405"/>
      <c r="M37" s="405"/>
      <c r="N37" s="405"/>
      <c r="O37" s="405"/>
      <c r="P37" s="405"/>
      <c r="Q37" s="405"/>
      <c r="R37" s="405"/>
      <c r="S37" s="405"/>
      <c r="T37" s="193"/>
      <c r="U37" s="406" t="str">
        <f t="shared" si="4"/>
        <v/>
      </c>
      <c r="V37" s="406"/>
      <c r="W37" s="405"/>
      <c r="X37" s="405"/>
      <c r="Y37" s="405"/>
      <c r="Z37" s="405"/>
      <c r="AA37" s="405"/>
      <c r="AB37" s="405"/>
      <c r="AC37" s="405"/>
      <c r="AD37" s="405"/>
      <c r="AE37" s="405"/>
      <c r="AF37" s="405"/>
      <c r="AG37" s="405"/>
      <c r="AH37" s="405"/>
      <c r="AI37" s="405"/>
      <c r="AJ37" s="405"/>
      <c r="AK37" s="405"/>
      <c r="AL37" s="193"/>
      <c r="AM37" s="406" t="str">
        <f t="shared" si="0"/>
        <v/>
      </c>
      <c r="AN37" s="406"/>
      <c r="AO37" s="405"/>
      <c r="AP37" s="405"/>
      <c r="AQ37" s="405"/>
      <c r="AR37" s="405"/>
      <c r="AS37" s="405"/>
      <c r="AT37" s="405"/>
      <c r="AU37" s="405"/>
      <c r="AV37" s="405"/>
      <c r="AW37" s="405"/>
      <c r="AX37" s="405"/>
      <c r="AY37" s="405"/>
      <c r="AZ37" s="405"/>
      <c r="BA37" s="405"/>
      <c r="BB37" s="405"/>
      <c r="BC37" s="405"/>
      <c r="BD37" s="193"/>
      <c r="BE37" s="406" t="str">
        <f t="shared" si="1"/>
        <v/>
      </c>
      <c r="BF37" s="406"/>
      <c r="BG37" s="405"/>
      <c r="BH37" s="405"/>
      <c r="BI37" s="405"/>
      <c r="BJ37" s="405"/>
      <c r="BK37" s="405"/>
      <c r="BL37" s="405"/>
      <c r="BM37" s="405"/>
      <c r="BN37" s="405"/>
      <c r="BO37" s="405"/>
      <c r="BP37" s="405"/>
      <c r="BQ37" s="405"/>
      <c r="BR37" s="405"/>
      <c r="BS37" s="405"/>
      <c r="BT37" s="405"/>
      <c r="BU37" s="405"/>
      <c r="BV37" s="193"/>
      <c r="BW37" s="406">
        <f t="shared" si="2"/>
        <v>12</v>
      </c>
      <c r="BX37" s="406"/>
      <c r="BY37" s="405" t="str">
        <f>IF('各会計、関係団体の財政状況及び健全化判断比率'!B71="","",'各会計、関係団体の財政状況及び健全化判断比率'!B71)</f>
        <v>鹿児島県後期高齢者医療広域連合　一般会計</v>
      </c>
      <c r="BZ37" s="405"/>
      <c r="CA37" s="405"/>
      <c r="CB37" s="405"/>
      <c r="CC37" s="405"/>
      <c r="CD37" s="405"/>
      <c r="CE37" s="405"/>
      <c r="CF37" s="405"/>
      <c r="CG37" s="405"/>
      <c r="CH37" s="405"/>
      <c r="CI37" s="405"/>
      <c r="CJ37" s="405"/>
      <c r="CK37" s="405"/>
      <c r="CL37" s="405"/>
      <c r="CM37" s="405"/>
      <c r="CN37" s="193"/>
      <c r="CO37" s="406" t="str">
        <f t="shared" si="3"/>
        <v/>
      </c>
      <c r="CP37" s="406"/>
      <c r="CQ37" s="405" t="str">
        <f>IF('各会計、関係団体の財政状況及び健全化判断比率'!BS10="","",'各会計、関係団体の財政状況及び健全化判断比率'!BS10)</f>
        <v/>
      </c>
      <c r="CR37" s="405"/>
      <c r="CS37" s="405"/>
      <c r="CT37" s="405"/>
      <c r="CU37" s="405"/>
      <c r="CV37" s="405"/>
      <c r="CW37" s="405"/>
      <c r="CX37" s="405"/>
      <c r="CY37" s="405"/>
      <c r="CZ37" s="405"/>
      <c r="DA37" s="405"/>
      <c r="DB37" s="405"/>
      <c r="DC37" s="405"/>
      <c r="DD37" s="405"/>
      <c r="DE37" s="405"/>
      <c r="DF37" s="190"/>
      <c r="DG37" s="407" t="str">
        <f>IF('各会計、関係団体の財政状況及び健全化判断比率'!BR10="","",'各会計、関係団体の財政状況及び健全化判断比率'!BR10)</f>
        <v/>
      </c>
      <c r="DH37" s="407"/>
      <c r="DI37" s="197"/>
      <c r="DJ37" s="165"/>
      <c r="DK37" s="165"/>
      <c r="DL37" s="165"/>
      <c r="DM37" s="165"/>
      <c r="DN37" s="165"/>
      <c r="DO37" s="165"/>
    </row>
    <row r="38" spans="1:119" ht="32.25" customHeight="1">
      <c r="A38" s="166"/>
      <c r="B38" s="192"/>
      <c r="C38" s="406" t="str">
        <f t="shared" ref="C38:C43" si="5">IF(E38="","",C37+1)</f>
        <v/>
      </c>
      <c r="D38" s="406"/>
      <c r="E38" s="405" t="str">
        <f>IF('各会計、関係団体の財政状況及び健全化判断比率'!B11="","",'各会計、関係団体の財政状況及び健全化判断比率'!B11)</f>
        <v/>
      </c>
      <c r="F38" s="405"/>
      <c r="G38" s="405"/>
      <c r="H38" s="405"/>
      <c r="I38" s="405"/>
      <c r="J38" s="405"/>
      <c r="K38" s="405"/>
      <c r="L38" s="405"/>
      <c r="M38" s="405"/>
      <c r="N38" s="405"/>
      <c r="O38" s="405"/>
      <c r="P38" s="405"/>
      <c r="Q38" s="405"/>
      <c r="R38" s="405"/>
      <c r="S38" s="405"/>
      <c r="T38" s="193"/>
      <c r="U38" s="406" t="str">
        <f t="shared" si="4"/>
        <v/>
      </c>
      <c r="V38" s="406"/>
      <c r="W38" s="405"/>
      <c r="X38" s="405"/>
      <c r="Y38" s="405"/>
      <c r="Z38" s="405"/>
      <c r="AA38" s="405"/>
      <c r="AB38" s="405"/>
      <c r="AC38" s="405"/>
      <c r="AD38" s="405"/>
      <c r="AE38" s="405"/>
      <c r="AF38" s="405"/>
      <c r="AG38" s="405"/>
      <c r="AH38" s="405"/>
      <c r="AI38" s="405"/>
      <c r="AJ38" s="405"/>
      <c r="AK38" s="405"/>
      <c r="AL38" s="193"/>
      <c r="AM38" s="406" t="str">
        <f t="shared" si="0"/>
        <v/>
      </c>
      <c r="AN38" s="406"/>
      <c r="AO38" s="405"/>
      <c r="AP38" s="405"/>
      <c r="AQ38" s="405"/>
      <c r="AR38" s="405"/>
      <c r="AS38" s="405"/>
      <c r="AT38" s="405"/>
      <c r="AU38" s="405"/>
      <c r="AV38" s="405"/>
      <c r="AW38" s="405"/>
      <c r="AX38" s="405"/>
      <c r="AY38" s="405"/>
      <c r="AZ38" s="405"/>
      <c r="BA38" s="405"/>
      <c r="BB38" s="405"/>
      <c r="BC38" s="405"/>
      <c r="BD38" s="193"/>
      <c r="BE38" s="406" t="str">
        <f t="shared" si="1"/>
        <v/>
      </c>
      <c r="BF38" s="406"/>
      <c r="BG38" s="405"/>
      <c r="BH38" s="405"/>
      <c r="BI38" s="405"/>
      <c r="BJ38" s="405"/>
      <c r="BK38" s="405"/>
      <c r="BL38" s="405"/>
      <c r="BM38" s="405"/>
      <c r="BN38" s="405"/>
      <c r="BO38" s="405"/>
      <c r="BP38" s="405"/>
      <c r="BQ38" s="405"/>
      <c r="BR38" s="405"/>
      <c r="BS38" s="405"/>
      <c r="BT38" s="405"/>
      <c r="BU38" s="405"/>
      <c r="BV38" s="193"/>
      <c r="BW38" s="406">
        <f t="shared" si="2"/>
        <v>13</v>
      </c>
      <c r="BX38" s="406"/>
      <c r="BY38" s="405" t="str">
        <f>IF('各会計、関係団体の財政状況及び健全化判断比率'!B72="","",'各会計、関係団体の財政状況及び健全化判断比率'!B72)</f>
        <v>　　　　　〃　　　後期高齢者医療特別会計</v>
      </c>
      <c r="BZ38" s="405"/>
      <c r="CA38" s="405"/>
      <c r="CB38" s="405"/>
      <c r="CC38" s="405"/>
      <c r="CD38" s="405"/>
      <c r="CE38" s="405"/>
      <c r="CF38" s="405"/>
      <c r="CG38" s="405"/>
      <c r="CH38" s="405"/>
      <c r="CI38" s="405"/>
      <c r="CJ38" s="405"/>
      <c r="CK38" s="405"/>
      <c r="CL38" s="405"/>
      <c r="CM38" s="405"/>
      <c r="CN38" s="193"/>
      <c r="CO38" s="406" t="str">
        <f t="shared" si="3"/>
        <v/>
      </c>
      <c r="CP38" s="406"/>
      <c r="CQ38" s="405" t="str">
        <f>IF('各会計、関係団体の財政状況及び健全化判断比率'!BS11="","",'各会計、関係団体の財政状況及び健全化判断比率'!BS11)</f>
        <v/>
      </c>
      <c r="CR38" s="405"/>
      <c r="CS38" s="405"/>
      <c r="CT38" s="405"/>
      <c r="CU38" s="405"/>
      <c r="CV38" s="405"/>
      <c r="CW38" s="405"/>
      <c r="CX38" s="405"/>
      <c r="CY38" s="405"/>
      <c r="CZ38" s="405"/>
      <c r="DA38" s="405"/>
      <c r="DB38" s="405"/>
      <c r="DC38" s="405"/>
      <c r="DD38" s="405"/>
      <c r="DE38" s="405"/>
      <c r="DF38" s="190"/>
      <c r="DG38" s="407" t="str">
        <f>IF('各会計、関係団体の財政状況及び健全化判断比率'!BR11="","",'各会計、関係団体の財政状況及び健全化判断比率'!BR11)</f>
        <v/>
      </c>
      <c r="DH38" s="407"/>
      <c r="DI38" s="197"/>
      <c r="DJ38" s="165"/>
      <c r="DK38" s="165"/>
      <c r="DL38" s="165"/>
      <c r="DM38" s="165"/>
      <c r="DN38" s="165"/>
      <c r="DO38" s="165"/>
    </row>
    <row r="39" spans="1:119" ht="32.25" customHeight="1">
      <c r="A39" s="166"/>
      <c r="B39" s="192"/>
      <c r="C39" s="406" t="str">
        <f t="shared" si="5"/>
        <v/>
      </c>
      <c r="D39" s="406"/>
      <c r="E39" s="405" t="str">
        <f>IF('各会計、関係団体の財政状況及び健全化判断比率'!B12="","",'各会計、関係団体の財政状況及び健全化判断比率'!B12)</f>
        <v/>
      </c>
      <c r="F39" s="405"/>
      <c r="G39" s="405"/>
      <c r="H39" s="405"/>
      <c r="I39" s="405"/>
      <c r="J39" s="405"/>
      <c r="K39" s="405"/>
      <c r="L39" s="405"/>
      <c r="M39" s="405"/>
      <c r="N39" s="405"/>
      <c r="O39" s="405"/>
      <c r="P39" s="405"/>
      <c r="Q39" s="405"/>
      <c r="R39" s="405"/>
      <c r="S39" s="405"/>
      <c r="T39" s="193"/>
      <c r="U39" s="406" t="str">
        <f t="shared" si="4"/>
        <v/>
      </c>
      <c r="V39" s="406"/>
      <c r="W39" s="405"/>
      <c r="X39" s="405"/>
      <c r="Y39" s="405"/>
      <c r="Z39" s="405"/>
      <c r="AA39" s="405"/>
      <c r="AB39" s="405"/>
      <c r="AC39" s="405"/>
      <c r="AD39" s="405"/>
      <c r="AE39" s="405"/>
      <c r="AF39" s="405"/>
      <c r="AG39" s="405"/>
      <c r="AH39" s="405"/>
      <c r="AI39" s="405"/>
      <c r="AJ39" s="405"/>
      <c r="AK39" s="405"/>
      <c r="AL39" s="193"/>
      <c r="AM39" s="406" t="str">
        <f t="shared" si="0"/>
        <v/>
      </c>
      <c r="AN39" s="406"/>
      <c r="AO39" s="405"/>
      <c r="AP39" s="405"/>
      <c r="AQ39" s="405"/>
      <c r="AR39" s="405"/>
      <c r="AS39" s="405"/>
      <c r="AT39" s="405"/>
      <c r="AU39" s="405"/>
      <c r="AV39" s="405"/>
      <c r="AW39" s="405"/>
      <c r="AX39" s="405"/>
      <c r="AY39" s="405"/>
      <c r="AZ39" s="405"/>
      <c r="BA39" s="405"/>
      <c r="BB39" s="405"/>
      <c r="BC39" s="405"/>
      <c r="BD39" s="193"/>
      <c r="BE39" s="406" t="str">
        <f t="shared" si="1"/>
        <v/>
      </c>
      <c r="BF39" s="406"/>
      <c r="BG39" s="405"/>
      <c r="BH39" s="405"/>
      <c r="BI39" s="405"/>
      <c r="BJ39" s="405"/>
      <c r="BK39" s="405"/>
      <c r="BL39" s="405"/>
      <c r="BM39" s="405"/>
      <c r="BN39" s="405"/>
      <c r="BO39" s="405"/>
      <c r="BP39" s="405"/>
      <c r="BQ39" s="405"/>
      <c r="BR39" s="405"/>
      <c r="BS39" s="405"/>
      <c r="BT39" s="405"/>
      <c r="BU39" s="405"/>
      <c r="BV39" s="193"/>
      <c r="BW39" s="406" t="str">
        <f t="shared" si="2"/>
        <v/>
      </c>
      <c r="BX39" s="406"/>
      <c r="BY39" s="405" t="str">
        <f>IF('各会計、関係団体の財政状況及び健全化判断比率'!B73="","",'各会計、関係団体の財政状況及び健全化判断比率'!B73)</f>
        <v/>
      </c>
      <c r="BZ39" s="405"/>
      <c r="CA39" s="405"/>
      <c r="CB39" s="405"/>
      <c r="CC39" s="405"/>
      <c r="CD39" s="405"/>
      <c r="CE39" s="405"/>
      <c r="CF39" s="405"/>
      <c r="CG39" s="405"/>
      <c r="CH39" s="405"/>
      <c r="CI39" s="405"/>
      <c r="CJ39" s="405"/>
      <c r="CK39" s="405"/>
      <c r="CL39" s="405"/>
      <c r="CM39" s="405"/>
      <c r="CN39" s="193"/>
      <c r="CO39" s="406" t="str">
        <f t="shared" si="3"/>
        <v/>
      </c>
      <c r="CP39" s="406"/>
      <c r="CQ39" s="405" t="str">
        <f>IF('各会計、関係団体の財政状況及び健全化判断比率'!BS12="","",'各会計、関係団体の財政状況及び健全化判断比率'!BS12)</f>
        <v/>
      </c>
      <c r="CR39" s="405"/>
      <c r="CS39" s="405"/>
      <c r="CT39" s="405"/>
      <c r="CU39" s="405"/>
      <c r="CV39" s="405"/>
      <c r="CW39" s="405"/>
      <c r="CX39" s="405"/>
      <c r="CY39" s="405"/>
      <c r="CZ39" s="405"/>
      <c r="DA39" s="405"/>
      <c r="DB39" s="405"/>
      <c r="DC39" s="405"/>
      <c r="DD39" s="405"/>
      <c r="DE39" s="405"/>
      <c r="DF39" s="190"/>
      <c r="DG39" s="407" t="str">
        <f>IF('各会計、関係団体の財政状況及び健全化判断比率'!BR12="","",'各会計、関係団体の財政状況及び健全化判断比率'!BR12)</f>
        <v/>
      </c>
      <c r="DH39" s="407"/>
      <c r="DI39" s="197"/>
      <c r="DJ39" s="165"/>
      <c r="DK39" s="165"/>
      <c r="DL39" s="165"/>
      <c r="DM39" s="165"/>
      <c r="DN39" s="165"/>
      <c r="DO39" s="165"/>
    </row>
    <row r="40" spans="1:119" ht="32.25" customHeight="1">
      <c r="A40" s="166"/>
      <c r="B40" s="192"/>
      <c r="C40" s="406" t="str">
        <f t="shared" si="5"/>
        <v/>
      </c>
      <c r="D40" s="406"/>
      <c r="E40" s="405" t="str">
        <f>IF('各会計、関係団体の財政状況及び健全化判断比率'!B13="","",'各会計、関係団体の財政状況及び健全化判断比率'!B13)</f>
        <v/>
      </c>
      <c r="F40" s="405"/>
      <c r="G40" s="405"/>
      <c r="H40" s="405"/>
      <c r="I40" s="405"/>
      <c r="J40" s="405"/>
      <c r="K40" s="405"/>
      <c r="L40" s="405"/>
      <c r="M40" s="405"/>
      <c r="N40" s="405"/>
      <c r="O40" s="405"/>
      <c r="P40" s="405"/>
      <c r="Q40" s="405"/>
      <c r="R40" s="405"/>
      <c r="S40" s="405"/>
      <c r="T40" s="193"/>
      <c r="U40" s="406" t="str">
        <f t="shared" si="4"/>
        <v/>
      </c>
      <c r="V40" s="406"/>
      <c r="W40" s="405"/>
      <c r="X40" s="405"/>
      <c r="Y40" s="405"/>
      <c r="Z40" s="405"/>
      <c r="AA40" s="405"/>
      <c r="AB40" s="405"/>
      <c r="AC40" s="405"/>
      <c r="AD40" s="405"/>
      <c r="AE40" s="405"/>
      <c r="AF40" s="405"/>
      <c r="AG40" s="405"/>
      <c r="AH40" s="405"/>
      <c r="AI40" s="405"/>
      <c r="AJ40" s="405"/>
      <c r="AK40" s="405"/>
      <c r="AL40" s="193"/>
      <c r="AM40" s="406" t="str">
        <f t="shared" si="0"/>
        <v/>
      </c>
      <c r="AN40" s="406"/>
      <c r="AO40" s="405"/>
      <c r="AP40" s="405"/>
      <c r="AQ40" s="405"/>
      <c r="AR40" s="405"/>
      <c r="AS40" s="405"/>
      <c r="AT40" s="405"/>
      <c r="AU40" s="405"/>
      <c r="AV40" s="405"/>
      <c r="AW40" s="405"/>
      <c r="AX40" s="405"/>
      <c r="AY40" s="405"/>
      <c r="AZ40" s="405"/>
      <c r="BA40" s="405"/>
      <c r="BB40" s="405"/>
      <c r="BC40" s="405"/>
      <c r="BD40" s="193"/>
      <c r="BE40" s="406" t="str">
        <f t="shared" si="1"/>
        <v/>
      </c>
      <c r="BF40" s="406"/>
      <c r="BG40" s="405"/>
      <c r="BH40" s="405"/>
      <c r="BI40" s="405"/>
      <c r="BJ40" s="405"/>
      <c r="BK40" s="405"/>
      <c r="BL40" s="405"/>
      <c r="BM40" s="405"/>
      <c r="BN40" s="405"/>
      <c r="BO40" s="405"/>
      <c r="BP40" s="405"/>
      <c r="BQ40" s="405"/>
      <c r="BR40" s="405"/>
      <c r="BS40" s="405"/>
      <c r="BT40" s="405"/>
      <c r="BU40" s="405"/>
      <c r="BV40" s="193"/>
      <c r="BW40" s="406" t="str">
        <f t="shared" si="2"/>
        <v/>
      </c>
      <c r="BX40" s="406"/>
      <c r="BY40" s="405" t="str">
        <f>IF('各会計、関係団体の財政状況及び健全化判断比率'!B74="","",'各会計、関係団体の財政状況及び健全化判断比率'!B74)</f>
        <v/>
      </c>
      <c r="BZ40" s="405"/>
      <c r="CA40" s="405"/>
      <c r="CB40" s="405"/>
      <c r="CC40" s="405"/>
      <c r="CD40" s="405"/>
      <c r="CE40" s="405"/>
      <c r="CF40" s="405"/>
      <c r="CG40" s="405"/>
      <c r="CH40" s="405"/>
      <c r="CI40" s="405"/>
      <c r="CJ40" s="405"/>
      <c r="CK40" s="405"/>
      <c r="CL40" s="405"/>
      <c r="CM40" s="405"/>
      <c r="CN40" s="193"/>
      <c r="CO40" s="406" t="str">
        <f t="shared" si="3"/>
        <v/>
      </c>
      <c r="CP40" s="406"/>
      <c r="CQ40" s="405" t="str">
        <f>IF('各会計、関係団体の財政状況及び健全化判断比率'!BS13="","",'各会計、関係団体の財政状況及び健全化判断比率'!BS13)</f>
        <v/>
      </c>
      <c r="CR40" s="405"/>
      <c r="CS40" s="405"/>
      <c r="CT40" s="405"/>
      <c r="CU40" s="405"/>
      <c r="CV40" s="405"/>
      <c r="CW40" s="405"/>
      <c r="CX40" s="405"/>
      <c r="CY40" s="405"/>
      <c r="CZ40" s="405"/>
      <c r="DA40" s="405"/>
      <c r="DB40" s="405"/>
      <c r="DC40" s="405"/>
      <c r="DD40" s="405"/>
      <c r="DE40" s="405"/>
      <c r="DF40" s="190"/>
      <c r="DG40" s="407" t="str">
        <f>IF('各会計、関係団体の財政状況及び健全化判断比率'!BR13="","",'各会計、関係団体の財政状況及び健全化判断比率'!BR13)</f>
        <v/>
      </c>
      <c r="DH40" s="407"/>
      <c r="DI40" s="197"/>
      <c r="DJ40" s="165"/>
      <c r="DK40" s="165"/>
      <c r="DL40" s="165"/>
      <c r="DM40" s="165"/>
      <c r="DN40" s="165"/>
      <c r="DO40" s="165"/>
    </row>
    <row r="41" spans="1:119" ht="32.25" customHeight="1">
      <c r="A41" s="166"/>
      <c r="B41" s="192"/>
      <c r="C41" s="406" t="str">
        <f t="shared" si="5"/>
        <v/>
      </c>
      <c r="D41" s="406"/>
      <c r="E41" s="405" t="str">
        <f>IF('各会計、関係団体の財政状況及び健全化判断比率'!B14="","",'各会計、関係団体の財政状況及び健全化判断比率'!B14)</f>
        <v/>
      </c>
      <c r="F41" s="405"/>
      <c r="G41" s="405"/>
      <c r="H41" s="405"/>
      <c r="I41" s="405"/>
      <c r="J41" s="405"/>
      <c r="K41" s="405"/>
      <c r="L41" s="405"/>
      <c r="M41" s="405"/>
      <c r="N41" s="405"/>
      <c r="O41" s="405"/>
      <c r="P41" s="405"/>
      <c r="Q41" s="405"/>
      <c r="R41" s="405"/>
      <c r="S41" s="405"/>
      <c r="T41" s="193"/>
      <c r="U41" s="406" t="str">
        <f t="shared" si="4"/>
        <v/>
      </c>
      <c r="V41" s="406"/>
      <c r="W41" s="405"/>
      <c r="X41" s="405"/>
      <c r="Y41" s="405"/>
      <c r="Z41" s="405"/>
      <c r="AA41" s="405"/>
      <c r="AB41" s="405"/>
      <c r="AC41" s="405"/>
      <c r="AD41" s="405"/>
      <c r="AE41" s="405"/>
      <c r="AF41" s="405"/>
      <c r="AG41" s="405"/>
      <c r="AH41" s="405"/>
      <c r="AI41" s="405"/>
      <c r="AJ41" s="405"/>
      <c r="AK41" s="405"/>
      <c r="AL41" s="193"/>
      <c r="AM41" s="406" t="str">
        <f t="shared" si="0"/>
        <v/>
      </c>
      <c r="AN41" s="406"/>
      <c r="AO41" s="405"/>
      <c r="AP41" s="405"/>
      <c r="AQ41" s="405"/>
      <c r="AR41" s="405"/>
      <c r="AS41" s="405"/>
      <c r="AT41" s="405"/>
      <c r="AU41" s="405"/>
      <c r="AV41" s="405"/>
      <c r="AW41" s="405"/>
      <c r="AX41" s="405"/>
      <c r="AY41" s="405"/>
      <c r="AZ41" s="405"/>
      <c r="BA41" s="405"/>
      <c r="BB41" s="405"/>
      <c r="BC41" s="405"/>
      <c r="BD41" s="193"/>
      <c r="BE41" s="406" t="str">
        <f t="shared" si="1"/>
        <v/>
      </c>
      <c r="BF41" s="406"/>
      <c r="BG41" s="405"/>
      <c r="BH41" s="405"/>
      <c r="BI41" s="405"/>
      <c r="BJ41" s="405"/>
      <c r="BK41" s="405"/>
      <c r="BL41" s="405"/>
      <c r="BM41" s="405"/>
      <c r="BN41" s="405"/>
      <c r="BO41" s="405"/>
      <c r="BP41" s="405"/>
      <c r="BQ41" s="405"/>
      <c r="BR41" s="405"/>
      <c r="BS41" s="405"/>
      <c r="BT41" s="405"/>
      <c r="BU41" s="405"/>
      <c r="BV41" s="193"/>
      <c r="BW41" s="406" t="str">
        <f t="shared" si="2"/>
        <v/>
      </c>
      <c r="BX41" s="406"/>
      <c r="BY41" s="405" t="str">
        <f>IF('各会計、関係団体の財政状況及び健全化判断比率'!B75="","",'各会計、関係団体の財政状況及び健全化判断比率'!B75)</f>
        <v/>
      </c>
      <c r="BZ41" s="405"/>
      <c r="CA41" s="405"/>
      <c r="CB41" s="405"/>
      <c r="CC41" s="405"/>
      <c r="CD41" s="405"/>
      <c r="CE41" s="405"/>
      <c r="CF41" s="405"/>
      <c r="CG41" s="405"/>
      <c r="CH41" s="405"/>
      <c r="CI41" s="405"/>
      <c r="CJ41" s="405"/>
      <c r="CK41" s="405"/>
      <c r="CL41" s="405"/>
      <c r="CM41" s="405"/>
      <c r="CN41" s="193"/>
      <c r="CO41" s="406" t="str">
        <f t="shared" si="3"/>
        <v/>
      </c>
      <c r="CP41" s="406"/>
      <c r="CQ41" s="405" t="str">
        <f>IF('各会計、関係団体の財政状況及び健全化判断比率'!BS14="","",'各会計、関係団体の財政状況及び健全化判断比率'!BS14)</f>
        <v/>
      </c>
      <c r="CR41" s="405"/>
      <c r="CS41" s="405"/>
      <c r="CT41" s="405"/>
      <c r="CU41" s="405"/>
      <c r="CV41" s="405"/>
      <c r="CW41" s="405"/>
      <c r="CX41" s="405"/>
      <c r="CY41" s="405"/>
      <c r="CZ41" s="405"/>
      <c r="DA41" s="405"/>
      <c r="DB41" s="405"/>
      <c r="DC41" s="405"/>
      <c r="DD41" s="405"/>
      <c r="DE41" s="405"/>
      <c r="DF41" s="190"/>
      <c r="DG41" s="407" t="str">
        <f>IF('各会計、関係団体の財政状況及び健全化判断比率'!BR14="","",'各会計、関係団体の財政状況及び健全化判断比率'!BR14)</f>
        <v/>
      </c>
      <c r="DH41" s="407"/>
      <c r="DI41" s="197"/>
      <c r="DJ41" s="165"/>
      <c r="DK41" s="165"/>
      <c r="DL41" s="165"/>
      <c r="DM41" s="165"/>
      <c r="DN41" s="165"/>
      <c r="DO41" s="165"/>
    </row>
    <row r="42" spans="1:119" ht="32.25" customHeight="1">
      <c r="A42" s="165"/>
      <c r="B42" s="192"/>
      <c r="C42" s="406" t="str">
        <f t="shared" si="5"/>
        <v/>
      </c>
      <c r="D42" s="406"/>
      <c r="E42" s="405" t="str">
        <f>IF('各会計、関係団体の財政状況及び健全化判断比率'!B15="","",'各会計、関係団体の財政状況及び健全化判断比率'!B15)</f>
        <v/>
      </c>
      <c r="F42" s="405"/>
      <c r="G42" s="405"/>
      <c r="H42" s="405"/>
      <c r="I42" s="405"/>
      <c r="J42" s="405"/>
      <c r="K42" s="405"/>
      <c r="L42" s="405"/>
      <c r="M42" s="405"/>
      <c r="N42" s="405"/>
      <c r="O42" s="405"/>
      <c r="P42" s="405"/>
      <c r="Q42" s="405"/>
      <c r="R42" s="405"/>
      <c r="S42" s="405"/>
      <c r="T42" s="193"/>
      <c r="U42" s="406" t="str">
        <f t="shared" si="4"/>
        <v/>
      </c>
      <c r="V42" s="406"/>
      <c r="W42" s="405"/>
      <c r="X42" s="405"/>
      <c r="Y42" s="405"/>
      <c r="Z42" s="405"/>
      <c r="AA42" s="405"/>
      <c r="AB42" s="405"/>
      <c r="AC42" s="405"/>
      <c r="AD42" s="405"/>
      <c r="AE42" s="405"/>
      <c r="AF42" s="405"/>
      <c r="AG42" s="405"/>
      <c r="AH42" s="405"/>
      <c r="AI42" s="405"/>
      <c r="AJ42" s="405"/>
      <c r="AK42" s="405"/>
      <c r="AL42" s="193"/>
      <c r="AM42" s="406" t="str">
        <f t="shared" si="0"/>
        <v/>
      </c>
      <c r="AN42" s="406"/>
      <c r="AO42" s="405"/>
      <c r="AP42" s="405"/>
      <c r="AQ42" s="405"/>
      <c r="AR42" s="405"/>
      <c r="AS42" s="405"/>
      <c r="AT42" s="405"/>
      <c r="AU42" s="405"/>
      <c r="AV42" s="405"/>
      <c r="AW42" s="405"/>
      <c r="AX42" s="405"/>
      <c r="AY42" s="405"/>
      <c r="AZ42" s="405"/>
      <c r="BA42" s="405"/>
      <c r="BB42" s="405"/>
      <c r="BC42" s="405"/>
      <c r="BD42" s="193"/>
      <c r="BE42" s="406" t="str">
        <f t="shared" si="1"/>
        <v/>
      </c>
      <c r="BF42" s="406"/>
      <c r="BG42" s="405"/>
      <c r="BH42" s="405"/>
      <c r="BI42" s="405"/>
      <c r="BJ42" s="405"/>
      <c r="BK42" s="405"/>
      <c r="BL42" s="405"/>
      <c r="BM42" s="405"/>
      <c r="BN42" s="405"/>
      <c r="BO42" s="405"/>
      <c r="BP42" s="405"/>
      <c r="BQ42" s="405"/>
      <c r="BR42" s="405"/>
      <c r="BS42" s="405"/>
      <c r="BT42" s="405"/>
      <c r="BU42" s="405"/>
      <c r="BV42" s="193"/>
      <c r="BW42" s="406" t="str">
        <f t="shared" si="2"/>
        <v/>
      </c>
      <c r="BX42" s="406"/>
      <c r="BY42" s="405" t="str">
        <f>IF('各会計、関係団体の財政状況及び健全化判断比率'!B76="","",'各会計、関係団体の財政状況及び健全化判断比率'!B76)</f>
        <v/>
      </c>
      <c r="BZ42" s="405"/>
      <c r="CA42" s="405"/>
      <c r="CB42" s="405"/>
      <c r="CC42" s="405"/>
      <c r="CD42" s="405"/>
      <c r="CE42" s="405"/>
      <c r="CF42" s="405"/>
      <c r="CG42" s="405"/>
      <c r="CH42" s="405"/>
      <c r="CI42" s="405"/>
      <c r="CJ42" s="405"/>
      <c r="CK42" s="405"/>
      <c r="CL42" s="405"/>
      <c r="CM42" s="405"/>
      <c r="CN42" s="193"/>
      <c r="CO42" s="406" t="str">
        <f t="shared" si="3"/>
        <v/>
      </c>
      <c r="CP42" s="406"/>
      <c r="CQ42" s="405" t="str">
        <f>IF('各会計、関係団体の財政状況及び健全化判断比率'!BS15="","",'各会計、関係団体の財政状況及び健全化判断比率'!BS15)</f>
        <v/>
      </c>
      <c r="CR42" s="405"/>
      <c r="CS42" s="405"/>
      <c r="CT42" s="405"/>
      <c r="CU42" s="405"/>
      <c r="CV42" s="405"/>
      <c r="CW42" s="405"/>
      <c r="CX42" s="405"/>
      <c r="CY42" s="405"/>
      <c r="CZ42" s="405"/>
      <c r="DA42" s="405"/>
      <c r="DB42" s="405"/>
      <c r="DC42" s="405"/>
      <c r="DD42" s="405"/>
      <c r="DE42" s="405"/>
      <c r="DF42" s="190"/>
      <c r="DG42" s="407" t="str">
        <f>IF('各会計、関係団体の財政状況及び健全化判断比率'!BR15="","",'各会計、関係団体の財政状況及び健全化判断比率'!BR15)</f>
        <v/>
      </c>
      <c r="DH42" s="407"/>
      <c r="DI42" s="197"/>
      <c r="DJ42" s="165"/>
      <c r="DK42" s="165"/>
      <c r="DL42" s="165"/>
      <c r="DM42" s="165"/>
      <c r="DN42" s="165"/>
      <c r="DO42" s="165"/>
    </row>
    <row r="43" spans="1:119" ht="32.25" customHeight="1">
      <c r="A43" s="165"/>
      <c r="B43" s="192"/>
      <c r="C43" s="406" t="str">
        <f t="shared" si="5"/>
        <v/>
      </c>
      <c r="D43" s="406"/>
      <c r="E43" s="405" t="str">
        <f>IF('各会計、関係団体の財政状況及び健全化判断比率'!B16="","",'各会計、関係団体の財政状況及び健全化判断比率'!B16)</f>
        <v/>
      </c>
      <c r="F43" s="405"/>
      <c r="G43" s="405"/>
      <c r="H43" s="405"/>
      <c r="I43" s="405"/>
      <c r="J43" s="405"/>
      <c r="K43" s="405"/>
      <c r="L43" s="405"/>
      <c r="M43" s="405"/>
      <c r="N43" s="405"/>
      <c r="O43" s="405"/>
      <c r="P43" s="405"/>
      <c r="Q43" s="405"/>
      <c r="R43" s="405"/>
      <c r="S43" s="405"/>
      <c r="T43" s="193"/>
      <c r="U43" s="406" t="str">
        <f t="shared" si="4"/>
        <v/>
      </c>
      <c r="V43" s="406"/>
      <c r="W43" s="405"/>
      <c r="X43" s="405"/>
      <c r="Y43" s="405"/>
      <c r="Z43" s="405"/>
      <c r="AA43" s="405"/>
      <c r="AB43" s="405"/>
      <c r="AC43" s="405"/>
      <c r="AD43" s="405"/>
      <c r="AE43" s="405"/>
      <c r="AF43" s="405"/>
      <c r="AG43" s="405"/>
      <c r="AH43" s="405"/>
      <c r="AI43" s="405"/>
      <c r="AJ43" s="405"/>
      <c r="AK43" s="405"/>
      <c r="AL43" s="193"/>
      <c r="AM43" s="406" t="str">
        <f t="shared" si="0"/>
        <v/>
      </c>
      <c r="AN43" s="406"/>
      <c r="AO43" s="405"/>
      <c r="AP43" s="405"/>
      <c r="AQ43" s="405"/>
      <c r="AR43" s="405"/>
      <c r="AS43" s="405"/>
      <c r="AT43" s="405"/>
      <c r="AU43" s="405"/>
      <c r="AV43" s="405"/>
      <c r="AW43" s="405"/>
      <c r="AX43" s="405"/>
      <c r="AY43" s="405"/>
      <c r="AZ43" s="405"/>
      <c r="BA43" s="405"/>
      <c r="BB43" s="405"/>
      <c r="BC43" s="405"/>
      <c r="BD43" s="193"/>
      <c r="BE43" s="406" t="str">
        <f t="shared" si="1"/>
        <v/>
      </c>
      <c r="BF43" s="406"/>
      <c r="BG43" s="405"/>
      <c r="BH43" s="405"/>
      <c r="BI43" s="405"/>
      <c r="BJ43" s="405"/>
      <c r="BK43" s="405"/>
      <c r="BL43" s="405"/>
      <c r="BM43" s="405"/>
      <c r="BN43" s="405"/>
      <c r="BO43" s="405"/>
      <c r="BP43" s="405"/>
      <c r="BQ43" s="405"/>
      <c r="BR43" s="405"/>
      <c r="BS43" s="405"/>
      <c r="BT43" s="405"/>
      <c r="BU43" s="405"/>
      <c r="BV43" s="193"/>
      <c r="BW43" s="406" t="str">
        <f t="shared" si="2"/>
        <v/>
      </c>
      <c r="BX43" s="406"/>
      <c r="BY43" s="405" t="str">
        <f>IF('各会計、関係団体の財政状況及び健全化判断比率'!B77="","",'各会計、関係団体の財政状況及び健全化判断比率'!B77)</f>
        <v/>
      </c>
      <c r="BZ43" s="405"/>
      <c r="CA43" s="405"/>
      <c r="CB43" s="405"/>
      <c r="CC43" s="405"/>
      <c r="CD43" s="405"/>
      <c r="CE43" s="405"/>
      <c r="CF43" s="405"/>
      <c r="CG43" s="405"/>
      <c r="CH43" s="405"/>
      <c r="CI43" s="405"/>
      <c r="CJ43" s="405"/>
      <c r="CK43" s="405"/>
      <c r="CL43" s="405"/>
      <c r="CM43" s="405"/>
      <c r="CN43" s="193"/>
      <c r="CO43" s="406" t="str">
        <f t="shared" si="3"/>
        <v/>
      </c>
      <c r="CP43" s="406"/>
      <c r="CQ43" s="405" t="str">
        <f>IF('各会計、関係団体の財政状況及び健全化判断比率'!BS16="","",'各会計、関係団体の財政状況及び健全化判断比率'!BS16)</f>
        <v/>
      </c>
      <c r="CR43" s="405"/>
      <c r="CS43" s="405"/>
      <c r="CT43" s="405"/>
      <c r="CU43" s="405"/>
      <c r="CV43" s="405"/>
      <c r="CW43" s="405"/>
      <c r="CX43" s="405"/>
      <c r="CY43" s="405"/>
      <c r="CZ43" s="405"/>
      <c r="DA43" s="405"/>
      <c r="DB43" s="405"/>
      <c r="DC43" s="405"/>
      <c r="DD43" s="405"/>
      <c r="DE43" s="405"/>
      <c r="DF43" s="190"/>
      <c r="DG43" s="407" t="str">
        <f>IF('各会計、関係団体の財政状況及び健全化判断比率'!BR16="","",'各会計、関係団体の財政状況及び健全化判断比率'!BR16)</f>
        <v/>
      </c>
      <c r="DH43" s="40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8NR6SMST6FD8UB/7rA59wLjRIztYlgRRMaKgz+0heU4DGIFIZm4kJkcfRJoHf8GB8LMOZ+OeDg8ZtUgTO1/XTg==" saltValue="+qYLfud7Hu5z4zk6GOh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26" t="s">
        <v>549</v>
      </c>
      <c r="D34" s="1226"/>
      <c r="E34" s="1227"/>
      <c r="F34" s="32">
        <v>7.07</v>
      </c>
      <c r="G34" s="33">
        <v>6.64</v>
      </c>
      <c r="H34" s="33">
        <v>9.35</v>
      </c>
      <c r="I34" s="33">
        <v>8.1199999999999992</v>
      </c>
      <c r="J34" s="34">
        <v>6.59</v>
      </c>
      <c r="K34" s="22"/>
      <c r="L34" s="22"/>
      <c r="M34" s="22"/>
      <c r="N34" s="22"/>
      <c r="O34" s="22"/>
      <c r="P34" s="22"/>
    </row>
    <row r="35" spans="1:16" ht="39" customHeight="1">
      <c r="A35" s="22"/>
      <c r="B35" s="35"/>
      <c r="C35" s="1220" t="s">
        <v>550</v>
      </c>
      <c r="D35" s="1221"/>
      <c r="E35" s="1222"/>
      <c r="F35" s="36">
        <v>2.25</v>
      </c>
      <c r="G35" s="37">
        <v>0.93</v>
      </c>
      <c r="H35" s="37">
        <v>2.39</v>
      </c>
      <c r="I35" s="37">
        <v>3.64</v>
      </c>
      <c r="J35" s="38">
        <v>3.86</v>
      </c>
      <c r="K35" s="22"/>
      <c r="L35" s="22"/>
      <c r="M35" s="22"/>
      <c r="N35" s="22"/>
      <c r="O35" s="22"/>
      <c r="P35" s="22"/>
    </row>
    <row r="36" spans="1:16" ht="39" customHeight="1">
      <c r="A36" s="22"/>
      <c r="B36" s="35"/>
      <c r="C36" s="1220" t="s">
        <v>551</v>
      </c>
      <c r="D36" s="1221"/>
      <c r="E36" s="1222"/>
      <c r="F36" s="36">
        <v>0.06</v>
      </c>
      <c r="G36" s="37" t="s">
        <v>552</v>
      </c>
      <c r="H36" s="37" t="s">
        <v>553</v>
      </c>
      <c r="I36" s="37">
        <v>0.93</v>
      </c>
      <c r="J36" s="38">
        <v>2.59</v>
      </c>
      <c r="K36" s="22"/>
      <c r="L36" s="22"/>
      <c r="M36" s="22"/>
      <c r="N36" s="22"/>
      <c r="O36" s="22"/>
      <c r="P36" s="22"/>
    </row>
    <row r="37" spans="1:16" ht="39" customHeight="1">
      <c r="A37" s="22"/>
      <c r="B37" s="35"/>
      <c r="C37" s="1220" t="s">
        <v>554</v>
      </c>
      <c r="D37" s="1221"/>
      <c r="E37" s="1222"/>
      <c r="F37" s="36">
        <v>0</v>
      </c>
      <c r="G37" s="37">
        <v>0.02</v>
      </c>
      <c r="H37" s="37">
        <v>0.04</v>
      </c>
      <c r="I37" s="37">
        <v>0.02</v>
      </c>
      <c r="J37" s="38">
        <v>0.92</v>
      </c>
      <c r="K37" s="22"/>
      <c r="L37" s="22"/>
      <c r="M37" s="22"/>
      <c r="N37" s="22"/>
      <c r="O37" s="22"/>
      <c r="P37" s="22"/>
    </row>
    <row r="38" spans="1:16" ht="39" customHeight="1">
      <c r="A38" s="22"/>
      <c r="B38" s="35"/>
      <c r="C38" s="1220" t="s">
        <v>555</v>
      </c>
      <c r="D38" s="1221"/>
      <c r="E38" s="1222"/>
      <c r="F38" s="36">
        <v>0.09</v>
      </c>
      <c r="G38" s="37">
        <v>0.11</v>
      </c>
      <c r="H38" s="37">
        <v>0.03</v>
      </c>
      <c r="I38" s="37">
        <v>7.0000000000000007E-2</v>
      </c>
      <c r="J38" s="38">
        <v>0.13</v>
      </c>
      <c r="K38" s="22"/>
      <c r="L38" s="22"/>
      <c r="M38" s="22"/>
      <c r="N38" s="22"/>
      <c r="O38" s="22"/>
      <c r="P38" s="22"/>
    </row>
    <row r="39" spans="1:16" ht="39" customHeight="1">
      <c r="A39" s="22"/>
      <c r="B39" s="35"/>
      <c r="C39" s="1220" t="s">
        <v>556</v>
      </c>
      <c r="D39" s="1221"/>
      <c r="E39" s="1222"/>
      <c r="F39" s="36">
        <v>0.11</v>
      </c>
      <c r="G39" s="37">
        <v>0</v>
      </c>
      <c r="H39" s="37">
        <v>0.1</v>
      </c>
      <c r="I39" s="37">
        <v>0.15</v>
      </c>
      <c r="J39" s="38">
        <v>0.08</v>
      </c>
      <c r="K39" s="22"/>
      <c r="L39" s="22"/>
      <c r="M39" s="22"/>
      <c r="N39" s="22"/>
      <c r="O39" s="22"/>
      <c r="P39" s="22"/>
    </row>
    <row r="40" spans="1:16" ht="39" customHeight="1">
      <c r="A40" s="22"/>
      <c r="B40" s="35"/>
      <c r="C40" s="1220" t="s">
        <v>557</v>
      </c>
      <c r="D40" s="1221"/>
      <c r="E40" s="1222"/>
      <c r="F40" s="36">
        <v>1.0900000000000001</v>
      </c>
      <c r="G40" s="37">
        <v>0.98</v>
      </c>
      <c r="H40" s="37">
        <v>1.08</v>
      </c>
      <c r="I40" s="37">
        <v>1.84</v>
      </c>
      <c r="J40" s="38">
        <v>0.02</v>
      </c>
      <c r="K40" s="22"/>
      <c r="L40" s="22"/>
      <c r="M40" s="22"/>
      <c r="N40" s="22"/>
      <c r="O40" s="22"/>
      <c r="P40" s="22"/>
    </row>
    <row r="41" spans="1:16" ht="39" customHeight="1">
      <c r="A41" s="22"/>
      <c r="B41" s="35"/>
      <c r="C41" s="1220" t="s">
        <v>558</v>
      </c>
      <c r="D41" s="1221"/>
      <c r="E41" s="1222"/>
      <c r="F41" s="36">
        <v>0.02</v>
      </c>
      <c r="G41" s="37">
        <v>0</v>
      </c>
      <c r="H41" s="37">
        <v>0</v>
      </c>
      <c r="I41" s="37">
        <v>0</v>
      </c>
      <c r="J41" s="38">
        <v>0.01</v>
      </c>
      <c r="K41" s="22"/>
      <c r="L41" s="22"/>
      <c r="M41" s="22"/>
      <c r="N41" s="22"/>
      <c r="O41" s="22"/>
      <c r="P41" s="22"/>
    </row>
    <row r="42" spans="1:16" ht="39" customHeight="1">
      <c r="A42" s="22"/>
      <c r="B42" s="39"/>
      <c r="C42" s="1220" t="s">
        <v>559</v>
      </c>
      <c r="D42" s="1221"/>
      <c r="E42" s="1222"/>
      <c r="F42" s="36" t="s">
        <v>497</v>
      </c>
      <c r="G42" s="37" t="s">
        <v>497</v>
      </c>
      <c r="H42" s="37" t="s">
        <v>497</v>
      </c>
      <c r="I42" s="37" t="s">
        <v>497</v>
      </c>
      <c r="J42" s="38" t="s">
        <v>497</v>
      </c>
      <c r="K42" s="22"/>
      <c r="L42" s="22"/>
      <c r="M42" s="22"/>
      <c r="N42" s="22"/>
      <c r="O42" s="22"/>
      <c r="P42" s="22"/>
    </row>
    <row r="43" spans="1:16" ht="39" customHeight="1" thickBot="1">
      <c r="A43" s="22"/>
      <c r="B43" s="40"/>
      <c r="C43" s="1223" t="s">
        <v>560</v>
      </c>
      <c r="D43" s="1224"/>
      <c r="E43" s="1225"/>
      <c r="F43" s="41" t="s">
        <v>497</v>
      </c>
      <c r="G43" s="42" t="s">
        <v>497</v>
      </c>
      <c r="H43" s="42" t="s">
        <v>497</v>
      </c>
      <c r="I43" s="42" t="s">
        <v>497</v>
      </c>
      <c r="J43" s="43" t="s">
        <v>497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NcI36AE4r9h9aWanudhhiTs60QuoJENe0P3jVlQmQ2P4qjEMbDtc+8jIGFP7X+TrJul6rTyZmeAJEWm0V7Q4w==" saltValue="QxvpO1frr0BRJiXNWJfN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36" t="s">
        <v>10</v>
      </c>
      <c r="C45" s="1237"/>
      <c r="D45" s="58"/>
      <c r="E45" s="1242" t="s">
        <v>11</v>
      </c>
      <c r="F45" s="1242"/>
      <c r="G45" s="1242"/>
      <c r="H45" s="1242"/>
      <c r="I45" s="1242"/>
      <c r="J45" s="1243"/>
      <c r="K45" s="59">
        <v>2723</v>
      </c>
      <c r="L45" s="60">
        <v>2725</v>
      </c>
      <c r="M45" s="60">
        <v>2714</v>
      </c>
      <c r="N45" s="60">
        <v>2803</v>
      </c>
      <c r="O45" s="61">
        <v>2845</v>
      </c>
      <c r="P45" s="48"/>
      <c r="Q45" s="48"/>
      <c r="R45" s="48"/>
      <c r="S45" s="48"/>
      <c r="T45" s="48"/>
      <c r="U45" s="48"/>
    </row>
    <row r="46" spans="1:21" ht="30.75" customHeight="1">
      <c r="A46" s="48"/>
      <c r="B46" s="1238"/>
      <c r="C46" s="1239"/>
      <c r="D46" s="62"/>
      <c r="E46" s="1230" t="s">
        <v>12</v>
      </c>
      <c r="F46" s="1230"/>
      <c r="G46" s="1230"/>
      <c r="H46" s="1230"/>
      <c r="I46" s="1230"/>
      <c r="J46" s="1231"/>
      <c r="K46" s="63" t="s">
        <v>497</v>
      </c>
      <c r="L46" s="64" t="s">
        <v>497</v>
      </c>
      <c r="M46" s="64" t="s">
        <v>497</v>
      </c>
      <c r="N46" s="64" t="s">
        <v>497</v>
      </c>
      <c r="O46" s="65" t="s">
        <v>497</v>
      </c>
      <c r="P46" s="48"/>
      <c r="Q46" s="48"/>
      <c r="R46" s="48"/>
      <c r="S46" s="48"/>
      <c r="T46" s="48"/>
      <c r="U46" s="48"/>
    </row>
    <row r="47" spans="1:21" ht="30.75" customHeight="1">
      <c r="A47" s="48"/>
      <c r="B47" s="1238"/>
      <c r="C47" s="1239"/>
      <c r="D47" s="62"/>
      <c r="E47" s="1230" t="s">
        <v>13</v>
      </c>
      <c r="F47" s="1230"/>
      <c r="G47" s="1230"/>
      <c r="H47" s="1230"/>
      <c r="I47" s="1230"/>
      <c r="J47" s="1231"/>
      <c r="K47" s="63" t="s">
        <v>497</v>
      </c>
      <c r="L47" s="64" t="s">
        <v>497</v>
      </c>
      <c r="M47" s="64" t="s">
        <v>497</v>
      </c>
      <c r="N47" s="64" t="s">
        <v>497</v>
      </c>
      <c r="O47" s="65" t="s">
        <v>497</v>
      </c>
      <c r="P47" s="48"/>
      <c r="Q47" s="48"/>
      <c r="R47" s="48"/>
      <c r="S47" s="48"/>
      <c r="T47" s="48"/>
      <c r="U47" s="48"/>
    </row>
    <row r="48" spans="1:21" ht="30.75" customHeight="1">
      <c r="A48" s="48"/>
      <c r="B48" s="1238"/>
      <c r="C48" s="1239"/>
      <c r="D48" s="62"/>
      <c r="E48" s="1230" t="s">
        <v>14</v>
      </c>
      <c r="F48" s="1230"/>
      <c r="G48" s="1230"/>
      <c r="H48" s="1230"/>
      <c r="I48" s="1230"/>
      <c r="J48" s="1231"/>
      <c r="K48" s="63">
        <v>206</v>
      </c>
      <c r="L48" s="64">
        <v>215</v>
      </c>
      <c r="M48" s="64">
        <v>219</v>
      </c>
      <c r="N48" s="64">
        <v>220</v>
      </c>
      <c r="O48" s="65">
        <v>250</v>
      </c>
      <c r="P48" s="48"/>
      <c r="Q48" s="48"/>
      <c r="R48" s="48"/>
      <c r="S48" s="48"/>
      <c r="T48" s="48"/>
      <c r="U48" s="48"/>
    </row>
    <row r="49" spans="1:21" ht="30.75" customHeight="1">
      <c r="A49" s="48"/>
      <c r="B49" s="1238"/>
      <c r="C49" s="1239"/>
      <c r="D49" s="62"/>
      <c r="E49" s="1230" t="s">
        <v>15</v>
      </c>
      <c r="F49" s="1230"/>
      <c r="G49" s="1230"/>
      <c r="H49" s="1230"/>
      <c r="I49" s="1230"/>
      <c r="J49" s="1231"/>
      <c r="K49" s="63">
        <v>12</v>
      </c>
      <c r="L49" s="64">
        <v>46</v>
      </c>
      <c r="M49" s="64">
        <v>140</v>
      </c>
      <c r="N49" s="64">
        <v>229</v>
      </c>
      <c r="O49" s="65">
        <v>292</v>
      </c>
      <c r="P49" s="48"/>
      <c r="Q49" s="48"/>
      <c r="R49" s="48"/>
      <c r="S49" s="48"/>
      <c r="T49" s="48"/>
      <c r="U49" s="48"/>
    </row>
    <row r="50" spans="1:21" ht="30.75" customHeight="1">
      <c r="A50" s="48"/>
      <c r="B50" s="1238"/>
      <c r="C50" s="1239"/>
      <c r="D50" s="62"/>
      <c r="E50" s="1230" t="s">
        <v>16</v>
      </c>
      <c r="F50" s="1230"/>
      <c r="G50" s="1230"/>
      <c r="H50" s="1230"/>
      <c r="I50" s="1230"/>
      <c r="J50" s="1231"/>
      <c r="K50" s="63">
        <v>29</v>
      </c>
      <c r="L50" s="64">
        <v>24</v>
      </c>
      <c r="M50" s="64">
        <v>20</v>
      </c>
      <c r="N50" s="64">
        <v>15</v>
      </c>
      <c r="O50" s="65">
        <v>14</v>
      </c>
      <c r="P50" s="48"/>
      <c r="Q50" s="48"/>
      <c r="R50" s="48"/>
      <c r="S50" s="48"/>
      <c r="T50" s="48"/>
      <c r="U50" s="48"/>
    </row>
    <row r="51" spans="1:21" ht="30.75" customHeight="1">
      <c r="A51" s="48"/>
      <c r="B51" s="1240"/>
      <c r="C51" s="1241"/>
      <c r="D51" s="66"/>
      <c r="E51" s="1230" t="s">
        <v>17</v>
      </c>
      <c r="F51" s="1230"/>
      <c r="G51" s="1230"/>
      <c r="H51" s="1230"/>
      <c r="I51" s="1230"/>
      <c r="J51" s="1231"/>
      <c r="K51" s="63" t="s">
        <v>497</v>
      </c>
      <c r="L51" s="64" t="s">
        <v>497</v>
      </c>
      <c r="M51" s="64" t="s">
        <v>497</v>
      </c>
      <c r="N51" s="64" t="s">
        <v>497</v>
      </c>
      <c r="O51" s="65" t="s">
        <v>497</v>
      </c>
      <c r="P51" s="48"/>
      <c r="Q51" s="48"/>
      <c r="R51" s="48"/>
      <c r="S51" s="48"/>
      <c r="T51" s="48"/>
      <c r="U51" s="48"/>
    </row>
    <row r="52" spans="1:21" ht="30.75" customHeight="1">
      <c r="A52" s="48"/>
      <c r="B52" s="1228" t="s">
        <v>18</v>
      </c>
      <c r="C52" s="1229"/>
      <c r="D52" s="66"/>
      <c r="E52" s="1230" t="s">
        <v>19</v>
      </c>
      <c r="F52" s="1230"/>
      <c r="G52" s="1230"/>
      <c r="H52" s="1230"/>
      <c r="I52" s="1230"/>
      <c r="J52" s="1231"/>
      <c r="K52" s="63">
        <v>2015</v>
      </c>
      <c r="L52" s="64">
        <v>2143</v>
      </c>
      <c r="M52" s="64">
        <v>2225</v>
      </c>
      <c r="N52" s="64">
        <v>2324</v>
      </c>
      <c r="O52" s="65">
        <v>2428</v>
      </c>
      <c r="P52" s="48"/>
      <c r="Q52" s="48"/>
      <c r="R52" s="48"/>
      <c r="S52" s="48"/>
      <c r="T52" s="48"/>
      <c r="U52" s="48"/>
    </row>
    <row r="53" spans="1:21" ht="30.75" customHeight="1" thickBot="1">
      <c r="A53" s="48"/>
      <c r="B53" s="1232" t="s">
        <v>20</v>
      </c>
      <c r="C53" s="1233"/>
      <c r="D53" s="67"/>
      <c r="E53" s="1234" t="s">
        <v>21</v>
      </c>
      <c r="F53" s="1234"/>
      <c r="G53" s="1234"/>
      <c r="H53" s="1234"/>
      <c r="I53" s="1234"/>
      <c r="J53" s="1235"/>
      <c r="K53" s="68">
        <v>955</v>
      </c>
      <c r="L53" s="69">
        <v>867</v>
      </c>
      <c r="M53" s="69">
        <v>868</v>
      </c>
      <c r="N53" s="69">
        <v>943</v>
      </c>
      <c r="O53" s="70">
        <v>973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djphvczYHMTY7Ml8i60p3YOVJB2j4NzWnuS1W05KNOOAb+ueIVhM9h8otXAyAJjpSAMXDaVJScwF5mPyq8PQ==" saltValue="NFiDE618diUOKzV/BRL60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540</v>
      </c>
      <c r="J40" s="79" t="s">
        <v>541</v>
      </c>
      <c r="K40" s="79" t="s">
        <v>542</v>
      </c>
      <c r="L40" s="79" t="s">
        <v>543</v>
      </c>
      <c r="M40" s="80" t="s">
        <v>544</v>
      </c>
    </row>
    <row r="41" spans="2:13" ht="27.75" customHeight="1">
      <c r="B41" s="1256" t="s">
        <v>23</v>
      </c>
      <c r="C41" s="1257"/>
      <c r="D41" s="81"/>
      <c r="E41" s="1258" t="s">
        <v>24</v>
      </c>
      <c r="F41" s="1258"/>
      <c r="G41" s="1258"/>
      <c r="H41" s="1259"/>
      <c r="I41" s="82">
        <v>24079</v>
      </c>
      <c r="J41" s="83">
        <v>23786</v>
      </c>
      <c r="K41" s="83">
        <v>24179</v>
      </c>
      <c r="L41" s="83">
        <v>24798</v>
      </c>
      <c r="M41" s="84">
        <v>25858</v>
      </c>
    </row>
    <row r="42" spans="2:13" ht="27.75" customHeight="1">
      <c r="B42" s="1246"/>
      <c r="C42" s="1247"/>
      <c r="D42" s="85"/>
      <c r="E42" s="1250" t="s">
        <v>25</v>
      </c>
      <c r="F42" s="1250"/>
      <c r="G42" s="1250"/>
      <c r="H42" s="1251"/>
      <c r="I42" s="86">
        <v>85</v>
      </c>
      <c r="J42" s="87">
        <v>69</v>
      </c>
      <c r="K42" s="87">
        <v>54</v>
      </c>
      <c r="L42" s="87">
        <v>134</v>
      </c>
      <c r="M42" s="88">
        <v>129</v>
      </c>
    </row>
    <row r="43" spans="2:13" ht="27.75" customHeight="1">
      <c r="B43" s="1246"/>
      <c r="C43" s="1247"/>
      <c r="D43" s="85"/>
      <c r="E43" s="1250" t="s">
        <v>26</v>
      </c>
      <c r="F43" s="1250"/>
      <c r="G43" s="1250"/>
      <c r="H43" s="1251"/>
      <c r="I43" s="86">
        <v>1995</v>
      </c>
      <c r="J43" s="87">
        <v>2055</v>
      </c>
      <c r="K43" s="87">
        <v>2200</v>
      </c>
      <c r="L43" s="87">
        <v>2405</v>
      </c>
      <c r="M43" s="88">
        <v>2687</v>
      </c>
    </row>
    <row r="44" spans="2:13" ht="27.75" customHeight="1">
      <c r="B44" s="1246"/>
      <c r="C44" s="1247"/>
      <c r="D44" s="85"/>
      <c r="E44" s="1250" t="s">
        <v>27</v>
      </c>
      <c r="F44" s="1250"/>
      <c r="G44" s="1250"/>
      <c r="H44" s="1251"/>
      <c r="I44" s="86">
        <v>2454</v>
      </c>
      <c r="J44" s="87">
        <v>3901</v>
      </c>
      <c r="K44" s="87">
        <v>4651</v>
      </c>
      <c r="L44" s="87">
        <v>5035</v>
      </c>
      <c r="M44" s="88">
        <v>5048</v>
      </c>
    </row>
    <row r="45" spans="2:13" ht="27.75" customHeight="1">
      <c r="B45" s="1246"/>
      <c r="C45" s="1247"/>
      <c r="D45" s="85"/>
      <c r="E45" s="1250" t="s">
        <v>28</v>
      </c>
      <c r="F45" s="1250"/>
      <c r="G45" s="1250"/>
      <c r="H45" s="1251"/>
      <c r="I45" s="86">
        <v>4069</v>
      </c>
      <c r="J45" s="87">
        <v>3611</v>
      </c>
      <c r="K45" s="87">
        <v>3473</v>
      </c>
      <c r="L45" s="87">
        <v>3393</v>
      </c>
      <c r="M45" s="88">
        <v>3309</v>
      </c>
    </row>
    <row r="46" spans="2:13" ht="27.75" customHeight="1">
      <c r="B46" s="1246"/>
      <c r="C46" s="1247"/>
      <c r="D46" s="89"/>
      <c r="E46" s="1250" t="s">
        <v>29</v>
      </c>
      <c r="F46" s="1250"/>
      <c r="G46" s="1250"/>
      <c r="H46" s="1251"/>
      <c r="I46" s="86">
        <v>543</v>
      </c>
      <c r="J46" s="87">
        <v>559</v>
      </c>
      <c r="K46" s="87">
        <v>732</v>
      </c>
      <c r="L46" s="87">
        <v>619</v>
      </c>
      <c r="M46" s="88">
        <v>630</v>
      </c>
    </row>
    <row r="47" spans="2:13" ht="27.75" customHeight="1">
      <c r="B47" s="1246"/>
      <c r="C47" s="1247"/>
      <c r="D47" s="90"/>
      <c r="E47" s="1260" t="s">
        <v>30</v>
      </c>
      <c r="F47" s="1261"/>
      <c r="G47" s="1261"/>
      <c r="H47" s="1262"/>
      <c r="I47" s="86" t="s">
        <v>497</v>
      </c>
      <c r="J47" s="87" t="s">
        <v>497</v>
      </c>
      <c r="K47" s="87" t="s">
        <v>497</v>
      </c>
      <c r="L47" s="87" t="s">
        <v>497</v>
      </c>
      <c r="M47" s="88" t="s">
        <v>497</v>
      </c>
    </row>
    <row r="48" spans="2:13" ht="27.75" customHeight="1">
      <c r="B48" s="1246"/>
      <c r="C48" s="1247"/>
      <c r="D48" s="85"/>
      <c r="E48" s="1250" t="s">
        <v>31</v>
      </c>
      <c r="F48" s="1250"/>
      <c r="G48" s="1250"/>
      <c r="H48" s="1251"/>
      <c r="I48" s="86" t="s">
        <v>497</v>
      </c>
      <c r="J48" s="87" t="s">
        <v>497</v>
      </c>
      <c r="K48" s="87" t="s">
        <v>497</v>
      </c>
      <c r="L48" s="87" t="s">
        <v>497</v>
      </c>
      <c r="M48" s="88" t="s">
        <v>497</v>
      </c>
    </row>
    <row r="49" spans="2:13" ht="27.75" customHeight="1">
      <c r="B49" s="1248"/>
      <c r="C49" s="1249"/>
      <c r="D49" s="85"/>
      <c r="E49" s="1250" t="s">
        <v>32</v>
      </c>
      <c r="F49" s="1250"/>
      <c r="G49" s="1250"/>
      <c r="H49" s="1251"/>
      <c r="I49" s="86" t="s">
        <v>497</v>
      </c>
      <c r="J49" s="87" t="s">
        <v>497</v>
      </c>
      <c r="K49" s="87" t="s">
        <v>497</v>
      </c>
      <c r="L49" s="87" t="s">
        <v>497</v>
      </c>
      <c r="M49" s="88" t="s">
        <v>497</v>
      </c>
    </row>
    <row r="50" spans="2:13" ht="27.75" customHeight="1">
      <c r="B50" s="1244" t="s">
        <v>33</v>
      </c>
      <c r="C50" s="1245"/>
      <c r="D50" s="91"/>
      <c r="E50" s="1250" t="s">
        <v>34</v>
      </c>
      <c r="F50" s="1250"/>
      <c r="G50" s="1250"/>
      <c r="H50" s="1251"/>
      <c r="I50" s="86">
        <v>5433</v>
      </c>
      <c r="J50" s="87">
        <v>6173</v>
      </c>
      <c r="K50" s="87">
        <v>6564</v>
      </c>
      <c r="L50" s="87">
        <v>6644</v>
      </c>
      <c r="M50" s="88">
        <v>6634</v>
      </c>
    </row>
    <row r="51" spans="2:13" ht="27.75" customHeight="1">
      <c r="B51" s="1246"/>
      <c r="C51" s="1247"/>
      <c r="D51" s="85"/>
      <c r="E51" s="1250" t="s">
        <v>35</v>
      </c>
      <c r="F51" s="1250"/>
      <c r="G51" s="1250"/>
      <c r="H51" s="1251"/>
      <c r="I51" s="86">
        <v>1334</v>
      </c>
      <c r="J51" s="87">
        <v>1193</v>
      </c>
      <c r="K51" s="87">
        <v>1189</v>
      </c>
      <c r="L51" s="87">
        <v>1143</v>
      </c>
      <c r="M51" s="88">
        <v>1108</v>
      </c>
    </row>
    <row r="52" spans="2:13" ht="27.75" customHeight="1">
      <c r="B52" s="1248"/>
      <c r="C52" s="1249"/>
      <c r="D52" s="85"/>
      <c r="E52" s="1250" t="s">
        <v>36</v>
      </c>
      <c r="F52" s="1250"/>
      <c r="G52" s="1250"/>
      <c r="H52" s="1251"/>
      <c r="I52" s="86">
        <v>21630</v>
      </c>
      <c r="J52" s="87">
        <v>22507</v>
      </c>
      <c r="K52" s="87">
        <v>23541</v>
      </c>
      <c r="L52" s="87">
        <v>24797</v>
      </c>
      <c r="M52" s="88">
        <v>26302</v>
      </c>
    </row>
    <row r="53" spans="2:13" ht="27.75" customHeight="1" thickBot="1">
      <c r="B53" s="1252" t="s">
        <v>37</v>
      </c>
      <c r="C53" s="1253"/>
      <c r="D53" s="92"/>
      <c r="E53" s="1254" t="s">
        <v>38</v>
      </c>
      <c r="F53" s="1254"/>
      <c r="G53" s="1254"/>
      <c r="H53" s="1255"/>
      <c r="I53" s="93">
        <v>4828</v>
      </c>
      <c r="J53" s="94">
        <v>4108</v>
      </c>
      <c r="K53" s="94">
        <v>3995</v>
      </c>
      <c r="L53" s="94">
        <v>3801</v>
      </c>
      <c r="M53" s="95">
        <v>3618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dYRgeNHl+DB4Q1LxLQvBxxYF25wCeCN75/rjU3ywTCFuJck8MxIlyztkFkNsP0ixupOb+/xsLTGA4GZNMaXZw==" saltValue="IKazP5KJfwy+UmU7jhOB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542</v>
      </c>
      <c r="G54" s="104" t="s">
        <v>543</v>
      </c>
      <c r="H54" s="105" t="s">
        <v>544</v>
      </c>
    </row>
    <row r="55" spans="2:8" ht="52.5" customHeight="1">
      <c r="B55" s="106"/>
      <c r="C55" s="1271" t="s">
        <v>41</v>
      </c>
      <c r="D55" s="1271"/>
      <c r="E55" s="1272"/>
      <c r="F55" s="107">
        <v>3032</v>
      </c>
      <c r="G55" s="107">
        <v>2612</v>
      </c>
      <c r="H55" s="108">
        <v>2353</v>
      </c>
    </row>
    <row r="56" spans="2:8" ht="52.5" customHeight="1">
      <c r="B56" s="109"/>
      <c r="C56" s="1273" t="s">
        <v>42</v>
      </c>
      <c r="D56" s="1273"/>
      <c r="E56" s="1274"/>
      <c r="F56" s="110">
        <v>1383</v>
      </c>
      <c r="G56" s="110">
        <v>1585</v>
      </c>
      <c r="H56" s="111">
        <v>1888</v>
      </c>
    </row>
    <row r="57" spans="2:8" ht="53.25" customHeight="1">
      <c r="B57" s="109"/>
      <c r="C57" s="1275" t="s">
        <v>43</v>
      </c>
      <c r="D57" s="1275"/>
      <c r="E57" s="1276"/>
      <c r="F57" s="112">
        <v>3733</v>
      </c>
      <c r="G57" s="112">
        <v>4044</v>
      </c>
      <c r="H57" s="113">
        <v>3913</v>
      </c>
    </row>
    <row r="58" spans="2:8" ht="45.75" customHeight="1">
      <c r="B58" s="114"/>
      <c r="C58" s="1263" t="s">
        <v>571</v>
      </c>
      <c r="D58" s="1264"/>
      <c r="E58" s="1265"/>
      <c r="F58" s="115">
        <v>2004</v>
      </c>
      <c r="G58" s="115">
        <v>1998</v>
      </c>
      <c r="H58" s="116">
        <v>1937</v>
      </c>
    </row>
    <row r="59" spans="2:8" ht="45.75" customHeight="1">
      <c r="B59" s="114"/>
      <c r="C59" s="1263" t="s">
        <v>572</v>
      </c>
      <c r="D59" s="1264"/>
      <c r="E59" s="1265"/>
      <c r="F59" s="115">
        <v>653</v>
      </c>
      <c r="G59" s="115">
        <v>817</v>
      </c>
      <c r="H59" s="116">
        <v>657</v>
      </c>
    </row>
    <row r="60" spans="2:8" ht="45.75" customHeight="1">
      <c r="B60" s="114"/>
      <c r="C60" s="1263" t="s">
        <v>573</v>
      </c>
      <c r="D60" s="1264"/>
      <c r="E60" s="1265"/>
      <c r="F60" s="115">
        <v>571</v>
      </c>
      <c r="G60" s="115">
        <v>472</v>
      </c>
      <c r="H60" s="116">
        <v>473</v>
      </c>
    </row>
    <row r="61" spans="2:8" ht="45.75" customHeight="1">
      <c r="B61" s="114"/>
      <c r="C61" s="1263" t="s">
        <v>574</v>
      </c>
      <c r="D61" s="1264"/>
      <c r="E61" s="1265"/>
      <c r="F61" s="115">
        <v>134</v>
      </c>
      <c r="G61" s="115">
        <v>380</v>
      </c>
      <c r="H61" s="116">
        <v>461</v>
      </c>
    </row>
    <row r="62" spans="2:8" ht="45.75" customHeight="1" thickBot="1">
      <c r="B62" s="117"/>
      <c r="C62" s="1266" t="s">
        <v>575</v>
      </c>
      <c r="D62" s="1267"/>
      <c r="E62" s="1268"/>
      <c r="F62" s="118">
        <v>265</v>
      </c>
      <c r="G62" s="118">
        <v>267</v>
      </c>
      <c r="H62" s="119">
        <v>268</v>
      </c>
    </row>
    <row r="63" spans="2:8" ht="52.5" customHeight="1" thickBot="1">
      <c r="B63" s="120"/>
      <c r="C63" s="1269" t="s">
        <v>44</v>
      </c>
      <c r="D63" s="1269"/>
      <c r="E63" s="1270"/>
      <c r="F63" s="121">
        <v>8148</v>
      </c>
      <c r="G63" s="121">
        <v>8240</v>
      </c>
      <c r="H63" s="122">
        <v>8153</v>
      </c>
    </row>
    <row r="64" spans="2:8" ht="15" customHeight="1"/>
    <row r="65" ht="0" hidden="1" customHeight="1"/>
    <row r="66" ht="0" hidden="1" customHeight="1"/>
  </sheetData>
  <sheetProtection algorithmName="SHA-512" hashValue="2QtLY3f++Oqnt4CZ8vh/4Voo4MC/7+EnF3cqSsd42hkOzKLwR28KCcFjUKYjZ1/ZgtbLQsHsQx81/f+8rvnQGg==" saltValue="xKq41Iff8UouTgJi5E9n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67" customWidth="1"/>
    <col min="2" max="107" width="2.5" style="367" customWidth="1"/>
    <col min="108" max="108" width="6.125" style="377" customWidth="1"/>
    <col min="109" max="109" width="5.875" style="376"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370" customFormat="1" ht="13.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9"/>
      <c r="DG4" s="369"/>
      <c r="DH4" s="369"/>
      <c r="DI4" s="369"/>
      <c r="DJ4" s="369"/>
      <c r="DK4" s="369"/>
      <c r="DL4" s="369"/>
      <c r="DM4" s="369"/>
      <c r="DN4" s="369"/>
      <c r="DO4" s="369"/>
      <c r="DP4" s="369"/>
      <c r="DQ4" s="369"/>
      <c r="DR4" s="369"/>
      <c r="DS4" s="369"/>
      <c r="DT4" s="369"/>
      <c r="DU4" s="369"/>
      <c r="DV4" s="369"/>
      <c r="DW4" s="369"/>
    </row>
    <row r="5" spans="1:143" s="370" customFormat="1" ht="13.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369"/>
      <c r="DG5" s="369"/>
      <c r="DH5" s="369"/>
      <c r="DI5" s="369"/>
      <c r="DJ5" s="369"/>
      <c r="DK5" s="369"/>
      <c r="DL5" s="369"/>
      <c r="DM5" s="369"/>
      <c r="DN5" s="369"/>
      <c r="DO5" s="369"/>
      <c r="DP5" s="369"/>
      <c r="DQ5" s="369"/>
      <c r="DR5" s="369"/>
      <c r="DS5" s="369"/>
      <c r="DT5" s="369"/>
      <c r="DU5" s="369"/>
      <c r="DV5" s="369"/>
      <c r="DW5" s="369"/>
    </row>
    <row r="6" spans="1:143" s="370" customFormat="1" ht="13.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369"/>
      <c r="DG6" s="369"/>
      <c r="DH6" s="369"/>
      <c r="DI6" s="369"/>
      <c r="DJ6" s="369"/>
      <c r="DK6" s="369"/>
      <c r="DL6" s="369"/>
      <c r="DM6" s="369"/>
      <c r="DN6" s="369"/>
      <c r="DO6" s="369"/>
      <c r="DP6" s="369"/>
      <c r="DQ6" s="369"/>
      <c r="DR6" s="369"/>
      <c r="DS6" s="369"/>
      <c r="DT6" s="369"/>
      <c r="DU6" s="369"/>
      <c r="DV6" s="369"/>
      <c r="DW6" s="369"/>
    </row>
    <row r="7" spans="1:143" s="370" customFormat="1" ht="13.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369"/>
      <c r="DG7" s="369"/>
      <c r="DH7" s="369"/>
      <c r="DI7" s="369"/>
      <c r="DJ7" s="369"/>
      <c r="DK7" s="369"/>
      <c r="DL7" s="369"/>
      <c r="DM7" s="369"/>
      <c r="DN7" s="369"/>
      <c r="DO7" s="369"/>
      <c r="DP7" s="369"/>
      <c r="DQ7" s="369"/>
      <c r="DR7" s="369"/>
      <c r="DS7" s="369"/>
      <c r="DT7" s="369"/>
      <c r="DU7" s="369"/>
      <c r="DV7" s="369"/>
      <c r="DW7" s="369"/>
    </row>
    <row r="8" spans="1:143" s="370" customFormat="1" ht="13.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9"/>
      <c r="DG8" s="369"/>
      <c r="DH8" s="369"/>
      <c r="DI8" s="369"/>
      <c r="DJ8" s="369"/>
      <c r="DK8" s="369"/>
      <c r="DL8" s="369"/>
      <c r="DM8" s="369"/>
      <c r="DN8" s="369"/>
      <c r="DO8" s="369"/>
      <c r="DP8" s="369"/>
      <c r="DQ8" s="369"/>
      <c r="DR8" s="369"/>
      <c r="DS8" s="369"/>
      <c r="DT8" s="369"/>
      <c r="DU8" s="369"/>
      <c r="DV8" s="369"/>
      <c r="DW8" s="369"/>
    </row>
    <row r="9" spans="1:143" s="370" customFormat="1" ht="13.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369"/>
      <c r="DG9" s="369"/>
      <c r="DH9" s="369"/>
      <c r="DI9" s="369"/>
      <c r="DJ9" s="369"/>
      <c r="DK9" s="369"/>
      <c r="DL9" s="369"/>
      <c r="DM9" s="369"/>
      <c r="DN9" s="369"/>
      <c r="DO9" s="369"/>
      <c r="DP9" s="369"/>
      <c r="DQ9" s="369"/>
      <c r="DR9" s="369"/>
      <c r="DS9" s="369"/>
      <c r="DT9" s="369"/>
      <c r="DU9" s="369"/>
      <c r="DV9" s="369"/>
      <c r="DW9" s="369"/>
    </row>
    <row r="10" spans="1:143" s="370" customFormat="1" ht="13.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9"/>
      <c r="DG10" s="369"/>
      <c r="DH10" s="369"/>
      <c r="DI10" s="369"/>
      <c r="DJ10" s="369"/>
      <c r="DK10" s="369"/>
      <c r="DL10" s="369"/>
      <c r="DM10" s="369"/>
      <c r="DN10" s="369"/>
      <c r="DO10" s="369"/>
      <c r="DP10" s="369"/>
      <c r="DQ10" s="369"/>
      <c r="DR10" s="369"/>
      <c r="DS10" s="369"/>
      <c r="DT10" s="369"/>
      <c r="DU10" s="369"/>
      <c r="DV10" s="369"/>
      <c r="DW10" s="369"/>
      <c r="EM10" s="370" t="s">
        <v>587</v>
      </c>
    </row>
    <row r="11" spans="1:143" s="370" customFormat="1" ht="13.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9"/>
      <c r="DG11" s="369"/>
      <c r="DH11" s="369"/>
      <c r="DI11" s="369"/>
      <c r="DJ11" s="369"/>
      <c r="DK11" s="369"/>
      <c r="DL11" s="369"/>
      <c r="DM11" s="369"/>
      <c r="DN11" s="369"/>
      <c r="DO11" s="369"/>
      <c r="DP11" s="369"/>
      <c r="DQ11" s="369"/>
      <c r="DR11" s="369"/>
      <c r="DS11" s="369"/>
      <c r="DT11" s="369"/>
      <c r="DU11" s="369"/>
      <c r="DV11" s="369"/>
      <c r="DW11" s="369"/>
    </row>
    <row r="12" spans="1:143" s="370" customFormat="1" ht="13.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9"/>
      <c r="DG12" s="369"/>
      <c r="DH12" s="369"/>
      <c r="DI12" s="369"/>
      <c r="DJ12" s="369"/>
      <c r="DK12" s="369"/>
      <c r="DL12" s="369"/>
      <c r="DM12" s="369"/>
      <c r="DN12" s="369"/>
      <c r="DO12" s="369"/>
      <c r="DP12" s="369"/>
      <c r="DQ12" s="369"/>
      <c r="DR12" s="369"/>
      <c r="DS12" s="369"/>
      <c r="DT12" s="369"/>
      <c r="DU12" s="369"/>
      <c r="DV12" s="369"/>
      <c r="DW12" s="369"/>
      <c r="EM12" s="370" t="s">
        <v>587</v>
      </c>
    </row>
    <row r="13" spans="1:143" s="370" customFormat="1" ht="13.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9"/>
      <c r="DG13" s="369"/>
      <c r="DH13" s="369"/>
      <c r="DI13" s="369"/>
      <c r="DJ13" s="369"/>
      <c r="DK13" s="369"/>
      <c r="DL13" s="369"/>
      <c r="DM13" s="369"/>
      <c r="DN13" s="369"/>
      <c r="DO13" s="369"/>
      <c r="DP13" s="369"/>
      <c r="DQ13" s="369"/>
      <c r="DR13" s="369"/>
      <c r="DS13" s="369"/>
      <c r="DT13" s="369"/>
      <c r="DU13" s="369"/>
      <c r="DV13" s="369"/>
      <c r="DW13" s="369"/>
    </row>
    <row r="14" spans="1:143" s="370" customFormat="1" ht="13.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9"/>
      <c r="DG14" s="369"/>
      <c r="DH14" s="369"/>
      <c r="DI14" s="369"/>
      <c r="DJ14" s="369"/>
      <c r="DK14" s="369"/>
      <c r="DL14" s="369"/>
      <c r="DM14" s="369"/>
      <c r="DN14" s="369"/>
      <c r="DO14" s="369"/>
      <c r="DP14" s="369"/>
      <c r="DQ14" s="369"/>
      <c r="DR14" s="369"/>
      <c r="DS14" s="369"/>
      <c r="DT14" s="369"/>
      <c r="DU14" s="369"/>
      <c r="DV14" s="369"/>
      <c r="DW14" s="369"/>
    </row>
    <row r="15" spans="1:143" s="370" customFormat="1" ht="13.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9"/>
      <c r="DG15" s="369"/>
      <c r="DH15" s="369"/>
      <c r="DI15" s="369"/>
      <c r="DJ15" s="369"/>
      <c r="DK15" s="369"/>
      <c r="DL15" s="369"/>
      <c r="DM15" s="369"/>
      <c r="DN15" s="369"/>
      <c r="DO15" s="369"/>
      <c r="DP15" s="369"/>
      <c r="DQ15" s="369"/>
      <c r="DR15" s="369"/>
      <c r="DS15" s="369"/>
      <c r="DT15" s="369"/>
      <c r="DU15" s="369"/>
      <c r="DV15" s="369"/>
      <c r="DW15" s="369"/>
    </row>
    <row r="16" spans="1:143" s="370" customFormat="1" ht="13.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9"/>
      <c r="DG16" s="369"/>
      <c r="DH16" s="369"/>
      <c r="DI16" s="369"/>
      <c r="DJ16" s="369"/>
      <c r="DK16" s="369"/>
      <c r="DL16" s="369"/>
      <c r="DM16" s="369"/>
      <c r="DN16" s="369"/>
      <c r="DO16" s="369"/>
      <c r="DP16" s="369"/>
      <c r="DQ16" s="369"/>
      <c r="DR16" s="369"/>
      <c r="DS16" s="369"/>
      <c r="DT16" s="369"/>
      <c r="DU16" s="369"/>
      <c r="DV16" s="369"/>
      <c r="DW16" s="369"/>
    </row>
    <row r="17" spans="1:351" s="370" customFormat="1" ht="13.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369"/>
      <c r="DG17" s="369"/>
      <c r="DH17" s="369"/>
      <c r="DI17" s="369"/>
      <c r="DJ17" s="369"/>
      <c r="DK17" s="369"/>
      <c r="DL17" s="369"/>
      <c r="DM17" s="369"/>
      <c r="DN17" s="369"/>
      <c r="DO17" s="369"/>
      <c r="DP17" s="369"/>
      <c r="DQ17" s="369"/>
      <c r="DR17" s="369"/>
      <c r="DS17" s="369"/>
      <c r="DT17" s="369"/>
      <c r="DU17" s="369"/>
      <c r="DV17" s="369"/>
      <c r="DW17" s="369"/>
    </row>
    <row r="18" spans="1:351" s="370" customFormat="1" ht="13.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9"/>
      <c r="DG18" s="369"/>
      <c r="DH18" s="369"/>
      <c r="DI18" s="369"/>
      <c r="DJ18" s="369"/>
      <c r="DK18" s="369"/>
      <c r="DL18" s="369"/>
      <c r="DM18" s="369"/>
      <c r="DN18" s="369"/>
      <c r="DO18" s="369"/>
      <c r="DP18" s="369"/>
      <c r="DQ18" s="369"/>
      <c r="DR18" s="369"/>
      <c r="DS18" s="369"/>
      <c r="DT18" s="369"/>
      <c r="DU18" s="369"/>
      <c r="DV18" s="369"/>
      <c r="DW18" s="369"/>
    </row>
    <row r="19" spans="1:351" ht="13.5">
      <c r="DD19" s="367"/>
      <c r="DE19" s="367"/>
    </row>
    <row r="20" spans="1:351" ht="13.5">
      <c r="DD20" s="367"/>
      <c r="DE20" s="367"/>
    </row>
    <row r="21" spans="1:351" ht="17.2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7"/>
      <c r="MM21" s="375"/>
    </row>
    <row r="22" spans="1:351" ht="17.25">
      <c r="B22" s="376"/>
      <c r="MM22" s="375"/>
    </row>
    <row r="23" spans="1:351" ht="13.5">
      <c r="B23" s="376"/>
    </row>
    <row r="24" spans="1:351" ht="13.5">
      <c r="B24" s="376"/>
    </row>
    <row r="25" spans="1:351" ht="13.5">
      <c r="B25" s="376"/>
    </row>
    <row r="26" spans="1:351" ht="13.5">
      <c r="B26" s="376"/>
    </row>
    <row r="27" spans="1:351" ht="13.5">
      <c r="B27" s="376"/>
    </row>
    <row r="28" spans="1:351" ht="13.5">
      <c r="B28" s="376"/>
    </row>
    <row r="29" spans="1:351" ht="13.5">
      <c r="B29" s="376"/>
    </row>
    <row r="30" spans="1:351" ht="13.5">
      <c r="B30" s="376"/>
    </row>
    <row r="31" spans="1:351" ht="13.5">
      <c r="B31" s="376"/>
    </row>
    <row r="32" spans="1:351" ht="13.5">
      <c r="B32" s="376"/>
    </row>
    <row r="33" spans="2:109" ht="13.5">
      <c r="B33" s="376"/>
    </row>
    <row r="34" spans="2:109" ht="13.5">
      <c r="B34" s="376"/>
    </row>
    <row r="35" spans="2:109" ht="13.5">
      <c r="B35" s="376"/>
    </row>
    <row r="36" spans="2:109" ht="13.5">
      <c r="B36" s="376"/>
    </row>
    <row r="37" spans="2:109" ht="13.5">
      <c r="B37" s="376"/>
    </row>
    <row r="38" spans="2:109" ht="13.5">
      <c r="B38" s="376"/>
    </row>
    <row r="39" spans="2:109" ht="13.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5">
      <c r="B40" s="381"/>
      <c r="DD40" s="381"/>
      <c r="DE40" s="367"/>
    </row>
    <row r="41" spans="2:109" ht="17.25">
      <c r="B41" s="382" t="s">
        <v>586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5">
      <c r="B42" s="376"/>
      <c r="G42" s="383"/>
      <c r="I42" s="384"/>
      <c r="J42" s="384"/>
      <c r="K42" s="384"/>
      <c r="AM42" s="383"/>
      <c r="AN42" s="383" t="s">
        <v>583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9" t="s">
        <v>588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5">
      <c r="B49" s="376"/>
      <c r="AN49" s="367" t="s">
        <v>582</v>
      </c>
    </row>
    <row r="50" spans="1:109" ht="13.5">
      <c r="B50" s="376"/>
      <c r="G50" s="1282"/>
      <c r="H50" s="1282"/>
      <c r="I50" s="1282"/>
      <c r="J50" s="1282"/>
      <c r="K50" s="386"/>
      <c r="L50" s="386"/>
      <c r="M50" s="387"/>
      <c r="N50" s="387"/>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540</v>
      </c>
      <c r="BQ50" s="1281"/>
      <c r="BR50" s="1281"/>
      <c r="BS50" s="1281"/>
      <c r="BT50" s="1281"/>
      <c r="BU50" s="1281"/>
      <c r="BV50" s="1281"/>
      <c r="BW50" s="1281"/>
      <c r="BX50" s="1281" t="s">
        <v>541</v>
      </c>
      <c r="BY50" s="1281"/>
      <c r="BZ50" s="1281"/>
      <c r="CA50" s="1281"/>
      <c r="CB50" s="1281"/>
      <c r="CC50" s="1281"/>
      <c r="CD50" s="1281"/>
      <c r="CE50" s="1281"/>
      <c r="CF50" s="1281" t="s">
        <v>542</v>
      </c>
      <c r="CG50" s="1281"/>
      <c r="CH50" s="1281"/>
      <c r="CI50" s="1281"/>
      <c r="CJ50" s="1281"/>
      <c r="CK50" s="1281"/>
      <c r="CL50" s="1281"/>
      <c r="CM50" s="1281"/>
      <c r="CN50" s="1281" t="s">
        <v>543</v>
      </c>
      <c r="CO50" s="1281"/>
      <c r="CP50" s="1281"/>
      <c r="CQ50" s="1281"/>
      <c r="CR50" s="1281"/>
      <c r="CS50" s="1281"/>
      <c r="CT50" s="1281"/>
      <c r="CU50" s="1281"/>
      <c r="CV50" s="1281" t="s">
        <v>544</v>
      </c>
      <c r="CW50" s="1281"/>
      <c r="CX50" s="1281"/>
      <c r="CY50" s="1281"/>
      <c r="CZ50" s="1281"/>
      <c r="DA50" s="1281"/>
      <c r="DB50" s="1281"/>
      <c r="DC50" s="1281"/>
    </row>
    <row r="51" spans="1:109" ht="13.5" customHeight="1">
      <c r="B51" s="376"/>
      <c r="G51" s="1288"/>
      <c r="H51" s="1288"/>
      <c r="I51" s="1299"/>
      <c r="J51" s="1299"/>
      <c r="K51" s="1284"/>
      <c r="L51" s="1284"/>
      <c r="M51" s="1284"/>
      <c r="N51" s="1284"/>
      <c r="AM51" s="385"/>
      <c r="AN51" s="1279" t="s">
        <v>581</v>
      </c>
      <c r="AO51" s="1279"/>
      <c r="AP51" s="1279"/>
      <c r="AQ51" s="1279"/>
      <c r="AR51" s="1279"/>
      <c r="AS51" s="1279"/>
      <c r="AT51" s="1279"/>
      <c r="AU51" s="1279"/>
      <c r="AV51" s="1279"/>
      <c r="AW51" s="1279"/>
      <c r="AX51" s="1279"/>
      <c r="AY51" s="1279"/>
      <c r="AZ51" s="1279"/>
      <c r="BA51" s="1279"/>
      <c r="BB51" s="1279" t="s">
        <v>579</v>
      </c>
      <c r="BC51" s="1279"/>
      <c r="BD51" s="1279"/>
      <c r="BE51" s="1279"/>
      <c r="BF51" s="1279"/>
      <c r="BG51" s="1279"/>
      <c r="BH51" s="1279"/>
      <c r="BI51" s="1279"/>
      <c r="BJ51" s="1279"/>
      <c r="BK51" s="1279"/>
      <c r="BL51" s="1279"/>
      <c r="BM51" s="1279"/>
      <c r="BN51" s="1279"/>
      <c r="BO51" s="1279"/>
      <c r="BP51" s="1298"/>
      <c r="BQ51" s="1277"/>
      <c r="BR51" s="1277"/>
      <c r="BS51" s="1277"/>
      <c r="BT51" s="1277"/>
      <c r="BU51" s="1277"/>
      <c r="BV51" s="1277"/>
      <c r="BW51" s="1277"/>
      <c r="BX51" s="1298"/>
      <c r="BY51" s="1277"/>
      <c r="BZ51" s="1277"/>
      <c r="CA51" s="1277"/>
      <c r="CB51" s="1277"/>
      <c r="CC51" s="1277"/>
      <c r="CD51" s="1277"/>
      <c r="CE51" s="1277"/>
      <c r="CF51" s="1298"/>
      <c r="CG51" s="1277"/>
      <c r="CH51" s="1277"/>
      <c r="CI51" s="1277"/>
      <c r="CJ51" s="1277"/>
      <c r="CK51" s="1277"/>
      <c r="CL51" s="1277"/>
      <c r="CM51" s="1277"/>
      <c r="CN51" s="1277">
        <v>36.1</v>
      </c>
      <c r="CO51" s="1277"/>
      <c r="CP51" s="1277"/>
      <c r="CQ51" s="1277"/>
      <c r="CR51" s="1277"/>
      <c r="CS51" s="1277"/>
      <c r="CT51" s="1277"/>
      <c r="CU51" s="1277"/>
      <c r="CV51" s="1277">
        <v>35</v>
      </c>
      <c r="CW51" s="1277"/>
      <c r="CX51" s="1277"/>
      <c r="CY51" s="1277"/>
      <c r="CZ51" s="1277"/>
      <c r="DA51" s="1277"/>
      <c r="DB51" s="1277"/>
      <c r="DC51" s="1277"/>
    </row>
    <row r="52" spans="1:109" ht="13.5">
      <c r="B52" s="376"/>
      <c r="G52" s="1288"/>
      <c r="H52" s="1288"/>
      <c r="I52" s="1299"/>
      <c r="J52" s="1299"/>
      <c r="K52" s="1284"/>
      <c r="L52" s="1284"/>
      <c r="M52" s="1284"/>
      <c r="N52" s="1284"/>
      <c r="AM52" s="385"/>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c r="A53" s="384"/>
      <c r="B53" s="376"/>
      <c r="G53" s="1288"/>
      <c r="H53" s="1288"/>
      <c r="I53" s="1282"/>
      <c r="J53" s="1282"/>
      <c r="K53" s="1284"/>
      <c r="L53" s="1284"/>
      <c r="M53" s="1284"/>
      <c r="N53" s="1284"/>
      <c r="AM53" s="385"/>
      <c r="AN53" s="1279"/>
      <c r="AO53" s="1279"/>
      <c r="AP53" s="1279"/>
      <c r="AQ53" s="1279"/>
      <c r="AR53" s="1279"/>
      <c r="AS53" s="1279"/>
      <c r="AT53" s="1279"/>
      <c r="AU53" s="1279"/>
      <c r="AV53" s="1279"/>
      <c r="AW53" s="1279"/>
      <c r="AX53" s="1279"/>
      <c r="AY53" s="1279"/>
      <c r="AZ53" s="1279"/>
      <c r="BA53" s="1279"/>
      <c r="BB53" s="1279" t="s">
        <v>585</v>
      </c>
      <c r="BC53" s="1279"/>
      <c r="BD53" s="1279"/>
      <c r="BE53" s="1279"/>
      <c r="BF53" s="1279"/>
      <c r="BG53" s="1279"/>
      <c r="BH53" s="1279"/>
      <c r="BI53" s="1279"/>
      <c r="BJ53" s="1279"/>
      <c r="BK53" s="1279"/>
      <c r="BL53" s="1279"/>
      <c r="BM53" s="1279"/>
      <c r="BN53" s="1279"/>
      <c r="BO53" s="1279"/>
      <c r="BP53" s="1298"/>
      <c r="BQ53" s="1277"/>
      <c r="BR53" s="1277"/>
      <c r="BS53" s="1277"/>
      <c r="BT53" s="1277"/>
      <c r="BU53" s="1277"/>
      <c r="BV53" s="1277"/>
      <c r="BW53" s="1277"/>
      <c r="BX53" s="1298"/>
      <c r="BY53" s="1277"/>
      <c r="BZ53" s="1277"/>
      <c r="CA53" s="1277"/>
      <c r="CB53" s="1277"/>
      <c r="CC53" s="1277"/>
      <c r="CD53" s="1277"/>
      <c r="CE53" s="1277"/>
      <c r="CF53" s="1298"/>
      <c r="CG53" s="1277"/>
      <c r="CH53" s="1277"/>
      <c r="CI53" s="1277"/>
      <c r="CJ53" s="1277"/>
      <c r="CK53" s="1277"/>
      <c r="CL53" s="1277"/>
      <c r="CM53" s="1277"/>
      <c r="CN53" s="1277">
        <v>57.9</v>
      </c>
      <c r="CO53" s="1277"/>
      <c r="CP53" s="1277"/>
      <c r="CQ53" s="1277"/>
      <c r="CR53" s="1277"/>
      <c r="CS53" s="1277"/>
      <c r="CT53" s="1277"/>
      <c r="CU53" s="1277"/>
      <c r="CV53" s="1277">
        <v>56.7</v>
      </c>
      <c r="CW53" s="1277"/>
      <c r="CX53" s="1277"/>
      <c r="CY53" s="1277"/>
      <c r="CZ53" s="1277"/>
      <c r="DA53" s="1277"/>
      <c r="DB53" s="1277"/>
      <c r="DC53" s="1277"/>
    </row>
    <row r="54" spans="1:109" ht="13.5">
      <c r="A54" s="384"/>
      <c r="B54" s="376"/>
      <c r="G54" s="1288"/>
      <c r="H54" s="1288"/>
      <c r="I54" s="1282"/>
      <c r="J54" s="1282"/>
      <c r="K54" s="1284"/>
      <c r="L54" s="1284"/>
      <c r="M54" s="1284"/>
      <c r="N54" s="1284"/>
      <c r="AM54" s="385"/>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c r="A55" s="384"/>
      <c r="B55" s="376"/>
      <c r="G55" s="1282"/>
      <c r="H55" s="1282"/>
      <c r="I55" s="1282"/>
      <c r="J55" s="1282"/>
      <c r="K55" s="1284"/>
      <c r="L55" s="1284"/>
      <c r="M55" s="1284"/>
      <c r="N55" s="1284"/>
      <c r="AN55" s="1281" t="s">
        <v>580</v>
      </c>
      <c r="AO55" s="1281"/>
      <c r="AP55" s="1281"/>
      <c r="AQ55" s="1281"/>
      <c r="AR55" s="1281"/>
      <c r="AS55" s="1281"/>
      <c r="AT55" s="1281"/>
      <c r="AU55" s="1281"/>
      <c r="AV55" s="1281"/>
      <c r="AW55" s="1281"/>
      <c r="AX55" s="1281"/>
      <c r="AY55" s="1281"/>
      <c r="AZ55" s="1281"/>
      <c r="BA55" s="1281"/>
      <c r="BB55" s="1279" t="s">
        <v>579</v>
      </c>
      <c r="BC55" s="1279"/>
      <c r="BD55" s="1279"/>
      <c r="BE55" s="1279"/>
      <c r="BF55" s="1279"/>
      <c r="BG55" s="1279"/>
      <c r="BH55" s="1279"/>
      <c r="BI55" s="1279"/>
      <c r="BJ55" s="1279"/>
      <c r="BK55" s="1279"/>
      <c r="BL55" s="1279"/>
      <c r="BM55" s="1279"/>
      <c r="BN55" s="1279"/>
      <c r="BO55" s="1279"/>
      <c r="BP55" s="1298"/>
      <c r="BQ55" s="1277"/>
      <c r="BR55" s="1277"/>
      <c r="BS55" s="1277"/>
      <c r="BT55" s="1277"/>
      <c r="BU55" s="1277"/>
      <c r="BV55" s="1277"/>
      <c r="BW55" s="1277"/>
      <c r="BX55" s="1298"/>
      <c r="BY55" s="1277"/>
      <c r="BZ55" s="1277"/>
      <c r="CA55" s="1277"/>
      <c r="CB55" s="1277"/>
      <c r="CC55" s="1277"/>
      <c r="CD55" s="1277"/>
      <c r="CE55" s="1277"/>
      <c r="CF55" s="1298"/>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ht="13.5">
      <c r="A56" s="384"/>
      <c r="B56" s="376"/>
      <c r="G56" s="1282"/>
      <c r="H56" s="1282"/>
      <c r="I56" s="1282"/>
      <c r="J56" s="1282"/>
      <c r="K56" s="1284"/>
      <c r="L56" s="1284"/>
      <c r="M56" s="1284"/>
      <c r="N56" s="1284"/>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5">
      <c r="B57" s="388"/>
      <c r="G57" s="1282"/>
      <c r="H57" s="1282"/>
      <c r="I57" s="1283"/>
      <c r="J57" s="1283"/>
      <c r="K57" s="1284"/>
      <c r="L57" s="1284"/>
      <c r="M57" s="1284"/>
      <c r="N57" s="1284"/>
      <c r="AM57" s="367"/>
      <c r="AN57" s="1281"/>
      <c r="AO57" s="1281"/>
      <c r="AP57" s="1281"/>
      <c r="AQ57" s="1281"/>
      <c r="AR57" s="1281"/>
      <c r="AS57" s="1281"/>
      <c r="AT57" s="1281"/>
      <c r="AU57" s="1281"/>
      <c r="AV57" s="1281"/>
      <c r="AW57" s="1281"/>
      <c r="AX57" s="1281"/>
      <c r="AY57" s="1281"/>
      <c r="AZ57" s="1281"/>
      <c r="BA57" s="1281"/>
      <c r="BB57" s="1279" t="s">
        <v>585</v>
      </c>
      <c r="BC57" s="1279"/>
      <c r="BD57" s="1279"/>
      <c r="BE57" s="1279"/>
      <c r="BF57" s="1279"/>
      <c r="BG57" s="1279"/>
      <c r="BH57" s="1279"/>
      <c r="BI57" s="1279"/>
      <c r="BJ57" s="1279"/>
      <c r="BK57" s="1279"/>
      <c r="BL57" s="1279"/>
      <c r="BM57" s="1279"/>
      <c r="BN57" s="1279"/>
      <c r="BO57" s="1279"/>
      <c r="BP57" s="1298"/>
      <c r="BQ57" s="1277"/>
      <c r="BR57" s="1277"/>
      <c r="BS57" s="1277"/>
      <c r="BT57" s="1277"/>
      <c r="BU57" s="1277"/>
      <c r="BV57" s="1277"/>
      <c r="BW57" s="1277"/>
      <c r="BX57" s="1298"/>
      <c r="BY57" s="1277"/>
      <c r="BZ57" s="1277"/>
      <c r="CA57" s="1277"/>
      <c r="CB57" s="1277"/>
      <c r="CC57" s="1277"/>
      <c r="CD57" s="1277"/>
      <c r="CE57" s="1277"/>
      <c r="CF57" s="1298"/>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389"/>
      <c r="DE57" s="388"/>
    </row>
    <row r="58" spans="1:109" s="384" customFormat="1" ht="13.5">
      <c r="A58" s="367"/>
      <c r="B58" s="388"/>
      <c r="G58" s="1282"/>
      <c r="H58" s="1282"/>
      <c r="I58" s="1283"/>
      <c r="J58" s="1283"/>
      <c r="K58" s="1284"/>
      <c r="L58" s="1284"/>
      <c r="M58" s="1284"/>
      <c r="N58" s="1284"/>
      <c r="AM58" s="367"/>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5">
      <c r="A59" s="367"/>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5">
      <c r="A60" s="367"/>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5">
      <c r="A61" s="367"/>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7"/>
    </row>
    <row r="63" spans="1:109" ht="17.25">
      <c r="B63" s="395" t="s">
        <v>584</v>
      </c>
    </row>
    <row r="64" spans="1:109" ht="13.5">
      <c r="B64" s="376"/>
      <c r="G64" s="383"/>
      <c r="I64" s="396"/>
      <c r="J64" s="396"/>
      <c r="K64" s="396"/>
      <c r="L64" s="396"/>
      <c r="M64" s="396"/>
      <c r="N64" s="397"/>
      <c r="AM64" s="383"/>
      <c r="AN64" s="383" t="s">
        <v>583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5">
      <c r="B65" s="376"/>
      <c r="AN65" s="1289" t="s">
        <v>589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5">
      <c r="B71" s="376"/>
      <c r="G71" s="401"/>
      <c r="I71" s="402"/>
      <c r="J71" s="399"/>
      <c r="K71" s="399"/>
      <c r="L71" s="400"/>
      <c r="M71" s="399"/>
      <c r="N71" s="400"/>
      <c r="AM71" s="401"/>
      <c r="AN71" s="367" t="s">
        <v>582</v>
      </c>
    </row>
    <row r="72" spans="2:107" ht="13.5">
      <c r="B72" s="376"/>
      <c r="G72" s="1282"/>
      <c r="H72" s="1282"/>
      <c r="I72" s="1282"/>
      <c r="J72" s="1282"/>
      <c r="K72" s="386"/>
      <c r="L72" s="386"/>
      <c r="M72" s="387"/>
      <c r="N72" s="387"/>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540</v>
      </c>
      <c r="BQ72" s="1281"/>
      <c r="BR72" s="1281"/>
      <c r="BS72" s="1281"/>
      <c r="BT72" s="1281"/>
      <c r="BU72" s="1281"/>
      <c r="BV72" s="1281"/>
      <c r="BW72" s="1281"/>
      <c r="BX72" s="1281" t="s">
        <v>541</v>
      </c>
      <c r="BY72" s="1281"/>
      <c r="BZ72" s="1281"/>
      <c r="CA72" s="1281"/>
      <c r="CB72" s="1281"/>
      <c r="CC72" s="1281"/>
      <c r="CD72" s="1281"/>
      <c r="CE72" s="1281"/>
      <c r="CF72" s="1281" t="s">
        <v>542</v>
      </c>
      <c r="CG72" s="1281"/>
      <c r="CH72" s="1281"/>
      <c r="CI72" s="1281"/>
      <c r="CJ72" s="1281"/>
      <c r="CK72" s="1281"/>
      <c r="CL72" s="1281"/>
      <c r="CM72" s="1281"/>
      <c r="CN72" s="1281" t="s">
        <v>543</v>
      </c>
      <c r="CO72" s="1281"/>
      <c r="CP72" s="1281"/>
      <c r="CQ72" s="1281"/>
      <c r="CR72" s="1281"/>
      <c r="CS72" s="1281"/>
      <c r="CT72" s="1281"/>
      <c r="CU72" s="1281"/>
      <c r="CV72" s="1281" t="s">
        <v>544</v>
      </c>
      <c r="CW72" s="1281"/>
      <c r="CX72" s="1281"/>
      <c r="CY72" s="1281"/>
      <c r="CZ72" s="1281"/>
      <c r="DA72" s="1281"/>
      <c r="DB72" s="1281"/>
      <c r="DC72" s="1281"/>
    </row>
    <row r="73" spans="2:107" ht="13.5">
      <c r="B73" s="376"/>
      <c r="G73" s="1288"/>
      <c r="H73" s="1288"/>
      <c r="I73" s="1288"/>
      <c r="J73" s="1288"/>
      <c r="K73" s="1280"/>
      <c r="L73" s="1280"/>
      <c r="M73" s="1280"/>
      <c r="N73" s="1280"/>
      <c r="AM73" s="385"/>
      <c r="AN73" s="1279" t="s">
        <v>581</v>
      </c>
      <c r="AO73" s="1279"/>
      <c r="AP73" s="1279"/>
      <c r="AQ73" s="1279"/>
      <c r="AR73" s="1279"/>
      <c r="AS73" s="1279"/>
      <c r="AT73" s="1279"/>
      <c r="AU73" s="1279"/>
      <c r="AV73" s="1279"/>
      <c r="AW73" s="1279"/>
      <c r="AX73" s="1279"/>
      <c r="AY73" s="1279"/>
      <c r="AZ73" s="1279"/>
      <c r="BA73" s="1279"/>
      <c r="BB73" s="1279" t="s">
        <v>579</v>
      </c>
      <c r="BC73" s="1279"/>
      <c r="BD73" s="1279"/>
      <c r="BE73" s="1279"/>
      <c r="BF73" s="1279"/>
      <c r="BG73" s="1279"/>
      <c r="BH73" s="1279"/>
      <c r="BI73" s="1279"/>
      <c r="BJ73" s="1279"/>
      <c r="BK73" s="1279"/>
      <c r="BL73" s="1279"/>
      <c r="BM73" s="1279"/>
      <c r="BN73" s="1279"/>
      <c r="BO73" s="1279"/>
      <c r="BP73" s="1277">
        <v>44.9</v>
      </c>
      <c r="BQ73" s="1277"/>
      <c r="BR73" s="1277"/>
      <c r="BS73" s="1277"/>
      <c r="BT73" s="1277"/>
      <c r="BU73" s="1277"/>
      <c r="BV73" s="1277"/>
      <c r="BW73" s="1277"/>
      <c r="BX73" s="1277">
        <v>38.4</v>
      </c>
      <c r="BY73" s="1277"/>
      <c r="BZ73" s="1277"/>
      <c r="CA73" s="1277"/>
      <c r="CB73" s="1277"/>
      <c r="CC73" s="1277"/>
      <c r="CD73" s="1277"/>
      <c r="CE73" s="1277"/>
      <c r="CF73" s="1277">
        <v>37.1</v>
      </c>
      <c r="CG73" s="1277"/>
      <c r="CH73" s="1277"/>
      <c r="CI73" s="1277"/>
      <c r="CJ73" s="1277"/>
      <c r="CK73" s="1277"/>
      <c r="CL73" s="1277"/>
      <c r="CM73" s="1277"/>
      <c r="CN73" s="1277">
        <v>36.1</v>
      </c>
      <c r="CO73" s="1277"/>
      <c r="CP73" s="1277"/>
      <c r="CQ73" s="1277"/>
      <c r="CR73" s="1277"/>
      <c r="CS73" s="1277"/>
      <c r="CT73" s="1277"/>
      <c r="CU73" s="1277"/>
      <c r="CV73" s="1277">
        <v>35</v>
      </c>
      <c r="CW73" s="1277"/>
      <c r="CX73" s="1277"/>
      <c r="CY73" s="1277"/>
      <c r="CZ73" s="1277"/>
      <c r="DA73" s="1277"/>
      <c r="DB73" s="1277"/>
      <c r="DC73" s="1277"/>
    </row>
    <row r="74" spans="2:107" ht="13.5">
      <c r="B74" s="376"/>
      <c r="G74" s="1288"/>
      <c r="H74" s="1288"/>
      <c r="I74" s="1288"/>
      <c r="J74" s="1288"/>
      <c r="K74" s="1280"/>
      <c r="L74" s="1280"/>
      <c r="M74" s="1280"/>
      <c r="N74" s="1280"/>
      <c r="AM74" s="385"/>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c r="B75" s="376"/>
      <c r="G75" s="1288"/>
      <c r="H75" s="1288"/>
      <c r="I75" s="1282"/>
      <c r="J75" s="1282"/>
      <c r="K75" s="1284"/>
      <c r="L75" s="1284"/>
      <c r="M75" s="1284"/>
      <c r="N75" s="1284"/>
      <c r="AM75" s="385"/>
      <c r="AN75" s="1279"/>
      <c r="AO75" s="1279"/>
      <c r="AP75" s="1279"/>
      <c r="AQ75" s="1279"/>
      <c r="AR75" s="1279"/>
      <c r="AS75" s="1279"/>
      <c r="AT75" s="1279"/>
      <c r="AU75" s="1279"/>
      <c r="AV75" s="1279"/>
      <c r="AW75" s="1279"/>
      <c r="AX75" s="1279"/>
      <c r="AY75" s="1279"/>
      <c r="AZ75" s="1279"/>
      <c r="BA75" s="1279"/>
      <c r="BB75" s="1279" t="s">
        <v>578</v>
      </c>
      <c r="BC75" s="1279"/>
      <c r="BD75" s="1279"/>
      <c r="BE75" s="1279"/>
      <c r="BF75" s="1279"/>
      <c r="BG75" s="1279"/>
      <c r="BH75" s="1279"/>
      <c r="BI75" s="1279"/>
      <c r="BJ75" s="1279"/>
      <c r="BK75" s="1279"/>
      <c r="BL75" s="1279"/>
      <c r="BM75" s="1279"/>
      <c r="BN75" s="1279"/>
      <c r="BO75" s="1279"/>
      <c r="BP75" s="1277">
        <v>10.3</v>
      </c>
      <c r="BQ75" s="1277"/>
      <c r="BR75" s="1277"/>
      <c r="BS75" s="1277"/>
      <c r="BT75" s="1277"/>
      <c r="BU75" s="1277"/>
      <c r="BV75" s="1277"/>
      <c r="BW75" s="1277"/>
      <c r="BX75" s="1277">
        <v>9.4</v>
      </c>
      <c r="BY75" s="1277"/>
      <c r="BZ75" s="1277"/>
      <c r="CA75" s="1277"/>
      <c r="CB75" s="1277"/>
      <c r="CC75" s="1277"/>
      <c r="CD75" s="1277"/>
      <c r="CE75" s="1277"/>
      <c r="CF75" s="1277">
        <v>8.3000000000000007</v>
      </c>
      <c r="CG75" s="1277"/>
      <c r="CH75" s="1277"/>
      <c r="CI75" s="1277"/>
      <c r="CJ75" s="1277"/>
      <c r="CK75" s="1277"/>
      <c r="CL75" s="1277"/>
      <c r="CM75" s="1277"/>
      <c r="CN75" s="1277">
        <v>8.3000000000000007</v>
      </c>
      <c r="CO75" s="1277"/>
      <c r="CP75" s="1277"/>
      <c r="CQ75" s="1277"/>
      <c r="CR75" s="1277"/>
      <c r="CS75" s="1277"/>
      <c r="CT75" s="1277"/>
      <c r="CU75" s="1277"/>
      <c r="CV75" s="1277">
        <v>8.8000000000000007</v>
      </c>
      <c r="CW75" s="1277"/>
      <c r="CX75" s="1277"/>
      <c r="CY75" s="1277"/>
      <c r="CZ75" s="1277"/>
      <c r="DA75" s="1277"/>
      <c r="DB75" s="1277"/>
      <c r="DC75" s="1277"/>
    </row>
    <row r="76" spans="2:107" ht="13.5">
      <c r="B76" s="376"/>
      <c r="G76" s="1288"/>
      <c r="H76" s="1288"/>
      <c r="I76" s="1282"/>
      <c r="J76" s="1282"/>
      <c r="K76" s="1284"/>
      <c r="L76" s="1284"/>
      <c r="M76" s="1284"/>
      <c r="N76" s="1284"/>
      <c r="AM76" s="385"/>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c r="B77" s="376"/>
      <c r="G77" s="1282"/>
      <c r="H77" s="1282"/>
      <c r="I77" s="1282"/>
      <c r="J77" s="1282"/>
      <c r="K77" s="1280"/>
      <c r="L77" s="1280"/>
      <c r="M77" s="1280"/>
      <c r="N77" s="1280"/>
      <c r="AN77" s="1281" t="s">
        <v>580</v>
      </c>
      <c r="AO77" s="1281"/>
      <c r="AP77" s="1281"/>
      <c r="AQ77" s="1281"/>
      <c r="AR77" s="1281"/>
      <c r="AS77" s="1281"/>
      <c r="AT77" s="1281"/>
      <c r="AU77" s="1281"/>
      <c r="AV77" s="1281"/>
      <c r="AW77" s="1281"/>
      <c r="AX77" s="1281"/>
      <c r="AY77" s="1281"/>
      <c r="AZ77" s="1281"/>
      <c r="BA77" s="1281"/>
      <c r="BB77" s="1279" t="s">
        <v>579</v>
      </c>
      <c r="BC77" s="1279"/>
      <c r="BD77" s="1279"/>
      <c r="BE77" s="1279"/>
      <c r="BF77" s="1279"/>
      <c r="BG77" s="1279"/>
      <c r="BH77" s="1279"/>
      <c r="BI77" s="1279"/>
      <c r="BJ77" s="1279"/>
      <c r="BK77" s="1279"/>
      <c r="BL77" s="1279"/>
      <c r="BM77" s="1279"/>
      <c r="BN77" s="1279"/>
      <c r="BO77" s="1279"/>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ht="13.5">
      <c r="B78" s="376"/>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c r="B79" s="376"/>
      <c r="G79" s="1282"/>
      <c r="H79" s="1282"/>
      <c r="I79" s="1283"/>
      <c r="J79" s="1283"/>
      <c r="K79" s="1278"/>
      <c r="L79" s="1278"/>
      <c r="M79" s="1278"/>
      <c r="N79" s="1278"/>
      <c r="AN79" s="1281"/>
      <c r="AO79" s="1281"/>
      <c r="AP79" s="1281"/>
      <c r="AQ79" s="1281"/>
      <c r="AR79" s="1281"/>
      <c r="AS79" s="1281"/>
      <c r="AT79" s="1281"/>
      <c r="AU79" s="1281"/>
      <c r="AV79" s="1281"/>
      <c r="AW79" s="1281"/>
      <c r="AX79" s="1281"/>
      <c r="AY79" s="1281"/>
      <c r="AZ79" s="1281"/>
      <c r="BA79" s="1281"/>
      <c r="BB79" s="1279" t="s">
        <v>578</v>
      </c>
      <c r="BC79" s="1279"/>
      <c r="BD79" s="1279"/>
      <c r="BE79" s="1279"/>
      <c r="BF79" s="1279"/>
      <c r="BG79" s="1279"/>
      <c r="BH79" s="1279"/>
      <c r="BI79" s="1279"/>
      <c r="BJ79" s="1279"/>
      <c r="BK79" s="1279"/>
      <c r="BL79" s="1279"/>
      <c r="BM79" s="1279"/>
      <c r="BN79" s="1279"/>
      <c r="BO79" s="1279"/>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ht="13.5">
      <c r="B80" s="376"/>
      <c r="G80" s="1282"/>
      <c r="H80" s="1282"/>
      <c r="I80" s="1283"/>
      <c r="J80" s="1283"/>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5">
      <c r="DD84" s="367"/>
      <c r="DE84" s="367"/>
    </row>
    <row r="85" spans="2:109" ht="13.5">
      <c r="DD85" s="367"/>
      <c r="DE85" s="367"/>
    </row>
    <row r="86" spans="2:109" ht="13.5" hidden="1">
      <c r="DD86" s="367"/>
      <c r="DE86" s="367"/>
    </row>
    <row r="87" spans="2:109" ht="13.5" hidden="1">
      <c r="K87" s="404"/>
      <c r="AQ87" s="404"/>
      <c r="BC87" s="404"/>
      <c r="BO87" s="404"/>
      <c r="CA87" s="404"/>
      <c r="CM87" s="404"/>
      <c r="CY87" s="404"/>
      <c r="DD87" s="367"/>
      <c r="DE87" s="367"/>
    </row>
    <row r="88" spans="2:109" ht="13.5" hidden="1">
      <c r="DD88" s="367"/>
      <c r="DE88" s="367"/>
    </row>
    <row r="89" spans="2:109" ht="13.5" hidden="1">
      <c r="DD89" s="367"/>
      <c r="DE89" s="367"/>
    </row>
    <row r="90" spans="2:109" ht="13.5" hidden="1">
      <c r="DD90" s="367"/>
      <c r="DE90" s="367"/>
    </row>
    <row r="91" spans="2:109" ht="13.5"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PG+UWX3HaUDZAxhUdMPM1XV6Pl84eZOkS0SJzIKAlr/byhDSqIcJRoWjrrR102jYmi49usHJydTJuMTc3UASQ==" saltValue="4vPQrdFXbanlI9gcZ8IErQ=="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 ref="G55:H58"/>
    <mergeCell ref="I55:J56"/>
    <mergeCell ref="K55:K56"/>
    <mergeCell ref="L55:L56"/>
    <mergeCell ref="M55:M56"/>
    <mergeCell ref="N55:N56"/>
    <mergeCell ref="L57:L58"/>
    <mergeCell ref="M57:M58"/>
    <mergeCell ref="N57:N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V73:DC74"/>
    <mergeCell ref="I75:J76"/>
    <mergeCell ref="K75:K76"/>
    <mergeCell ref="L75:L76"/>
    <mergeCell ref="M75:M76"/>
    <mergeCell ref="N75:N76"/>
    <mergeCell ref="BB75:BO76"/>
    <mergeCell ref="AN73:BA76"/>
    <mergeCell ref="BB73:BO74"/>
    <mergeCell ref="BP73:BW74"/>
    <mergeCell ref="G77:H80"/>
    <mergeCell ref="I77:J78"/>
    <mergeCell ref="K77:K78"/>
    <mergeCell ref="L77:L78"/>
    <mergeCell ref="M77:M78"/>
    <mergeCell ref="CN79:CU80"/>
    <mergeCell ref="BX73:CE74"/>
    <mergeCell ref="CF73:CM74"/>
    <mergeCell ref="CN73:CU74"/>
    <mergeCell ref="I79:J80"/>
    <mergeCell ref="K79:K80"/>
    <mergeCell ref="L79:L80"/>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xAJtNrHa45M4hhYwUC7nWsWO3JaX/grpgpDu7elYXzc1DGOLK9TIaxUtRjHMyCXqZq3jpgWGDaKI22bZ9h/WA==" saltValue="y2NqgpgOlPuGBedNxRtN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6yWBD5shLm9feH4rB6c8/mebJmOK+pKwswT4oEgpI0UUY62AlKRpbZpDzZOQPSr9lrnLcyjfDMRPkUaZZzJGA==" saltValue="YJjub0R6qI9wUG+eOpgZ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537</v>
      </c>
      <c r="G2" s="136"/>
      <c r="H2" s="137"/>
    </row>
    <row r="3" spans="1:8">
      <c r="A3" s="133" t="s">
        <v>530</v>
      </c>
      <c r="B3" s="138"/>
      <c r="C3" s="139"/>
      <c r="D3" s="140">
        <v>65052</v>
      </c>
      <c r="E3" s="141"/>
      <c r="F3" s="142">
        <v>90961</v>
      </c>
      <c r="G3" s="143"/>
      <c r="H3" s="144"/>
    </row>
    <row r="4" spans="1:8">
      <c r="A4" s="145"/>
      <c r="B4" s="146"/>
      <c r="C4" s="147"/>
      <c r="D4" s="148">
        <v>37508</v>
      </c>
      <c r="E4" s="149"/>
      <c r="F4" s="150">
        <v>37720</v>
      </c>
      <c r="G4" s="151"/>
      <c r="H4" s="152"/>
    </row>
    <row r="5" spans="1:8">
      <c r="A5" s="133" t="s">
        <v>532</v>
      </c>
      <c r="B5" s="138"/>
      <c r="C5" s="139"/>
      <c r="D5" s="140">
        <v>65147</v>
      </c>
      <c r="E5" s="141"/>
      <c r="F5" s="142">
        <v>106614</v>
      </c>
      <c r="G5" s="143"/>
      <c r="H5" s="144"/>
    </row>
    <row r="6" spans="1:8">
      <c r="A6" s="145"/>
      <c r="B6" s="146"/>
      <c r="C6" s="147"/>
      <c r="D6" s="148">
        <v>40428</v>
      </c>
      <c r="E6" s="149"/>
      <c r="F6" s="150">
        <v>45545</v>
      </c>
      <c r="G6" s="151"/>
      <c r="H6" s="152"/>
    </row>
    <row r="7" spans="1:8">
      <c r="A7" s="133" t="s">
        <v>533</v>
      </c>
      <c r="B7" s="138"/>
      <c r="C7" s="139"/>
      <c r="D7" s="140">
        <v>81825</v>
      </c>
      <c r="E7" s="141"/>
      <c r="F7" s="142">
        <v>85459</v>
      </c>
      <c r="G7" s="143"/>
      <c r="H7" s="144"/>
    </row>
    <row r="8" spans="1:8">
      <c r="A8" s="145"/>
      <c r="B8" s="146"/>
      <c r="C8" s="147"/>
      <c r="D8" s="148">
        <v>45339</v>
      </c>
      <c r="E8" s="149"/>
      <c r="F8" s="150">
        <v>44378</v>
      </c>
      <c r="G8" s="151"/>
      <c r="H8" s="152"/>
    </row>
    <row r="9" spans="1:8">
      <c r="A9" s="133" t="s">
        <v>534</v>
      </c>
      <c r="B9" s="138"/>
      <c r="C9" s="139"/>
      <c r="D9" s="140">
        <v>95368</v>
      </c>
      <c r="E9" s="141"/>
      <c r="F9" s="142">
        <v>83280</v>
      </c>
      <c r="G9" s="143"/>
      <c r="H9" s="144"/>
    </row>
    <row r="10" spans="1:8">
      <c r="A10" s="145"/>
      <c r="B10" s="146"/>
      <c r="C10" s="147"/>
      <c r="D10" s="148">
        <v>51810</v>
      </c>
      <c r="E10" s="149"/>
      <c r="F10" s="150">
        <v>43123</v>
      </c>
      <c r="G10" s="151"/>
      <c r="H10" s="152"/>
    </row>
    <row r="11" spans="1:8">
      <c r="A11" s="133" t="s">
        <v>535</v>
      </c>
      <c r="B11" s="138"/>
      <c r="C11" s="139"/>
      <c r="D11" s="140">
        <v>126315</v>
      </c>
      <c r="E11" s="141"/>
      <c r="F11" s="142">
        <v>88968</v>
      </c>
      <c r="G11" s="143"/>
      <c r="H11" s="144"/>
    </row>
    <row r="12" spans="1:8">
      <c r="A12" s="145"/>
      <c r="B12" s="146"/>
      <c r="C12" s="153"/>
      <c r="D12" s="148">
        <v>100165</v>
      </c>
      <c r="E12" s="149"/>
      <c r="F12" s="150">
        <v>45482</v>
      </c>
      <c r="G12" s="151"/>
      <c r="H12" s="152"/>
    </row>
    <row r="13" spans="1:8">
      <c r="A13" s="133"/>
      <c r="B13" s="138"/>
      <c r="C13" s="154"/>
      <c r="D13" s="155">
        <v>86741</v>
      </c>
      <c r="E13" s="156"/>
      <c r="F13" s="157">
        <v>91056</v>
      </c>
      <c r="G13" s="158"/>
      <c r="H13" s="144"/>
    </row>
    <row r="14" spans="1:8">
      <c r="A14" s="145"/>
      <c r="B14" s="146"/>
      <c r="C14" s="147"/>
      <c r="D14" s="148">
        <v>55050</v>
      </c>
      <c r="E14" s="149"/>
      <c r="F14" s="150">
        <v>43250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7.08</v>
      </c>
      <c r="C19" s="159">
        <f>ROUND(VALUE(SUBSTITUTE(実質収支比率等に係る経年分析!G$48,"▲","-")),2)</f>
        <v>6.64</v>
      </c>
      <c r="D19" s="159">
        <f>ROUND(VALUE(SUBSTITUTE(実質収支比率等に係る経年分析!H$48,"▲","-")),2)</f>
        <v>9.36</v>
      </c>
      <c r="E19" s="159">
        <f>ROUND(VALUE(SUBSTITUTE(実質収支比率等に係る経年分析!I$48,"▲","-")),2)</f>
        <v>8.1300000000000008</v>
      </c>
      <c r="F19" s="159">
        <f>ROUND(VALUE(SUBSTITUTE(実質収支比率等に係る経年分析!J$48,"▲","-")),2)</f>
        <v>6.6</v>
      </c>
    </row>
    <row r="20" spans="1:11">
      <c r="A20" s="159" t="s">
        <v>48</v>
      </c>
      <c r="B20" s="159">
        <f>ROUND(VALUE(SUBSTITUTE(実質収支比率等に係る経年分析!F$47,"▲","-")),2)</f>
        <v>21.04</v>
      </c>
      <c r="C20" s="159">
        <f>ROUND(VALUE(SUBSTITUTE(実質収支比率等に係る経年分析!G$47,"▲","-")),2)</f>
        <v>24.54</v>
      </c>
      <c r="D20" s="159">
        <f>ROUND(VALUE(SUBSTITUTE(実質収支比率等に係る経年分析!H$47,"▲","-")),2)</f>
        <v>23.66</v>
      </c>
      <c r="E20" s="159">
        <f>ROUND(VALUE(SUBSTITUTE(実質収支比率等に係る経年分析!I$47,"▲","-")),2)</f>
        <v>20.61</v>
      </c>
      <c r="F20" s="159">
        <f>ROUND(VALUE(SUBSTITUTE(実質収支比率等に係る経年分析!J$47,"▲","-")),2)</f>
        <v>18.66</v>
      </c>
    </row>
    <row r="21" spans="1:11">
      <c r="A21" s="159" t="s">
        <v>49</v>
      </c>
      <c r="B21" s="159">
        <f>IF(ISNUMBER(VALUE(SUBSTITUTE(実質収支比率等に係る経年分析!F$49,"▲","-"))),ROUND(VALUE(SUBSTITUTE(実質収支比率等に係る経年分析!F$49,"▲","-")),2),NA())</f>
        <v>0.47</v>
      </c>
      <c r="C21" s="159">
        <f>IF(ISNUMBER(VALUE(SUBSTITUTE(実質収支比率等に係る経年分析!G$49,"▲","-"))),ROUND(VALUE(SUBSTITUTE(実質収支比率等に係る経年分析!G$49,"▲","-")),2),NA())</f>
        <v>-0.35</v>
      </c>
      <c r="D21" s="159">
        <f>IF(ISNUMBER(VALUE(SUBSTITUTE(実質収支比率等に係る経年分析!H$49,"▲","-"))),ROUND(VALUE(SUBSTITUTE(実質収支比率等に係る経年分析!H$49,"▲","-")),2),NA())</f>
        <v>-1.2</v>
      </c>
      <c r="E21" s="159">
        <f>IF(ISNUMBER(VALUE(SUBSTITUTE(実質収支比率等に係る経年分析!I$49,"▲","-"))),ROUND(VALUE(SUBSTITUTE(実質収支比率等に係る経年分析!I$49,"▲","-")),2),NA())</f>
        <v>-9.3800000000000008</v>
      </c>
      <c r="F21" s="159">
        <f>IF(ISNUMBER(VALUE(SUBSTITUTE(実質収支比率等に係る経年分析!J$49,"▲","-"))),ROUND(VALUE(SUBSTITUTE(実質収支比率等に係る経年分析!J$49,"▲","-")),2),NA())</f>
        <v>-7.75</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指宿市温泉配給事業特別会計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指宿市介護保険特別会計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1.0900000000000001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0.98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1.08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1.84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指宿市唐船峡そうめん流し事業特別会計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指宿市公共下水道事業特別会計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c r="A33" s="160" t="str">
        <f>IF(連結実質赤字比率に係る赤字・黒字の構成分析!C$37="",NA(),連結実質赤字比率に係る赤字・黒字の構成分析!C$37)</f>
        <v>指宿市後期高齢者医療特別会計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0.92</v>
      </c>
    </row>
    <row r="34" spans="1:16">
      <c r="A34" s="160" t="str">
        <f>IF(連結実質赤字比率に係る赤字・黒字の構成分析!C$36="",NA(),連結実質赤字比率に係る赤字・黒字の構成分析!C$36)</f>
        <v>指宿市国民健康保険特別会計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0.06</v>
      </c>
      <c r="D34" s="160">
        <f>IF(ROUND(VALUE(SUBSTITUTE(連結実質赤字比率に係る赤字・黒字の構成分析!G$36,"▲", "-")), 2) &lt; 0, ABS(ROUND(VALUE(SUBSTITUTE(連結実質赤字比率に係る赤字・黒字の構成分析!G$36,"▲", "-")), 2)), NA())</f>
        <v>1.1200000000000001</v>
      </c>
      <c r="E34" s="160" t="e">
        <f>IF(ROUND(VALUE(SUBSTITUTE(連結実質赤字比率に係る赤字・黒字の構成分析!G$36,"▲", "-")), 2) &gt;= 0, ABS(ROUND(VALUE(SUBSTITUTE(連結実質赤字比率に係る赤字・黒字の構成分析!G$36,"▲", "-")), 2)), NA())</f>
        <v>#N/A</v>
      </c>
      <c r="F34" s="160">
        <f>IF(ROUND(VALUE(SUBSTITUTE(連結実質赤字比率に係る赤字・黒字の構成分析!H$36,"▲", "-")), 2) &lt; 0, ABS(ROUND(VALUE(SUBSTITUTE(連結実質赤字比率に係る赤字・黒字の構成分析!H$36,"▲", "-")), 2)), NA())</f>
        <v>1.86</v>
      </c>
      <c r="G34" s="160" t="e">
        <f>IF(ROUND(VALUE(SUBSTITUTE(連結実質赤字比率に係る赤字・黒字の構成分析!H$36,"▲", "-")), 2) &gt;= 0, ABS(ROUND(VALUE(SUBSTITUTE(連結実質赤字比率に係る赤字・黒字の構成分析!H$36,"▲", "-")), 2)), NA())</f>
        <v>#N/A</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2.59</v>
      </c>
    </row>
    <row r="35" spans="1:16">
      <c r="A35" s="160" t="str">
        <f>IF(連結実質赤字比率に係る赤字・黒字の構成分析!C$35="",NA(),連結実質赤字比率に係る赤字・黒字の構成分析!C$35)</f>
        <v>指宿市水道事業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2.25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2.39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3.86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6.64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9.35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8.1199999999999992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6.59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2015</v>
      </c>
      <c r="E42" s="161"/>
      <c r="F42" s="161"/>
      <c r="G42" s="161">
        <f>'実質公債費比率（分子）の構造'!L$52</f>
        <v>2143</v>
      </c>
      <c r="H42" s="161"/>
      <c r="I42" s="161"/>
      <c r="J42" s="161">
        <f>'実質公債費比率（分子）の構造'!M$52</f>
        <v>2225</v>
      </c>
      <c r="K42" s="161"/>
      <c r="L42" s="161"/>
      <c r="M42" s="161">
        <f>'実質公債費比率（分子）の構造'!N$52</f>
        <v>2324</v>
      </c>
      <c r="N42" s="161"/>
      <c r="O42" s="161"/>
      <c r="P42" s="161">
        <f>'実質公債費比率（分子）の構造'!O$52</f>
        <v>2428</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29</v>
      </c>
      <c r="C44" s="161"/>
      <c r="D44" s="161"/>
      <c r="E44" s="161">
        <f>'実質公債費比率（分子）の構造'!L$50</f>
        <v>24</v>
      </c>
      <c r="F44" s="161"/>
      <c r="G44" s="161"/>
      <c r="H44" s="161">
        <f>'実質公債費比率（分子）の構造'!M$50</f>
        <v>20</v>
      </c>
      <c r="I44" s="161"/>
      <c r="J44" s="161"/>
      <c r="K44" s="161">
        <f>'実質公債費比率（分子）の構造'!N$50</f>
        <v>15</v>
      </c>
      <c r="L44" s="161"/>
      <c r="M44" s="161"/>
      <c r="N44" s="161">
        <f>'実質公債費比率（分子）の構造'!O$50</f>
        <v>14</v>
      </c>
      <c r="O44" s="161"/>
      <c r="P44" s="161"/>
    </row>
    <row r="45" spans="1:16">
      <c r="A45" s="161" t="s">
        <v>59</v>
      </c>
      <c r="B45" s="161">
        <f>'実質公債費比率（分子）の構造'!K$49</f>
        <v>12</v>
      </c>
      <c r="C45" s="161"/>
      <c r="D45" s="161"/>
      <c r="E45" s="161">
        <f>'実質公債費比率（分子）の構造'!L$49</f>
        <v>46</v>
      </c>
      <c r="F45" s="161"/>
      <c r="G45" s="161"/>
      <c r="H45" s="161">
        <f>'実質公債費比率（分子）の構造'!M$49</f>
        <v>140</v>
      </c>
      <c r="I45" s="161"/>
      <c r="J45" s="161"/>
      <c r="K45" s="161">
        <f>'実質公債費比率（分子）の構造'!N$49</f>
        <v>229</v>
      </c>
      <c r="L45" s="161"/>
      <c r="M45" s="161"/>
      <c r="N45" s="161">
        <f>'実質公債費比率（分子）の構造'!O$49</f>
        <v>292</v>
      </c>
      <c r="O45" s="161"/>
      <c r="P45" s="161"/>
    </row>
    <row r="46" spans="1:16">
      <c r="A46" s="161" t="s">
        <v>60</v>
      </c>
      <c r="B46" s="161">
        <f>'実質公債費比率（分子）の構造'!K$48</f>
        <v>206</v>
      </c>
      <c r="C46" s="161"/>
      <c r="D46" s="161"/>
      <c r="E46" s="161">
        <f>'実質公債費比率（分子）の構造'!L$48</f>
        <v>215</v>
      </c>
      <c r="F46" s="161"/>
      <c r="G46" s="161"/>
      <c r="H46" s="161">
        <f>'実質公債費比率（分子）の構造'!M$48</f>
        <v>219</v>
      </c>
      <c r="I46" s="161"/>
      <c r="J46" s="161"/>
      <c r="K46" s="161">
        <f>'実質公債費比率（分子）の構造'!N$48</f>
        <v>220</v>
      </c>
      <c r="L46" s="161"/>
      <c r="M46" s="161"/>
      <c r="N46" s="161">
        <f>'実質公債費比率（分子）の構造'!O$48</f>
        <v>250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2723</v>
      </c>
      <c r="C49" s="161"/>
      <c r="D49" s="161"/>
      <c r="E49" s="161">
        <f>'実質公債費比率（分子）の構造'!L$45</f>
        <v>2725</v>
      </c>
      <c r="F49" s="161"/>
      <c r="G49" s="161"/>
      <c r="H49" s="161">
        <f>'実質公債費比率（分子）の構造'!M$45</f>
        <v>2714</v>
      </c>
      <c r="I49" s="161"/>
      <c r="J49" s="161"/>
      <c r="K49" s="161">
        <f>'実質公債費比率（分子）の構造'!N$45</f>
        <v>2803</v>
      </c>
      <c r="L49" s="161"/>
      <c r="M49" s="161"/>
      <c r="N49" s="161">
        <f>'実質公債費比率（分子）の構造'!O$45</f>
        <v>2845</v>
      </c>
      <c r="O49" s="161"/>
      <c r="P49" s="161"/>
    </row>
    <row r="50" spans="1:16">
      <c r="A50" s="161" t="s">
        <v>64</v>
      </c>
      <c r="B50" s="161" t="e">
        <f>NA()</f>
        <v>#N/A</v>
      </c>
      <c r="C50" s="161">
        <f>IF(ISNUMBER('実質公債費比率（分子）の構造'!K$53),'実質公債費比率（分子）の構造'!K$53,NA())</f>
        <v>955</v>
      </c>
      <c r="D50" s="161" t="e">
        <f>NA()</f>
        <v>#N/A</v>
      </c>
      <c r="E50" s="161" t="e">
        <f>NA()</f>
        <v>#N/A</v>
      </c>
      <c r="F50" s="161">
        <f>IF(ISNUMBER('実質公債費比率（分子）の構造'!L$53),'実質公債費比率（分子）の構造'!L$53,NA())</f>
        <v>867</v>
      </c>
      <c r="G50" s="161" t="e">
        <f>NA()</f>
        <v>#N/A</v>
      </c>
      <c r="H50" s="161" t="e">
        <f>NA()</f>
        <v>#N/A</v>
      </c>
      <c r="I50" s="161">
        <f>IF(ISNUMBER('実質公債費比率（分子）の構造'!M$53),'実質公債費比率（分子）の構造'!M$53,NA())</f>
        <v>868</v>
      </c>
      <c r="J50" s="161" t="e">
        <f>NA()</f>
        <v>#N/A</v>
      </c>
      <c r="K50" s="161" t="e">
        <f>NA()</f>
        <v>#N/A</v>
      </c>
      <c r="L50" s="161">
        <f>IF(ISNUMBER('実質公債費比率（分子）の構造'!N$53),'実質公債費比率（分子）の構造'!N$53,NA())</f>
        <v>943</v>
      </c>
      <c r="M50" s="161" t="e">
        <f>NA()</f>
        <v>#N/A</v>
      </c>
      <c r="N50" s="161" t="e">
        <f>NA()</f>
        <v>#N/A</v>
      </c>
      <c r="O50" s="161">
        <f>IF(ISNUMBER('実質公債費比率（分子）の構造'!O$53),'実質公債費比率（分子）の構造'!O$53,NA())</f>
        <v>973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21630</v>
      </c>
      <c r="E56" s="160"/>
      <c r="F56" s="160"/>
      <c r="G56" s="160">
        <f>'将来負担比率（分子）の構造'!J$52</f>
        <v>22507</v>
      </c>
      <c r="H56" s="160"/>
      <c r="I56" s="160"/>
      <c r="J56" s="160">
        <f>'将来負担比率（分子）の構造'!K$52</f>
        <v>23541</v>
      </c>
      <c r="K56" s="160"/>
      <c r="L56" s="160"/>
      <c r="M56" s="160">
        <f>'将来負担比率（分子）の構造'!L$52</f>
        <v>24797</v>
      </c>
      <c r="N56" s="160"/>
      <c r="O56" s="160"/>
      <c r="P56" s="160">
        <f>'将来負担比率（分子）の構造'!M$52</f>
        <v>26302</v>
      </c>
    </row>
    <row r="57" spans="1:16">
      <c r="A57" s="160" t="s">
        <v>35</v>
      </c>
      <c r="B57" s="160"/>
      <c r="C57" s="160"/>
      <c r="D57" s="160">
        <f>'将来負担比率（分子）の構造'!I$51</f>
        <v>1334</v>
      </c>
      <c r="E57" s="160"/>
      <c r="F57" s="160"/>
      <c r="G57" s="160">
        <f>'将来負担比率（分子）の構造'!J$51</f>
        <v>1193</v>
      </c>
      <c r="H57" s="160"/>
      <c r="I57" s="160"/>
      <c r="J57" s="160">
        <f>'将来負担比率（分子）の構造'!K$51</f>
        <v>1189</v>
      </c>
      <c r="K57" s="160"/>
      <c r="L57" s="160"/>
      <c r="M57" s="160">
        <f>'将来負担比率（分子）の構造'!L$51</f>
        <v>1143</v>
      </c>
      <c r="N57" s="160"/>
      <c r="O57" s="160"/>
      <c r="P57" s="160">
        <f>'将来負担比率（分子）の構造'!M$51</f>
        <v>1108</v>
      </c>
    </row>
    <row r="58" spans="1:16">
      <c r="A58" s="160" t="s">
        <v>34</v>
      </c>
      <c r="B58" s="160"/>
      <c r="C58" s="160"/>
      <c r="D58" s="160">
        <f>'将来負担比率（分子）の構造'!I$50</f>
        <v>5433</v>
      </c>
      <c r="E58" s="160"/>
      <c r="F58" s="160"/>
      <c r="G58" s="160">
        <f>'将来負担比率（分子）の構造'!J$50</f>
        <v>6173</v>
      </c>
      <c r="H58" s="160"/>
      <c r="I58" s="160"/>
      <c r="J58" s="160">
        <f>'将来負担比率（分子）の構造'!K$50</f>
        <v>6564</v>
      </c>
      <c r="K58" s="160"/>
      <c r="L58" s="160"/>
      <c r="M58" s="160">
        <f>'将来負担比率（分子）の構造'!L$50</f>
        <v>6644</v>
      </c>
      <c r="N58" s="160"/>
      <c r="O58" s="160"/>
      <c r="P58" s="160">
        <f>'将来負担比率（分子）の構造'!M$50</f>
        <v>6634</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543</v>
      </c>
      <c r="C61" s="160"/>
      <c r="D61" s="160"/>
      <c r="E61" s="160">
        <f>'将来負担比率（分子）の構造'!J$46</f>
        <v>559</v>
      </c>
      <c r="F61" s="160"/>
      <c r="G61" s="160"/>
      <c r="H61" s="160">
        <f>'将来負担比率（分子）の構造'!K$46</f>
        <v>732</v>
      </c>
      <c r="I61" s="160"/>
      <c r="J61" s="160"/>
      <c r="K61" s="160">
        <f>'将来負担比率（分子）の構造'!L$46</f>
        <v>619</v>
      </c>
      <c r="L61" s="160"/>
      <c r="M61" s="160"/>
      <c r="N61" s="160">
        <f>'将来負担比率（分子）の構造'!M$46</f>
        <v>630</v>
      </c>
      <c r="O61" s="160"/>
      <c r="P61" s="160"/>
    </row>
    <row r="62" spans="1:16">
      <c r="A62" s="160" t="s">
        <v>28</v>
      </c>
      <c r="B62" s="160">
        <f>'将来負担比率（分子）の構造'!I$45</f>
        <v>4069</v>
      </c>
      <c r="C62" s="160"/>
      <c r="D62" s="160"/>
      <c r="E62" s="160">
        <f>'将来負担比率（分子）の構造'!J$45</f>
        <v>3611</v>
      </c>
      <c r="F62" s="160"/>
      <c r="G62" s="160"/>
      <c r="H62" s="160">
        <f>'将来負担比率（分子）の構造'!K$45</f>
        <v>3473</v>
      </c>
      <c r="I62" s="160"/>
      <c r="J62" s="160"/>
      <c r="K62" s="160">
        <f>'将来負担比率（分子）の構造'!L$45</f>
        <v>3393</v>
      </c>
      <c r="L62" s="160"/>
      <c r="M62" s="160"/>
      <c r="N62" s="160">
        <f>'将来負担比率（分子）の構造'!M$45</f>
        <v>3309</v>
      </c>
      <c r="O62" s="160"/>
      <c r="P62" s="160"/>
    </row>
    <row r="63" spans="1:16">
      <c r="A63" s="160" t="s">
        <v>27</v>
      </c>
      <c r="B63" s="160">
        <f>'将来負担比率（分子）の構造'!I$44</f>
        <v>2454</v>
      </c>
      <c r="C63" s="160"/>
      <c r="D63" s="160"/>
      <c r="E63" s="160">
        <f>'将来負担比率（分子）の構造'!J$44</f>
        <v>3901</v>
      </c>
      <c r="F63" s="160"/>
      <c r="G63" s="160"/>
      <c r="H63" s="160">
        <f>'将来負担比率（分子）の構造'!K$44</f>
        <v>4651</v>
      </c>
      <c r="I63" s="160"/>
      <c r="J63" s="160"/>
      <c r="K63" s="160">
        <f>'将来負担比率（分子）の構造'!L$44</f>
        <v>5035</v>
      </c>
      <c r="L63" s="160"/>
      <c r="M63" s="160"/>
      <c r="N63" s="160">
        <f>'将来負担比率（分子）の構造'!M$44</f>
        <v>5048</v>
      </c>
      <c r="O63" s="160"/>
      <c r="P63" s="160"/>
    </row>
    <row r="64" spans="1:16">
      <c r="A64" s="160" t="s">
        <v>26</v>
      </c>
      <c r="B64" s="160">
        <f>'将来負担比率（分子）の構造'!I$43</f>
        <v>1995</v>
      </c>
      <c r="C64" s="160"/>
      <c r="D64" s="160"/>
      <c r="E64" s="160">
        <f>'将来負担比率（分子）の構造'!J$43</f>
        <v>2055</v>
      </c>
      <c r="F64" s="160"/>
      <c r="G64" s="160"/>
      <c r="H64" s="160">
        <f>'将来負担比率（分子）の構造'!K$43</f>
        <v>2200</v>
      </c>
      <c r="I64" s="160"/>
      <c r="J64" s="160"/>
      <c r="K64" s="160">
        <f>'将来負担比率（分子）の構造'!L$43</f>
        <v>2405</v>
      </c>
      <c r="L64" s="160"/>
      <c r="M64" s="160"/>
      <c r="N64" s="160">
        <f>'将来負担比率（分子）の構造'!M$43</f>
        <v>2687</v>
      </c>
      <c r="O64" s="160"/>
      <c r="P64" s="160"/>
    </row>
    <row r="65" spans="1:16">
      <c r="A65" s="160" t="s">
        <v>25</v>
      </c>
      <c r="B65" s="160">
        <f>'将来負担比率（分子）の構造'!I$42</f>
        <v>85</v>
      </c>
      <c r="C65" s="160"/>
      <c r="D65" s="160"/>
      <c r="E65" s="160">
        <f>'将来負担比率（分子）の構造'!J$42</f>
        <v>69</v>
      </c>
      <c r="F65" s="160"/>
      <c r="G65" s="160"/>
      <c r="H65" s="160">
        <f>'将来負担比率（分子）の構造'!K$42</f>
        <v>54</v>
      </c>
      <c r="I65" s="160"/>
      <c r="J65" s="160"/>
      <c r="K65" s="160">
        <f>'将来負担比率（分子）の構造'!L$42</f>
        <v>134</v>
      </c>
      <c r="L65" s="160"/>
      <c r="M65" s="160"/>
      <c r="N65" s="160">
        <f>'将来負担比率（分子）の構造'!M$42</f>
        <v>129</v>
      </c>
      <c r="O65" s="160"/>
      <c r="P65" s="160"/>
    </row>
    <row r="66" spans="1:16">
      <c r="A66" s="160" t="s">
        <v>24</v>
      </c>
      <c r="B66" s="160">
        <f>'将来負担比率（分子）の構造'!I$41</f>
        <v>24079</v>
      </c>
      <c r="C66" s="160"/>
      <c r="D66" s="160"/>
      <c r="E66" s="160">
        <f>'将来負担比率（分子）の構造'!J$41</f>
        <v>23786</v>
      </c>
      <c r="F66" s="160"/>
      <c r="G66" s="160"/>
      <c r="H66" s="160">
        <f>'将来負担比率（分子）の構造'!K$41</f>
        <v>24179</v>
      </c>
      <c r="I66" s="160"/>
      <c r="J66" s="160"/>
      <c r="K66" s="160">
        <f>'将来負担比率（分子）の構造'!L$41</f>
        <v>24798</v>
      </c>
      <c r="L66" s="160"/>
      <c r="M66" s="160"/>
      <c r="N66" s="160">
        <f>'将来負担比率（分子）の構造'!M$41</f>
        <v>25858</v>
      </c>
      <c r="O66" s="160"/>
      <c r="P66" s="160"/>
    </row>
    <row r="67" spans="1:16">
      <c r="A67" s="160" t="s">
        <v>68</v>
      </c>
      <c r="B67" s="160" t="e">
        <f>NA()</f>
        <v>#N/A</v>
      </c>
      <c r="C67" s="160">
        <f>IF(ISNUMBER('将来負担比率（分子）の構造'!I$53), IF('将来負担比率（分子）の構造'!I$53 &lt; 0, 0, '将来負担比率（分子）の構造'!I$53), NA())</f>
        <v>4828</v>
      </c>
      <c r="D67" s="160" t="e">
        <f>NA()</f>
        <v>#N/A</v>
      </c>
      <c r="E67" s="160" t="e">
        <f>NA()</f>
        <v>#N/A</v>
      </c>
      <c r="F67" s="160">
        <f>IF(ISNUMBER('将来負担比率（分子）の構造'!J$53), IF('将来負担比率（分子）の構造'!J$53 &lt; 0, 0, '将来負担比率（分子）の構造'!J$53), NA())</f>
        <v>4108</v>
      </c>
      <c r="G67" s="160" t="e">
        <f>NA()</f>
        <v>#N/A</v>
      </c>
      <c r="H67" s="160" t="e">
        <f>NA()</f>
        <v>#N/A</v>
      </c>
      <c r="I67" s="160">
        <f>IF(ISNUMBER('将来負担比率（分子）の構造'!K$53), IF('将来負担比率（分子）の構造'!K$53 &lt; 0, 0, '将来負担比率（分子）の構造'!K$53), NA())</f>
        <v>3995</v>
      </c>
      <c r="J67" s="160" t="e">
        <f>NA()</f>
        <v>#N/A</v>
      </c>
      <c r="K67" s="160" t="e">
        <f>NA()</f>
        <v>#N/A</v>
      </c>
      <c r="L67" s="160">
        <f>IF(ISNUMBER('将来負担比率（分子）の構造'!L$53), IF('将来負担比率（分子）の構造'!L$53 &lt; 0, 0, '将来負担比率（分子）の構造'!L$53), NA())</f>
        <v>3801</v>
      </c>
      <c r="M67" s="160" t="e">
        <f>NA()</f>
        <v>#N/A</v>
      </c>
      <c r="N67" s="160" t="e">
        <f>NA()</f>
        <v>#N/A</v>
      </c>
      <c r="O67" s="160">
        <f>IF(ISNUMBER('将来負担比率（分子）の構造'!M$53), IF('将来負担比率（分子）の構造'!M$53 &lt; 0, 0, '将来負担比率（分子）の構造'!M$53), NA())</f>
        <v>3618</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3032</v>
      </c>
      <c r="C72" s="164">
        <f>基金残高に係る経年分析!G55</f>
        <v>2612</v>
      </c>
      <c r="D72" s="164">
        <f>基金残高に係る経年分析!H55</f>
        <v>2353</v>
      </c>
    </row>
    <row r="73" spans="1:16">
      <c r="A73" s="163" t="s">
        <v>71</v>
      </c>
      <c r="B73" s="164">
        <f>基金残高に係る経年分析!F56</f>
        <v>1383</v>
      </c>
      <c r="C73" s="164">
        <f>基金残高に係る経年分析!G56</f>
        <v>1585</v>
      </c>
      <c r="D73" s="164">
        <f>基金残高に係る経年分析!H56</f>
        <v>1888</v>
      </c>
    </row>
    <row r="74" spans="1:16">
      <c r="A74" s="163" t="s">
        <v>72</v>
      </c>
      <c r="B74" s="164">
        <f>基金残高に係る経年分析!F57</f>
        <v>3733</v>
      </c>
      <c r="C74" s="164">
        <f>基金残高に係る経年分析!G57</f>
        <v>4044</v>
      </c>
      <c r="D74" s="164">
        <f>基金残高に係る経年分析!H57</f>
        <v>3913</v>
      </c>
    </row>
  </sheetData>
  <sheetProtection algorithmName="SHA-512" hashValue="1wdCwRMZ4w48kMCq0rb0UtEajH72Ava4lwMhM8gYUy2WgBD/NaV4BPIx23ueWRRB6BWQWePqaJMMcRfOmGbjzw==" saltValue="WOJ5ba4AKiSgwklYuLLf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5" t="s">
        <v>205</v>
      </c>
      <c r="DI1" s="776"/>
      <c r="DJ1" s="776"/>
      <c r="DK1" s="776"/>
      <c r="DL1" s="776"/>
      <c r="DM1" s="776"/>
      <c r="DN1" s="777"/>
      <c r="DO1" s="205"/>
      <c r="DP1" s="775" t="s">
        <v>206</v>
      </c>
      <c r="DQ1" s="776"/>
      <c r="DR1" s="776"/>
      <c r="DS1" s="776"/>
      <c r="DT1" s="776"/>
      <c r="DU1" s="776"/>
      <c r="DV1" s="776"/>
      <c r="DW1" s="776"/>
      <c r="DX1" s="776"/>
      <c r="DY1" s="776"/>
      <c r="DZ1" s="776"/>
      <c r="EA1" s="776"/>
      <c r="EB1" s="776"/>
      <c r="EC1" s="77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7" t="s">
        <v>208</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7" t="s">
        <v>209</v>
      </c>
      <c r="AQ3" s="718"/>
      <c r="AR3" s="718"/>
      <c r="AS3" s="718"/>
      <c r="AT3" s="718"/>
      <c r="AU3" s="718"/>
      <c r="AV3" s="718"/>
      <c r="AW3" s="718"/>
      <c r="AX3" s="718"/>
      <c r="AY3" s="718"/>
      <c r="AZ3" s="718"/>
      <c r="BA3" s="718"/>
      <c r="BB3" s="718"/>
      <c r="BC3" s="718"/>
      <c r="BD3" s="718"/>
      <c r="BE3" s="718"/>
      <c r="BF3" s="718"/>
      <c r="BG3" s="718"/>
      <c r="BH3" s="718"/>
      <c r="BI3" s="718"/>
      <c r="BJ3" s="718"/>
      <c r="BK3" s="718"/>
      <c r="BL3" s="718"/>
      <c r="BM3" s="718"/>
      <c r="BN3" s="718"/>
      <c r="BO3" s="718"/>
      <c r="BP3" s="718"/>
      <c r="BQ3" s="718"/>
      <c r="BR3" s="718"/>
      <c r="BS3" s="718"/>
      <c r="BT3" s="718"/>
      <c r="BU3" s="718"/>
      <c r="BV3" s="718"/>
      <c r="BW3" s="718"/>
      <c r="BX3" s="718"/>
      <c r="BY3" s="718"/>
      <c r="BZ3" s="718"/>
      <c r="CA3" s="718"/>
      <c r="CB3" s="719"/>
      <c r="CD3" s="760" t="s">
        <v>210</v>
      </c>
      <c r="CE3" s="761"/>
      <c r="CF3" s="761"/>
      <c r="CG3" s="761"/>
      <c r="CH3" s="761"/>
      <c r="CI3" s="761"/>
      <c r="CJ3" s="761"/>
      <c r="CK3" s="761"/>
      <c r="CL3" s="761"/>
      <c r="CM3" s="761"/>
      <c r="CN3" s="761"/>
      <c r="CO3" s="761"/>
      <c r="CP3" s="761"/>
      <c r="CQ3" s="761"/>
      <c r="CR3" s="761"/>
      <c r="CS3" s="761"/>
      <c r="CT3" s="761"/>
      <c r="CU3" s="761"/>
      <c r="CV3" s="761"/>
      <c r="CW3" s="761"/>
      <c r="CX3" s="761"/>
      <c r="CY3" s="761"/>
      <c r="CZ3" s="761"/>
      <c r="DA3" s="761"/>
      <c r="DB3" s="761"/>
      <c r="DC3" s="761"/>
      <c r="DD3" s="761"/>
      <c r="DE3" s="761"/>
      <c r="DF3" s="761"/>
      <c r="DG3" s="761"/>
      <c r="DH3" s="761"/>
      <c r="DI3" s="761"/>
      <c r="DJ3" s="761"/>
      <c r="DK3" s="761"/>
      <c r="DL3" s="761"/>
      <c r="DM3" s="761"/>
      <c r="DN3" s="761"/>
      <c r="DO3" s="761"/>
      <c r="DP3" s="761"/>
      <c r="DQ3" s="761"/>
      <c r="DR3" s="761"/>
      <c r="DS3" s="761"/>
      <c r="DT3" s="761"/>
      <c r="DU3" s="761"/>
      <c r="DV3" s="761"/>
      <c r="DW3" s="761"/>
      <c r="DX3" s="761"/>
      <c r="DY3" s="761"/>
      <c r="DZ3" s="761"/>
      <c r="EA3" s="761"/>
      <c r="EB3" s="761"/>
      <c r="EC3" s="762"/>
    </row>
    <row r="4" spans="2:143" ht="11.25" customHeight="1">
      <c r="B4" s="717" t="s">
        <v>1</v>
      </c>
      <c r="C4" s="718"/>
      <c r="D4" s="718"/>
      <c r="E4" s="718"/>
      <c r="F4" s="718"/>
      <c r="G4" s="718"/>
      <c r="H4" s="718"/>
      <c r="I4" s="718"/>
      <c r="J4" s="718"/>
      <c r="K4" s="718"/>
      <c r="L4" s="718"/>
      <c r="M4" s="718"/>
      <c r="N4" s="718"/>
      <c r="O4" s="718"/>
      <c r="P4" s="718"/>
      <c r="Q4" s="719"/>
      <c r="R4" s="717" t="s">
        <v>211</v>
      </c>
      <c r="S4" s="718"/>
      <c r="T4" s="718"/>
      <c r="U4" s="718"/>
      <c r="V4" s="718"/>
      <c r="W4" s="718"/>
      <c r="X4" s="718"/>
      <c r="Y4" s="719"/>
      <c r="Z4" s="717" t="s">
        <v>212</v>
      </c>
      <c r="AA4" s="718"/>
      <c r="AB4" s="718"/>
      <c r="AC4" s="719"/>
      <c r="AD4" s="717" t="s">
        <v>213</v>
      </c>
      <c r="AE4" s="718"/>
      <c r="AF4" s="718"/>
      <c r="AG4" s="718"/>
      <c r="AH4" s="718"/>
      <c r="AI4" s="718"/>
      <c r="AJ4" s="718"/>
      <c r="AK4" s="719"/>
      <c r="AL4" s="717" t="s">
        <v>212</v>
      </c>
      <c r="AM4" s="718"/>
      <c r="AN4" s="718"/>
      <c r="AO4" s="719"/>
      <c r="AP4" s="778" t="s">
        <v>214</v>
      </c>
      <c r="AQ4" s="778"/>
      <c r="AR4" s="778"/>
      <c r="AS4" s="778"/>
      <c r="AT4" s="778"/>
      <c r="AU4" s="778"/>
      <c r="AV4" s="778"/>
      <c r="AW4" s="778"/>
      <c r="AX4" s="778"/>
      <c r="AY4" s="778"/>
      <c r="AZ4" s="778"/>
      <c r="BA4" s="778"/>
      <c r="BB4" s="778"/>
      <c r="BC4" s="778"/>
      <c r="BD4" s="778"/>
      <c r="BE4" s="778"/>
      <c r="BF4" s="778"/>
      <c r="BG4" s="778" t="s">
        <v>215</v>
      </c>
      <c r="BH4" s="778"/>
      <c r="BI4" s="778"/>
      <c r="BJ4" s="778"/>
      <c r="BK4" s="778"/>
      <c r="BL4" s="778"/>
      <c r="BM4" s="778"/>
      <c r="BN4" s="778"/>
      <c r="BO4" s="778" t="s">
        <v>212</v>
      </c>
      <c r="BP4" s="778"/>
      <c r="BQ4" s="778"/>
      <c r="BR4" s="778"/>
      <c r="BS4" s="778" t="s">
        <v>216</v>
      </c>
      <c r="BT4" s="778"/>
      <c r="BU4" s="778"/>
      <c r="BV4" s="778"/>
      <c r="BW4" s="778"/>
      <c r="BX4" s="778"/>
      <c r="BY4" s="778"/>
      <c r="BZ4" s="778"/>
      <c r="CA4" s="778"/>
      <c r="CB4" s="778"/>
      <c r="CD4" s="760" t="s">
        <v>217</v>
      </c>
      <c r="CE4" s="761"/>
      <c r="CF4" s="761"/>
      <c r="CG4" s="761"/>
      <c r="CH4" s="761"/>
      <c r="CI4" s="761"/>
      <c r="CJ4" s="761"/>
      <c r="CK4" s="761"/>
      <c r="CL4" s="761"/>
      <c r="CM4" s="761"/>
      <c r="CN4" s="761"/>
      <c r="CO4" s="761"/>
      <c r="CP4" s="761"/>
      <c r="CQ4" s="761"/>
      <c r="CR4" s="761"/>
      <c r="CS4" s="761"/>
      <c r="CT4" s="761"/>
      <c r="CU4" s="761"/>
      <c r="CV4" s="761"/>
      <c r="CW4" s="761"/>
      <c r="CX4" s="761"/>
      <c r="CY4" s="761"/>
      <c r="CZ4" s="761"/>
      <c r="DA4" s="761"/>
      <c r="DB4" s="761"/>
      <c r="DC4" s="761"/>
      <c r="DD4" s="761"/>
      <c r="DE4" s="761"/>
      <c r="DF4" s="761"/>
      <c r="DG4" s="761"/>
      <c r="DH4" s="761"/>
      <c r="DI4" s="761"/>
      <c r="DJ4" s="761"/>
      <c r="DK4" s="761"/>
      <c r="DL4" s="761"/>
      <c r="DM4" s="761"/>
      <c r="DN4" s="761"/>
      <c r="DO4" s="761"/>
      <c r="DP4" s="761"/>
      <c r="DQ4" s="761"/>
      <c r="DR4" s="761"/>
      <c r="DS4" s="761"/>
      <c r="DT4" s="761"/>
      <c r="DU4" s="761"/>
      <c r="DV4" s="761"/>
      <c r="DW4" s="761"/>
      <c r="DX4" s="761"/>
      <c r="DY4" s="761"/>
      <c r="DZ4" s="761"/>
      <c r="EA4" s="761"/>
      <c r="EB4" s="761"/>
      <c r="EC4" s="762"/>
    </row>
    <row r="5" spans="2:143" s="209" customFormat="1" ht="11.25" customHeight="1">
      <c r="B5" s="742" t="s">
        <v>218</v>
      </c>
      <c r="C5" s="743"/>
      <c r="D5" s="743"/>
      <c r="E5" s="743"/>
      <c r="F5" s="743"/>
      <c r="G5" s="743"/>
      <c r="H5" s="743"/>
      <c r="I5" s="743"/>
      <c r="J5" s="743"/>
      <c r="K5" s="743"/>
      <c r="L5" s="743"/>
      <c r="M5" s="743"/>
      <c r="N5" s="743"/>
      <c r="O5" s="743"/>
      <c r="P5" s="743"/>
      <c r="Q5" s="744"/>
      <c r="R5" s="708">
        <v>4247520</v>
      </c>
      <c r="S5" s="709"/>
      <c r="T5" s="709"/>
      <c r="U5" s="709"/>
      <c r="V5" s="709"/>
      <c r="W5" s="709"/>
      <c r="X5" s="709"/>
      <c r="Y5" s="755"/>
      <c r="Z5" s="773">
        <v>16.600000000000001</v>
      </c>
      <c r="AA5" s="773"/>
      <c r="AB5" s="773"/>
      <c r="AC5" s="773"/>
      <c r="AD5" s="774">
        <v>4190195</v>
      </c>
      <c r="AE5" s="774"/>
      <c r="AF5" s="774"/>
      <c r="AG5" s="774"/>
      <c r="AH5" s="774"/>
      <c r="AI5" s="774"/>
      <c r="AJ5" s="774"/>
      <c r="AK5" s="774"/>
      <c r="AL5" s="756">
        <v>34.4</v>
      </c>
      <c r="AM5" s="725"/>
      <c r="AN5" s="725"/>
      <c r="AO5" s="757"/>
      <c r="AP5" s="742" t="s">
        <v>219</v>
      </c>
      <c r="AQ5" s="743"/>
      <c r="AR5" s="743"/>
      <c r="AS5" s="743"/>
      <c r="AT5" s="743"/>
      <c r="AU5" s="743"/>
      <c r="AV5" s="743"/>
      <c r="AW5" s="743"/>
      <c r="AX5" s="743"/>
      <c r="AY5" s="743"/>
      <c r="AZ5" s="743"/>
      <c r="BA5" s="743"/>
      <c r="BB5" s="743"/>
      <c r="BC5" s="743"/>
      <c r="BD5" s="743"/>
      <c r="BE5" s="743"/>
      <c r="BF5" s="744"/>
      <c r="BG5" s="643">
        <v>4108716</v>
      </c>
      <c r="BH5" s="646"/>
      <c r="BI5" s="646"/>
      <c r="BJ5" s="646"/>
      <c r="BK5" s="646"/>
      <c r="BL5" s="646"/>
      <c r="BM5" s="646"/>
      <c r="BN5" s="647"/>
      <c r="BO5" s="705">
        <v>96.7</v>
      </c>
      <c r="BP5" s="705"/>
      <c r="BQ5" s="705"/>
      <c r="BR5" s="705"/>
      <c r="BS5" s="706">
        <v>28448</v>
      </c>
      <c r="BT5" s="706"/>
      <c r="BU5" s="706"/>
      <c r="BV5" s="706"/>
      <c r="BW5" s="706"/>
      <c r="BX5" s="706"/>
      <c r="BY5" s="706"/>
      <c r="BZ5" s="706"/>
      <c r="CA5" s="706"/>
      <c r="CB5" s="747"/>
      <c r="CD5" s="760" t="s">
        <v>214</v>
      </c>
      <c r="CE5" s="761"/>
      <c r="CF5" s="761"/>
      <c r="CG5" s="761"/>
      <c r="CH5" s="761"/>
      <c r="CI5" s="761"/>
      <c r="CJ5" s="761"/>
      <c r="CK5" s="761"/>
      <c r="CL5" s="761"/>
      <c r="CM5" s="761"/>
      <c r="CN5" s="761"/>
      <c r="CO5" s="761"/>
      <c r="CP5" s="761"/>
      <c r="CQ5" s="762"/>
      <c r="CR5" s="760" t="s">
        <v>220</v>
      </c>
      <c r="CS5" s="761"/>
      <c r="CT5" s="761"/>
      <c r="CU5" s="761"/>
      <c r="CV5" s="761"/>
      <c r="CW5" s="761"/>
      <c r="CX5" s="761"/>
      <c r="CY5" s="762"/>
      <c r="CZ5" s="760" t="s">
        <v>212</v>
      </c>
      <c r="DA5" s="761"/>
      <c r="DB5" s="761"/>
      <c r="DC5" s="762"/>
      <c r="DD5" s="760" t="s">
        <v>221</v>
      </c>
      <c r="DE5" s="761"/>
      <c r="DF5" s="761"/>
      <c r="DG5" s="761"/>
      <c r="DH5" s="761"/>
      <c r="DI5" s="761"/>
      <c r="DJ5" s="761"/>
      <c r="DK5" s="761"/>
      <c r="DL5" s="761"/>
      <c r="DM5" s="761"/>
      <c r="DN5" s="761"/>
      <c r="DO5" s="761"/>
      <c r="DP5" s="762"/>
      <c r="DQ5" s="760" t="s">
        <v>222</v>
      </c>
      <c r="DR5" s="761"/>
      <c r="DS5" s="761"/>
      <c r="DT5" s="761"/>
      <c r="DU5" s="761"/>
      <c r="DV5" s="761"/>
      <c r="DW5" s="761"/>
      <c r="DX5" s="761"/>
      <c r="DY5" s="761"/>
      <c r="DZ5" s="761"/>
      <c r="EA5" s="761"/>
      <c r="EB5" s="761"/>
      <c r="EC5" s="762"/>
    </row>
    <row r="6" spans="2:143" ht="11.25" customHeight="1">
      <c r="B6" s="640" t="s">
        <v>223</v>
      </c>
      <c r="C6" s="641"/>
      <c r="D6" s="641"/>
      <c r="E6" s="641"/>
      <c r="F6" s="641"/>
      <c r="G6" s="641"/>
      <c r="H6" s="641"/>
      <c r="I6" s="641"/>
      <c r="J6" s="641"/>
      <c r="K6" s="641"/>
      <c r="L6" s="641"/>
      <c r="M6" s="641"/>
      <c r="N6" s="641"/>
      <c r="O6" s="641"/>
      <c r="P6" s="641"/>
      <c r="Q6" s="642"/>
      <c r="R6" s="643">
        <v>186964</v>
      </c>
      <c r="S6" s="646"/>
      <c r="T6" s="646"/>
      <c r="U6" s="646"/>
      <c r="V6" s="646"/>
      <c r="W6" s="646"/>
      <c r="X6" s="646"/>
      <c r="Y6" s="647"/>
      <c r="Z6" s="705">
        <v>0.7</v>
      </c>
      <c r="AA6" s="705"/>
      <c r="AB6" s="705"/>
      <c r="AC6" s="705"/>
      <c r="AD6" s="706">
        <v>186964</v>
      </c>
      <c r="AE6" s="706"/>
      <c r="AF6" s="706"/>
      <c r="AG6" s="706"/>
      <c r="AH6" s="706"/>
      <c r="AI6" s="706"/>
      <c r="AJ6" s="706"/>
      <c r="AK6" s="706"/>
      <c r="AL6" s="648">
        <v>1.5</v>
      </c>
      <c r="AM6" s="649"/>
      <c r="AN6" s="649"/>
      <c r="AO6" s="707"/>
      <c r="AP6" s="640" t="s">
        <v>224</v>
      </c>
      <c r="AQ6" s="641"/>
      <c r="AR6" s="641"/>
      <c r="AS6" s="641"/>
      <c r="AT6" s="641"/>
      <c r="AU6" s="641"/>
      <c r="AV6" s="641"/>
      <c r="AW6" s="641"/>
      <c r="AX6" s="641"/>
      <c r="AY6" s="641"/>
      <c r="AZ6" s="641"/>
      <c r="BA6" s="641"/>
      <c r="BB6" s="641"/>
      <c r="BC6" s="641"/>
      <c r="BD6" s="641"/>
      <c r="BE6" s="641"/>
      <c r="BF6" s="642"/>
      <c r="BG6" s="643">
        <v>4108716</v>
      </c>
      <c r="BH6" s="646"/>
      <c r="BI6" s="646"/>
      <c r="BJ6" s="646"/>
      <c r="BK6" s="646"/>
      <c r="BL6" s="646"/>
      <c r="BM6" s="646"/>
      <c r="BN6" s="647"/>
      <c r="BO6" s="705">
        <v>96.7</v>
      </c>
      <c r="BP6" s="705"/>
      <c r="BQ6" s="705"/>
      <c r="BR6" s="705"/>
      <c r="BS6" s="706">
        <v>28448</v>
      </c>
      <c r="BT6" s="706"/>
      <c r="BU6" s="706"/>
      <c r="BV6" s="706"/>
      <c r="BW6" s="706"/>
      <c r="BX6" s="706"/>
      <c r="BY6" s="706"/>
      <c r="BZ6" s="706"/>
      <c r="CA6" s="706"/>
      <c r="CB6" s="747"/>
      <c r="CD6" s="714" t="s">
        <v>225</v>
      </c>
      <c r="CE6" s="715"/>
      <c r="CF6" s="715"/>
      <c r="CG6" s="715"/>
      <c r="CH6" s="715"/>
      <c r="CI6" s="715"/>
      <c r="CJ6" s="715"/>
      <c r="CK6" s="715"/>
      <c r="CL6" s="715"/>
      <c r="CM6" s="715"/>
      <c r="CN6" s="715"/>
      <c r="CO6" s="715"/>
      <c r="CP6" s="715"/>
      <c r="CQ6" s="716"/>
      <c r="CR6" s="643">
        <v>171340</v>
      </c>
      <c r="CS6" s="646"/>
      <c r="CT6" s="646"/>
      <c r="CU6" s="646"/>
      <c r="CV6" s="646"/>
      <c r="CW6" s="646"/>
      <c r="CX6" s="646"/>
      <c r="CY6" s="647"/>
      <c r="CZ6" s="756">
        <v>0.7</v>
      </c>
      <c r="DA6" s="725"/>
      <c r="DB6" s="725"/>
      <c r="DC6" s="759"/>
      <c r="DD6" s="651">
        <v>1321</v>
      </c>
      <c r="DE6" s="646"/>
      <c r="DF6" s="646"/>
      <c r="DG6" s="646"/>
      <c r="DH6" s="646"/>
      <c r="DI6" s="646"/>
      <c r="DJ6" s="646"/>
      <c r="DK6" s="646"/>
      <c r="DL6" s="646"/>
      <c r="DM6" s="646"/>
      <c r="DN6" s="646"/>
      <c r="DO6" s="646"/>
      <c r="DP6" s="647"/>
      <c r="DQ6" s="651">
        <v>170240</v>
      </c>
      <c r="DR6" s="646"/>
      <c r="DS6" s="646"/>
      <c r="DT6" s="646"/>
      <c r="DU6" s="646"/>
      <c r="DV6" s="646"/>
      <c r="DW6" s="646"/>
      <c r="DX6" s="646"/>
      <c r="DY6" s="646"/>
      <c r="DZ6" s="646"/>
      <c r="EA6" s="646"/>
      <c r="EB6" s="646"/>
      <c r="EC6" s="686"/>
    </row>
    <row r="7" spans="2:143" ht="11.25" customHeight="1">
      <c r="B7" s="640" t="s">
        <v>226</v>
      </c>
      <c r="C7" s="641"/>
      <c r="D7" s="641"/>
      <c r="E7" s="641"/>
      <c r="F7" s="641"/>
      <c r="G7" s="641"/>
      <c r="H7" s="641"/>
      <c r="I7" s="641"/>
      <c r="J7" s="641"/>
      <c r="K7" s="641"/>
      <c r="L7" s="641"/>
      <c r="M7" s="641"/>
      <c r="N7" s="641"/>
      <c r="O7" s="641"/>
      <c r="P7" s="641"/>
      <c r="Q7" s="642"/>
      <c r="R7" s="643">
        <v>6543</v>
      </c>
      <c r="S7" s="646"/>
      <c r="T7" s="646"/>
      <c r="U7" s="646"/>
      <c r="V7" s="646"/>
      <c r="W7" s="646"/>
      <c r="X7" s="646"/>
      <c r="Y7" s="647"/>
      <c r="Z7" s="705">
        <v>0</v>
      </c>
      <c r="AA7" s="705"/>
      <c r="AB7" s="705"/>
      <c r="AC7" s="705"/>
      <c r="AD7" s="706">
        <v>6543</v>
      </c>
      <c r="AE7" s="706"/>
      <c r="AF7" s="706"/>
      <c r="AG7" s="706"/>
      <c r="AH7" s="706"/>
      <c r="AI7" s="706"/>
      <c r="AJ7" s="706"/>
      <c r="AK7" s="706"/>
      <c r="AL7" s="648">
        <v>0.1</v>
      </c>
      <c r="AM7" s="649"/>
      <c r="AN7" s="649"/>
      <c r="AO7" s="707"/>
      <c r="AP7" s="640" t="s">
        <v>227</v>
      </c>
      <c r="AQ7" s="641"/>
      <c r="AR7" s="641"/>
      <c r="AS7" s="641"/>
      <c r="AT7" s="641"/>
      <c r="AU7" s="641"/>
      <c r="AV7" s="641"/>
      <c r="AW7" s="641"/>
      <c r="AX7" s="641"/>
      <c r="AY7" s="641"/>
      <c r="AZ7" s="641"/>
      <c r="BA7" s="641"/>
      <c r="BB7" s="641"/>
      <c r="BC7" s="641"/>
      <c r="BD7" s="641"/>
      <c r="BE7" s="641"/>
      <c r="BF7" s="642"/>
      <c r="BG7" s="643">
        <v>1522736</v>
      </c>
      <c r="BH7" s="646"/>
      <c r="BI7" s="646"/>
      <c r="BJ7" s="646"/>
      <c r="BK7" s="646"/>
      <c r="BL7" s="646"/>
      <c r="BM7" s="646"/>
      <c r="BN7" s="647"/>
      <c r="BO7" s="705">
        <v>35.9</v>
      </c>
      <c r="BP7" s="705"/>
      <c r="BQ7" s="705"/>
      <c r="BR7" s="705"/>
      <c r="BS7" s="706">
        <v>28448</v>
      </c>
      <c r="BT7" s="706"/>
      <c r="BU7" s="706"/>
      <c r="BV7" s="706"/>
      <c r="BW7" s="706"/>
      <c r="BX7" s="706"/>
      <c r="BY7" s="706"/>
      <c r="BZ7" s="706"/>
      <c r="CA7" s="706"/>
      <c r="CB7" s="747"/>
      <c r="CD7" s="687" t="s">
        <v>228</v>
      </c>
      <c r="CE7" s="684"/>
      <c r="CF7" s="684"/>
      <c r="CG7" s="684"/>
      <c r="CH7" s="684"/>
      <c r="CI7" s="684"/>
      <c r="CJ7" s="684"/>
      <c r="CK7" s="684"/>
      <c r="CL7" s="684"/>
      <c r="CM7" s="684"/>
      <c r="CN7" s="684"/>
      <c r="CO7" s="684"/>
      <c r="CP7" s="684"/>
      <c r="CQ7" s="685"/>
      <c r="CR7" s="643">
        <v>3408476</v>
      </c>
      <c r="CS7" s="646"/>
      <c r="CT7" s="646"/>
      <c r="CU7" s="646"/>
      <c r="CV7" s="646"/>
      <c r="CW7" s="646"/>
      <c r="CX7" s="646"/>
      <c r="CY7" s="647"/>
      <c r="CZ7" s="705">
        <v>13.8</v>
      </c>
      <c r="DA7" s="705"/>
      <c r="DB7" s="705"/>
      <c r="DC7" s="705"/>
      <c r="DD7" s="651">
        <v>892435</v>
      </c>
      <c r="DE7" s="646"/>
      <c r="DF7" s="646"/>
      <c r="DG7" s="646"/>
      <c r="DH7" s="646"/>
      <c r="DI7" s="646"/>
      <c r="DJ7" s="646"/>
      <c r="DK7" s="646"/>
      <c r="DL7" s="646"/>
      <c r="DM7" s="646"/>
      <c r="DN7" s="646"/>
      <c r="DO7" s="646"/>
      <c r="DP7" s="647"/>
      <c r="DQ7" s="651">
        <v>2060514</v>
      </c>
      <c r="DR7" s="646"/>
      <c r="DS7" s="646"/>
      <c r="DT7" s="646"/>
      <c r="DU7" s="646"/>
      <c r="DV7" s="646"/>
      <c r="DW7" s="646"/>
      <c r="DX7" s="646"/>
      <c r="DY7" s="646"/>
      <c r="DZ7" s="646"/>
      <c r="EA7" s="646"/>
      <c r="EB7" s="646"/>
      <c r="EC7" s="686"/>
    </row>
    <row r="8" spans="2:143" ht="11.25" customHeight="1">
      <c r="B8" s="640" t="s">
        <v>229</v>
      </c>
      <c r="C8" s="641"/>
      <c r="D8" s="641"/>
      <c r="E8" s="641"/>
      <c r="F8" s="641"/>
      <c r="G8" s="641"/>
      <c r="H8" s="641"/>
      <c r="I8" s="641"/>
      <c r="J8" s="641"/>
      <c r="K8" s="641"/>
      <c r="L8" s="641"/>
      <c r="M8" s="641"/>
      <c r="N8" s="641"/>
      <c r="O8" s="641"/>
      <c r="P8" s="641"/>
      <c r="Q8" s="642"/>
      <c r="R8" s="643">
        <v>7930</v>
      </c>
      <c r="S8" s="646"/>
      <c r="T8" s="646"/>
      <c r="U8" s="646"/>
      <c r="V8" s="646"/>
      <c r="W8" s="646"/>
      <c r="X8" s="646"/>
      <c r="Y8" s="647"/>
      <c r="Z8" s="705">
        <v>0</v>
      </c>
      <c r="AA8" s="705"/>
      <c r="AB8" s="705"/>
      <c r="AC8" s="705"/>
      <c r="AD8" s="706">
        <v>7930</v>
      </c>
      <c r="AE8" s="706"/>
      <c r="AF8" s="706"/>
      <c r="AG8" s="706"/>
      <c r="AH8" s="706"/>
      <c r="AI8" s="706"/>
      <c r="AJ8" s="706"/>
      <c r="AK8" s="706"/>
      <c r="AL8" s="648">
        <v>0.1</v>
      </c>
      <c r="AM8" s="649"/>
      <c r="AN8" s="649"/>
      <c r="AO8" s="707"/>
      <c r="AP8" s="640" t="s">
        <v>230</v>
      </c>
      <c r="AQ8" s="641"/>
      <c r="AR8" s="641"/>
      <c r="AS8" s="641"/>
      <c r="AT8" s="641"/>
      <c r="AU8" s="641"/>
      <c r="AV8" s="641"/>
      <c r="AW8" s="641"/>
      <c r="AX8" s="641"/>
      <c r="AY8" s="641"/>
      <c r="AZ8" s="641"/>
      <c r="BA8" s="641"/>
      <c r="BB8" s="641"/>
      <c r="BC8" s="641"/>
      <c r="BD8" s="641"/>
      <c r="BE8" s="641"/>
      <c r="BF8" s="642"/>
      <c r="BG8" s="643">
        <v>63750</v>
      </c>
      <c r="BH8" s="646"/>
      <c r="BI8" s="646"/>
      <c r="BJ8" s="646"/>
      <c r="BK8" s="646"/>
      <c r="BL8" s="646"/>
      <c r="BM8" s="646"/>
      <c r="BN8" s="647"/>
      <c r="BO8" s="705">
        <v>1.5</v>
      </c>
      <c r="BP8" s="705"/>
      <c r="BQ8" s="705"/>
      <c r="BR8" s="705"/>
      <c r="BS8" s="651" t="s">
        <v>131</v>
      </c>
      <c r="BT8" s="646"/>
      <c r="BU8" s="646"/>
      <c r="BV8" s="646"/>
      <c r="BW8" s="646"/>
      <c r="BX8" s="646"/>
      <c r="BY8" s="646"/>
      <c r="BZ8" s="646"/>
      <c r="CA8" s="646"/>
      <c r="CB8" s="686"/>
      <c r="CD8" s="687" t="s">
        <v>231</v>
      </c>
      <c r="CE8" s="684"/>
      <c r="CF8" s="684"/>
      <c r="CG8" s="684"/>
      <c r="CH8" s="684"/>
      <c r="CI8" s="684"/>
      <c r="CJ8" s="684"/>
      <c r="CK8" s="684"/>
      <c r="CL8" s="684"/>
      <c r="CM8" s="684"/>
      <c r="CN8" s="684"/>
      <c r="CO8" s="684"/>
      <c r="CP8" s="684"/>
      <c r="CQ8" s="685"/>
      <c r="CR8" s="643">
        <v>7807728</v>
      </c>
      <c r="CS8" s="646"/>
      <c r="CT8" s="646"/>
      <c r="CU8" s="646"/>
      <c r="CV8" s="646"/>
      <c r="CW8" s="646"/>
      <c r="CX8" s="646"/>
      <c r="CY8" s="647"/>
      <c r="CZ8" s="705">
        <v>31.6</v>
      </c>
      <c r="DA8" s="705"/>
      <c r="DB8" s="705"/>
      <c r="DC8" s="705"/>
      <c r="DD8" s="651">
        <v>107520</v>
      </c>
      <c r="DE8" s="646"/>
      <c r="DF8" s="646"/>
      <c r="DG8" s="646"/>
      <c r="DH8" s="646"/>
      <c r="DI8" s="646"/>
      <c r="DJ8" s="646"/>
      <c r="DK8" s="646"/>
      <c r="DL8" s="646"/>
      <c r="DM8" s="646"/>
      <c r="DN8" s="646"/>
      <c r="DO8" s="646"/>
      <c r="DP8" s="647"/>
      <c r="DQ8" s="651">
        <v>3740906</v>
      </c>
      <c r="DR8" s="646"/>
      <c r="DS8" s="646"/>
      <c r="DT8" s="646"/>
      <c r="DU8" s="646"/>
      <c r="DV8" s="646"/>
      <c r="DW8" s="646"/>
      <c r="DX8" s="646"/>
      <c r="DY8" s="646"/>
      <c r="DZ8" s="646"/>
      <c r="EA8" s="646"/>
      <c r="EB8" s="646"/>
      <c r="EC8" s="686"/>
    </row>
    <row r="9" spans="2:143" ht="11.25" customHeight="1">
      <c r="B9" s="640" t="s">
        <v>232</v>
      </c>
      <c r="C9" s="641"/>
      <c r="D9" s="641"/>
      <c r="E9" s="641"/>
      <c r="F9" s="641"/>
      <c r="G9" s="641"/>
      <c r="H9" s="641"/>
      <c r="I9" s="641"/>
      <c r="J9" s="641"/>
      <c r="K9" s="641"/>
      <c r="L9" s="641"/>
      <c r="M9" s="641"/>
      <c r="N9" s="641"/>
      <c r="O9" s="641"/>
      <c r="P9" s="641"/>
      <c r="Q9" s="642"/>
      <c r="R9" s="643">
        <v>7830</v>
      </c>
      <c r="S9" s="646"/>
      <c r="T9" s="646"/>
      <c r="U9" s="646"/>
      <c r="V9" s="646"/>
      <c r="W9" s="646"/>
      <c r="X9" s="646"/>
      <c r="Y9" s="647"/>
      <c r="Z9" s="705">
        <v>0</v>
      </c>
      <c r="AA9" s="705"/>
      <c r="AB9" s="705"/>
      <c r="AC9" s="705"/>
      <c r="AD9" s="706">
        <v>7830</v>
      </c>
      <c r="AE9" s="706"/>
      <c r="AF9" s="706"/>
      <c r="AG9" s="706"/>
      <c r="AH9" s="706"/>
      <c r="AI9" s="706"/>
      <c r="AJ9" s="706"/>
      <c r="AK9" s="706"/>
      <c r="AL9" s="648">
        <v>0.1</v>
      </c>
      <c r="AM9" s="649"/>
      <c r="AN9" s="649"/>
      <c r="AO9" s="707"/>
      <c r="AP9" s="640" t="s">
        <v>233</v>
      </c>
      <c r="AQ9" s="641"/>
      <c r="AR9" s="641"/>
      <c r="AS9" s="641"/>
      <c r="AT9" s="641"/>
      <c r="AU9" s="641"/>
      <c r="AV9" s="641"/>
      <c r="AW9" s="641"/>
      <c r="AX9" s="641"/>
      <c r="AY9" s="641"/>
      <c r="AZ9" s="641"/>
      <c r="BA9" s="641"/>
      <c r="BB9" s="641"/>
      <c r="BC9" s="641"/>
      <c r="BD9" s="641"/>
      <c r="BE9" s="641"/>
      <c r="BF9" s="642"/>
      <c r="BG9" s="643">
        <v>1231863</v>
      </c>
      <c r="BH9" s="646"/>
      <c r="BI9" s="646"/>
      <c r="BJ9" s="646"/>
      <c r="BK9" s="646"/>
      <c r="BL9" s="646"/>
      <c r="BM9" s="646"/>
      <c r="BN9" s="647"/>
      <c r="BO9" s="705">
        <v>29</v>
      </c>
      <c r="BP9" s="705"/>
      <c r="BQ9" s="705"/>
      <c r="BR9" s="705"/>
      <c r="BS9" s="651" t="s">
        <v>131</v>
      </c>
      <c r="BT9" s="646"/>
      <c r="BU9" s="646"/>
      <c r="BV9" s="646"/>
      <c r="BW9" s="646"/>
      <c r="BX9" s="646"/>
      <c r="BY9" s="646"/>
      <c r="BZ9" s="646"/>
      <c r="CA9" s="646"/>
      <c r="CB9" s="686"/>
      <c r="CD9" s="687" t="s">
        <v>234</v>
      </c>
      <c r="CE9" s="684"/>
      <c r="CF9" s="684"/>
      <c r="CG9" s="684"/>
      <c r="CH9" s="684"/>
      <c r="CI9" s="684"/>
      <c r="CJ9" s="684"/>
      <c r="CK9" s="684"/>
      <c r="CL9" s="684"/>
      <c r="CM9" s="684"/>
      <c r="CN9" s="684"/>
      <c r="CO9" s="684"/>
      <c r="CP9" s="684"/>
      <c r="CQ9" s="685"/>
      <c r="CR9" s="643">
        <v>1507367</v>
      </c>
      <c r="CS9" s="646"/>
      <c r="CT9" s="646"/>
      <c r="CU9" s="646"/>
      <c r="CV9" s="646"/>
      <c r="CW9" s="646"/>
      <c r="CX9" s="646"/>
      <c r="CY9" s="647"/>
      <c r="CZ9" s="705">
        <v>6.1</v>
      </c>
      <c r="DA9" s="705"/>
      <c r="DB9" s="705"/>
      <c r="DC9" s="705"/>
      <c r="DD9" s="651">
        <v>69842</v>
      </c>
      <c r="DE9" s="646"/>
      <c r="DF9" s="646"/>
      <c r="DG9" s="646"/>
      <c r="DH9" s="646"/>
      <c r="DI9" s="646"/>
      <c r="DJ9" s="646"/>
      <c r="DK9" s="646"/>
      <c r="DL9" s="646"/>
      <c r="DM9" s="646"/>
      <c r="DN9" s="646"/>
      <c r="DO9" s="646"/>
      <c r="DP9" s="647"/>
      <c r="DQ9" s="651">
        <v>1179653</v>
      </c>
      <c r="DR9" s="646"/>
      <c r="DS9" s="646"/>
      <c r="DT9" s="646"/>
      <c r="DU9" s="646"/>
      <c r="DV9" s="646"/>
      <c r="DW9" s="646"/>
      <c r="DX9" s="646"/>
      <c r="DY9" s="646"/>
      <c r="DZ9" s="646"/>
      <c r="EA9" s="646"/>
      <c r="EB9" s="646"/>
      <c r="EC9" s="686"/>
    </row>
    <row r="10" spans="2:143" ht="11.25" customHeight="1">
      <c r="B10" s="640" t="s">
        <v>235</v>
      </c>
      <c r="C10" s="641"/>
      <c r="D10" s="641"/>
      <c r="E10" s="641"/>
      <c r="F10" s="641"/>
      <c r="G10" s="641"/>
      <c r="H10" s="641"/>
      <c r="I10" s="641"/>
      <c r="J10" s="641"/>
      <c r="K10" s="641"/>
      <c r="L10" s="641"/>
      <c r="M10" s="641"/>
      <c r="N10" s="641"/>
      <c r="O10" s="641"/>
      <c r="P10" s="641"/>
      <c r="Q10" s="642"/>
      <c r="R10" s="643" t="s">
        <v>131</v>
      </c>
      <c r="S10" s="646"/>
      <c r="T10" s="646"/>
      <c r="U10" s="646"/>
      <c r="V10" s="646"/>
      <c r="W10" s="646"/>
      <c r="X10" s="646"/>
      <c r="Y10" s="647"/>
      <c r="Z10" s="705" t="s">
        <v>131</v>
      </c>
      <c r="AA10" s="705"/>
      <c r="AB10" s="705"/>
      <c r="AC10" s="705"/>
      <c r="AD10" s="706" t="s">
        <v>131</v>
      </c>
      <c r="AE10" s="706"/>
      <c r="AF10" s="706"/>
      <c r="AG10" s="706"/>
      <c r="AH10" s="706"/>
      <c r="AI10" s="706"/>
      <c r="AJ10" s="706"/>
      <c r="AK10" s="706"/>
      <c r="AL10" s="648" t="s">
        <v>131</v>
      </c>
      <c r="AM10" s="649"/>
      <c r="AN10" s="649"/>
      <c r="AO10" s="707"/>
      <c r="AP10" s="640" t="s">
        <v>236</v>
      </c>
      <c r="AQ10" s="641"/>
      <c r="AR10" s="641"/>
      <c r="AS10" s="641"/>
      <c r="AT10" s="641"/>
      <c r="AU10" s="641"/>
      <c r="AV10" s="641"/>
      <c r="AW10" s="641"/>
      <c r="AX10" s="641"/>
      <c r="AY10" s="641"/>
      <c r="AZ10" s="641"/>
      <c r="BA10" s="641"/>
      <c r="BB10" s="641"/>
      <c r="BC10" s="641"/>
      <c r="BD10" s="641"/>
      <c r="BE10" s="641"/>
      <c r="BF10" s="642"/>
      <c r="BG10" s="643">
        <v>83306</v>
      </c>
      <c r="BH10" s="646"/>
      <c r="BI10" s="646"/>
      <c r="BJ10" s="646"/>
      <c r="BK10" s="646"/>
      <c r="BL10" s="646"/>
      <c r="BM10" s="646"/>
      <c r="BN10" s="647"/>
      <c r="BO10" s="705">
        <v>2</v>
      </c>
      <c r="BP10" s="705"/>
      <c r="BQ10" s="705"/>
      <c r="BR10" s="705"/>
      <c r="BS10" s="651" t="s">
        <v>131</v>
      </c>
      <c r="BT10" s="646"/>
      <c r="BU10" s="646"/>
      <c r="BV10" s="646"/>
      <c r="BW10" s="646"/>
      <c r="BX10" s="646"/>
      <c r="BY10" s="646"/>
      <c r="BZ10" s="646"/>
      <c r="CA10" s="646"/>
      <c r="CB10" s="686"/>
      <c r="CD10" s="687" t="s">
        <v>237</v>
      </c>
      <c r="CE10" s="684"/>
      <c r="CF10" s="684"/>
      <c r="CG10" s="684"/>
      <c r="CH10" s="684"/>
      <c r="CI10" s="684"/>
      <c r="CJ10" s="684"/>
      <c r="CK10" s="684"/>
      <c r="CL10" s="684"/>
      <c r="CM10" s="684"/>
      <c r="CN10" s="684"/>
      <c r="CO10" s="684"/>
      <c r="CP10" s="684"/>
      <c r="CQ10" s="685"/>
      <c r="CR10" s="643">
        <v>8100</v>
      </c>
      <c r="CS10" s="646"/>
      <c r="CT10" s="646"/>
      <c r="CU10" s="646"/>
      <c r="CV10" s="646"/>
      <c r="CW10" s="646"/>
      <c r="CX10" s="646"/>
      <c r="CY10" s="647"/>
      <c r="CZ10" s="705">
        <v>0</v>
      </c>
      <c r="DA10" s="705"/>
      <c r="DB10" s="705"/>
      <c r="DC10" s="705"/>
      <c r="DD10" s="651" t="s">
        <v>131</v>
      </c>
      <c r="DE10" s="646"/>
      <c r="DF10" s="646"/>
      <c r="DG10" s="646"/>
      <c r="DH10" s="646"/>
      <c r="DI10" s="646"/>
      <c r="DJ10" s="646"/>
      <c r="DK10" s="646"/>
      <c r="DL10" s="646"/>
      <c r="DM10" s="646"/>
      <c r="DN10" s="646"/>
      <c r="DO10" s="646"/>
      <c r="DP10" s="647"/>
      <c r="DQ10" s="651" t="s">
        <v>131</v>
      </c>
      <c r="DR10" s="646"/>
      <c r="DS10" s="646"/>
      <c r="DT10" s="646"/>
      <c r="DU10" s="646"/>
      <c r="DV10" s="646"/>
      <c r="DW10" s="646"/>
      <c r="DX10" s="646"/>
      <c r="DY10" s="646"/>
      <c r="DZ10" s="646"/>
      <c r="EA10" s="646"/>
      <c r="EB10" s="646"/>
      <c r="EC10" s="686"/>
    </row>
    <row r="11" spans="2:143" ht="11.25" customHeight="1">
      <c r="B11" s="640" t="s">
        <v>238</v>
      </c>
      <c r="C11" s="641"/>
      <c r="D11" s="641"/>
      <c r="E11" s="641"/>
      <c r="F11" s="641"/>
      <c r="G11" s="641"/>
      <c r="H11" s="641"/>
      <c r="I11" s="641"/>
      <c r="J11" s="641"/>
      <c r="K11" s="641"/>
      <c r="L11" s="641"/>
      <c r="M11" s="641"/>
      <c r="N11" s="641"/>
      <c r="O11" s="641"/>
      <c r="P11" s="641"/>
      <c r="Q11" s="642"/>
      <c r="R11" s="643" t="s">
        <v>130</v>
      </c>
      <c r="S11" s="646"/>
      <c r="T11" s="646"/>
      <c r="U11" s="646"/>
      <c r="V11" s="646"/>
      <c r="W11" s="646"/>
      <c r="X11" s="646"/>
      <c r="Y11" s="647"/>
      <c r="Z11" s="705" t="s">
        <v>131</v>
      </c>
      <c r="AA11" s="705"/>
      <c r="AB11" s="705"/>
      <c r="AC11" s="705"/>
      <c r="AD11" s="706" t="s">
        <v>131</v>
      </c>
      <c r="AE11" s="706"/>
      <c r="AF11" s="706"/>
      <c r="AG11" s="706"/>
      <c r="AH11" s="706"/>
      <c r="AI11" s="706"/>
      <c r="AJ11" s="706"/>
      <c r="AK11" s="706"/>
      <c r="AL11" s="648" t="s">
        <v>131</v>
      </c>
      <c r="AM11" s="649"/>
      <c r="AN11" s="649"/>
      <c r="AO11" s="707"/>
      <c r="AP11" s="640" t="s">
        <v>239</v>
      </c>
      <c r="AQ11" s="641"/>
      <c r="AR11" s="641"/>
      <c r="AS11" s="641"/>
      <c r="AT11" s="641"/>
      <c r="AU11" s="641"/>
      <c r="AV11" s="641"/>
      <c r="AW11" s="641"/>
      <c r="AX11" s="641"/>
      <c r="AY11" s="641"/>
      <c r="AZ11" s="641"/>
      <c r="BA11" s="641"/>
      <c r="BB11" s="641"/>
      <c r="BC11" s="641"/>
      <c r="BD11" s="641"/>
      <c r="BE11" s="641"/>
      <c r="BF11" s="642"/>
      <c r="BG11" s="643">
        <v>143817</v>
      </c>
      <c r="BH11" s="646"/>
      <c r="BI11" s="646"/>
      <c r="BJ11" s="646"/>
      <c r="BK11" s="646"/>
      <c r="BL11" s="646"/>
      <c r="BM11" s="646"/>
      <c r="BN11" s="647"/>
      <c r="BO11" s="705">
        <v>3.4</v>
      </c>
      <c r="BP11" s="705"/>
      <c r="BQ11" s="705"/>
      <c r="BR11" s="705"/>
      <c r="BS11" s="651">
        <v>28448</v>
      </c>
      <c r="BT11" s="646"/>
      <c r="BU11" s="646"/>
      <c r="BV11" s="646"/>
      <c r="BW11" s="646"/>
      <c r="BX11" s="646"/>
      <c r="BY11" s="646"/>
      <c r="BZ11" s="646"/>
      <c r="CA11" s="646"/>
      <c r="CB11" s="686"/>
      <c r="CD11" s="687" t="s">
        <v>240</v>
      </c>
      <c r="CE11" s="684"/>
      <c r="CF11" s="684"/>
      <c r="CG11" s="684"/>
      <c r="CH11" s="684"/>
      <c r="CI11" s="684"/>
      <c r="CJ11" s="684"/>
      <c r="CK11" s="684"/>
      <c r="CL11" s="684"/>
      <c r="CM11" s="684"/>
      <c r="CN11" s="684"/>
      <c r="CO11" s="684"/>
      <c r="CP11" s="684"/>
      <c r="CQ11" s="685"/>
      <c r="CR11" s="643">
        <v>1088479</v>
      </c>
      <c r="CS11" s="646"/>
      <c r="CT11" s="646"/>
      <c r="CU11" s="646"/>
      <c r="CV11" s="646"/>
      <c r="CW11" s="646"/>
      <c r="CX11" s="646"/>
      <c r="CY11" s="647"/>
      <c r="CZ11" s="705">
        <v>4.4000000000000004</v>
      </c>
      <c r="DA11" s="705"/>
      <c r="DB11" s="705"/>
      <c r="DC11" s="705"/>
      <c r="DD11" s="651">
        <v>308015</v>
      </c>
      <c r="DE11" s="646"/>
      <c r="DF11" s="646"/>
      <c r="DG11" s="646"/>
      <c r="DH11" s="646"/>
      <c r="DI11" s="646"/>
      <c r="DJ11" s="646"/>
      <c r="DK11" s="646"/>
      <c r="DL11" s="646"/>
      <c r="DM11" s="646"/>
      <c r="DN11" s="646"/>
      <c r="DO11" s="646"/>
      <c r="DP11" s="647"/>
      <c r="DQ11" s="651">
        <v>442460</v>
      </c>
      <c r="DR11" s="646"/>
      <c r="DS11" s="646"/>
      <c r="DT11" s="646"/>
      <c r="DU11" s="646"/>
      <c r="DV11" s="646"/>
      <c r="DW11" s="646"/>
      <c r="DX11" s="646"/>
      <c r="DY11" s="646"/>
      <c r="DZ11" s="646"/>
      <c r="EA11" s="646"/>
      <c r="EB11" s="646"/>
      <c r="EC11" s="686"/>
    </row>
    <row r="12" spans="2:143" ht="11.25" customHeight="1">
      <c r="B12" s="640" t="s">
        <v>241</v>
      </c>
      <c r="C12" s="641"/>
      <c r="D12" s="641"/>
      <c r="E12" s="641"/>
      <c r="F12" s="641"/>
      <c r="G12" s="641"/>
      <c r="H12" s="641"/>
      <c r="I12" s="641"/>
      <c r="J12" s="641"/>
      <c r="K12" s="641"/>
      <c r="L12" s="641"/>
      <c r="M12" s="641"/>
      <c r="N12" s="641"/>
      <c r="O12" s="641"/>
      <c r="P12" s="641"/>
      <c r="Q12" s="642"/>
      <c r="R12" s="643">
        <v>753752</v>
      </c>
      <c r="S12" s="646"/>
      <c r="T12" s="646"/>
      <c r="U12" s="646"/>
      <c r="V12" s="646"/>
      <c r="W12" s="646"/>
      <c r="X12" s="646"/>
      <c r="Y12" s="647"/>
      <c r="Z12" s="705">
        <v>2.9</v>
      </c>
      <c r="AA12" s="705"/>
      <c r="AB12" s="705"/>
      <c r="AC12" s="705"/>
      <c r="AD12" s="706">
        <v>753752</v>
      </c>
      <c r="AE12" s="706"/>
      <c r="AF12" s="706"/>
      <c r="AG12" s="706"/>
      <c r="AH12" s="706"/>
      <c r="AI12" s="706"/>
      <c r="AJ12" s="706"/>
      <c r="AK12" s="706"/>
      <c r="AL12" s="648">
        <v>6.2</v>
      </c>
      <c r="AM12" s="649"/>
      <c r="AN12" s="649"/>
      <c r="AO12" s="707"/>
      <c r="AP12" s="640" t="s">
        <v>242</v>
      </c>
      <c r="AQ12" s="641"/>
      <c r="AR12" s="641"/>
      <c r="AS12" s="641"/>
      <c r="AT12" s="641"/>
      <c r="AU12" s="641"/>
      <c r="AV12" s="641"/>
      <c r="AW12" s="641"/>
      <c r="AX12" s="641"/>
      <c r="AY12" s="641"/>
      <c r="AZ12" s="641"/>
      <c r="BA12" s="641"/>
      <c r="BB12" s="641"/>
      <c r="BC12" s="641"/>
      <c r="BD12" s="641"/>
      <c r="BE12" s="641"/>
      <c r="BF12" s="642"/>
      <c r="BG12" s="643">
        <v>2163787</v>
      </c>
      <c r="BH12" s="646"/>
      <c r="BI12" s="646"/>
      <c r="BJ12" s="646"/>
      <c r="BK12" s="646"/>
      <c r="BL12" s="646"/>
      <c r="BM12" s="646"/>
      <c r="BN12" s="647"/>
      <c r="BO12" s="705">
        <v>50.9</v>
      </c>
      <c r="BP12" s="705"/>
      <c r="BQ12" s="705"/>
      <c r="BR12" s="705"/>
      <c r="BS12" s="651" t="s">
        <v>130</v>
      </c>
      <c r="BT12" s="646"/>
      <c r="BU12" s="646"/>
      <c r="BV12" s="646"/>
      <c r="BW12" s="646"/>
      <c r="BX12" s="646"/>
      <c r="BY12" s="646"/>
      <c r="BZ12" s="646"/>
      <c r="CA12" s="646"/>
      <c r="CB12" s="686"/>
      <c r="CD12" s="687" t="s">
        <v>243</v>
      </c>
      <c r="CE12" s="684"/>
      <c r="CF12" s="684"/>
      <c r="CG12" s="684"/>
      <c r="CH12" s="684"/>
      <c r="CI12" s="684"/>
      <c r="CJ12" s="684"/>
      <c r="CK12" s="684"/>
      <c r="CL12" s="684"/>
      <c r="CM12" s="684"/>
      <c r="CN12" s="684"/>
      <c r="CO12" s="684"/>
      <c r="CP12" s="684"/>
      <c r="CQ12" s="685"/>
      <c r="CR12" s="643">
        <v>943812</v>
      </c>
      <c r="CS12" s="646"/>
      <c r="CT12" s="646"/>
      <c r="CU12" s="646"/>
      <c r="CV12" s="646"/>
      <c r="CW12" s="646"/>
      <c r="CX12" s="646"/>
      <c r="CY12" s="647"/>
      <c r="CZ12" s="705">
        <v>3.8</v>
      </c>
      <c r="DA12" s="705"/>
      <c r="DB12" s="705"/>
      <c r="DC12" s="705"/>
      <c r="DD12" s="651">
        <v>160013</v>
      </c>
      <c r="DE12" s="646"/>
      <c r="DF12" s="646"/>
      <c r="DG12" s="646"/>
      <c r="DH12" s="646"/>
      <c r="DI12" s="646"/>
      <c r="DJ12" s="646"/>
      <c r="DK12" s="646"/>
      <c r="DL12" s="646"/>
      <c r="DM12" s="646"/>
      <c r="DN12" s="646"/>
      <c r="DO12" s="646"/>
      <c r="DP12" s="647"/>
      <c r="DQ12" s="651">
        <v>475687</v>
      </c>
      <c r="DR12" s="646"/>
      <c r="DS12" s="646"/>
      <c r="DT12" s="646"/>
      <c r="DU12" s="646"/>
      <c r="DV12" s="646"/>
      <c r="DW12" s="646"/>
      <c r="DX12" s="646"/>
      <c r="DY12" s="646"/>
      <c r="DZ12" s="646"/>
      <c r="EA12" s="646"/>
      <c r="EB12" s="646"/>
      <c r="EC12" s="686"/>
    </row>
    <row r="13" spans="2:143" ht="11.25" customHeight="1">
      <c r="B13" s="640" t="s">
        <v>244</v>
      </c>
      <c r="C13" s="641"/>
      <c r="D13" s="641"/>
      <c r="E13" s="641"/>
      <c r="F13" s="641"/>
      <c r="G13" s="641"/>
      <c r="H13" s="641"/>
      <c r="I13" s="641"/>
      <c r="J13" s="641"/>
      <c r="K13" s="641"/>
      <c r="L13" s="641"/>
      <c r="M13" s="641"/>
      <c r="N13" s="641"/>
      <c r="O13" s="641"/>
      <c r="P13" s="641"/>
      <c r="Q13" s="642"/>
      <c r="R13" s="643">
        <v>5294</v>
      </c>
      <c r="S13" s="646"/>
      <c r="T13" s="646"/>
      <c r="U13" s="646"/>
      <c r="V13" s="646"/>
      <c r="W13" s="646"/>
      <c r="X13" s="646"/>
      <c r="Y13" s="647"/>
      <c r="Z13" s="705">
        <v>0</v>
      </c>
      <c r="AA13" s="705"/>
      <c r="AB13" s="705"/>
      <c r="AC13" s="705"/>
      <c r="AD13" s="706">
        <v>5294</v>
      </c>
      <c r="AE13" s="706"/>
      <c r="AF13" s="706"/>
      <c r="AG13" s="706"/>
      <c r="AH13" s="706"/>
      <c r="AI13" s="706"/>
      <c r="AJ13" s="706"/>
      <c r="AK13" s="706"/>
      <c r="AL13" s="648">
        <v>0</v>
      </c>
      <c r="AM13" s="649"/>
      <c r="AN13" s="649"/>
      <c r="AO13" s="707"/>
      <c r="AP13" s="640" t="s">
        <v>245</v>
      </c>
      <c r="AQ13" s="641"/>
      <c r="AR13" s="641"/>
      <c r="AS13" s="641"/>
      <c r="AT13" s="641"/>
      <c r="AU13" s="641"/>
      <c r="AV13" s="641"/>
      <c r="AW13" s="641"/>
      <c r="AX13" s="641"/>
      <c r="AY13" s="641"/>
      <c r="AZ13" s="641"/>
      <c r="BA13" s="641"/>
      <c r="BB13" s="641"/>
      <c r="BC13" s="641"/>
      <c r="BD13" s="641"/>
      <c r="BE13" s="641"/>
      <c r="BF13" s="642"/>
      <c r="BG13" s="643">
        <v>2141773</v>
      </c>
      <c r="BH13" s="646"/>
      <c r="BI13" s="646"/>
      <c r="BJ13" s="646"/>
      <c r="BK13" s="646"/>
      <c r="BL13" s="646"/>
      <c r="BM13" s="646"/>
      <c r="BN13" s="647"/>
      <c r="BO13" s="705">
        <v>50.4</v>
      </c>
      <c r="BP13" s="705"/>
      <c r="BQ13" s="705"/>
      <c r="BR13" s="705"/>
      <c r="BS13" s="651" t="s">
        <v>130</v>
      </c>
      <c r="BT13" s="646"/>
      <c r="BU13" s="646"/>
      <c r="BV13" s="646"/>
      <c r="BW13" s="646"/>
      <c r="BX13" s="646"/>
      <c r="BY13" s="646"/>
      <c r="BZ13" s="646"/>
      <c r="CA13" s="646"/>
      <c r="CB13" s="686"/>
      <c r="CD13" s="687" t="s">
        <v>246</v>
      </c>
      <c r="CE13" s="684"/>
      <c r="CF13" s="684"/>
      <c r="CG13" s="684"/>
      <c r="CH13" s="684"/>
      <c r="CI13" s="684"/>
      <c r="CJ13" s="684"/>
      <c r="CK13" s="684"/>
      <c r="CL13" s="684"/>
      <c r="CM13" s="684"/>
      <c r="CN13" s="684"/>
      <c r="CO13" s="684"/>
      <c r="CP13" s="684"/>
      <c r="CQ13" s="685"/>
      <c r="CR13" s="643">
        <v>2617740</v>
      </c>
      <c r="CS13" s="646"/>
      <c r="CT13" s="646"/>
      <c r="CU13" s="646"/>
      <c r="CV13" s="646"/>
      <c r="CW13" s="646"/>
      <c r="CX13" s="646"/>
      <c r="CY13" s="647"/>
      <c r="CZ13" s="705">
        <v>10.6</v>
      </c>
      <c r="DA13" s="705"/>
      <c r="DB13" s="705"/>
      <c r="DC13" s="705"/>
      <c r="DD13" s="651">
        <v>1976382</v>
      </c>
      <c r="DE13" s="646"/>
      <c r="DF13" s="646"/>
      <c r="DG13" s="646"/>
      <c r="DH13" s="646"/>
      <c r="DI13" s="646"/>
      <c r="DJ13" s="646"/>
      <c r="DK13" s="646"/>
      <c r="DL13" s="646"/>
      <c r="DM13" s="646"/>
      <c r="DN13" s="646"/>
      <c r="DO13" s="646"/>
      <c r="DP13" s="647"/>
      <c r="DQ13" s="651">
        <v>951905</v>
      </c>
      <c r="DR13" s="646"/>
      <c r="DS13" s="646"/>
      <c r="DT13" s="646"/>
      <c r="DU13" s="646"/>
      <c r="DV13" s="646"/>
      <c r="DW13" s="646"/>
      <c r="DX13" s="646"/>
      <c r="DY13" s="646"/>
      <c r="DZ13" s="646"/>
      <c r="EA13" s="646"/>
      <c r="EB13" s="646"/>
      <c r="EC13" s="686"/>
    </row>
    <row r="14" spans="2:143" ht="11.25" customHeight="1">
      <c r="B14" s="640" t="s">
        <v>247</v>
      </c>
      <c r="C14" s="641"/>
      <c r="D14" s="641"/>
      <c r="E14" s="641"/>
      <c r="F14" s="641"/>
      <c r="G14" s="641"/>
      <c r="H14" s="641"/>
      <c r="I14" s="641"/>
      <c r="J14" s="641"/>
      <c r="K14" s="641"/>
      <c r="L14" s="641"/>
      <c r="M14" s="641"/>
      <c r="N14" s="641"/>
      <c r="O14" s="641"/>
      <c r="P14" s="641"/>
      <c r="Q14" s="642"/>
      <c r="R14" s="643" t="s">
        <v>131</v>
      </c>
      <c r="S14" s="646"/>
      <c r="T14" s="646"/>
      <c r="U14" s="646"/>
      <c r="V14" s="646"/>
      <c r="W14" s="646"/>
      <c r="X14" s="646"/>
      <c r="Y14" s="647"/>
      <c r="Z14" s="705" t="s">
        <v>131</v>
      </c>
      <c r="AA14" s="705"/>
      <c r="AB14" s="705"/>
      <c r="AC14" s="705"/>
      <c r="AD14" s="706" t="s">
        <v>130</v>
      </c>
      <c r="AE14" s="706"/>
      <c r="AF14" s="706"/>
      <c r="AG14" s="706"/>
      <c r="AH14" s="706"/>
      <c r="AI14" s="706"/>
      <c r="AJ14" s="706"/>
      <c r="AK14" s="706"/>
      <c r="AL14" s="648" t="s">
        <v>131</v>
      </c>
      <c r="AM14" s="649"/>
      <c r="AN14" s="649"/>
      <c r="AO14" s="707"/>
      <c r="AP14" s="640" t="s">
        <v>248</v>
      </c>
      <c r="AQ14" s="641"/>
      <c r="AR14" s="641"/>
      <c r="AS14" s="641"/>
      <c r="AT14" s="641"/>
      <c r="AU14" s="641"/>
      <c r="AV14" s="641"/>
      <c r="AW14" s="641"/>
      <c r="AX14" s="641"/>
      <c r="AY14" s="641"/>
      <c r="AZ14" s="641"/>
      <c r="BA14" s="641"/>
      <c r="BB14" s="641"/>
      <c r="BC14" s="641"/>
      <c r="BD14" s="641"/>
      <c r="BE14" s="641"/>
      <c r="BF14" s="642"/>
      <c r="BG14" s="643">
        <v>152318</v>
      </c>
      <c r="BH14" s="646"/>
      <c r="BI14" s="646"/>
      <c r="BJ14" s="646"/>
      <c r="BK14" s="646"/>
      <c r="BL14" s="646"/>
      <c r="BM14" s="646"/>
      <c r="BN14" s="647"/>
      <c r="BO14" s="705">
        <v>3.6</v>
      </c>
      <c r="BP14" s="705"/>
      <c r="BQ14" s="705"/>
      <c r="BR14" s="705"/>
      <c r="BS14" s="651" t="s">
        <v>131</v>
      </c>
      <c r="BT14" s="646"/>
      <c r="BU14" s="646"/>
      <c r="BV14" s="646"/>
      <c r="BW14" s="646"/>
      <c r="BX14" s="646"/>
      <c r="BY14" s="646"/>
      <c r="BZ14" s="646"/>
      <c r="CA14" s="646"/>
      <c r="CB14" s="686"/>
      <c r="CD14" s="687" t="s">
        <v>249</v>
      </c>
      <c r="CE14" s="684"/>
      <c r="CF14" s="684"/>
      <c r="CG14" s="684"/>
      <c r="CH14" s="684"/>
      <c r="CI14" s="684"/>
      <c r="CJ14" s="684"/>
      <c r="CK14" s="684"/>
      <c r="CL14" s="684"/>
      <c r="CM14" s="684"/>
      <c r="CN14" s="684"/>
      <c r="CO14" s="684"/>
      <c r="CP14" s="684"/>
      <c r="CQ14" s="685"/>
      <c r="CR14" s="643">
        <v>937767</v>
      </c>
      <c r="CS14" s="646"/>
      <c r="CT14" s="646"/>
      <c r="CU14" s="646"/>
      <c r="CV14" s="646"/>
      <c r="CW14" s="646"/>
      <c r="CX14" s="646"/>
      <c r="CY14" s="647"/>
      <c r="CZ14" s="705">
        <v>3.8</v>
      </c>
      <c r="DA14" s="705"/>
      <c r="DB14" s="705"/>
      <c r="DC14" s="705"/>
      <c r="DD14" s="651">
        <v>115806</v>
      </c>
      <c r="DE14" s="646"/>
      <c r="DF14" s="646"/>
      <c r="DG14" s="646"/>
      <c r="DH14" s="646"/>
      <c r="DI14" s="646"/>
      <c r="DJ14" s="646"/>
      <c r="DK14" s="646"/>
      <c r="DL14" s="646"/>
      <c r="DM14" s="646"/>
      <c r="DN14" s="646"/>
      <c r="DO14" s="646"/>
      <c r="DP14" s="647"/>
      <c r="DQ14" s="651">
        <v>853500</v>
      </c>
      <c r="DR14" s="646"/>
      <c r="DS14" s="646"/>
      <c r="DT14" s="646"/>
      <c r="DU14" s="646"/>
      <c r="DV14" s="646"/>
      <c r="DW14" s="646"/>
      <c r="DX14" s="646"/>
      <c r="DY14" s="646"/>
      <c r="DZ14" s="646"/>
      <c r="EA14" s="646"/>
      <c r="EB14" s="646"/>
      <c r="EC14" s="686"/>
    </row>
    <row r="15" spans="2:143" ht="11.25" customHeight="1">
      <c r="B15" s="640" t="s">
        <v>250</v>
      </c>
      <c r="C15" s="641"/>
      <c r="D15" s="641"/>
      <c r="E15" s="641"/>
      <c r="F15" s="641"/>
      <c r="G15" s="641"/>
      <c r="H15" s="641"/>
      <c r="I15" s="641"/>
      <c r="J15" s="641"/>
      <c r="K15" s="641"/>
      <c r="L15" s="641"/>
      <c r="M15" s="641"/>
      <c r="N15" s="641"/>
      <c r="O15" s="641"/>
      <c r="P15" s="641"/>
      <c r="Q15" s="642"/>
      <c r="R15" s="643">
        <v>32351</v>
      </c>
      <c r="S15" s="646"/>
      <c r="T15" s="646"/>
      <c r="U15" s="646"/>
      <c r="V15" s="646"/>
      <c r="W15" s="646"/>
      <c r="X15" s="646"/>
      <c r="Y15" s="647"/>
      <c r="Z15" s="705">
        <v>0.1</v>
      </c>
      <c r="AA15" s="705"/>
      <c r="AB15" s="705"/>
      <c r="AC15" s="705"/>
      <c r="AD15" s="706">
        <v>32351</v>
      </c>
      <c r="AE15" s="706"/>
      <c r="AF15" s="706"/>
      <c r="AG15" s="706"/>
      <c r="AH15" s="706"/>
      <c r="AI15" s="706"/>
      <c r="AJ15" s="706"/>
      <c r="AK15" s="706"/>
      <c r="AL15" s="648">
        <v>0.3</v>
      </c>
      <c r="AM15" s="649"/>
      <c r="AN15" s="649"/>
      <c r="AO15" s="707"/>
      <c r="AP15" s="640" t="s">
        <v>251</v>
      </c>
      <c r="AQ15" s="641"/>
      <c r="AR15" s="641"/>
      <c r="AS15" s="641"/>
      <c r="AT15" s="641"/>
      <c r="AU15" s="641"/>
      <c r="AV15" s="641"/>
      <c r="AW15" s="641"/>
      <c r="AX15" s="641"/>
      <c r="AY15" s="641"/>
      <c r="AZ15" s="641"/>
      <c r="BA15" s="641"/>
      <c r="BB15" s="641"/>
      <c r="BC15" s="641"/>
      <c r="BD15" s="641"/>
      <c r="BE15" s="641"/>
      <c r="BF15" s="642"/>
      <c r="BG15" s="643">
        <v>269875</v>
      </c>
      <c r="BH15" s="646"/>
      <c r="BI15" s="646"/>
      <c r="BJ15" s="646"/>
      <c r="BK15" s="646"/>
      <c r="BL15" s="646"/>
      <c r="BM15" s="646"/>
      <c r="BN15" s="647"/>
      <c r="BO15" s="705">
        <v>6.4</v>
      </c>
      <c r="BP15" s="705"/>
      <c r="BQ15" s="705"/>
      <c r="BR15" s="705"/>
      <c r="BS15" s="651" t="s">
        <v>131</v>
      </c>
      <c r="BT15" s="646"/>
      <c r="BU15" s="646"/>
      <c r="BV15" s="646"/>
      <c r="BW15" s="646"/>
      <c r="BX15" s="646"/>
      <c r="BY15" s="646"/>
      <c r="BZ15" s="646"/>
      <c r="CA15" s="646"/>
      <c r="CB15" s="686"/>
      <c r="CD15" s="687" t="s">
        <v>252</v>
      </c>
      <c r="CE15" s="684"/>
      <c r="CF15" s="684"/>
      <c r="CG15" s="684"/>
      <c r="CH15" s="684"/>
      <c r="CI15" s="684"/>
      <c r="CJ15" s="684"/>
      <c r="CK15" s="684"/>
      <c r="CL15" s="684"/>
      <c r="CM15" s="684"/>
      <c r="CN15" s="684"/>
      <c r="CO15" s="684"/>
      <c r="CP15" s="684"/>
      <c r="CQ15" s="685"/>
      <c r="CR15" s="643">
        <v>3126379</v>
      </c>
      <c r="CS15" s="646"/>
      <c r="CT15" s="646"/>
      <c r="CU15" s="646"/>
      <c r="CV15" s="646"/>
      <c r="CW15" s="646"/>
      <c r="CX15" s="646"/>
      <c r="CY15" s="647"/>
      <c r="CZ15" s="705">
        <v>12.7</v>
      </c>
      <c r="DA15" s="705"/>
      <c r="DB15" s="705"/>
      <c r="DC15" s="705"/>
      <c r="DD15" s="651">
        <v>1627295</v>
      </c>
      <c r="DE15" s="646"/>
      <c r="DF15" s="646"/>
      <c r="DG15" s="646"/>
      <c r="DH15" s="646"/>
      <c r="DI15" s="646"/>
      <c r="DJ15" s="646"/>
      <c r="DK15" s="646"/>
      <c r="DL15" s="646"/>
      <c r="DM15" s="646"/>
      <c r="DN15" s="646"/>
      <c r="DO15" s="646"/>
      <c r="DP15" s="647"/>
      <c r="DQ15" s="651">
        <v>1536957</v>
      </c>
      <c r="DR15" s="646"/>
      <c r="DS15" s="646"/>
      <c r="DT15" s="646"/>
      <c r="DU15" s="646"/>
      <c r="DV15" s="646"/>
      <c r="DW15" s="646"/>
      <c r="DX15" s="646"/>
      <c r="DY15" s="646"/>
      <c r="DZ15" s="646"/>
      <c r="EA15" s="646"/>
      <c r="EB15" s="646"/>
      <c r="EC15" s="686"/>
    </row>
    <row r="16" spans="2:143" ht="11.25" customHeight="1">
      <c r="B16" s="640" t="s">
        <v>253</v>
      </c>
      <c r="C16" s="641"/>
      <c r="D16" s="641"/>
      <c r="E16" s="641"/>
      <c r="F16" s="641"/>
      <c r="G16" s="641"/>
      <c r="H16" s="641"/>
      <c r="I16" s="641"/>
      <c r="J16" s="641"/>
      <c r="K16" s="641"/>
      <c r="L16" s="641"/>
      <c r="M16" s="641"/>
      <c r="N16" s="641"/>
      <c r="O16" s="641"/>
      <c r="P16" s="641"/>
      <c r="Q16" s="642"/>
      <c r="R16" s="643" t="s">
        <v>131</v>
      </c>
      <c r="S16" s="646"/>
      <c r="T16" s="646"/>
      <c r="U16" s="646"/>
      <c r="V16" s="646"/>
      <c r="W16" s="646"/>
      <c r="X16" s="646"/>
      <c r="Y16" s="647"/>
      <c r="Z16" s="705" t="s">
        <v>130</v>
      </c>
      <c r="AA16" s="705"/>
      <c r="AB16" s="705"/>
      <c r="AC16" s="705"/>
      <c r="AD16" s="706" t="s">
        <v>131</v>
      </c>
      <c r="AE16" s="706"/>
      <c r="AF16" s="706"/>
      <c r="AG16" s="706"/>
      <c r="AH16" s="706"/>
      <c r="AI16" s="706"/>
      <c r="AJ16" s="706"/>
      <c r="AK16" s="706"/>
      <c r="AL16" s="648" t="s">
        <v>131</v>
      </c>
      <c r="AM16" s="649"/>
      <c r="AN16" s="649"/>
      <c r="AO16" s="707"/>
      <c r="AP16" s="640" t="s">
        <v>254</v>
      </c>
      <c r="AQ16" s="641"/>
      <c r="AR16" s="641"/>
      <c r="AS16" s="641"/>
      <c r="AT16" s="641"/>
      <c r="AU16" s="641"/>
      <c r="AV16" s="641"/>
      <c r="AW16" s="641"/>
      <c r="AX16" s="641"/>
      <c r="AY16" s="641"/>
      <c r="AZ16" s="641"/>
      <c r="BA16" s="641"/>
      <c r="BB16" s="641"/>
      <c r="BC16" s="641"/>
      <c r="BD16" s="641"/>
      <c r="BE16" s="641"/>
      <c r="BF16" s="642"/>
      <c r="BG16" s="643" t="s">
        <v>131</v>
      </c>
      <c r="BH16" s="646"/>
      <c r="BI16" s="646"/>
      <c r="BJ16" s="646"/>
      <c r="BK16" s="646"/>
      <c r="BL16" s="646"/>
      <c r="BM16" s="646"/>
      <c r="BN16" s="647"/>
      <c r="BO16" s="705" t="s">
        <v>131</v>
      </c>
      <c r="BP16" s="705"/>
      <c r="BQ16" s="705"/>
      <c r="BR16" s="705"/>
      <c r="BS16" s="651" t="s">
        <v>130</v>
      </c>
      <c r="BT16" s="646"/>
      <c r="BU16" s="646"/>
      <c r="BV16" s="646"/>
      <c r="BW16" s="646"/>
      <c r="BX16" s="646"/>
      <c r="BY16" s="646"/>
      <c r="BZ16" s="646"/>
      <c r="CA16" s="646"/>
      <c r="CB16" s="686"/>
      <c r="CD16" s="687" t="s">
        <v>255</v>
      </c>
      <c r="CE16" s="684"/>
      <c r="CF16" s="684"/>
      <c r="CG16" s="684"/>
      <c r="CH16" s="684"/>
      <c r="CI16" s="684"/>
      <c r="CJ16" s="684"/>
      <c r="CK16" s="684"/>
      <c r="CL16" s="684"/>
      <c r="CM16" s="684"/>
      <c r="CN16" s="684"/>
      <c r="CO16" s="684"/>
      <c r="CP16" s="684"/>
      <c r="CQ16" s="685"/>
      <c r="CR16" s="643">
        <v>215468</v>
      </c>
      <c r="CS16" s="646"/>
      <c r="CT16" s="646"/>
      <c r="CU16" s="646"/>
      <c r="CV16" s="646"/>
      <c r="CW16" s="646"/>
      <c r="CX16" s="646"/>
      <c r="CY16" s="647"/>
      <c r="CZ16" s="705">
        <v>0.9</v>
      </c>
      <c r="DA16" s="705"/>
      <c r="DB16" s="705"/>
      <c r="DC16" s="705"/>
      <c r="DD16" s="651" t="s">
        <v>131</v>
      </c>
      <c r="DE16" s="646"/>
      <c r="DF16" s="646"/>
      <c r="DG16" s="646"/>
      <c r="DH16" s="646"/>
      <c r="DI16" s="646"/>
      <c r="DJ16" s="646"/>
      <c r="DK16" s="646"/>
      <c r="DL16" s="646"/>
      <c r="DM16" s="646"/>
      <c r="DN16" s="646"/>
      <c r="DO16" s="646"/>
      <c r="DP16" s="647"/>
      <c r="DQ16" s="651">
        <v>61994</v>
      </c>
      <c r="DR16" s="646"/>
      <c r="DS16" s="646"/>
      <c r="DT16" s="646"/>
      <c r="DU16" s="646"/>
      <c r="DV16" s="646"/>
      <c r="DW16" s="646"/>
      <c r="DX16" s="646"/>
      <c r="DY16" s="646"/>
      <c r="DZ16" s="646"/>
      <c r="EA16" s="646"/>
      <c r="EB16" s="646"/>
      <c r="EC16" s="686"/>
    </row>
    <row r="17" spans="2:133" ht="11.25" customHeight="1">
      <c r="B17" s="640" t="s">
        <v>256</v>
      </c>
      <c r="C17" s="641"/>
      <c r="D17" s="641"/>
      <c r="E17" s="641"/>
      <c r="F17" s="641"/>
      <c r="G17" s="641"/>
      <c r="H17" s="641"/>
      <c r="I17" s="641"/>
      <c r="J17" s="641"/>
      <c r="K17" s="641"/>
      <c r="L17" s="641"/>
      <c r="M17" s="641"/>
      <c r="N17" s="641"/>
      <c r="O17" s="641"/>
      <c r="P17" s="641"/>
      <c r="Q17" s="642"/>
      <c r="R17" s="643">
        <v>16562</v>
      </c>
      <c r="S17" s="646"/>
      <c r="T17" s="646"/>
      <c r="U17" s="646"/>
      <c r="V17" s="646"/>
      <c r="W17" s="646"/>
      <c r="X17" s="646"/>
      <c r="Y17" s="647"/>
      <c r="Z17" s="705">
        <v>0.1</v>
      </c>
      <c r="AA17" s="705"/>
      <c r="AB17" s="705"/>
      <c r="AC17" s="705"/>
      <c r="AD17" s="706">
        <v>16562</v>
      </c>
      <c r="AE17" s="706"/>
      <c r="AF17" s="706"/>
      <c r="AG17" s="706"/>
      <c r="AH17" s="706"/>
      <c r="AI17" s="706"/>
      <c r="AJ17" s="706"/>
      <c r="AK17" s="706"/>
      <c r="AL17" s="648">
        <v>0.1</v>
      </c>
      <c r="AM17" s="649"/>
      <c r="AN17" s="649"/>
      <c r="AO17" s="707"/>
      <c r="AP17" s="640" t="s">
        <v>257</v>
      </c>
      <c r="AQ17" s="641"/>
      <c r="AR17" s="641"/>
      <c r="AS17" s="641"/>
      <c r="AT17" s="641"/>
      <c r="AU17" s="641"/>
      <c r="AV17" s="641"/>
      <c r="AW17" s="641"/>
      <c r="AX17" s="641"/>
      <c r="AY17" s="641"/>
      <c r="AZ17" s="641"/>
      <c r="BA17" s="641"/>
      <c r="BB17" s="641"/>
      <c r="BC17" s="641"/>
      <c r="BD17" s="641"/>
      <c r="BE17" s="641"/>
      <c r="BF17" s="642"/>
      <c r="BG17" s="643" t="s">
        <v>131</v>
      </c>
      <c r="BH17" s="646"/>
      <c r="BI17" s="646"/>
      <c r="BJ17" s="646"/>
      <c r="BK17" s="646"/>
      <c r="BL17" s="646"/>
      <c r="BM17" s="646"/>
      <c r="BN17" s="647"/>
      <c r="BO17" s="705" t="s">
        <v>131</v>
      </c>
      <c r="BP17" s="705"/>
      <c r="BQ17" s="705"/>
      <c r="BR17" s="705"/>
      <c r="BS17" s="651" t="s">
        <v>130</v>
      </c>
      <c r="BT17" s="646"/>
      <c r="BU17" s="646"/>
      <c r="BV17" s="646"/>
      <c r="BW17" s="646"/>
      <c r="BX17" s="646"/>
      <c r="BY17" s="646"/>
      <c r="BZ17" s="646"/>
      <c r="CA17" s="646"/>
      <c r="CB17" s="686"/>
      <c r="CD17" s="687" t="s">
        <v>258</v>
      </c>
      <c r="CE17" s="684"/>
      <c r="CF17" s="684"/>
      <c r="CG17" s="684"/>
      <c r="CH17" s="684"/>
      <c r="CI17" s="684"/>
      <c r="CJ17" s="684"/>
      <c r="CK17" s="684"/>
      <c r="CL17" s="684"/>
      <c r="CM17" s="684"/>
      <c r="CN17" s="684"/>
      <c r="CO17" s="684"/>
      <c r="CP17" s="684"/>
      <c r="CQ17" s="685"/>
      <c r="CR17" s="643">
        <v>2845468</v>
      </c>
      <c r="CS17" s="646"/>
      <c r="CT17" s="646"/>
      <c r="CU17" s="646"/>
      <c r="CV17" s="646"/>
      <c r="CW17" s="646"/>
      <c r="CX17" s="646"/>
      <c r="CY17" s="647"/>
      <c r="CZ17" s="705">
        <v>11.5</v>
      </c>
      <c r="DA17" s="705"/>
      <c r="DB17" s="705"/>
      <c r="DC17" s="705"/>
      <c r="DD17" s="651" t="s">
        <v>130</v>
      </c>
      <c r="DE17" s="646"/>
      <c r="DF17" s="646"/>
      <c r="DG17" s="646"/>
      <c r="DH17" s="646"/>
      <c r="DI17" s="646"/>
      <c r="DJ17" s="646"/>
      <c r="DK17" s="646"/>
      <c r="DL17" s="646"/>
      <c r="DM17" s="646"/>
      <c r="DN17" s="646"/>
      <c r="DO17" s="646"/>
      <c r="DP17" s="647"/>
      <c r="DQ17" s="651">
        <v>2733600</v>
      </c>
      <c r="DR17" s="646"/>
      <c r="DS17" s="646"/>
      <c r="DT17" s="646"/>
      <c r="DU17" s="646"/>
      <c r="DV17" s="646"/>
      <c r="DW17" s="646"/>
      <c r="DX17" s="646"/>
      <c r="DY17" s="646"/>
      <c r="DZ17" s="646"/>
      <c r="EA17" s="646"/>
      <c r="EB17" s="646"/>
      <c r="EC17" s="686"/>
    </row>
    <row r="18" spans="2:133" ht="11.25" customHeight="1">
      <c r="B18" s="640" t="s">
        <v>259</v>
      </c>
      <c r="C18" s="641"/>
      <c r="D18" s="641"/>
      <c r="E18" s="641"/>
      <c r="F18" s="641"/>
      <c r="G18" s="641"/>
      <c r="H18" s="641"/>
      <c r="I18" s="641"/>
      <c r="J18" s="641"/>
      <c r="K18" s="641"/>
      <c r="L18" s="641"/>
      <c r="M18" s="641"/>
      <c r="N18" s="641"/>
      <c r="O18" s="641"/>
      <c r="P18" s="641"/>
      <c r="Q18" s="642"/>
      <c r="R18" s="643">
        <v>7699326</v>
      </c>
      <c r="S18" s="646"/>
      <c r="T18" s="646"/>
      <c r="U18" s="646"/>
      <c r="V18" s="646"/>
      <c r="W18" s="646"/>
      <c r="X18" s="646"/>
      <c r="Y18" s="647"/>
      <c r="Z18" s="705">
        <v>30</v>
      </c>
      <c r="AA18" s="705"/>
      <c r="AB18" s="705"/>
      <c r="AC18" s="705"/>
      <c r="AD18" s="706">
        <v>6920220</v>
      </c>
      <c r="AE18" s="706"/>
      <c r="AF18" s="706"/>
      <c r="AG18" s="706"/>
      <c r="AH18" s="706"/>
      <c r="AI18" s="706"/>
      <c r="AJ18" s="706"/>
      <c r="AK18" s="706"/>
      <c r="AL18" s="648">
        <v>56.9</v>
      </c>
      <c r="AM18" s="649"/>
      <c r="AN18" s="649"/>
      <c r="AO18" s="707"/>
      <c r="AP18" s="640" t="s">
        <v>260</v>
      </c>
      <c r="AQ18" s="641"/>
      <c r="AR18" s="641"/>
      <c r="AS18" s="641"/>
      <c r="AT18" s="641"/>
      <c r="AU18" s="641"/>
      <c r="AV18" s="641"/>
      <c r="AW18" s="641"/>
      <c r="AX18" s="641"/>
      <c r="AY18" s="641"/>
      <c r="AZ18" s="641"/>
      <c r="BA18" s="641"/>
      <c r="BB18" s="641"/>
      <c r="BC18" s="641"/>
      <c r="BD18" s="641"/>
      <c r="BE18" s="641"/>
      <c r="BF18" s="642"/>
      <c r="BG18" s="643" t="s">
        <v>131</v>
      </c>
      <c r="BH18" s="646"/>
      <c r="BI18" s="646"/>
      <c r="BJ18" s="646"/>
      <c r="BK18" s="646"/>
      <c r="BL18" s="646"/>
      <c r="BM18" s="646"/>
      <c r="BN18" s="647"/>
      <c r="BO18" s="705" t="s">
        <v>131</v>
      </c>
      <c r="BP18" s="705"/>
      <c r="BQ18" s="705"/>
      <c r="BR18" s="705"/>
      <c r="BS18" s="651" t="s">
        <v>131</v>
      </c>
      <c r="BT18" s="646"/>
      <c r="BU18" s="646"/>
      <c r="BV18" s="646"/>
      <c r="BW18" s="646"/>
      <c r="BX18" s="646"/>
      <c r="BY18" s="646"/>
      <c r="BZ18" s="646"/>
      <c r="CA18" s="646"/>
      <c r="CB18" s="686"/>
      <c r="CD18" s="687" t="s">
        <v>261</v>
      </c>
      <c r="CE18" s="684"/>
      <c r="CF18" s="684"/>
      <c r="CG18" s="684"/>
      <c r="CH18" s="684"/>
      <c r="CI18" s="684"/>
      <c r="CJ18" s="684"/>
      <c r="CK18" s="684"/>
      <c r="CL18" s="684"/>
      <c r="CM18" s="684"/>
      <c r="CN18" s="684"/>
      <c r="CO18" s="684"/>
      <c r="CP18" s="684"/>
      <c r="CQ18" s="685"/>
      <c r="CR18" s="643" t="s">
        <v>131</v>
      </c>
      <c r="CS18" s="646"/>
      <c r="CT18" s="646"/>
      <c r="CU18" s="646"/>
      <c r="CV18" s="646"/>
      <c r="CW18" s="646"/>
      <c r="CX18" s="646"/>
      <c r="CY18" s="647"/>
      <c r="CZ18" s="705" t="s">
        <v>130</v>
      </c>
      <c r="DA18" s="705"/>
      <c r="DB18" s="705"/>
      <c r="DC18" s="705"/>
      <c r="DD18" s="651" t="s">
        <v>131</v>
      </c>
      <c r="DE18" s="646"/>
      <c r="DF18" s="646"/>
      <c r="DG18" s="646"/>
      <c r="DH18" s="646"/>
      <c r="DI18" s="646"/>
      <c r="DJ18" s="646"/>
      <c r="DK18" s="646"/>
      <c r="DL18" s="646"/>
      <c r="DM18" s="646"/>
      <c r="DN18" s="646"/>
      <c r="DO18" s="646"/>
      <c r="DP18" s="647"/>
      <c r="DQ18" s="651" t="s">
        <v>130</v>
      </c>
      <c r="DR18" s="646"/>
      <c r="DS18" s="646"/>
      <c r="DT18" s="646"/>
      <c r="DU18" s="646"/>
      <c r="DV18" s="646"/>
      <c r="DW18" s="646"/>
      <c r="DX18" s="646"/>
      <c r="DY18" s="646"/>
      <c r="DZ18" s="646"/>
      <c r="EA18" s="646"/>
      <c r="EB18" s="646"/>
      <c r="EC18" s="686"/>
    </row>
    <row r="19" spans="2:133" ht="11.25" customHeight="1">
      <c r="B19" s="640" t="s">
        <v>262</v>
      </c>
      <c r="C19" s="641"/>
      <c r="D19" s="641"/>
      <c r="E19" s="641"/>
      <c r="F19" s="641"/>
      <c r="G19" s="641"/>
      <c r="H19" s="641"/>
      <c r="I19" s="641"/>
      <c r="J19" s="641"/>
      <c r="K19" s="641"/>
      <c r="L19" s="641"/>
      <c r="M19" s="641"/>
      <c r="N19" s="641"/>
      <c r="O19" s="641"/>
      <c r="P19" s="641"/>
      <c r="Q19" s="642"/>
      <c r="R19" s="643">
        <v>6920220</v>
      </c>
      <c r="S19" s="646"/>
      <c r="T19" s="646"/>
      <c r="U19" s="646"/>
      <c r="V19" s="646"/>
      <c r="W19" s="646"/>
      <c r="X19" s="646"/>
      <c r="Y19" s="647"/>
      <c r="Z19" s="705">
        <v>27</v>
      </c>
      <c r="AA19" s="705"/>
      <c r="AB19" s="705"/>
      <c r="AC19" s="705"/>
      <c r="AD19" s="706">
        <v>6920220</v>
      </c>
      <c r="AE19" s="706"/>
      <c r="AF19" s="706"/>
      <c r="AG19" s="706"/>
      <c r="AH19" s="706"/>
      <c r="AI19" s="706"/>
      <c r="AJ19" s="706"/>
      <c r="AK19" s="706"/>
      <c r="AL19" s="648">
        <v>56.9</v>
      </c>
      <c r="AM19" s="649"/>
      <c r="AN19" s="649"/>
      <c r="AO19" s="707"/>
      <c r="AP19" s="640" t="s">
        <v>263</v>
      </c>
      <c r="AQ19" s="641"/>
      <c r="AR19" s="641"/>
      <c r="AS19" s="641"/>
      <c r="AT19" s="641"/>
      <c r="AU19" s="641"/>
      <c r="AV19" s="641"/>
      <c r="AW19" s="641"/>
      <c r="AX19" s="641"/>
      <c r="AY19" s="641"/>
      <c r="AZ19" s="641"/>
      <c r="BA19" s="641"/>
      <c r="BB19" s="641"/>
      <c r="BC19" s="641"/>
      <c r="BD19" s="641"/>
      <c r="BE19" s="641"/>
      <c r="BF19" s="642"/>
      <c r="BG19" s="643">
        <v>138804</v>
      </c>
      <c r="BH19" s="646"/>
      <c r="BI19" s="646"/>
      <c r="BJ19" s="646"/>
      <c r="BK19" s="646"/>
      <c r="BL19" s="646"/>
      <c r="BM19" s="646"/>
      <c r="BN19" s="647"/>
      <c r="BO19" s="705">
        <v>3.3</v>
      </c>
      <c r="BP19" s="705"/>
      <c r="BQ19" s="705"/>
      <c r="BR19" s="705"/>
      <c r="BS19" s="651" t="s">
        <v>130</v>
      </c>
      <c r="BT19" s="646"/>
      <c r="BU19" s="646"/>
      <c r="BV19" s="646"/>
      <c r="BW19" s="646"/>
      <c r="BX19" s="646"/>
      <c r="BY19" s="646"/>
      <c r="BZ19" s="646"/>
      <c r="CA19" s="646"/>
      <c r="CB19" s="686"/>
      <c r="CD19" s="687" t="s">
        <v>264</v>
      </c>
      <c r="CE19" s="684"/>
      <c r="CF19" s="684"/>
      <c r="CG19" s="684"/>
      <c r="CH19" s="684"/>
      <c r="CI19" s="684"/>
      <c r="CJ19" s="684"/>
      <c r="CK19" s="684"/>
      <c r="CL19" s="684"/>
      <c r="CM19" s="684"/>
      <c r="CN19" s="684"/>
      <c r="CO19" s="684"/>
      <c r="CP19" s="684"/>
      <c r="CQ19" s="685"/>
      <c r="CR19" s="643" t="s">
        <v>131</v>
      </c>
      <c r="CS19" s="646"/>
      <c r="CT19" s="646"/>
      <c r="CU19" s="646"/>
      <c r="CV19" s="646"/>
      <c r="CW19" s="646"/>
      <c r="CX19" s="646"/>
      <c r="CY19" s="647"/>
      <c r="CZ19" s="705" t="s">
        <v>131</v>
      </c>
      <c r="DA19" s="705"/>
      <c r="DB19" s="705"/>
      <c r="DC19" s="705"/>
      <c r="DD19" s="651" t="s">
        <v>131</v>
      </c>
      <c r="DE19" s="646"/>
      <c r="DF19" s="646"/>
      <c r="DG19" s="646"/>
      <c r="DH19" s="646"/>
      <c r="DI19" s="646"/>
      <c r="DJ19" s="646"/>
      <c r="DK19" s="646"/>
      <c r="DL19" s="646"/>
      <c r="DM19" s="646"/>
      <c r="DN19" s="646"/>
      <c r="DO19" s="646"/>
      <c r="DP19" s="647"/>
      <c r="DQ19" s="651" t="s">
        <v>130</v>
      </c>
      <c r="DR19" s="646"/>
      <c r="DS19" s="646"/>
      <c r="DT19" s="646"/>
      <c r="DU19" s="646"/>
      <c r="DV19" s="646"/>
      <c r="DW19" s="646"/>
      <c r="DX19" s="646"/>
      <c r="DY19" s="646"/>
      <c r="DZ19" s="646"/>
      <c r="EA19" s="646"/>
      <c r="EB19" s="646"/>
      <c r="EC19" s="686"/>
    </row>
    <row r="20" spans="2:133" ht="11.25" customHeight="1">
      <c r="B20" s="640" t="s">
        <v>265</v>
      </c>
      <c r="C20" s="641"/>
      <c r="D20" s="641"/>
      <c r="E20" s="641"/>
      <c r="F20" s="641"/>
      <c r="G20" s="641"/>
      <c r="H20" s="641"/>
      <c r="I20" s="641"/>
      <c r="J20" s="641"/>
      <c r="K20" s="641"/>
      <c r="L20" s="641"/>
      <c r="M20" s="641"/>
      <c r="N20" s="641"/>
      <c r="O20" s="641"/>
      <c r="P20" s="641"/>
      <c r="Q20" s="642"/>
      <c r="R20" s="643">
        <v>779106</v>
      </c>
      <c r="S20" s="646"/>
      <c r="T20" s="646"/>
      <c r="U20" s="646"/>
      <c r="V20" s="646"/>
      <c r="W20" s="646"/>
      <c r="X20" s="646"/>
      <c r="Y20" s="647"/>
      <c r="Z20" s="705">
        <v>3</v>
      </c>
      <c r="AA20" s="705"/>
      <c r="AB20" s="705"/>
      <c r="AC20" s="705"/>
      <c r="AD20" s="706" t="s">
        <v>130</v>
      </c>
      <c r="AE20" s="706"/>
      <c r="AF20" s="706"/>
      <c r="AG20" s="706"/>
      <c r="AH20" s="706"/>
      <c r="AI20" s="706"/>
      <c r="AJ20" s="706"/>
      <c r="AK20" s="706"/>
      <c r="AL20" s="648" t="s">
        <v>131</v>
      </c>
      <c r="AM20" s="649"/>
      <c r="AN20" s="649"/>
      <c r="AO20" s="707"/>
      <c r="AP20" s="640" t="s">
        <v>266</v>
      </c>
      <c r="AQ20" s="641"/>
      <c r="AR20" s="641"/>
      <c r="AS20" s="641"/>
      <c r="AT20" s="641"/>
      <c r="AU20" s="641"/>
      <c r="AV20" s="641"/>
      <c r="AW20" s="641"/>
      <c r="AX20" s="641"/>
      <c r="AY20" s="641"/>
      <c r="AZ20" s="641"/>
      <c r="BA20" s="641"/>
      <c r="BB20" s="641"/>
      <c r="BC20" s="641"/>
      <c r="BD20" s="641"/>
      <c r="BE20" s="641"/>
      <c r="BF20" s="642"/>
      <c r="BG20" s="643">
        <v>138804</v>
      </c>
      <c r="BH20" s="646"/>
      <c r="BI20" s="646"/>
      <c r="BJ20" s="646"/>
      <c r="BK20" s="646"/>
      <c r="BL20" s="646"/>
      <c r="BM20" s="646"/>
      <c r="BN20" s="647"/>
      <c r="BO20" s="705">
        <v>3.3</v>
      </c>
      <c r="BP20" s="705"/>
      <c r="BQ20" s="705"/>
      <c r="BR20" s="705"/>
      <c r="BS20" s="651" t="s">
        <v>131</v>
      </c>
      <c r="BT20" s="646"/>
      <c r="BU20" s="646"/>
      <c r="BV20" s="646"/>
      <c r="BW20" s="646"/>
      <c r="BX20" s="646"/>
      <c r="BY20" s="646"/>
      <c r="BZ20" s="646"/>
      <c r="CA20" s="646"/>
      <c r="CB20" s="686"/>
      <c r="CD20" s="687" t="s">
        <v>267</v>
      </c>
      <c r="CE20" s="684"/>
      <c r="CF20" s="684"/>
      <c r="CG20" s="684"/>
      <c r="CH20" s="684"/>
      <c r="CI20" s="684"/>
      <c r="CJ20" s="684"/>
      <c r="CK20" s="684"/>
      <c r="CL20" s="684"/>
      <c r="CM20" s="684"/>
      <c r="CN20" s="684"/>
      <c r="CO20" s="684"/>
      <c r="CP20" s="684"/>
      <c r="CQ20" s="685"/>
      <c r="CR20" s="643">
        <v>24678124</v>
      </c>
      <c r="CS20" s="646"/>
      <c r="CT20" s="646"/>
      <c r="CU20" s="646"/>
      <c r="CV20" s="646"/>
      <c r="CW20" s="646"/>
      <c r="CX20" s="646"/>
      <c r="CY20" s="647"/>
      <c r="CZ20" s="705">
        <v>100</v>
      </c>
      <c r="DA20" s="705"/>
      <c r="DB20" s="705"/>
      <c r="DC20" s="705"/>
      <c r="DD20" s="651">
        <v>5258629</v>
      </c>
      <c r="DE20" s="646"/>
      <c r="DF20" s="646"/>
      <c r="DG20" s="646"/>
      <c r="DH20" s="646"/>
      <c r="DI20" s="646"/>
      <c r="DJ20" s="646"/>
      <c r="DK20" s="646"/>
      <c r="DL20" s="646"/>
      <c r="DM20" s="646"/>
      <c r="DN20" s="646"/>
      <c r="DO20" s="646"/>
      <c r="DP20" s="647"/>
      <c r="DQ20" s="651">
        <v>14207416</v>
      </c>
      <c r="DR20" s="646"/>
      <c r="DS20" s="646"/>
      <c r="DT20" s="646"/>
      <c r="DU20" s="646"/>
      <c r="DV20" s="646"/>
      <c r="DW20" s="646"/>
      <c r="DX20" s="646"/>
      <c r="DY20" s="646"/>
      <c r="DZ20" s="646"/>
      <c r="EA20" s="646"/>
      <c r="EB20" s="646"/>
      <c r="EC20" s="686"/>
    </row>
    <row r="21" spans="2:133" ht="11.25" customHeight="1">
      <c r="B21" s="640" t="s">
        <v>268</v>
      </c>
      <c r="C21" s="641"/>
      <c r="D21" s="641"/>
      <c r="E21" s="641"/>
      <c r="F21" s="641"/>
      <c r="G21" s="641"/>
      <c r="H21" s="641"/>
      <c r="I21" s="641"/>
      <c r="J21" s="641"/>
      <c r="K21" s="641"/>
      <c r="L21" s="641"/>
      <c r="M21" s="641"/>
      <c r="N21" s="641"/>
      <c r="O21" s="641"/>
      <c r="P21" s="641"/>
      <c r="Q21" s="642"/>
      <c r="R21" s="643" t="s">
        <v>131</v>
      </c>
      <c r="S21" s="646"/>
      <c r="T21" s="646"/>
      <c r="U21" s="646"/>
      <c r="V21" s="646"/>
      <c r="W21" s="646"/>
      <c r="X21" s="646"/>
      <c r="Y21" s="647"/>
      <c r="Z21" s="705" t="s">
        <v>130</v>
      </c>
      <c r="AA21" s="705"/>
      <c r="AB21" s="705"/>
      <c r="AC21" s="705"/>
      <c r="AD21" s="706" t="s">
        <v>131</v>
      </c>
      <c r="AE21" s="706"/>
      <c r="AF21" s="706"/>
      <c r="AG21" s="706"/>
      <c r="AH21" s="706"/>
      <c r="AI21" s="706"/>
      <c r="AJ21" s="706"/>
      <c r="AK21" s="706"/>
      <c r="AL21" s="648" t="s">
        <v>131</v>
      </c>
      <c r="AM21" s="649"/>
      <c r="AN21" s="649"/>
      <c r="AO21" s="707"/>
      <c r="AP21" s="751" t="s">
        <v>269</v>
      </c>
      <c r="AQ21" s="758"/>
      <c r="AR21" s="758"/>
      <c r="AS21" s="758"/>
      <c r="AT21" s="758"/>
      <c r="AU21" s="758"/>
      <c r="AV21" s="758"/>
      <c r="AW21" s="758"/>
      <c r="AX21" s="758"/>
      <c r="AY21" s="758"/>
      <c r="AZ21" s="758"/>
      <c r="BA21" s="758"/>
      <c r="BB21" s="758"/>
      <c r="BC21" s="758"/>
      <c r="BD21" s="758"/>
      <c r="BE21" s="758"/>
      <c r="BF21" s="753"/>
      <c r="BG21" s="643">
        <v>81479</v>
      </c>
      <c r="BH21" s="646"/>
      <c r="BI21" s="646"/>
      <c r="BJ21" s="646"/>
      <c r="BK21" s="646"/>
      <c r="BL21" s="646"/>
      <c r="BM21" s="646"/>
      <c r="BN21" s="647"/>
      <c r="BO21" s="705">
        <v>1.9</v>
      </c>
      <c r="BP21" s="705"/>
      <c r="BQ21" s="705"/>
      <c r="BR21" s="705"/>
      <c r="BS21" s="651" t="s">
        <v>131</v>
      </c>
      <c r="BT21" s="646"/>
      <c r="BU21" s="646"/>
      <c r="BV21" s="646"/>
      <c r="BW21" s="646"/>
      <c r="BX21" s="646"/>
      <c r="BY21" s="646"/>
      <c r="BZ21" s="646"/>
      <c r="CA21" s="646"/>
      <c r="CB21" s="686"/>
      <c r="CD21" s="763"/>
      <c r="CE21" s="697"/>
      <c r="CF21" s="697"/>
      <c r="CG21" s="697"/>
      <c r="CH21" s="697"/>
      <c r="CI21" s="697"/>
      <c r="CJ21" s="697"/>
      <c r="CK21" s="697"/>
      <c r="CL21" s="697"/>
      <c r="CM21" s="697"/>
      <c r="CN21" s="697"/>
      <c r="CO21" s="697"/>
      <c r="CP21" s="697"/>
      <c r="CQ21" s="698"/>
      <c r="CR21" s="764"/>
      <c r="CS21" s="765"/>
      <c r="CT21" s="765"/>
      <c r="CU21" s="765"/>
      <c r="CV21" s="765"/>
      <c r="CW21" s="765"/>
      <c r="CX21" s="765"/>
      <c r="CY21" s="766"/>
      <c r="CZ21" s="767"/>
      <c r="DA21" s="767"/>
      <c r="DB21" s="767"/>
      <c r="DC21" s="767"/>
      <c r="DD21" s="768"/>
      <c r="DE21" s="765"/>
      <c r="DF21" s="765"/>
      <c r="DG21" s="765"/>
      <c r="DH21" s="765"/>
      <c r="DI21" s="765"/>
      <c r="DJ21" s="765"/>
      <c r="DK21" s="765"/>
      <c r="DL21" s="765"/>
      <c r="DM21" s="765"/>
      <c r="DN21" s="765"/>
      <c r="DO21" s="765"/>
      <c r="DP21" s="766"/>
      <c r="DQ21" s="768"/>
      <c r="DR21" s="765"/>
      <c r="DS21" s="765"/>
      <c r="DT21" s="765"/>
      <c r="DU21" s="765"/>
      <c r="DV21" s="765"/>
      <c r="DW21" s="765"/>
      <c r="DX21" s="765"/>
      <c r="DY21" s="765"/>
      <c r="DZ21" s="765"/>
      <c r="EA21" s="765"/>
      <c r="EB21" s="765"/>
      <c r="EC21" s="772"/>
    </row>
    <row r="22" spans="2:133" ht="11.25" customHeight="1">
      <c r="B22" s="640" t="s">
        <v>270</v>
      </c>
      <c r="C22" s="641"/>
      <c r="D22" s="641"/>
      <c r="E22" s="641"/>
      <c r="F22" s="641"/>
      <c r="G22" s="641"/>
      <c r="H22" s="641"/>
      <c r="I22" s="641"/>
      <c r="J22" s="641"/>
      <c r="K22" s="641"/>
      <c r="L22" s="641"/>
      <c r="M22" s="641"/>
      <c r="N22" s="641"/>
      <c r="O22" s="641"/>
      <c r="P22" s="641"/>
      <c r="Q22" s="642"/>
      <c r="R22" s="643">
        <v>12964072</v>
      </c>
      <c r="S22" s="646"/>
      <c r="T22" s="646"/>
      <c r="U22" s="646"/>
      <c r="V22" s="646"/>
      <c r="W22" s="646"/>
      <c r="X22" s="646"/>
      <c r="Y22" s="647"/>
      <c r="Z22" s="705">
        <v>50.6</v>
      </c>
      <c r="AA22" s="705"/>
      <c r="AB22" s="705"/>
      <c r="AC22" s="705"/>
      <c r="AD22" s="706">
        <v>12127641</v>
      </c>
      <c r="AE22" s="706"/>
      <c r="AF22" s="706"/>
      <c r="AG22" s="706"/>
      <c r="AH22" s="706"/>
      <c r="AI22" s="706"/>
      <c r="AJ22" s="706"/>
      <c r="AK22" s="706"/>
      <c r="AL22" s="648">
        <v>99.6</v>
      </c>
      <c r="AM22" s="649"/>
      <c r="AN22" s="649"/>
      <c r="AO22" s="707"/>
      <c r="AP22" s="751" t="s">
        <v>271</v>
      </c>
      <c r="AQ22" s="758"/>
      <c r="AR22" s="758"/>
      <c r="AS22" s="758"/>
      <c r="AT22" s="758"/>
      <c r="AU22" s="758"/>
      <c r="AV22" s="758"/>
      <c r="AW22" s="758"/>
      <c r="AX22" s="758"/>
      <c r="AY22" s="758"/>
      <c r="AZ22" s="758"/>
      <c r="BA22" s="758"/>
      <c r="BB22" s="758"/>
      <c r="BC22" s="758"/>
      <c r="BD22" s="758"/>
      <c r="BE22" s="758"/>
      <c r="BF22" s="753"/>
      <c r="BG22" s="643" t="s">
        <v>131</v>
      </c>
      <c r="BH22" s="646"/>
      <c r="BI22" s="646"/>
      <c r="BJ22" s="646"/>
      <c r="BK22" s="646"/>
      <c r="BL22" s="646"/>
      <c r="BM22" s="646"/>
      <c r="BN22" s="647"/>
      <c r="BO22" s="705" t="s">
        <v>130</v>
      </c>
      <c r="BP22" s="705"/>
      <c r="BQ22" s="705"/>
      <c r="BR22" s="705"/>
      <c r="BS22" s="651" t="s">
        <v>130</v>
      </c>
      <c r="BT22" s="646"/>
      <c r="BU22" s="646"/>
      <c r="BV22" s="646"/>
      <c r="BW22" s="646"/>
      <c r="BX22" s="646"/>
      <c r="BY22" s="646"/>
      <c r="BZ22" s="646"/>
      <c r="CA22" s="646"/>
      <c r="CB22" s="686"/>
      <c r="CD22" s="760" t="s">
        <v>272</v>
      </c>
      <c r="CE22" s="761"/>
      <c r="CF22" s="761"/>
      <c r="CG22" s="761"/>
      <c r="CH22" s="761"/>
      <c r="CI22" s="761"/>
      <c r="CJ22" s="761"/>
      <c r="CK22" s="761"/>
      <c r="CL22" s="761"/>
      <c r="CM22" s="761"/>
      <c r="CN22" s="761"/>
      <c r="CO22" s="761"/>
      <c r="CP22" s="761"/>
      <c r="CQ22" s="761"/>
      <c r="CR22" s="761"/>
      <c r="CS22" s="761"/>
      <c r="CT22" s="761"/>
      <c r="CU22" s="761"/>
      <c r="CV22" s="761"/>
      <c r="CW22" s="761"/>
      <c r="CX22" s="761"/>
      <c r="CY22" s="761"/>
      <c r="CZ22" s="761"/>
      <c r="DA22" s="761"/>
      <c r="DB22" s="761"/>
      <c r="DC22" s="761"/>
      <c r="DD22" s="761"/>
      <c r="DE22" s="761"/>
      <c r="DF22" s="761"/>
      <c r="DG22" s="761"/>
      <c r="DH22" s="761"/>
      <c r="DI22" s="761"/>
      <c r="DJ22" s="761"/>
      <c r="DK22" s="761"/>
      <c r="DL22" s="761"/>
      <c r="DM22" s="761"/>
      <c r="DN22" s="761"/>
      <c r="DO22" s="761"/>
      <c r="DP22" s="761"/>
      <c r="DQ22" s="761"/>
      <c r="DR22" s="761"/>
      <c r="DS22" s="761"/>
      <c r="DT22" s="761"/>
      <c r="DU22" s="761"/>
      <c r="DV22" s="761"/>
      <c r="DW22" s="761"/>
      <c r="DX22" s="761"/>
      <c r="DY22" s="761"/>
      <c r="DZ22" s="761"/>
      <c r="EA22" s="761"/>
      <c r="EB22" s="761"/>
      <c r="EC22" s="762"/>
    </row>
    <row r="23" spans="2:133" ht="11.25" customHeight="1">
      <c r="B23" s="640" t="s">
        <v>273</v>
      </c>
      <c r="C23" s="641"/>
      <c r="D23" s="641"/>
      <c r="E23" s="641"/>
      <c r="F23" s="641"/>
      <c r="G23" s="641"/>
      <c r="H23" s="641"/>
      <c r="I23" s="641"/>
      <c r="J23" s="641"/>
      <c r="K23" s="641"/>
      <c r="L23" s="641"/>
      <c r="M23" s="641"/>
      <c r="N23" s="641"/>
      <c r="O23" s="641"/>
      <c r="P23" s="641"/>
      <c r="Q23" s="642"/>
      <c r="R23" s="643">
        <v>6541</v>
      </c>
      <c r="S23" s="646"/>
      <c r="T23" s="646"/>
      <c r="U23" s="646"/>
      <c r="V23" s="646"/>
      <c r="W23" s="646"/>
      <c r="X23" s="646"/>
      <c r="Y23" s="647"/>
      <c r="Z23" s="705">
        <v>0</v>
      </c>
      <c r="AA23" s="705"/>
      <c r="AB23" s="705"/>
      <c r="AC23" s="705"/>
      <c r="AD23" s="706">
        <v>6541</v>
      </c>
      <c r="AE23" s="706"/>
      <c r="AF23" s="706"/>
      <c r="AG23" s="706"/>
      <c r="AH23" s="706"/>
      <c r="AI23" s="706"/>
      <c r="AJ23" s="706"/>
      <c r="AK23" s="706"/>
      <c r="AL23" s="648">
        <v>0.1</v>
      </c>
      <c r="AM23" s="649"/>
      <c r="AN23" s="649"/>
      <c r="AO23" s="707"/>
      <c r="AP23" s="751" t="s">
        <v>274</v>
      </c>
      <c r="AQ23" s="758"/>
      <c r="AR23" s="758"/>
      <c r="AS23" s="758"/>
      <c r="AT23" s="758"/>
      <c r="AU23" s="758"/>
      <c r="AV23" s="758"/>
      <c r="AW23" s="758"/>
      <c r="AX23" s="758"/>
      <c r="AY23" s="758"/>
      <c r="AZ23" s="758"/>
      <c r="BA23" s="758"/>
      <c r="BB23" s="758"/>
      <c r="BC23" s="758"/>
      <c r="BD23" s="758"/>
      <c r="BE23" s="758"/>
      <c r="BF23" s="753"/>
      <c r="BG23" s="643">
        <v>57325</v>
      </c>
      <c r="BH23" s="646"/>
      <c r="BI23" s="646"/>
      <c r="BJ23" s="646"/>
      <c r="BK23" s="646"/>
      <c r="BL23" s="646"/>
      <c r="BM23" s="646"/>
      <c r="BN23" s="647"/>
      <c r="BO23" s="705">
        <v>1.3</v>
      </c>
      <c r="BP23" s="705"/>
      <c r="BQ23" s="705"/>
      <c r="BR23" s="705"/>
      <c r="BS23" s="651" t="s">
        <v>130</v>
      </c>
      <c r="BT23" s="646"/>
      <c r="BU23" s="646"/>
      <c r="BV23" s="646"/>
      <c r="BW23" s="646"/>
      <c r="BX23" s="646"/>
      <c r="BY23" s="646"/>
      <c r="BZ23" s="646"/>
      <c r="CA23" s="646"/>
      <c r="CB23" s="686"/>
      <c r="CD23" s="760" t="s">
        <v>214</v>
      </c>
      <c r="CE23" s="761"/>
      <c r="CF23" s="761"/>
      <c r="CG23" s="761"/>
      <c r="CH23" s="761"/>
      <c r="CI23" s="761"/>
      <c r="CJ23" s="761"/>
      <c r="CK23" s="761"/>
      <c r="CL23" s="761"/>
      <c r="CM23" s="761"/>
      <c r="CN23" s="761"/>
      <c r="CO23" s="761"/>
      <c r="CP23" s="761"/>
      <c r="CQ23" s="762"/>
      <c r="CR23" s="760" t="s">
        <v>275</v>
      </c>
      <c r="CS23" s="761"/>
      <c r="CT23" s="761"/>
      <c r="CU23" s="761"/>
      <c r="CV23" s="761"/>
      <c r="CW23" s="761"/>
      <c r="CX23" s="761"/>
      <c r="CY23" s="762"/>
      <c r="CZ23" s="760" t="s">
        <v>276</v>
      </c>
      <c r="DA23" s="761"/>
      <c r="DB23" s="761"/>
      <c r="DC23" s="762"/>
      <c r="DD23" s="760" t="s">
        <v>277</v>
      </c>
      <c r="DE23" s="761"/>
      <c r="DF23" s="761"/>
      <c r="DG23" s="761"/>
      <c r="DH23" s="761"/>
      <c r="DI23" s="761"/>
      <c r="DJ23" s="761"/>
      <c r="DK23" s="762"/>
      <c r="DL23" s="769" t="s">
        <v>278</v>
      </c>
      <c r="DM23" s="770"/>
      <c r="DN23" s="770"/>
      <c r="DO23" s="770"/>
      <c r="DP23" s="770"/>
      <c r="DQ23" s="770"/>
      <c r="DR23" s="770"/>
      <c r="DS23" s="770"/>
      <c r="DT23" s="770"/>
      <c r="DU23" s="770"/>
      <c r="DV23" s="771"/>
      <c r="DW23" s="760" t="s">
        <v>279</v>
      </c>
      <c r="DX23" s="761"/>
      <c r="DY23" s="761"/>
      <c r="DZ23" s="761"/>
      <c r="EA23" s="761"/>
      <c r="EB23" s="761"/>
      <c r="EC23" s="762"/>
    </row>
    <row r="24" spans="2:133" ht="11.25" customHeight="1">
      <c r="B24" s="640" t="s">
        <v>280</v>
      </c>
      <c r="C24" s="641"/>
      <c r="D24" s="641"/>
      <c r="E24" s="641"/>
      <c r="F24" s="641"/>
      <c r="G24" s="641"/>
      <c r="H24" s="641"/>
      <c r="I24" s="641"/>
      <c r="J24" s="641"/>
      <c r="K24" s="641"/>
      <c r="L24" s="641"/>
      <c r="M24" s="641"/>
      <c r="N24" s="641"/>
      <c r="O24" s="641"/>
      <c r="P24" s="641"/>
      <c r="Q24" s="642"/>
      <c r="R24" s="643">
        <v>198912</v>
      </c>
      <c r="S24" s="646"/>
      <c r="T24" s="646"/>
      <c r="U24" s="646"/>
      <c r="V24" s="646"/>
      <c r="W24" s="646"/>
      <c r="X24" s="646"/>
      <c r="Y24" s="647"/>
      <c r="Z24" s="705">
        <v>0.8</v>
      </c>
      <c r="AA24" s="705"/>
      <c r="AB24" s="705"/>
      <c r="AC24" s="705"/>
      <c r="AD24" s="706" t="s">
        <v>131</v>
      </c>
      <c r="AE24" s="706"/>
      <c r="AF24" s="706"/>
      <c r="AG24" s="706"/>
      <c r="AH24" s="706"/>
      <c r="AI24" s="706"/>
      <c r="AJ24" s="706"/>
      <c r="AK24" s="706"/>
      <c r="AL24" s="648" t="s">
        <v>130</v>
      </c>
      <c r="AM24" s="649"/>
      <c r="AN24" s="649"/>
      <c r="AO24" s="707"/>
      <c r="AP24" s="751" t="s">
        <v>281</v>
      </c>
      <c r="AQ24" s="758"/>
      <c r="AR24" s="758"/>
      <c r="AS24" s="758"/>
      <c r="AT24" s="758"/>
      <c r="AU24" s="758"/>
      <c r="AV24" s="758"/>
      <c r="AW24" s="758"/>
      <c r="AX24" s="758"/>
      <c r="AY24" s="758"/>
      <c r="AZ24" s="758"/>
      <c r="BA24" s="758"/>
      <c r="BB24" s="758"/>
      <c r="BC24" s="758"/>
      <c r="BD24" s="758"/>
      <c r="BE24" s="758"/>
      <c r="BF24" s="753"/>
      <c r="BG24" s="643" t="s">
        <v>131</v>
      </c>
      <c r="BH24" s="646"/>
      <c r="BI24" s="646"/>
      <c r="BJ24" s="646"/>
      <c r="BK24" s="646"/>
      <c r="BL24" s="646"/>
      <c r="BM24" s="646"/>
      <c r="BN24" s="647"/>
      <c r="BO24" s="705" t="s">
        <v>131</v>
      </c>
      <c r="BP24" s="705"/>
      <c r="BQ24" s="705"/>
      <c r="BR24" s="705"/>
      <c r="BS24" s="651" t="s">
        <v>130</v>
      </c>
      <c r="BT24" s="646"/>
      <c r="BU24" s="646"/>
      <c r="BV24" s="646"/>
      <c r="BW24" s="646"/>
      <c r="BX24" s="646"/>
      <c r="BY24" s="646"/>
      <c r="BZ24" s="646"/>
      <c r="CA24" s="646"/>
      <c r="CB24" s="686"/>
      <c r="CD24" s="714" t="s">
        <v>282</v>
      </c>
      <c r="CE24" s="715"/>
      <c r="CF24" s="715"/>
      <c r="CG24" s="715"/>
      <c r="CH24" s="715"/>
      <c r="CI24" s="715"/>
      <c r="CJ24" s="715"/>
      <c r="CK24" s="715"/>
      <c r="CL24" s="715"/>
      <c r="CM24" s="715"/>
      <c r="CN24" s="715"/>
      <c r="CO24" s="715"/>
      <c r="CP24" s="715"/>
      <c r="CQ24" s="716"/>
      <c r="CR24" s="708">
        <v>10813776</v>
      </c>
      <c r="CS24" s="709"/>
      <c r="CT24" s="709"/>
      <c r="CU24" s="709"/>
      <c r="CV24" s="709"/>
      <c r="CW24" s="709"/>
      <c r="CX24" s="709"/>
      <c r="CY24" s="755"/>
      <c r="CZ24" s="756">
        <v>43.8</v>
      </c>
      <c r="DA24" s="725"/>
      <c r="DB24" s="725"/>
      <c r="DC24" s="759"/>
      <c r="DD24" s="754">
        <v>6940229</v>
      </c>
      <c r="DE24" s="709"/>
      <c r="DF24" s="709"/>
      <c r="DG24" s="709"/>
      <c r="DH24" s="709"/>
      <c r="DI24" s="709"/>
      <c r="DJ24" s="709"/>
      <c r="DK24" s="755"/>
      <c r="DL24" s="754">
        <v>6921056</v>
      </c>
      <c r="DM24" s="709"/>
      <c r="DN24" s="709"/>
      <c r="DO24" s="709"/>
      <c r="DP24" s="709"/>
      <c r="DQ24" s="709"/>
      <c r="DR24" s="709"/>
      <c r="DS24" s="709"/>
      <c r="DT24" s="709"/>
      <c r="DU24" s="709"/>
      <c r="DV24" s="755"/>
      <c r="DW24" s="756">
        <v>54.2</v>
      </c>
      <c r="DX24" s="725"/>
      <c r="DY24" s="725"/>
      <c r="DZ24" s="725"/>
      <c r="EA24" s="725"/>
      <c r="EB24" s="725"/>
      <c r="EC24" s="757"/>
    </row>
    <row r="25" spans="2:133" ht="11.25" customHeight="1">
      <c r="B25" s="640" t="s">
        <v>283</v>
      </c>
      <c r="C25" s="641"/>
      <c r="D25" s="641"/>
      <c r="E25" s="641"/>
      <c r="F25" s="641"/>
      <c r="G25" s="641"/>
      <c r="H25" s="641"/>
      <c r="I25" s="641"/>
      <c r="J25" s="641"/>
      <c r="K25" s="641"/>
      <c r="L25" s="641"/>
      <c r="M25" s="641"/>
      <c r="N25" s="641"/>
      <c r="O25" s="641"/>
      <c r="P25" s="641"/>
      <c r="Q25" s="642"/>
      <c r="R25" s="643">
        <v>561737</v>
      </c>
      <c r="S25" s="646"/>
      <c r="T25" s="646"/>
      <c r="U25" s="646"/>
      <c r="V25" s="646"/>
      <c r="W25" s="646"/>
      <c r="X25" s="646"/>
      <c r="Y25" s="647"/>
      <c r="Z25" s="705">
        <v>2.2000000000000002</v>
      </c>
      <c r="AA25" s="705"/>
      <c r="AB25" s="705"/>
      <c r="AC25" s="705"/>
      <c r="AD25" s="706">
        <v>21743</v>
      </c>
      <c r="AE25" s="706"/>
      <c r="AF25" s="706"/>
      <c r="AG25" s="706"/>
      <c r="AH25" s="706"/>
      <c r="AI25" s="706"/>
      <c r="AJ25" s="706"/>
      <c r="AK25" s="706"/>
      <c r="AL25" s="648">
        <v>0.2</v>
      </c>
      <c r="AM25" s="649"/>
      <c r="AN25" s="649"/>
      <c r="AO25" s="707"/>
      <c r="AP25" s="751" t="s">
        <v>284</v>
      </c>
      <c r="AQ25" s="758"/>
      <c r="AR25" s="758"/>
      <c r="AS25" s="758"/>
      <c r="AT25" s="758"/>
      <c r="AU25" s="758"/>
      <c r="AV25" s="758"/>
      <c r="AW25" s="758"/>
      <c r="AX25" s="758"/>
      <c r="AY25" s="758"/>
      <c r="AZ25" s="758"/>
      <c r="BA25" s="758"/>
      <c r="BB25" s="758"/>
      <c r="BC25" s="758"/>
      <c r="BD25" s="758"/>
      <c r="BE25" s="758"/>
      <c r="BF25" s="753"/>
      <c r="BG25" s="643" t="s">
        <v>130</v>
      </c>
      <c r="BH25" s="646"/>
      <c r="BI25" s="646"/>
      <c r="BJ25" s="646"/>
      <c r="BK25" s="646"/>
      <c r="BL25" s="646"/>
      <c r="BM25" s="646"/>
      <c r="BN25" s="647"/>
      <c r="BO25" s="705" t="s">
        <v>131</v>
      </c>
      <c r="BP25" s="705"/>
      <c r="BQ25" s="705"/>
      <c r="BR25" s="705"/>
      <c r="BS25" s="651" t="s">
        <v>131</v>
      </c>
      <c r="BT25" s="646"/>
      <c r="BU25" s="646"/>
      <c r="BV25" s="646"/>
      <c r="BW25" s="646"/>
      <c r="BX25" s="646"/>
      <c r="BY25" s="646"/>
      <c r="BZ25" s="646"/>
      <c r="CA25" s="646"/>
      <c r="CB25" s="686"/>
      <c r="CD25" s="687" t="s">
        <v>285</v>
      </c>
      <c r="CE25" s="684"/>
      <c r="CF25" s="684"/>
      <c r="CG25" s="684"/>
      <c r="CH25" s="684"/>
      <c r="CI25" s="684"/>
      <c r="CJ25" s="684"/>
      <c r="CK25" s="684"/>
      <c r="CL25" s="684"/>
      <c r="CM25" s="684"/>
      <c r="CN25" s="684"/>
      <c r="CO25" s="684"/>
      <c r="CP25" s="684"/>
      <c r="CQ25" s="685"/>
      <c r="CR25" s="643">
        <v>3181750</v>
      </c>
      <c r="CS25" s="644"/>
      <c r="CT25" s="644"/>
      <c r="CU25" s="644"/>
      <c r="CV25" s="644"/>
      <c r="CW25" s="644"/>
      <c r="CX25" s="644"/>
      <c r="CY25" s="645"/>
      <c r="CZ25" s="648">
        <v>12.9</v>
      </c>
      <c r="DA25" s="677"/>
      <c r="DB25" s="677"/>
      <c r="DC25" s="678"/>
      <c r="DD25" s="651">
        <v>2969090</v>
      </c>
      <c r="DE25" s="644"/>
      <c r="DF25" s="644"/>
      <c r="DG25" s="644"/>
      <c r="DH25" s="644"/>
      <c r="DI25" s="644"/>
      <c r="DJ25" s="644"/>
      <c r="DK25" s="645"/>
      <c r="DL25" s="651">
        <v>2950222</v>
      </c>
      <c r="DM25" s="644"/>
      <c r="DN25" s="644"/>
      <c r="DO25" s="644"/>
      <c r="DP25" s="644"/>
      <c r="DQ25" s="644"/>
      <c r="DR25" s="644"/>
      <c r="DS25" s="644"/>
      <c r="DT25" s="644"/>
      <c r="DU25" s="644"/>
      <c r="DV25" s="645"/>
      <c r="DW25" s="648">
        <v>23.1</v>
      </c>
      <c r="DX25" s="677"/>
      <c r="DY25" s="677"/>
      <c r="DZ25" s="677"/>
      <c r="EA25" s="677"/>
      <c r="EB25" s="677"/>
      <c r="EC25" s="679"/>
    </row>
    <row r="26" spans="2:133" ht="11.25" customHeight="1">
      <c r="B26" s="640" t="s">
        <v>286</v>
      </c>
      <c r="C26" s="641"/>
      <c r="D26" s="641"/>
      <c r="E26" s="641"/>
      <c r="F26" s="641"/>
      <c r="G26" s="641"/>
      <c r="H26" s="641"/>
      <c r="I26" s="641"/>
      <c r="J26" s="641"/>
      <c r="K26" s="641"/>
      <c r="L26" s="641"/>
      <c r="M26" s="641"/>
      <c r="N26" s="641"/>
      <c r="O26" s="641"/>
      <c r="P26" s="641"/>
      <c r="Q26" s="642"/>
      <c r="R26" s="643">
        <v>33264</v>
      </c>
      <c r="S26" s="646"/>
      <c r="T26" s="646"/>
      <c r="U26" s="646"/>
      <c r="V26" s="646"/>
      <c r="W26" s="646"/>
      <c r="X26" s="646"/>
      <c r="Y26" s="647"/>
      <c r="Z26" s="705">
        <v>0.1</v>
      </c>
      <c r="AA26" s="705"/>
      <c r="AB26" s="705"/>
      <c r="AC26" s="705"/>
      <c r="AD26" s="706" t="s">
        <v>131</v>
      </c>
      <c r="AE26" s="706"/>
      <c r="AF26" s="706"/>
      <c r="AG26" s="706"/>
      <c r="AH26" s="706"/>
      <c r="AI26" s="706"/>
      <c r="AJ26" s="706"/>
      <c r="AK26" s="706"/>
      <c r="AL26" s="648" t="s">
        <v>131</v>
      </c>
      <c r="AM26" s="649"/>
      <c r="AN26" s="649"/>
      <c r="AO26" s="707"/>
      <c r="AP26" s="751" t="s">
        <v>287</v>
      </c>
      <c r="AQ26" s="752"/>
      <c r="AR26" s="752"/>
      <c r="AS26" s="752"/>
      <c r="AT26" s="752"/>
      <c r="AU26" s="752"/>
      <c r="AV26" s="752"/>
      <c r="AW26" s="752"/>
      <c r="AX26" s="752"/>
      <c r="AY26" s="752"/>
      <c r="AZ26" s="752"/>
      <c r="BA26" s="752"/>
      <c r="BB26" s="752"/>
      <c r="BC26" s="752"/>
      <c r="BD26" s="752"/>
      <c r="BE26" s="752"/>
      <c r="BF26" s="753"/>
      <c r="BG26" s="643" t="s">
        <v>131</v>
      </c>
      <c r="BH26" s="646"/>
      <c r="BI26" s="646"/>
      <c r="BJ26" s="646"/>
      <c r="BK26" s="646"/>
      <c r="BL26" s="646"/>
      <c r="BM26" s="646"/>
      <c r="BN26" s="647"/>
      <c r="BO26" s="705" t="s">
        <v>131</v>
      </c>
      <c r="BP26" s="705"/>
      <c r="BQ26" s="705"/>
      <c r="BR26" s="705"/>
      <c r="BS26" s="651" t="s">
        <v>131</v>
      </c>
      <c r="BT26" s="646"/>
      <c r="BU26" s="646"/>
      <c r="BV26" s="646"/>
      <c r="BW26" s="646"/>
      <c r="BX26" s="646"/>
      <c r="BY26" s="646"/>
      <c r="BZ26" s="646"/>
      <c r="CA26" s="646"/>
      <c r="CB26" s="686"/>
      <c r="CD26" s="687" t="s">
        <v>288</v>
      </c>
      <c r="CE26" s="684"/>
      <c r="CF26" s="684"/>
      <c r="CG26" s="684"/>
      <c r="CH26" s="684"/>
      <c r="CI26" s="684"/>
      <c r="CJ26" s="684"/>
      <c r="CK26" s="684"/>
      <c r="CL26" s="684"/>
      <c r="CM26" s="684"/>
      <c r="CN26" s="684"/>
      <c r="CO26" s="684"/>
      <c r="CP26" s="684"/>
      <c r="CQ26" s="685"/>
      <c r="CR26" s="643">
        <v>2028555</v>
      </c>
      <c r="CS26" s="646"/>
      <c r="CT26" s="646"/>
      <c r="CU26" s="646"/>
      <c r="CV26" s="646"/>
      <c r="CW26" s="646"/>
      <c r="CX26" s="646"/>
      <c r="CY26" s="647"/>
      <c r="CZ26" s="648">
        <v>8.1999999999999993</v>
      </c>
      <c r="DA26" s="677"/>
      <c r="DB26" s="677"/>
      <c r="DC26" s="678"/>
      <c r="DD26" s="651">
        <v>1950554</v>
      </c>
      <c r="DE26" s="646"/>
      <c r="DF26" s="646"/>
      <c r="DG26" s="646"/>
      <c r="DH26" s="646"/>
      <c r="DI26" s="646"/>
      <c r="DJ26" s="646"/>
      <c r="DK26" s="647"/>
      <c r="DL26" s="651" t="s">
        <v>131</v>
      </c>
      <c r="DM26" s="646"/>
      <c r="DN26" s="646"/>
      <c r="DO26" s="646"/>
      <c r="DP26" s="646"/>
      <c r="DQ26" s="646"/>
      <c r="DR26" s="646"/>
      <c r="DS26" s="646"/>
      <c r="DT26" s="646"/>
      <c r="DU26" s="646"/>
      <c r="DV26" s="647"/>
      <c r="DW26" s="648" t="s">
        <v>131</v>
      </c>
      <c r="DX26" s="677"/>
      <c r="DY26" s="677"/>
      <c r="DZ26" s="677"/>
      <c r="EA26" s="677"/>
      <c r="EB26" s="677"/>
      <c r="EC26" s="679"/>
    </row>
    <row r="27" spans="2:133" ht="11.25" customHeight="1">
      <c r="B27" s="640" t="s">
        <v>289</v>
      </c>
      <c r="C27" s="641"/>
      <c r="D27" s="641"/>
      <c r="E27" s="641"/>
      <c r="F27" s="641"/>
      <c r="G27" s="641"/>
      <c r="H27" s="641"/>
      <c r="I27" s="641"/>
      <c r="J27" s="641"/>
      <c r="K27" s="641"/>
      <c r="L27" s="641"/>
      <c r="M27" s="641"/>
      <c r="N27" s="641"/>
      <c r="O27" s="641"/>
      <c r="P27" s="641"/>
      <c r="Q27" s="642"/>
      <c r="R27" s="643">
        <v>3019404</v>
      </c>
      <c r="S27" s="646"/>
      <c r="T27" s="646"/>
      <c r="U27" s="646"/>
      <c r="V27" s="646"/>
      <c r="W27" s="646"/>
      <c r="X27" s="646"/>
      <c r="Y27" s="647"/>
      <c r="Z27" s="705">
        <v>11.8</v>
      </c>
      <c r="AA27" s="705"/>
      <c r="AB27" s="705"/>
      <c r="AC27" s="705"/>
      <c r="AD27" s="706" t="s">
        <v>131</v>
      </c>
      <c r="AE27" s="706"/>
      <c r="AF27" s="706"/>
      <c r="AG27" s="706"/>
      <c r="AH27" s="706"/>
      <c r="AI27" s="706"/>
      <c r="AJ27" s="706"/>
      <c r="AK27" s="706"/>
      <c r="AL27" s="648" t="s">
        <v>131</v>
      </c>
      <c r="AM27" s="649"/>
      <c r="AN27" s="649"/>
      <c r="AO27" s="707"/>
      <c r="AP27" s="640" t="s">
        <v>290</v>
      </c>
      <c r="AQ27" s="641"/>
      <c r="AR27" s="641"/>
      <c r="AS27" s="641"/>
      <c r="AT27" s="641"/>
      <c r="AU27" s="641"/>
      <c r="AV27" s="641"/>
      <c r="AW27" s="641"/>
      <c r="AX27" s="641"/>
      <c r="AY27" s="641"/>
      <c r="AZ27" s="641"/>
      <c r="BA27" s="641"/>
      <c r="BB27" s="641"/>
      <c r="BC27" s="641"/>
      <c r="BD27" s="641"/>
      <c r="BE27" s="641"/>
      <c r="BF27" s="642"/>
      <c r="BG27" s="643">
        <v>4247520</v>
      </c>
      <c r="BH27" s="646"/>
      <c r="BI27" s="646"/>
      <c r="BJ27" s="646"/>
      <c r="BK27" s="646"/>
      <c r="BL27" s="646"/>
      <c r="BM27" s="646"/>
      <c r="BN27" s="647"/>
      <c r="BO27" s="705">
        <v>100</v>
      </c>
      <c r="BP27" s="705"/>
      <c r="BQ27" s="705"/>
      <c r="BR27" s="705"/>
      <c r="BS27" s="651">
        <v>28448</v>
      </c>
      <c r="BT27" s="646"/>
      <c r="BU27" s="646"/>
      <c r="BV27" s="646"/>
      <c r="BW27" s="646"/>
      <c r="BX27" s="646"/>
      <c r="BY27" s="646"/>
      <c r="BZ27" s="646"/>
      <c r="CA27" s="646"/>
      <c r="CB27" s="686"/>
      <c r="CD27" s="687" t="s">
        <v>291</v>
      </c>
      <c r="CE27" s="684"/>
      <c r="CF27" s="684"/>
      <c r="CG27" s="684"/>
      <c r="CH27" s="684"/>
      <c r="CI27" s="684"/>
      <c r="CJ27" s="684"/>
      <c r="CK27" s="684"/>
      <c r="CL27" s="684"/>
      <c r="CM27" s="684"/>
      <c r="CN27" s="684"/>
      <c r="CO27" s="684"/>
      <c r="CP27" s="684"/>
      <c r="CQ27" s="685"/>
      <c r="CR27" s="643">
        <v>4786558</v>
      </c>
      <c r="CS27" s="644"/>
      <c r="CT27" s="644"/>
      <c r="CU27" s="644"/>
      <c r="CV27" s="644"/>
      <c r="CW27" s="644"/>
      <c r="CX27" s="644"/>
      <c r="CY27" s="645"/>
      <c r="CZ27" s="648">
        <v>19.399999999999999</v>
      </c>
      <c r="DA27" s="677"/>
      <c r="DB27" s="677"/>
      <c r="DC27" s="678"/>
      <c r="DD27" s="651">
        <v>1237539</v>
      </c>
      <c r="DE27" s="644"/>
      <c r="DF27" s="644"/>
      <c r="DG27" s="644"/>
      <c r="DH27" s="644"/>
      <c r="DI27" s="644"/>
      <c r="DJ27" s="644"/>
      <c r="DK27" s="645"/>
      <c r="DL27" s="651">
        <v>1237234</v>
      </c>
      <c r="DM27" s="644"/>
      <c r="DN27" s="644"/>
      <c r="DO27" s="644"/>
      <c r="DP27" s="644"/>
      <c r="DQ27" s="644"/>
      <c r="DR27" s="644"/>
      <c r="DS27" s="644"/>
      <c r="DT27" s="644"/>
      <c r="DU27" s="644"/>
      <c r="DV27" s="645"/>
      <c r="DW27" s="648">
        <v>9.6999999999999993</v>
      </c>
      <c r="DX27" s="677"/>
      <c r="DY27" s="677"/>
      <c r="DZ27" s="677"/>
      <c r="EA27" s="677"/>
      <c r="EB27" s="677"/>
      <c r="EC27" s="679"/>
    </row>
    <row r="28" spans="2:133" ht="11.25" customHeight="1">
      <c r="B28" s="748" t="s">
        <v>292</v>
      </c>
      <c r="C28" s="749"/>
      <c r="D28" s="749"/>
      <c r="E28" s="749"/>
      <c r="F28" s="749"/>
      <c r="G28" s="749"/>
      <c r="H28" s="749"/>
      <c r="I28" s="749"/>
      <c r="J28" s="749"/>
      <c r="K28" s="749"/>
      <c r="L28" s="749"/>
      <c r="M28" s="749"/>
      <c r="N28" s="749"/>
      <c r="O28" s="749"/>
      <c r="P28" s="749"/>
      <c r="Q28" s="750"/>
      <c r="R28" s="643" t="s">
        <v>130</v>
      </c>
      <c r="S28" s="646"/>
      <c r="T28" s="646"/>
      <c r="U28" s="646"/>
      <c r="V28" s="646"/>
      <c r="W28" s="646"/>
      <c r="X28" s="646"/>
      <c r="Y28" s="647"/>
      <c r="Z28" s="705" t="s">
        <v>130</v>
      </c>
      <c r="AA28" s="705"/>
      <c r="AB28" s="705"/>
      <c r="AC28" s="705"/>
      <c r="AD28" s="706" t="s">
        <v>131</v>
      </c>
      <c r="AE28" s="706"/>
      <c r="AF28" s="706"/>
      <c r="AG28" s="706"/>
      <c r="AH28" s="706"/>
      <c r="AI28" s="706"/>
      <c r="AJ28" s="706"/>
      <c r="AK28" s="706"/>
      <c r="AL28" s="648" t="s">
        <v>131</v>
      </c>
      <c r="AM28" s="649"/>
      <c r="AN28" s="649"/>
      <c r="AO28" s="707"/>
      <c r="AP28" s="655"/>
      <c r="AQ28" s="656"/>
      <c r="AR28" s="656"/>
      <c r="AS28" s="656"/>
      <c r="AT28" s="656"/>
      <c r="AU28" s="656"/>
      <c r="AV28" s="656"/>
      <c r="AW28" s="656"/>
      <c r="AX28" s="656"/>
      <c r="AY28" s="656"/>
      <c r="AZ28" s="656"/>
      <c r="BA28" s="656"/>
      <c r="BB28" s="656"/>
      <c r="BC28" s="656"/>
      <c r="BD28" s="656"/>
      <c r="BE28" s="656"/>
      <c r="BF28" s="657"/>
      <c r="BG28" s="643"/>
      <c r="BH28" s="646"/>
      <c r="BI28" s="646"/>
      <c r="BJ28" s="646"/>
      <c r="BK28" s="646"/>
      <c r="BL28" s="646"/>
      <c r="BM28" s="646"/>
      <c r="BN28" s="647"/>
      <c r="BO28" s="705"/>
      <c r="BP28" s="705"/>
      <c r="BQ28" s="705"/>
      <c r="BR28" s="705"/>
      <c r="BS28" s="706"/>
      <c r="BT28" s="706"/>
      <c r="BU28" s="706"/>
      <c r="BV28" s="706"/>
      <c r="BW28" s="706"/>
      <c r="BX28" s="706"/>
      <c r="BY28" s="706"/>
      <c r="BZ28" s="706"/>
      <c r="CA28" s="706"/>
      <c r="CB28" s="747"/>
      <c r="CD28" s="687" t="s">
        <v>293</v>
      </c>
      <c r="CE28" s="684"/>
      <c r="CF28" s="684"/>
      <c r="CG28" s="684"/>
      <c r="CH28" s="684"/>
      <c r="CI28" s="684"/>
      <c r="CJ28" s="684"/>
      <c r="CK28" s="684"/>
      <c r="CL28" s="684"/>
      <c r="CM28" s="684"/>
      <c r="CN28" s="684"/>
      <c r="CO28" s="684"/>
      <c r="CP28" s="684"/>
      <c r="CQ28" s="685"/>
      <c r="CR28" s="643">
        <v>2845468</v>
      </c>
      <c r="CS28" s="646"/>
      <c r="CT28" s="646"/>
      <c r="CU28" s="646"/>
      <c r="CV28" s="646"/>
      <c r="CW28" s="646"/>
      <c r="CX28" s="646"/>
      <c r="CY28" s="647"/>
      <c r="CZ28" s="648">
        <v>11.5</v>
      </c>
      <c r="DA28" s="677"/>
      <c r="DB28" s="677"/>
      <c r="DC28" s="678"/>
      <c r="DD28" s="651">
        <v>2733600</v>
      </c>
      <c r="DE28" s="646"/>
      <c r="DF28" s="646"/>
      <c r="DG28" s="646"/>
      <c r="DH28" s="646"/>
      <c r="DI28" s="646"/>
      <c r="DJ28" s="646"/>
      <c r="DK28" s="647"/>
      <c r="DL28" s="651">
        <v>2733600</v>
      </c>
      <c r="DM28" s="646"/>
      <c r="DN28" s="646"/>
      <c r="DO28" s="646"/>
      <c r="DP28" s="646"/>
      <c r="DQ28" s="646"/>
      <c r="DR28" s="646"/>
      <c r="DS28" s="646"/>
      <c r="DT28" s="646"/>
      <c r="DU28" s="646"/>
      <c r="DV28" s="647"/>
      <c r="DW28" s="648">
        <v>21.4</v>
      </c>
      <c r="DX28" s="677"/>
      <c r="DY28" s="677"/>
      <c r="DZ28" s="677"/>
      <c r="EA28" s="677"/>
      <c r="EB28" s="677"/>
      <c r="EC28" s="679"/>
    </row>
    <row r="29" spans="2:133" ht="11.25" customHeight="1">
      <c r="B29" s="640" t="s">
        <v>294</v>
      </c>
      <c r="C29" s="641"/>
      <c r="D29" s="641"/>
      <c r="E29" s="641"/>
      <c r="F29" s="641"/>
      <c r="G29" s="641"/>
      <c r="H29" s="641"/>
      <c r="I29" s="641"/>
      <c r="J29" s="641"/>
      <c r="K29" s="641"/>
      <c r="L29" s="641"/>
      <c r="M29" s="641"/>
      <c r="N29" s="641"/>
      <c r="O29" s="641"/>
      <c r="P29" s="641"/>
      <c r="Q29" s="642"/>
      <c r="R29" s="643">
        <v>2132175</v>
      </c>
      <c r="S29" s="646"/>
      <c r="T29" s="646"/>
      <c r="U29" s="646"/>
      <c r="V29" s="646"/>
      <c r="W29" s="646"/>
      <c r="X29" s="646"/>
      <c r="Y29" s="647"/>
      <c r="Z29" s="705">
        <v>8.3000000000000007</v>
      </c>
      <c r="AA29" s="705"/>
      <c r="AB29" s="705"/>
      <c r="AC29" s="705"/>
      <c r="AD29" s="706" t="s">
        <v>131</v>
      </c>
      <c r="AE29" s="706"/>
      <c r="AF29" s="706"/>
      <c r="AG29" s="706"/>
      <c r="AH29" s="706"/>
      <c r="AI29" s="706"/>
      <c r="AJ29" s="706"/>
      <c r="AK29" s="706"/>
      <c r="AL29" s="648" t="s">
        <v>131</v>
      </c>
      <c r="AM29" s="649"/>
      <c r="AN29" s="649"/>
      <c r="AO29" s="707"/>
      <c r="AP29" s="717" t="s">
        <v>214</v>
      </c>
      <c r="AQ29" s="718"/>
      <c r="AR29" s="718"/>
      <c r="AS29" s="718"/>
      <c r="AT29" s="718"/>
      <c r="AU29" s="718"/>
      <c r="AV29" s="718"/>
      <c r="AW29" s="718"/>
      <c r="AX29" s="718"/>
      <c r="AY29" s="718"/>
      <c r="AZ29" s="718"/>
      <c r="BA29" s="718"/>
      <c r="BB29" s="718"/>
      <c r="BC29" s="718"/>
      <c r="BD29" s="718"/>
      <c r="BE29" s="718"/>
      <c r="BF29" s="719"/>
      <c r="BG29" s="717" t="s">
        <v>295</v>
      </c>
      <c r="BH29" s="745"/>
      <c r="BI29" s="745"/>
      <c r="BJ29" s="745"/>
      <c r="BK29" s="745"/>
      <c r="BL29" s="745"/>
      <c r="BM29" s="745"/>
      <c r="BN29" s="745"/>
      <c r="BO29" s="745"/>
      <c r="BP29" s="745"/>
      <c r="BQ29" s="746"/>
      <c r="BR29" s="717" t="s">
        <v>296</v>
      </c>
      <c r="BS29" s="745"/>
      <c r="BT29" s="745"/>
      <c r="BU29" s="745"/>
      <c r="BV29" s="745"/>
      <c r="BW29" s="745"/>
      <c r="BX29" s="745"/>
      <c r="BY29" s="745"/>
      <c r="BZ29" s="745"/>
      <c r="CA29" s="745"/>
      <c r="CB29" s="746"/>
      <c r="CD29" s="727" t="s">
        <v>297</v>
      </c>
      <c r="CE29" s="728"/>
      <c r="CF29" s="687" t="s">
        <v>298</v>
      </c>
      <c r="CG29" s="684"/>
      <c r="CH29" s="684"/>
      <c r="CI29" s="684"/>
      <c r="CJ29" s="684"/>
      <c r="CK29" s="684"/>
      <c r="CL29" s="684"/>
      <c r="CM29" s="684"/>
      <c r="CN29" s="684"/>
      <c r="CO29" s="684"/>
      <c r="CP29" s="684"/>
      <c r="CQ29" s="685"/>
      <c r="CR29" s="643">
        <v>2845468</v>
      </c>
      <c r="CS29" s="644"/>
      <c r="CT29" s="644"/>
      <c r="CU29" s="644"/>
      <c r="CV29" s="644"/>
      <c r="CW29" s="644"/>
      <c r="CX29" s="644"/>
      <c r="CY29" s="645"/>
      <c r="CZ29" s="648">
        <v>11.5</v>
      </c>
      <c r="DA29" s="677"/>
      <c r="DB29" s="677"/>
      <c r="DC29" s="678"/>
      <c r="DD29" s="651">
        <v>2733600</v>
      </c>
      <c r="DE29" s="644"/>
      <c r="DF29" s="644"/>
      <c r="DG29" s="644"/>
      <c r="DH29" s="644"/>
      <c r="DI29" s="644"/>
      <c r="DJ29" s="644"/>
      <c r="DK29" s="645"/>
      <c r="DL29" s="651">
        <v>2733600</v>
      </c>
      <c r="DM29" s="644"/>
      <c r="DN29" s="644"/>
      <c r="DO29" s="644"/>
      <c r="DP29" s="644"/>
      <c r="DQ29" s="644"/>
      <c r="DR29" s="644"/>
      <c r="DS29" s="644"/>
      <c r="DT29" s="644"/>
      <c r="DU29" s="644"/>
      <c r="DV29" s="645"/>
      <c r="DW29" s="648">
        <v>21.4</v>
      </c>
      <c r="DX29" s="677"/>
      <c r="DY29" s="677"/>
      <c r="DZ29" s="677"/>
      <c r="EA29" s="677"/>
      <c r="EB29" s="677"/>
      <c r="EC29" s="679"/>
    </row>
    <row r="30" spans="2:133" ht="11.25" customHeight="1">
      <c r="B30" s="640" t="s">
        <v>299</v>
      </c>
      <c r="C30" s="641"/>
      <c r="D30" s="641"/>
      <c r="E30" s="641"/>
      <c r="F30" s="641"/>
      <c r="G30" s="641"/>
      <c r="H30" s="641"/>
      <c r="I30" s="641"/>
      <c r="J30" s="641"/>
      <c r="K30" s="641"/>
      <c r="L30" s="641"/>
      <c r="M30" s="641"/>
      <c r="N30" s="641"/>
      <c r="O30" s="641"/>
      <c r="P30" s="641"/>
      <c r="Q30" s="642"/>
      <c r="R30" s="643">
        <v>79600</v>
      </c>
      <c r="S30" s="646"/>
      <c r="T30" s="646"/>
      <c r="U30" s="646"/>
      <c r="V30" s="646"/>
      <c r="W30" s="646"/>
      <c r="X30" s="646"/>
      <c r="Y30" s="647"/>
      <c r="Z30" s="705">
        <v>0.3</v>
      </c>
      <c r="AA30" s="705"/>
      <c r="AB30" s="705"/>
      <c r="AC30" s="705"/>
      <c r="AD30" s="706">
        <v>15481</v>
      </c>
      <c r="AE30" s="706"/>
      <c r="AF30" s="706"/>
      <c r="AG30" s="706"/>
      <c r="AH30" s="706"/>
      <c r="AI30" s="706"/>
      <c r="AJ30" s="706"/>
      <c r="AK30" s="706"/>
      <c r="AL30" s="648">
        <v>0.1</v>
      </c>
      <c r="AM30" s="649"/>
      <c r="AN30" s="649"/>
      <c r="AO30" s="707"/>
      <c r="AP30" s="733" t="s">
        <v>300</v>
      </c>
      <c r="AQ30" s="734"/>
      <c r="AR30" s="734"/>
      <c r="AS30" s="734"/>
      <c r="AT30" s="739" t="s">
        <v>301</v>
      </c>
      <c r="AU30" s="210"/>
      <c r="AV30" s="210"/>
      <c r="AW30" s="210"/>
      <c r="AX30" s="742" t="s">
        <v>180</v>
      </c>
      <c r="AY30" s="743"/>
      <c r="AZ30" s="743"/>
      <c r="BA30" s="743"/>
      <c r="BB30" s="743"/>
      <c r="BC30" s="743"/>
      <c r="BD30" s="743"/>
      <c r="BE30" s="743"/>
      <c r="BF30" s="744"/>
      <c r="BG30" s="723">
        <v>98.7</v>
      </c>
      <c r="BH30" s="724"/>
      <c r="BI30" s="724"/>
      <c r="BJ30" s="724"/>
      <c r="BK30" s="724"/>
      <c r="BL30" s="724"/>
      <c r="BM30" s="725">
        <v>93.8</v>
      </c>
      <c r="BN30" s="724"/>
      <c r="BO30" s="724"/>
      <c r="BP30" s="724"/>
      <c r="BQ30" s="726"/>
      <c r="BR30" s="723">
        <v>98.6</v>
      </c>
      <c r="BS30" s="724"/>
      <c r="BT30" s="724"/>
      <c r="BU30" s="724"/>
      <c r="BV30" s="724"/>
      <c r="BW30" s="724"/>
      <c r="BX30" s="725">
        <v>92.9</v>
      </c>
      <c r="BY30" s="724"/>
      <c r="BZ30" s="724"/>
      <c r="CA30" s="724"/>
      <c r="CB30" s="726"/>
      <c r="CD30" s="729"/>
      <c r="CE30" s="730"/>
      <c r="CF30" s="687" t="s">
        <v>302</v>
      </c>
      <c r="CG30" s="684"/>
      <c r="CH30" s="684"/>
      <c r="CI30" s="684"/>
      <c r="CJ30" s="684"/>
      <c r="CK30" s="684"/>
      <c r="CL30" s="684"/>
      <c r="CM30" s="684"/>
      <c r="CN30" s="684"/>
      <c r="CO30" s="684"/>
      <c r="CP30" s="684"/>
      <c r="CQ30" s="685"/>
      <c r="CR30" s="643">
        <v>2667703</v>
      </c>
      <c r="CS30" s="646"/>
      <c r="CT30" s="646"/>
      <c r="CU30" s="646"/>
      <c r="CV30" s="646"/>
      <c r="CW30" s="646"/>
      <c r="CX30" s="646"/>
      <c r="CY30" s="647"/>
      <c r="CZ30" s="648">
        <v>10.8</v>
      </c>
      <c r="DA30" s="677"/>
      <c r="DB30" s="677"/>
      <c r="DC30" s="678"/>
      <c r="DD30" s="651">
        <v>2555835</v>
      </c>
      <c r="DE30" s="646"/>
      <c r="DF30" s="646"/>
      <c r="DG30" s="646"/>
      <c r="DH30" s="646"/>
      <c r="DI30" s="646"/>
      <c r="DJ30" s="646"/>
      <c r="DK30" s="647"/>
      <c r="DL30" s="651">
        <v>2555835</v>
      </c>
      <c r="DM30" s="646"/>
      <c r="DN30" s="646"/>
      <c r="DO30" s="646"/>
      <c r="DP30" s="646"/>
      <c r="DQ30" s="646"/>
      <c r="DR30" s="646"/>
      <c r="DS30" s="646"/>
      <c r="DT30" s="646"/>
      <c r="DU30" s="646"/>
      <c r="DV30" s="647"/>
      <c r="DW30" s="648">
        <v>20</v>
      </c>
      <c r="DX30" s="677"/>
      <c r="DY30" s="677"/>
      <c r="DZ30" s="677"/>
      <c r="EA30" s="677"/>
      <c r="EB30" s="677"/>
      <c r="EC30" s="679"/>
    </row>
    <row r="31" spans="2:133" ht="11.25" customHeight="1">
      <c r="B31" s="640" t="s">
        <v>303</v>
      </c>
      <c r="C31" s="641"/>
      <c r="D31" s="641"/>
      <c r="E31" s="641"/>
      <c r="F31" s="641"/>
      <c r="G31" s="641"/>
      <c r="H31" s="641"/>
      <c r="I31" s="641"/>
      <c r="J31" s="641"/>
      <c r="K31" s="641"/>
      <c r="L31" s="641"/>
      <c r="M31" s="641"/>
      <c r="N31" s="641"/>
      <c r="O31" s="641"/>
      <c r="P31" s="641"/>
      <c r="Q31" s="642"/>
      <c r="R31" s="643">
        <v>523426</v>
      </c>
      <c r="S31" s="646"/>
      <c r="T31" s="646"/>
      <c r="U31" s="646"/>
      <c r="V31" s="646"/>
      <c r="W31" s="646"/>
      <c r="X31" s="646"/>
      <c r="Y31" s="647"/>
      <c r="Z31" s="705">
        <v>2</v>
      </c>
      <c r="AA31" s="705"/>
      <c r="AB31" s="705"/>
      <c r="AC31" s="705"/>
      <c r="AD31" s="706" t="s">
        <v>131</v>
      </c>
      <c r="AE31" s="706"/>
      <c r="AF31" s="706"/>
      <c r="AG31" s="706"/>
      <c r="AH31" s="706"/>
      <c r="AI31" s="706"/>
      <c r="AJ31" s="706"/>
      <c r="AK31" s="706"/>
      <c r="AL31" s="648" t="s">
        <v>130</v>
      </c>
      <c r="AM31" s="649"/>
      <c r="AN31" s="649"/>
      <c r="AO31" s="707"/>
      <c r="AP31" s="735"/>
      <c r="AQ31" s="736"/>
      <c r="AR31" s="736"/>
      <c r="AS31" s="736"/>
      <c r="AT31" s="740"/>
      <c r="AU31" s="209" t="s">
        <v>304</v>
      </c>
      <c r="AV31" s="209"/>
      <c r="AW31" s="209"/>
      <c r="AX31" s="640" t="s">
        <v>305</v>
      </c>
      <c r="AY31" s="641"/>
      <c r="AZ31" s="641"/>
      <c r="BA31" s="641"/>
      <c r="BB31" s="641"/>
      <c r="BC31" s="641"/>
      <c r="BD31" s="641"/>
      <c r="BE31" s="641"/>
      <c r="BF31" s="642"/>
      <c r="BG31" s="721">
        <v>98.7</v>
      </c>
      <c r="BH31" s="644"/>
      <c r="BI31" s="644"/>
      <c r="BJ31" s="644"/>
      <c r="BK31" s="644"/>
      <c r="BL31" s="644"/>
      <c r="BM31" s="649">
        <v>94.4</v>
      </c>
      <c r="BN31" s="722"/>
      <c r="BO31" s="722"/>
      <c r="BP31" s="722"/>
      <c r="BQ31" s="683"/>
      <c r="BR31" s="721">
        <v>98.6</v>
      </c>
      <c r="BS31" s="644"/>
      <c r="BT31" s="644"/>
      <c r="BU31" s="644"/>
      <c r="BV31" s="644"/>
      <c r="BW31" s="644"/>
      <c r="BX31" s="649">
        <v>93.6</v>
      </c>
      <c r="BY31" s="722"/>
      <c r="BZ31" s="722"/>
      <c r="CA31" s="722"/>
      <c r="CB31" s="683"/>
      <c r="CD31" s="729"/>
      <c r="CE31" s="730"/>
      <c r="CF31" s="687" t="s">
        <v>306</v>
      </c>
      <c r="CG31" s="684"/>
      <c r="CH31" s="684"/>
      <c r="CI31" s="684"/>
      <c r="CJ31" s="684"/>
      <c r="CK31" s="684"/>
      <c r="CL31" s="684"/>
      <c r="CM31" s="684"/>
      <c r="CN31" s="684"/>
      <c r="CO31" s="684"/>
      <c r="CP31" s="684"/>
      <c r="CQ31" s="685"/>
      <c r="CR31" s="643">
        <v>177765</v>
      </c>
      <c r="CS31" s="644"/>
      <c r="CT31" s="644"/>
      <c r="CU31" s="644"/>
      <c r="CV31" s="644"/>
      <c r="CW31" s="644"/>
      <c r="CX31" s="644"/>
      <c r="CY31" s="645"/>
      <c r="CZ31" s="648">
        <v>0.7</v>
      </c>
      <c r="DA31" s="677"/>
      <c r="DB31" s="677"/>
      <c r="DC31" s="678"/>
      <c r="DD31" s="651">
        <v>177765</v>
      </c>
      <c r="DE31" s="644"/>
      <c r="DF31" s="644"/>
      <c r="DG31" s="644"/>
      <c r="DH31" s="644"/>
      <c r="DI31" s="644"/>
      <c r="DJ31" s="644"/>
      <c r="DK31" s="645"/>
      <c r="DL31" s="651">
        <v>177765</v>
      </c>
      <c r="DM31" s="644"/>
      <c r="DN31" s="644"/>
      <c r="DO31" s="644"/>
      <c r="DP31" s="644"/>
      <c r="DQ31" s="644"/>
      <c r="DR31" s="644"/>
      <c r="DS31" s="644"/>
      <c r="DT31" s="644"/>
      <c r="DU31" s="644"/>
      <c r="DV31" s="645"/>
      <c r="DW31" s="648">
        <v>1.4</v>
      </c>
      <c r="DX31" s="677"/>
      <c r="DY31" s="677"/>
      <c r="DZ31" s="677"/>
      <c r="EA31" s="677"/>
      <c r="EB31" s="677"/>
      <c r="EC31" s="679"/>
    </row>
    <row r="32" spans="2:133" ht="11.25" customHeight="1">
      <c r="B32" s="640" t="s">
        <v>307</v>
      </c>
      <c r="C32" s="641"/>
      <c r="D32" s="641"/>
      <c r="E32" s="641"/>
      <c r="F32" s="641"/>
      <c r="G32" s="641"/>
      <c r="H32" s="641"/>
      <c r="I32" s="641"/>
      <c r="J32" s="641"/>
      <c r="K32" s="641"/>
      <c r="L32" s="641"/>
      <c r="M32" s="641"/>
      <c r="N32" s="641"/>
      <c r="O32" s="641"/>
      <c r="P32" s="641"/>
      <c r="Q32" s="642"/>
      <c r="R32" s="643">
        <v>1253848</v>
      </c>
      <c r="S32" s="646"/>
      <c r="T32" s="646"/>
      <c r="U32" s="646"/>
      <c r="V32" s="646"/>
      <c r="W32" s="646"/>
      <c r="X32" s="646"/>
      <c r="Y32" s="647"/>
      <c r="Z32" s="705">
        <v>4.9000000000000004</v>
      </c>
      <c r="AA32" s="705"/>
      <c r="AB32" s="705"/>
      <c r="AC32" s="705"/>
      <c r="AD32" s="706" t="s">
        <v>131</v>
      </c>
      <c r="AE32" s="706"/>
      <c r="AF32" s="706"/>
      <c r="AG32" s="706"/>
      <c r="AH32" s="706"/>
      <c r="AI32" s="706"/>
      <c r="AJ32" s="706"/>
      <c r="AK32" s="706"/>
      <c r="AL32" s="648" t="s">
        <v>130</v>
      </c>
      <c r="AM32" s="649"/>
      <c r="AN32" s="649"/>
      <c r="AO32" s="707"/>
      <c r="AP32" s="737"/>
      <c r="AQ32" s="738"/>
      <c r="AR32" s="738"/>
      <c r="AS32" s="738"/>
      <c r="AT32" s="741"/>
      <c r="AU32" s="211"/>
      <c r="AV32" s="211"/>
      <c r="AW32" s="211"/>
      <c r="AX32" s="655" t="s">
        <v>308</v>
      </c>
      <c r="AY32" s="656"/>
      <c r="AZ32" s="656"/>
      <c r="BA32" s="656"/>
      <c r="BB32" s="656"/>
      <c r="BC32" s="656"/>
      <c r="BD32" s="656"/>
      <c r="BE32" s="656"/>
      <c r="BF32" s="657"/>
      <c r="BG32" s="720">
        <v>98.5</v>
      </c>
      <c r="BH32" s="659"/>
      <c r="BI32" s="659"/>
      <c r="BJ32" s="659"/>
      <c r="BK32" s="659"/>
      <c r="BL32" s="659"/>
      <c r="BM32" s="703">
        <v>92.3</v>
      </c>
      <c r="BN32" s="659"/>
      <c r="BO32" s="659"/>
      <c r="BP32" s="659"/>
      <c r="BQ32" s="696"/>
      <c r="BR32" s="720">
        <v>98.3</v>
      </c>
      <c r="BS32" s="659"/>
      <c r="BT32" s="659"/>
      <c r="BU32" s="659"/>
      <c r="BV32" s="659"/>
      <c r="BW32" s="659"/>
      <c r="BX32" s="703">
        <v>91.1</v>
      </c>
      <c r="BY32" s="659"/>
      <c r="BZ32" s="659"/>
      <c r="CA32" s="659"/>
      <c r="CB32" s="696"/>
      <c r="CD32" s="731"/>
      <c r="CE32" s="732"/>
      <c r="CF32" s="687" t="s">
        <v>309</v>
      </c>
      <c r="CG32" s="684"/>
      <c r="CH32" s="684"/>
      <c r="CI32" s="684"/>
      <c r="CJ32" s="684"/>
      <c r="CK32" s="684"/>
      <c r="CL32" s="684"/>
      <c r="CM32" s="684"/>
      <c r="CN32" s="684"/>
      <c r="CO32" s="684"/>
      <c r="CP32" s="684"/>
      <c r="CQ32" s="685"/>
      <c r="CR32" s="643" t="s">
        <v>131</v>
      </c>
      <c r="CS32" s="646"/>
      <c r="CT32" s="646"/>
      <c r="CU32" s="646"/>
      <c r="CV32" s="646"/>
      <c r="CW32" s="646"/>
      <c r="CX32" s="646"/>
      <c r="CY32" s="647"/>
      <c r="CZ32" s="648" t="s">
        <v>131</v>
      </c>
      <c r="DA32" s="677"/>
      <c r="DB32" s="677"/>
      <c r="DC32" s="678"/>
      <c r="DD32" s="651" t="s">
        <v>130</v>
      </c>
      <c r="DE32" s="646"/>
      <c r="DF32" s="646"/>
      <c r="DG32" s="646"/>
      <c r="DH32" s="646"/>
      <c r="DI32" s="646"/>
      <c r="DJ32" s="646"/>
      <c r="DK32" s="647"/>
      <c r="DL32" s="651" t="s">
        <v>130</v>
      </c>
      <c r="DM32" s="646"/>
      <c r="DN32" s="646"/>
      <c r="DO32" s="646"/>
      <c r="DP32" s="646"/>
      <c r="DQ32" s="646"/>
      <c r="DR32" s="646"/>
      <c r="DS32" s="646"/>
      <c r="DT32" s="646"/>
      <c r="DU32" s="646"/>
      <c r="DV32" s="647"/>
      <c r="DW32" s="648" t="s">
        <v>130</v>
      </c>
      <c r="DX32" s="677"/>
      <c r="DY32" s="677"/>
      <c r="DZ32" s="677"/>
      <c r="EA32" s="677"/>
      <c r="EB32" s="677"/>
      <c r="EC32" s="679"/>
    </row>
    <row r="33" spans="2:133" ht="11.25" customHeight="1">
      <c r="B33" s="640" t="s">
        <v>310</v>
      </c>
      <c r="C33" s="641"/>
      <c r="D33" s="641"/>
      <c r="E33" s="641"/>
      <c r="F33" s="641"/>
      <c r="G33" s="641"/>
      <c r="H33" s="641"/>
      <c r="I33" s="641"/>
      <c r="J33" s="641"/>
      <c r="K33" s="641"/>
      <c r="L33" s="641"/>
      <c r="M33" s="641"/>
      <c r="N33" s="641"/>
      <c r="O33" s="641"/>
      <c r="P33" s="641"/>
      <c r="Q33" s="642"/>
      <c r="R33" s="643">
        <v>728370</v>
      </c>
      <c r="S33" s="646"/>
      <c r="T33" s="646"/>
      <c r="U33" s="646"/>
      <c r="V33" s="646"/>
      <c r="W33" s="646"/>
      <c r="X33" s="646"/>
      <c r="Y33" s="647"/>
      <c r="Z33" s="705">
        <v>2.8</v>
      </c>
      <c r="AA33" s="705"/>
      <c r="AB33" s="705"/>
      <c r="AC33" s="705"/>
      <c r="AD33" s="706" t="s">
        <v>131</v>
      </c>
      <c r="AE33" s="706"/>
      <c r="AF33" s="706"/>
      <c r="AG33" s="706"/>
      <c r="AH33" s="706"/>
      <c r="AI33" s="706"/>
      <c r="AJ33" s="706"/>
      <c r="AK33" s="706"/>
      <c r="AL33" s="648" t="s">
        <v>131</v>
      </c>
      <c r="AM33" s="649"/>
      <c r="AN33" s="649"/>
      <c r="AO33" s="70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7" t="s">
        <v>311</v>
      </c>
      <c r="CE33" s="684"/>
      <c r="CF33" s="684"/>
      <c r="CG33" s="684"/>
      <c r="CH33" s="684"/>
      <c r="CI33" s="684"/>
      <c r="CJ33" s="684"/>
      <c r="CK33" s="684"/>
      <c r="CL33" s="684"/>
      <c r="CM33" s="684"/>
      <c r="CN33" s="684"/>
      <c r="CO33" s="684"/>
      <c r="CP33" s="684"/>
      <c r="CQ33" s="685"/>
      <c r="CR33" s="643">
        <v>8390251</v>
      </c>
      <c r="CS33" s="644"/>
      <c r="CT33" s="644"/>
      <c r="CU33" s="644"/>
      <c r="CV33" s="644"/>
      <c r="CW33" s="644"/>
      <c r="CX33" s="644"/>
      <c r="CY33" s="645"/>
      <c r="CZ33" s="648">
        <v>34</v>
      </c>
      <c r="DA33" s="677"/>
      <c r="DB33" s="677"/>
      <c r="DC33" s="678"/>
      <c r="DD33" s="651">
        <v>6160144</v>
      </c>
      <c r="DE33" s="644"/>
      <c r="DF33" s="644"/>
      <c r="DG33" s="644"/>
      <c r="DH33" s="644"/>
      <c r="DI33" s="644"/>
      <c r="DJ33" s="644"/>
      <c r="DK33" s="645"/>
      <c r="DL33" s="651">
        <v>4749847</v>
      </c>
      <c r="DM33" s="644"/>
      <c r="DN33" s="644"/>
      <c r="DO33" s="644"/>
      <c r="DP33" s="644"/>
      <c r="DQ33" s="644"/>
      <c r="DR33" s="644"/>
      <c r="DS33" s="644"/>
      <c r="DT33" s="644"/>
      <c r="DU33" s="644"/>
      <c r="DV33" s="645"/>
      <c r="DW33" s="648">
        <v>37.200000000000003</v>
      </c>
      <c r="DX33" s="677"/>
      <c r="DY33" s="677"/>
      <c r="DZ33" s="677"/>
      <c r="EA33" s="677"/>
      <c r="EB33" s="677"/>
      <c r="EC33" s="679"/>
    </row>
    <row r="34" spans="2:133" ht="11.25" customHeight="1">
      <c r="B34" s="640" t="s">
        <v>312</v>
      </c>
      <c r="C34" s="641"/>
      <c r="D34" s="641"/>
      <c r="E34" s="641"/>
      <c r="F34" s="641"/>
      <c r="G34" s="641"/>
      <c r="H34" s="641"/>
      <c r="I34" s="641"/>
      <c r="J34" s="641"/>
      <c r="K34" s="641"/>
      <c r="L34" s="641"/>
      <c r="M34" s="641"/>
      <c r="N34" s="641"/>
      <c r="O34" s="641"/>
      <c r="P34" s="641"/>
      <c r="Q34" s="642"/>
      <c r="R34" s="643">
        <v>401618</v>
      </c>
      <c r="S34" s="646"/>
      <c r="T34" s="646"/>
      <c r="U34" s="646"/>
      <c r="V34" s="646"/>
      <c r="W34" s="646"/>
      <c r="X34" s="646"/>
      <c r="Y34" s="647"/>
      <c r="Z34" s="705">
        <v>1.6</v>
      </c>
      <c r="AA34" s="705"/>
      <c r="AB34" s="705"/>
      <c r="AC34" s="705"/>
      <c r="AD34" s="706">
        <v>127</v>
      </c>
      <c r="AE34" s="706"/>
      <c r="AF34" s="706"/>
      <c r="AG34" s="706"/>
      <c r="AH34" s="706"/>
      <c r="AI34" s="706"/>
      <c r="AJ34" s="706"/>
      <c r="AK34" s="706"/>
      <c r="AL34" s="648">
        <v>0</v>
      </c>
      <c r="AM34" s="649"/>
      <c r="AN34" s="649"/>
      <c r="AO34" s="707"/>
      <c r="AP34" s="214"/>
      <c r="AQ34" s="717" t="s">
        <v>313</v>
      </c>
      <c r="AR34" s="718"/>
      <c r="AS34" s="718"/>
      <c r="AT34" s="718"/>
      <c r="AU34" s="718"/>
      <c r="AV34" s="718"/>
      <c r="AW34" s="718"/>
      <c r="AX34" s="718"/>
      <c r="AY34" s="718"/>
      <c r="AZ34" s="718"/>
      <c r="BA34" s="718"/>
      <c r="BB34" s="718"/>
      <c r="BC34" s="718"/>
      <c r="BD34" s="718"/>
      <c r="BE34" s="718"/>
      <c r="BF34" s="719"/>
      <c r="BG34" s="717" t="s">
        <v>314</v>
      </c>
      <c r="BH34" s="718"/>
      <c r="BI34" s="718"/>
      <c r="BJ34" s="718"/>
      <c r="BK34" s="718"/>
      <c r="BL34" s="718"/>
      <c r="BM34" s="718"/>
      <c r="BN34" s="718"/>
      <c r="BO34" s="718"/>
      <c r="BP34" s="718"/>
      <c r="BQ34" s="718"/>
      <c r="BR34" s="718"/>
      <c r="BS34" s="718"/>
      <c r="BT34" s="718"/>
      <c r="BU34" s="718"/>
      <c r="BV34" s="718"/>
      <c r="BW34" s="718"/>
      <c r="BX34" s="718"/>
      <c r="BY34" s="718"/>
      <c r="BZ34" s="718"/>
      <c r="CA34" s="718"/>
      <c r="CB34" s="719"/>
      <c r="CD34" s="687" t="s">
        <v>315</v>
      </c>
      <c r="CE34" s="684"/>
      <c r="CF34" s="684"/>
      <c r="CG34" s="684"/>
      <c r="CH34" s="684"/>
      <c r="CI34" s="684"/>
      <c r="CJ34" s="684"/>
      <c r="CK34" s="684"/>
      <c r="CL34" s="684"/>
      <c r="CM34" s="684"/>
      <c r="CN34" s="684"/>
      <c r="CO34" s="684"/>
      <c r="CP34" s="684"/>
      <c r="CQ34" s="685"/>
      <c r="CR34" s="643">
        <v>2573220</v>
      </c>
      <c r="CS34" s="646"/>
      <c r="CT34" s="646"/>
      <c r="CU34" s="646"/>
      <c r="CV34" s="646"/>
      <c r="CW34" s="646"/>
      <c r="CX34" s="646"/>
      <c r="CY34" s="647"/>
      <c r="CZ34" s="648">
        <v>10.4</v>
      </c>
      <c r="DA34" s="677"/>
      <c r="DB34" s="677"/>
      <c r="DC34" s="678"/>
      <c r="DD34" s="651">
        <v>1555549</v>
      </c>
      <c r="DE34" s="646"/>
      <c r="DF34" s="646"/>
      <c r="DG34" s="646"/>
      <c r="DH34" s="646"/>
      <c r="DI34" s="646"/>
      <c r="DJ34" s="646"/>
      <c r="DK34" s="647"/>
      <c r="DL34" s="651">
        <v>1330151</v>
      </c>
      <c r="DM34" s="646"/>
      <c r="DN34" s="646"/>
      <c r="DO34" s="646"/>
      <c r="DP34" s="646"/>
      <c r="DQ34" s="646"/>
      <c r="DR34" s="646"/>
      <c r="DS34" s="646"/>
      <c r="DT34" s="646"/>
      <c r="DU34" s="646"/>
      <c r="DV34" s="647"/>
      <c r="DW34" s="648">
        <v>10.4</v>
      </c>
      <c r="DX34" s="677"/>
      <c r="DY34" s="677"/>
      <c r="DZ34" s="677"/>
      <c r="EA34" s="677"/>
      <c r="EB34" s="677"/>
      <c r="EC34" s="679"/>
    </row>
    <row r="35" spans="2:133" ht="11.25" customHeight="1">
      <c r="B35" s="640" t="s">
        <v>316</v>
      </c>
      <c r="C35" s="641"/>
      <c r="D35" s="641"/>
      <c r="E35" s="641"/>
      <c r="F35" s="641"/>
      <c r="G35" s="641"/>
      <c r="H35" s="641"/>
      <c r="I35" s="641"/>
      <c r="J35" s="641"/>
      <c r="K35" s="641"/>
      <c r="L35" s="641"/>
      <c r="M35" s="641"/>
      <c r="N35" s="641"/>
      <c r="O35" s="641"/>
      <c r="P35" s="641"/>
      <c r="Q35" s="642"/>
      <c r="R35" s="643">
        <v>3728385</v>
      </c>
      <c r="S35" s="646"/>
      <c r="T35" s="646"/>
      <c r="U35" s="646"/>
      <c r="V35" s="646"/>
      <c r="W35" s="646"/>
      <c r="X35" s="646"/>
      <c r="Y35" s="647"/>
      <c r="Z35" s="705">
        <v>14.5</v>
      </c>
      <c r="AA35" s="705"/>
      <c r="AB35" s="705"/>
      <c r="AC35" s="705"/>
      <c r="AD35" s="706" t="s">
        <v>131</v>
      </c>
      <c r="AE35" s="706"/>
      <c r="AF35" s="706"/>
      <c r="AG35" s="706"/>
      <c r="AH35" s="706"/>
      <c r="AI35" s="706"/>
      <c r="AJ35" s="706"/>
      <c r="AK35" s="706"/>
      <c r="AL35" s="648" t="s">
        <v>130</v>
      </c>
      <c r="AM35" s="649"/>
      <c r="AN35" s="649"/>
      <c r="AO35" s="707"/>
      <c r="AP35" s="214"/>
      <c r="AQ35" s="711" t="s">
        <v>317</v>
      </c>
      <c r="AR35" s="712"/>
      <c r="AS35" s="712"/>
      <c r="AT35" s="712"/>
      <c r="AU35" s="712"/>
      <c r="AV35" s="712"/>
      <c r="AW35" s="712"/>
      <c r="AX35" s="712"/>
      <c r="AY35" s="713"/>
      <c r="AZ35" s="708">
        <v>2791266</v>
      </c>
      <c r="BA35" s="709"/>
      <c r="BB35" s="709"/>
      <c r="BC35" s="709"/>
      <c r="BD35" s="709"/>
      <c r="BE35" s="709"/>
      <c r="BF35" s="710"/>
      <c r="BG35" s="714" t="s">
        <v>318</v>
      </c>
      <c r="BH35" s="715"/>
      <c r="BI35" s="715"/>
      <c r="BJ35" s="715"/>
      <c r="BK35" s="715"/>
      <c r="BL35" s="715"/>
      <c r="BM35" s="715"/>
      <c r="BN35" s="715"/>
      <c r="BO35" s="715"/>
      <c r="BP35" s="715"/>
      <c r="BQ35" s="715"/>
      <c r="BR35" s="715"/>
      <c r="BS35" s="715"/>
      <c r="BT35" s="715"/>
      <c r="BU35" s="716"/>
      <c r="BV35" s="708">
        <v>327168</v>
      </c>
      <c r="BW35" s="709"/>
      <c r="BX35" s="709"/>
      <c r="BY35" s="709"/>
      <c r="BZ35" s="709"/>
      <c r="CA35" s="709"/>
      <c r="CB35" s="710"/>
      <c r="CD35" s="687" t="s">
        <v>319</v>
      </c>
      <c r="CE35" s="684"/>
      <c r="CF35" s="684"/>
      <c r="CG35" s="684"/>
      <c r="CH35" s="684"/>
      <c r="CI35" s="684"/>
      <c r="CJ35" s="684"/>
      <c r="CK35" s="684"/>
      <c r="CL35" s="684"/>
      <c r="CM35" s="684"/>
      <c r="CN35" s="684"/>
      <c r="CO35" s="684"/>
      <c r="CP35" s="684"/>
      <c r="CQ35" s="685"/>
      <c r="CR35" s="643">
        <v>87667</v>
      </c>
      <c r="CS35" s="644"/>
      <c r="CT35" s="644"/>
      <c r="CU35" s="644"/>
      <c r="CV35" s="644"/>
      <c r="CW35" s="644"/>
      <c r="CX35" s="644"/>
      <c r="CY35" s="645"/>
      <c r="CZ35" s="648">
        <v>0.4</v>
      </c>
      <c r="DA35" s="677"/>
      <c r="DB35" s="677"/>
      <c r="DC35" s="678"/>
      <c r="DD35" s="651">
        <v>69417</v>
      </c>
      <c r="DE35" s="644"/>
      <c r="DF35" s="644"/>
      <c r="DG35" s="644"/>
      <c r="DH35" s="644"/>
      <c r="DI35" s="644"/>
      <c r="DJ35" s="644"/>
      <c r="DK35" s="645"/>
      <c r="DL35" s="651">
        <v>69417</v>
      </c>
      <c r="DM35" s="644"/>
      <c r="DN35" s="644"/>
      <c r="DO35" s="644"/>
      <c r="DP35" s="644"/>
      <c r="DQ35" s="644"/>
      <c r="DR35" s="644"/>
      <c r="DS35" s="644"/>
      <c r="DT35" s="644"/>
      <c r="DU35" s="644"/>
      <c r="DV35" s="645"/>
      <c r="DW35" s="648">
        <v>0.5</v>
      </c>
      <c r="DX35" s="677"/>
      <c r="DY35" s="677"/>
      <c r="DZ35" s="677"/>
      <c r="EA35" s="677"/>
      <c r="EB35" s="677"/>
      <c r="EC35" s="679"/>
    </row>
    <row r="36" spans="2:133" ht="11.25" customHeight="1">
      <c r="B36" s="640" t="s">
        <v>320</v>
      </c>
      <c r="C36" s="641"/>
      <c r="D36" s="641"/>
      <c r="E36" s="641"/>
      <c r="F36" s="641"/>
      <c r="G36" s="641"/>
      <c r="H36" s="641"/>
      <c r="I36" s="641"/>
      <c r="J36" s="641"/>
      <c r="K36" s="641"/>
      <c r="L36" s="641"/>
      <c r="M36" s="641"/>
      <c r="N36" s="641"/>
      <c r="O36" s="641"/>
      <c r="P36" s="641"/>
      <c r="Q36" s="642"/>
      <c r="R36" s="643" t="s">
        <v>131</v>
      </c>
      <c r="S36" s="646"/>
      <c r="T36" s="646"/>
      <c r="U36" s="646"/>
      <c r="V36" s="646"/>
      <c r="W36" s="646"/>
      <c r="X36" s="646"/>
      <c r="Y36" s="647"/>
      <c r="Z36" s="705" t="s">
        <v>130</v>
      </c>
      <c r="AA36" s="705"/>
      <c r="AB36" s="705"/>
      <c r="AC36" s="705"/>
      <c r="AD36" s="706" t="s">
        <v>131</v>
      </c>
      <c r="AE36" s="706"/>
      <c r="AF36" s="706"/>
      <c r="AG36" s="706"/>
      <c r="AH36" s="706"/>
      <c r="AI36" s="706"/>
      <c r="AJ36" s="706"/>
      <c r="AK36" s="706"/>
      <c r="AL36" s="648" t="s">
        <v>131</v>
      </c>
      <c r="AM36" s="649"/>
      <c r="AN36" s="649"/>
      <c r="AO36" s="707"/>
      <c r="AQ36" s="680" t="s">
        <v>321</v>
      </c>
      <c r="AR36" s="681"/>
      <c r="AS36" s="681"/>
      <c r="AT36" s="681"/>
      <c r="AU36" s="681"/>
      <c r="AV36" s="681"/>
      <c r="AW36" s="681"/>
      <c r="AX36" s="681"/>
      <c r="AY36" s="682"/>
      <c r="AZ36" s="643">
        <v>278767</v>
      </c>
      <c r="BA36" s="646"/>
      <c r="BB36" s="646"/>
      <c r="BC36" s="646"/>
      <c r="BD36" s="644"/>
      <c r="BE36" s="644"/>
      <c r="BF36" s="683"/>
      <c r="BG36" s="687" t="s">
        <v>322</v>
      </c>
      <c r="BH36" s="684"/>
      <c r="BI36" s="684"/>
      <c r="BJ36" s="684"/>
      <c r="BK36" s="684"/>
      <c r="BL36" s="684"/>
      <c r="BM36" s="684"/>
      <c r="BN36" s="684"/>
      <c r="BO36" s="684"/>
      <c r="BP36" s="684"/>
      <c r="BQ36" s="684"/>
      <c r="BR36" s="684"/>
      <c r="BS36" s="684"/>
      <c r="BT36" s="684"/>
      <c r="BU36" s="685"/>
      <c r="BV36" s="643">
        <v>12960</v>
      </c>
      <c r="BW36" s="646"/>
      <c r="BX36" s="646"/>
      <c r="BY36" s="646"/>
      <c r="BZ36" s="646"/>
      <c r="CA36" s="646"/>
      <c r="CB36" s="686"/>
      <c r="CD36" s="687" t="s">
        <v>323</v>
      </c>
      <c r="CE36" s="684"/>
      <c r="CF36" s="684"/>
      <c r="CG36" s="684"/>
      <c r="CH36" s="684"/>
      <c r="CI36" s="684"/>
      <c r="CJ36" s="684"/>
      <c r="CK36" s="684"/>
      <c r="CL36" s="684"/>
      <c r="CM36" s="684"/>
      <c r="CN36" s="684"/>
      <c r="CO36" s="684"/>
      <c r="CP36" s="684"/>
      <c r="CQ36" s="685"/>
      <c r="CR36" s="643">
        <v>2311315</v>
      </c>
      <c r="CS36" s="646"/>
      <c r="CT36" s="646"/>
      <c r="CU36" s="646"/>
      <c r="CV36" s="646"/>
      <c r="CW36" s="646"/>
      <c r="CX36" s="646"/>
      <c r="CY36" s="647"/>
      <c r="CZ36" s="648">
        <v>9.4</v>
      </c>
      <c r="DA36" s="677"/>
      <c r="DB36" s="677"/>
      <c r="DC36" s="678"/>
      <c r="DD36" s="651">
        <v>1846772</v>
      </c>
      <c r="DE36" s="646"/>
      <c r="DF36" s="646"/>
      <c r="DG36" s="646"/>
      <c r="DH36" s="646"/>
      <c r="DI36" s="646"/>
      <c r="DJ36" s="646"/>
      <c r="DK36" s="647"/>
      <c r="DL36" s="651">
        <v>1324893</v>
      </c>
      <c r="DM36" s="646"/>
      <c r="DN36" s="646"/>
      <c r="DO36" s="646"/>
      <c r="DP36" s="646"/>
      <c r="DQ36" s="646"/>
      <c r="DR36" s="646"/>
      <c r="DS36" s="646"/>
      <c r="DT36" s="646"/>
      <c r="DU36" s="646"/>
      <c r="DV36" s="647"/>
      <c r="DW36" s="648">
        <v>10.4</v>
      </c>
      <c r="DX36" s="677"/>
      <c r="DY36" s="677"/>
      <c r="DZ36" s="677"/>
      <c r="EA36" s="677"/>
      <c r="EB36" s="677"/>
      <c r="EC36" s="679"/>
    </row>
    <row r="37" spans="2:133" ht="11.25" customHeight="1">
      <c r="B37" s="640" t="s">
        <v>324</v>
      </c>
      <c r="C37" s="641"/>
      <c r="D37" s="641"/>
      <c r="E37" s="641"/>
      <c r="F37" s="641"/>
      <c r="G37" s="641"/>
      <c r="H37" s="641"/>
      <c r="I37" s="641"/>
      <c r="J37" s="641"/>
      <c r="K37" s="641"/>
      <c r="L37" s="641"/>
      <c r="M37" s="641"/>
      <c r="N37" s="641"/>
      <c r="O37" s="641"/>
      <c r="P37" s="641"/>
      <c r="Q37" s="642"/>
      <c r="R37" s="643">
        <v>602785</v>
      </c>
      <c r="S37" s="646"/>
      <c r="T37" s="646"/>
      <c r="U37" s="646"/>
      <c r="V37" s="646"/>
      <c r="W37" s="646"/>
      <c r="X37" s="646"/>
      <c r="Y37" s="647"/>
      <c r="Z37" s="705">
        <v>2.4</v>
      </c>
      <c r="AA37" s="705"/>
      <c r="AB37" s="705"/>
      <c r="AC37" s="705"/>
      <c r="AD37" s="706" t="s">
        <v>130</v>
      </c>
      <c r="AE37" s="706"/>
      <c r="AF37" s="706"/>
      <c r="AG37" s="706"/>
      <c r="AH37" s="706"/>
      <c r="AI37" s="706"/>
      <c r="AJ37" s="706"/>
      <c r="AK37" s="706"/>
      <c r="AL37" s="648" t="s">
        <v>130</v>
      </c>
      <c r="AM37" s="649"/>
      <c r="AN37" s="649"/>
      <c r="AO37" s="707"/>
      <c r="AQ37" s="680" t="s">
        <v>325</v>
      </c>
      <c r="AR37" s="681"/>
      <c r="AS37" s="681"/>
      <c r="AT37" s="681"/>
      <c r="AU37" s="681"/>
      <c r="AV37" s="681"/>
      <c r="AW37" s="681"/>
      <c r="AX37" s="681"/>
      <c r="AY37" s="682"/>
      <c r="AZ37" s="643">
        <v>5938</v>
      </c>
      <c r="BA37" s="646"/>
      <c r="BB37" s="646"/>
      <c r="BC37" s="646"/>
      <c r="BD37" s="644"/>
      <c r="BE37" s="644"/>
      <c r="BF37" s="683"/>
      <c r="BG37" s="687" t="s">
        <v>326</v>
      </c>
      <c r="BH37" s="684"/>
      <c r="BI37" s="684"/>
      <c r="BJ37" s="684"/>
      <c r="BK37" s="684"/>
      <c r="BL37" s="684"/>
      <c r="BM37" s="684"/>
      <c r="BN37" s="684"/>
      <c r="BO37" s="684"/>
      <c r="BP37" s="684"/>
      <c r="BQ37" s="684"/>
      <c r="BR37" s="684"/>
      <c r="BS37" s="684"/>
      <c r="BT37" s="684"/>
      <c r="BU37" s="685"/>
      <c r="BV37" s="643">
        <v>7801</v>
      </c>
      <c r="BW37" s="646"/>
      <c r="BX37" s="646"/>
      <c r="BY37" s="646"/>
      <c r="BZ37" s="646"/>
      <c r="CA37" s="646"/>
      <c r="CB37" s="686"/>
      <c r="CD37" s="687" t="s">
        <v>327</v>
      </c>
      <c r="CE37" s="684"/>
      <c r="CF37" s="684"/>
      <c r="CG37" s="684"/>
      <c r="CH37" s="684"/>
      <c r="CI37" s="684"/>
      <c r="CJ37" s="684"/>
      <c r="CK37" s="684"/>
      <c r="CL37" s="684"/>
      <c r="CM37" s="684"/>
      <c r="CN37" s="684"/>
      <c r="CO37" s="684"/>
      <c r="CP37" s="684"/>
      <c r="CQ37" s="685"/>
      <c r="CR37" s="643">
        <v>1365313</v>
      </c>
      <c r="CS37" s="644"/>
      <c r="CT37" s="644"/>
      <c r="CU37" s="644"/>
      <c r="CV37" s="644"/>
      <c r="CW37" s="644"/>
      <c r="CX37" s="644"/>
      <c r="CY37" s="645"/>
      <c r="CZ37" s="648">
        <v>5.5</v>
      </c>
      <c r="DA37" s="677"/>
      <c r="DB37" s="677"/>
      <c r="DC37" s="678"/>
      <c r="DD37" s="651">
        <v>1362457</v>
      </c>
      <c r="DE37" s="644"/>
      <c r="DF37" s="644"/>
      <c r="DG37" s="644"/>
      <c r="DH37" s="644"/>
      <c r="DI37" s="644"/>
      <c r="DJ37" s="644"/>
      <c r="DK37" s="645"/>
      <c r="DL37" s="651">
        <v>1122953</v>
      </c>
      <c r="DM37" s="644"/>
      <c r="DN37" s="644"/>
      <c r="DO37" s="644"/>
      <c r="DP37" s="644"/>
      <c r="DQ37" s="644"/>
      <c r="DR37" s="644"/>
      <c r="DS37" s="644"/>
      <c r="DT37" s="644"/>
      <c r="DU37" s="644"/>
      <c r="DV37" s="645"/>
      <c r="DW37" s="648">
        <v>8.8000000000000007</v>
      </c>
      <c r="DX37" s="677"/>
      <c r="DY37" s="677"/>
      <c r="DZ37" s="677"/>
      <c r="EA37" s="677"/>
      <c r="EB37" s="677"/>
      <c r="EC37" s="679"/>
    </row>
    <row r="38" spans="2:133" ht="11.25" customHeight="1">
      <c r="B38" s="655" t="s">
        <v>328</v>
      </c>
      <c r="C38" s="656"/>
      <c r="D38" s="656"/>
      <c r="E38" s="656"/>
      <c r="F38" s="656"/>
      <c r="G38" s="656"/>
      <c r="H38" s="656"/>
      <c r="I38" s="656"/>
      <c r="J38" s="656"/>
      <c r="K38" s="656"/>
      <c r="L38" s="656"/>
      <c r="M38" s="656"/>
      <c r="N38" s="656"/>
      <c r="O38" s="656"/>
      <c r="P38" s="656"/>
      <c r="Q38" s="657"/>
      <c r="R38" s="658">
        <v>25631352</v>
      </c>
      <c r="S38" s="695"/>
      <c r="T38" s="695"/>
      <c r="U38" s="695"/>
      <c r="V38" s="695"/>
      <c r="W38" s="695"/>
      <c r="X38" s="695"/>
      <c r="Y38" s="700"/>
      <c r="Z38" s="701">
        <v>100</v>
      </c>
      <c r="AA38" s="701"/>
      <c r="AB38" s="701"/>
      <c r="AC38" s="701"/>
      <c r="AD38" s="702">
        <v>12171533</v>
      </c>
      <c r="AE38" s="702"/>
      <c r="AF38" s="702"/>
      <c r="AG38" s="702"/>
      <c r="AH38" s="702"/>
      <c r="AI38" s="702"/>
      <c r="AJ38" s="702"/>
      <c r="AK38" s="702"/>
      <c r="AL38" s="661">
        <v>100</v>
      </c>
      <c r="AM38" s="703"/>
      <c r="AN38" s="703"/>
      <c r="AO38" s="704"/>
      <c r="AQ38" s="680" t="s">
        <v>329</v>
      </c>
      <c r="AR38" s="681"/>
      <c r="AS38" s="681"/>
      <c r="AT38" s="681"/>
      <c r="AU38" s="681"/>
      <c r="AV38" s="681"/>
      <c r="AW38" s="681"/>
      <c r="AX38" s="681"/>
      <c r="AY38" s="682"/>
      <c r="AZ38" s="643" t="s">
        <v>131</v>
      </c>
      <c r="BA38" s="646"/>
      <c r="BB38" s="646"/>
      <c r="BC38" s="646"/>
      <c r="BD38" s="644"/>
      <c r="BE38" s="644"/>
      <c r="BF38" s="683"/>
      <c r="BG38" s="687" t="s">
        <v>330</v>
      </c>
      <c r="BH38" s="684"/>
      <c r="BI38" s="684"/>
      <c r="BJ38" s="684"/>
      <c r="BK38" s="684"/>
      <c r="BL38" s="684"/>
      <c r="BM38" s="684"/>
      <c r="BN38" s="684"/>
      <c r="BO38" s="684"/>
      <c r="BP38" s="684"/>
      <c r="BQ38" s="684"/>
      <c r="BR38" s="684"/>
      <c r="BS38" s="684"/>
      <c r="BT38" s="684"/>
      <c r="BU38" s="685"/>
      <c r="BV38" s="643">
        <v>13050</v>
      </c>
      <c r="BW38" s="646"/>
      <c r="BX38" s="646"/>
      <c r="BY38" s="646"/>
      <c r="BZ38" s="646"/>
      <c r="CA38" s="646"/>
      <c r="CB38" s="686"/>
      <c r="CD38" s="687" t="s">
        <v>331</v>
      </c>
      <c r="CE38" s="684"/>
      <c r="CF38" s="684"/>
      <c r="CG38" s="684"/>
      <c r="CH38" s="684"/>
      <c r="CI38" s="684"/>
      <c r="CJ38" s="684"/>
      <c r="CK38" s="684"/>
      <c r="CL38" s="684"/>
      <c r="CM38" s="684"/>
      <c r="CN38" s="684"/>
      <c r="CO38" s="684"/>
      <c r="CP38" s="684"/>
      <c r="CQ38" s="685"/>
      <c r="CR38" s="643">
        <v>2785328</v>
      </c>
      <c r="CS38" s="646"/>
      <c r="CT38" s="646"/>
      <c r="CU38" s="646"/>
      <c r="CV38" s="646"/>
      <c r="CW38" s="646"/>
      <c r="CX38" s="646"/>
      <c r="CY38" s="647"/>
      <c r="CZ38" s="648">
        <v>11.3</v>
      </c>
      <c r="DA38" s="677"/>
      <c r="DB38" s="677"/>
      <c r="DC38" s="678"/>
      <c r="DD38" s="651">
        <v>2366498</v>
      </c>
      <c r="DE38" s="646"/>
      <c r="DF38" s="646"/>
      <c r="DG38" s="646"/>
      <c r="DH38" s="646"/>
      <c r="DI38" s="646"/>
      <c r="DJ38" s="646"/>
      <c r="DK38" s="647"/>
      <c r="DL38" s="651">
        <v>2025386</v>
      </c>
      <c r="DM38" s="646"/>
      <c r="DN38" s="646"/>
      <c r="DO38" s="646"/>
      <c r="DP38" s="646"/>
      <c r="DQ38" s="646"/>
      <c r="DR38" s="646"/>
      <c r="DS38" s="646"/>
      <c r="DT38" s="646"/>
      <c r="DU38" s="646"/>
      <c r="DV38" s="647"/>
      <c r="DW38" s="648">
        <v>15.9</v>
      </c>
      <c r="DX38" s="677"/>
      <c r="DY38" s="677"/>
      <c r="DZ38" s="677"/>
      <c r="EA38" s="677"/>
      <c r="EB38" s="677"/>
      <c r="EC38" s="679"/>
    </row>
    <row r="39" spans="2:133" ht="11.25" customHeight="1">
      <c r="AQ39" s="680" t="s">
        <v>332</v>
      </c>
      <c r="AR39" s="681"/>
      <c r="AS39" s="681"/>
      <c r="AT39" s="681"/>
      <c r="AU39" s="681"/>
      <c r="AV39" s="681"/>
      <c r="AW39" s="681"/>
      <c r="AX39" s="681"/>
      <c r="AY39" s="682"/>
      <c r="AZ39" s="643" t="s">
        <v>130</v>
      </c>
      <c r="BA39" s="646"/>
      <c r="BB39" s="646"/>
      <c r="BC39" s="646"/>
      <c r="BD39" s="644"/>
      <c r="BE39" s="644"/>
      <c r="BF39" s="683"/>
      <c r="BG39" s="688" t="s">
        <v>333</v>
      </c>
      <c r="BH39" s="689"/>
      <c r="BI39" s="689"/>
      <c r="BJ39" s="689"/>
      <c r="BK39" s="689"/>
      <c r="BL39" s="215"/>
      <c r="BM39" s="684" t="s">
        <v>334</v>
      </c>
      <c r="BN39" s="684"/>
      <c r="BO39" s="684"/>
      <c r="BP39" s="684"/>
      <c r="BQ39" s="684"/>
      <c r="BR39" s="684"/>
      <c r="BS39" s="684"/>
      <c r="BT39" s="684"/>
      <c r="BU39" s="685"/>
      <c r="BV39" s="643">
        <v>83</v>
      </c>
      <c r="BW39" s="646"/>
      <c r="BX39" s="646"/>
      <c r="BY39" s="646"/>
      <c r="BZ39" s="646"/>
      <c r="CA39" s="646"/>
      <c r="CB39" s="686"/>
      <c r="CD39" s="687" t="s">
        <v>335</v>
      </c>
      <c r="CE39" s="684"/>
      <c r="CF39" s="684"/>
      <c r="CG39" s="684"/>
      <c r="CH39" s="684"/>
      <c r="CI39" s="684"/>
      <c r="CJ39" s="684"/>
      <c r="CK39" s="684"/>
      <c r="CL39" s="684"/>
      <c r="CM39" s="684"/>
      <c r="CN39" s="684"/>
      <c r="CO39" s="684"/>
      <c r="CP39" s="684"/>
      <c r="CQ39" s="685"/>
      <c r="CR39" s="643">
        <v>615021</v>
      </c>
      <c r="CS39" s="644"/>
      <c r="CT39" s="644"/>
      <c r="CU39" s="644"/>
      <c r="CV39" s="644"/>
      <c r="CW39" s="644"/>
      <c r="CX39" s="644"/>
      <c r="CY39" s="645"/>
      <c r="CZ39" s="648">
        <v>2.5</v>
      </c>
      <c r="DA39" s="677"/>
      <c r="DB39" s="677"/>
      <c r="DC39" s="678"/>
      <c r="DD39" s="651">
        <v>321408</v>
      </c>
      <c r="DE39" s="644"/>
      <c r="DF39" s="644"/>
      <c r="DG39" s="644"/>
      <c r="DH39" s="644"/>
      <c r="DI39" s="644"/>
      <c r="DJ39" s="644"/>
      <c r="DK39" s="645"/>
      <c r="DL39" s="651" t="s">
        <v>130</v>
      </c>
      <c r="DM39" s="644"/>
      <c r="DN39" s="644"/>
      <c r="DO39" s="644"/>
      <c r="DP39" s="644"/>
      <c r="DQ39" s="644"/>
      <c r="DR39" s="644"/>
      <c r="DS39" s="644"/>
      <c r="DT39" s="644"/>
      <c r="DU39" s="644"/>
      <c r="DV39" s="645"/>
      <c r="DW39" s="648" t="s">
        <v>131</v>
      </c>
      <c r="DX39" s="677"/>
      <c r="DY39" s="677"/>
      <c r="DZ39" s="677"/>
      <c r="EA39" s="677"/>
      <c r="EB39" s="677"/>
      <c r="EC39" s="679"/>
    </row>
    <row r="40" spans="2:133" ht="11.25" customHeight="1">
      <c r="AQ40" s="680" t="s">
        <v>336</v>
      </c>
      <c r="AR40" s="681"/>
      <c r="AS40" s="681"/>
      <c r="AT40" s="681"/>
      <c r="AU40" s="681"/>
      <c r="AV40" s="681"/>
      <c r="AW40" s="681"/>
      <c r="AX40" s="681"/>
      <c r="AY40" s="682"/>
      <c r="AZ40" s="643">
        <v>759006</v>
      </c>
      <c r="BA40" s="646"/>
      <c r="BB40" s="646"/>
      <c r="BC40" s="646"/>
      <c r="BD40" s="644"/>
      <c r="BE40" s="644"/>
      <c r="BF40" s="683"/>
      <c r="BG40" s="688"/>
      <c r="BH40" s="689"/>
      <c r="BI40" s="689"/>
      <c r="BJ40" s="689"/>
      <c r="BK40" s="689"/>
      <c r="BL40" s="215"/>
      <c r="BM40" s="684" t="s">
        <v>337</v>
      </c>
      <c r="BN40" s="684"/>
      <c r="BO40" s="684"/>
      <c r="BP40" s="684"/>
      <c r="BQ40" s="684"/>
      <c r="BR40" s="684"/>
      <c r="BS40" s="684"/>
      <c r="BT40" s="684"/>
      <c r="BU40" s="685"/>
      <c r="BV40" s="643">
        <v>154</v>
      </c>
      <c r="BW40" s="646"/>
      <c r="BX40" s="646"/>
      <c r="BY40" s="646"/>
      <c r="BZ40" s="646"/>
      <c r="CA40" s="646"/>
      <c r="CB40" s="686"/>
      <c r="CD40" s="687" t="s">
        <v>338</v>
      </c>
      <c r="CE40" s="684"/>
      <c r="CF40" s="684"/>
      <c r="CG40" s="684"/>
      <c r="CH40" s="684"/>
      <c r="CI40" s="684"/>
      <c r="CJ40" s="684"/>
      <c r="CK40" s="684"/>
      <c r="CL40" s="684"/>
      <c r="CM40" s="684"/>
      <c r="CN40" s="684"/>
      <c r="CO40" s="684"/>
      <c r="CP40" s="684"/>
      <c r="CQ40" s="685"/>
      <c r="CR40" s="643">
        <v>17700</v>
      </c>
      <c r="CS40" s="646"/>
      <c r="CT40" s="646"/>
      <c r="CU40" s="646"/>
      <c r="CV40" s="646"/>
      <c r="CW40" s="646"/>
      <c r="CX40" s="646"/>
      <c r="CY40" s="647"/>
      <c r="CZ40" s="648">
        <v>0.1</v>
      </c>
      <c r="DA40" s="677"/>
      <c r="DB40" s="677"/>
      <c r="DC40" s="678"/>
      <c r="DD40" s="651">
        <v>500</v>
      </c>
      <c r="DE40" s="646"/>
      <c r="DF40" s="646"/>
      <c r="DG40" s="646"/>
      <c r="DH40" s="646"/>
      <c r="DI40" s="646"/>
      <c r="DJ40" s="646"/>
      <c r="DK40" s="647"/>
      <c r="DL40" s="651" t="s">
        <v>130</v>
      </c>
      <c r="DM40" s="646"/>
      <c r="DN40" s="646"/>
      <c r="DO40" s="646"/>
      <c r="DP40" s="646"/>
      <c r="DQ40" s="646"/>
      <c r="DR40" s="646"/>
      <c r="DS40" s="646"/>
      <c r="DT40" s="646"/>
      <c r="DU40" s="646"/>
      <c r="DV40" s="647"/>
      <c r="DW40" s="648" t="s">
        <v>131</v>
      </c>
      <c r="DX40" s="677"/>
      <c r="DY40" s="677"/>
      <c r="DZ40" s="677"/>
      <c r="EA40" s="677"/>
      <c r="EB40" s="677"/>
      <c r="EC40" s="679"/>
    </row>
    <row r="41" spans="2:133" ht="11.25" customHeight="1">
      <c r="AQ41" s="692" t="s">
        <v>339</v>
      </c>
      <c r="AR41" s="693"/>
      <c r="AS41" s="693"/>
      <c r="AT41" s="693"/>
      <c r="AU41" s="693"/>
      <c r="AV41" s="693"/>
      <c r="AW41" s="693"/>
      <c r="AX41" s="693"/>
      <c r="AY41" s="694"/>
      <c r="AZ41" s="658">
        <v>1747555</v>
      </c>
      <c r="BA41" s="695"/>
      <c r="BB41" s="695"/>
      <c r="BC41" s="695"/>
      <c r="BD41" s="659"/>
      <c r="BE41" s="659"/>
      <c r="BF41" s="696"/>
      <c r="BG41" s="690"/>
      <c r="BH41" s="691"/>
      <c r="BI41" s="691"/>
      <c r="BJ41" s="691"/>
      <c r="BK41" s="691"/>
      <c r="BL41" s="216"/>
      <c r="BM41" s="697" t="s">
        <v>340</v>
      </c>
      <c r="BN41" s="697"/>
      <c r="BO41" s="697"/>
      <c r="BP41" s="697"/>
      <c r="BQ41" s="697"/>
      <c r="BR41" s="697"/>
      <c r="BS41" s="697"/>
      <c r="BT41" s="697"/>
      <c r="BU41" s="698"/>
      <c r="BV41" s="658">
        <v>362</v>
      </c>
      <c r="BW41" s="695"/>
      <c r="BX41" s="695"/>
      <c r="BY41" s="695"/>
      <c r="BZ41" s="695"/>
      <c r="CA41" s="695"/>
      <c r="CB41" s="699"/>
      <c r="CD41" s="687" t="s">
        <v>341</v>
      </c>
      <c r="CE41" s="684"/>
      <c r="CF41" s="684"/>
      <c r="CG41" s="684"/>
      <c r="CH41" s="684"/>
      <c r="CI41" s="684"/>
      <c r="CJ41" s="684"/>
      <c r="CK41" s="684"/>
      <c r="CL41" s="684"/>
      <c r="CM41" s="684"/>
      <c r="CN41" s="684"/>
      <c r="CO41" s="684"/>
      <c r="CP41" s="684"/>
      <c r="CQ41" s="685"/>
      <c r="CR41" s="643" t="s">
        <v>131</v>
      </c>
      <c r="CS41" s="644"/>
      <c r="CT41" s="644"/>
      <c r="CU41" s="644"/>
      <c r="CV41" s="644"/>
      <c r="CW41" s="644"/>
      <c r="CX41" s="644"/>
      <c r="CY41" s="645"/>
      <c r="CZ41" s="648" t="s">
        <v>131</v>
      </c>
      <c r="DA41" s="677"/>
      <c r="DB41" s="677"/>
      <c r="DC41" s="678"/>
      <c r="DD41" s="651" t="s">
        <v>131</v>
      </c>
      <c r="DE41" s="644"/>
      <c r="DF41" s="644"/>
      <c r="DG41" s="644"/>
      <c r="DH41" s="644"/>
      <c r="DI41" s="644"/>
      <c r="DJ41" s="644"/>
      <c r="DK41" s="645"/>
      <c r="DL41" s="652"/>
      <c r="DM41" s="653"/>
      <c r="DN41" s="653"/>
      <c r="DO41" s="653"/>
      <c r="DP41" s="653"/>
      <c r="DQ41" s="653"/>
      <c r="DR41" s="653"/>
      <c r="DS41" s="653"/>
      <c r="DT41" s="653"/>
      <c r="DU41" s="653"/>
      <c r="DV41" s="654"/>
      <c r="DW41" s="637"/>
      <c r="DX41" s="638"/>
      <c r="DY41" s="638"/>
      <c r="DZ41" s="638"/>
      <c r="EA41" s="638"/>
      <c r="EB41" s="638"/>
      <c r="EC41" s="63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0" t="s">
        <v>343</v>
      </c>
      <c r="CE42" s="641"/>
      <c r="CF42" s="641"/>
      <c r="CG42" s="641"/>
      <c r="CH42" s="641"/>
      <c r="CI42" s="641"/>
      <c r="CJ42" s="641"/>
      <c r="CK42" s="641"/>
      <c r="CL42" s="641"/>
      <c r="CM42" s="641"/>
      <c r="CN42" s="641"/>
      <c r="CO42" s="641"/>
      <c r="CP42" s="641"/>
      <c r="CQ42" s="642"/>
      <c r="CR42" s="643">
        <v>5474097</v>
      </c>
      <c r="CS42" s="646"/>
      <c r="CT42" s="646"/>
      <c r="CU42" s="646"/>
      <c r="CV42" s="646"/>
      <c r="CW42" s="646"/>
      <c r="CX42" s="646"/>
      <c r="CY42" s="647"/>
      <c r="CZ42" s="648">
        <v>22.2</v>
      </c>
      <c r="DA42" s="649"/>
      <c r="DB42" s="649"/>
      <c r="DC42" s="650"/>
      <c r="DD42" s="651">
        <v>1107043</v>
      </c>
      <c r="DE42" s="646"/>
      <c r="DF42" s="646"/>
      <c r="DG42" s="646"/>
      <c r="DH42" s="646"/>
      <c r="DI42" s="646"/>
      <c r="DJ42" s="646"/>
      <c r="DK42" s="647"/>
      <c r="DL42" s="652"/>
      <c r="DM42" s="653"/>
      <c r="DN42" s="653"/>
      <c r="DO42" s="653"/>
      <c r="DP42" s="653"/>
      <c r="DQ42" s="653"/>
      <c r="DR42" s="653"/>
      <c r="DS42" s="653"/>
      <c r="DT42" s="653"/>
      <c r="DU42" s="653"/>
      <c r="DV42" s="654"/>
      <c r="DW42" s="637"/>
      <c r="DX42" s="638"/>
      <c r="DY42" s="638"/>
      <c r="DZ42" s="638"/>
      <c r="EA42" s="638"/>
      <c r="EB42" s="638"/>
      <c r="EC42" s="63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0" t="s">
        <v>345</v>
      </c>
      <c r="CE43" s="641"/>
      <c r="CF43" s="641"/>
      <c r="CG43" s="641"/>
      <c r="CH43" s="641"/>
      <c r="CI43" s="641"/>
      <c r="CJ43" s="641"/>
      <c r="CK43" s="641"/>
      <c r="CL43" s="641"/>
      <c r="CM43" s="641"/>
      <c r="CN43" s="641"/>
      <c r="CO43" s="641"/>
      <c r="CP43" s="641"/>
      <c r="CQ43" s="642"/>
      <c r="CR43" s="643">
        <v>472594</v>
      </c>
      <c r="CS43" s="644"/>
      <c r="CT43" s="644"/>
      <c r="CU43" s="644"/>
      <c r="CV43" s="644"/>
      <c r="CW43" s="644"/>
      <c r="CX43" s="644"/>
      <c r="CY43" s="645"/>
      <c r="CZ43" s="648">
        <v>1.9</v>
      </c>
      <c r="DA43" s="677"/>
      <c r="DB43" s="677"/>
      <c r="DC43" s="678"/>
      <c r="DD43" s="651">
        <v>438394</v>
      </c>
      <c r="DE43" s="644"/>
      <c r="DF43" s="644"/>
      <c r="DG43" s="644"/>
      <c r="DH43" s="644"/>
      <c r="DI43" s="644"/>
      <c r="DJ43" s="644"/>
      <c r="DK43" s="645"/>
      <c r="DL43" s="652"/>
      <c r="DM43" s="653"/>
      <c r="DN43" s="653"/>
      <c r="DO43" s="653"/>
      <c r="DP43" s="653"/>
      <c r="DQ43" s="653"/>
      <c r="DR43" s="653"/>
      <c r="DS43" s="653"/>
      <c r="DT43" s="653"/>
      <c r="DU43" s="653"/>
      <c r="DV43" s="654"/>
      <c r="DW43" s="637"/>
      <c r="DX43" s="638"/>
      <c r="DY43" s="638"/>
      <c r="DZ43" s="638"/>
      <c r="EA43" s="638"/>
      <c r="EB43" s="638"/>
      <c r="EC43" s="639"/>
    </row>
    <row r="44" spans="2:133" ht="11.25" customHeight="1">
      <c r="B44" s="220" t="s">
        <v>346</v>
      </c>
      <c r="CD44" s="671" t="s">
        <v>297</v>
      </c>
      <c r="CE44" s="672"/>
      <c r="CF44" s="640" t="s">
        <v>347</v>
      </c>
      <c r="CG44" s="641"/>
      <c r="CH44" s="641"/>
      <c r="CI44" s="641"/>
      <c r="CJ44" s="641"/>
      <c r="CK44" s="641"/>
      <c r="CL44" s="641"/>
      <c r="CM44" s="641"/>
      <c r="CN44" s="641"/>
      <c r="CO44" s="641"/>
      <c r="CP44" s="641"/>
      <c r="CQ44" s="642"/>
      <c r="CR44" s="643">
        <v>5258629</v>
      </c>
      <c r="CS44" s="646"/>
      <c r="CT44" s="646"/>
      <c r="CU44" s="646"/>
      <c r="CV44" s="646"/>
      <c r="CW44" s="646"/>
      <c r="CX44" s="646"/>
      <c r="CY44" s="647"/>
      <c r="CZ44" s="648">
        <v>21.3</v>
      </c>
      <c r="DA44" s="649"/>
      <c r="DB44" s="649"/>
      <c r="DC44" s="650"/>
      <c r="DD44" s="651">
        <v>1045049</v>
      </c>
      <c r="DE44" s="646"/>
      <c r="DF44" s="646"/>
      <c r="DG44" s="646"/>
      <c r="DH44" s="646"/>
      <c r="DI44" s="646"/>
      <c r="DJ44" s="646"/>
      <c r="DK44" s="647"/>
      <c r="DL44" s="652"/>
      <c r="DM44" s="653"/>
      <c r="DN44" s="653"/>
      <c r="DO44" s="653"/>
      <c r="DP44" s="653"/>
      <c r="DQ44" s="653"/>
      <c r="DR44" s="653"/>
      <c r="DS44" s="653"/>
      <c r="DT44" s="653"/>
      <c r="DU44" s="653"/>
      <c r="DV44" s="654"/>
      <c r="DW44" s="637"/>
      <c r="DX44" s="638"/>
      <c r="DY44" s="638"/>
      <c r="DZ44" s="638"/>
      <c r="EA44" s="638"/>
      <c r="EB44" s="638"/>
      <c r="EC44" s="639"/>
    </row>
    <row r="45" spans="2:133" ht="11.25" customHeight="1">
      <c r="CD45" s="673"/>
      <c r="CE45" s="674"/>
      <c r="CF45" s="640" t="s">
        <v>348</v>
      </c>
      <c r="CG45" s="641"/>
      <c r="CH45" s="641"/>
      <c r="CI45" s="641"/>
      <c r="CJ45" s="641"/>
      <c r="CK45" s="641"/>
      <c r="CL45" s="641"/>
      <c r="CM45" s="641"/>
      <c r="CN45" s="641"/>
      <c r="CO45" s="641"/>
      <c r="CP45" s="641"/>
      <c r="CQ45" s="642"/>
      <c r="CR45" s="643">
        <v>993022</v>
      </c>
      <c r="CS45" s="644"/>
      <c r="CT45" s="644"/>
      <c r="CU45" s="644"/>
      <c r="CV45" s="644"/>
      <c r="CW45" s="644"/>
      <c r="CX45" s="644"/>
      <c r="CY45" s="645"/>
      <c r="CZ45" s="648">
        <v>4</v>
      </c>
      <c r="DA45" s="677"/>
      <c r="DB45" s="677"/>
      <c r="DC45" s="678"/>
      <c r="DD45" s="651">
        <v>43243</v>
      </c>
      <c r="DE45" s="644"/>
      <c r="DF45" s="644"/>
      <c r="DG45" s="644"/>
      <c r="DH45" s="644"/>
      <c r="DI45" s="644"/>
      <c r="DJ45" s="644"/>
      <c r="DK45" s="645"/>
      <c r="DL45" s="652"/>
      <c r="DM45" s="653"/>
      <c r="DN45" s="653"/>
      <c r="DO45" s="653"/>
      <c r="DP45" s="653"/>
      <c r="DQ45" s="653"/>
      <c r="DR45" s="653"/>
      <c r="DS45" s="653"/>
      <c r="DT45" s="653"/>
      <c r="DU45" s="653"/>
      <c r="DV45" s="654"/>
      <c r="DW45" s="637"/>
      <c r="DX45" s="638"/>
      <c r="DY45" s="638"/>
      <c r="DZ45" s="638"/>
      <c r="EA45" s="638"/>
      <c r="EB45" s="638"/>
      <c r="EC45" s="639"/>
    </row>
    <row r="46" spans="2:133" ht="11.25" customHeight="1">
      <c r="CD46" s="673"/>
      <c r="CE46" s="674"/>
      <c r="CF46" s="640" t="s">
        <v>349</v>
      </c>
      <c r="CG46" s="641"/>
      <c r="CH46" s="641"/>
      <c r="CI46" s="641"/>
      <c r="CJ46" s="641"/>
      <c r="CK46" s="641"/>
      <c r="CL46" s="641"/>
      <c r="CM46" s="641"/>
      <c r="CN46" s="641"/>
      <c r="CO46" s="641"/>
      <c r="CP46" s="641"/>
      <c r="CQ46" s="642"/>
      <c r="CR46" s="643">
        <v>4169975</v>
      </c>
      <c r="CS46" s="646"/>
      <c r="CT46" s="646"/>
      <c r="CU46" s="646"/>
      <c r="CV46" s="646"/>
      <c r="CW46" s="646"/>
      <c r="CX46" s="646"/>
      <c r="CY46" s="647"/>
      <c r="CZ46" s="648">
        <v>16.899999999999999</v>
      </c>
      <c r="DA46" s="649"/>
      <c r="DB46" s="649"/>
      <c r="DC46" s="650"/>
      <c r="DD46" s="651">
        <v>997174</v>
      </c>
      <c r="DE46" s="646"/>
      <c r="DF46" s="646"/>
      <c r="DG46" s="646"/>
      <c r="DH46" s="646"/>
      <c r="DI46" s="646"/>
      <c r="DJ46" s="646"/>
      <c r="DK46" s="647"/>
      <c r="DL46" s="652"/>
      <c r="DM46" s="653"/>
      <c r="DN46" s="653"/>
      <c r="DO46" s="653"/>
      <c r="DP46" s="653"/>
      <c r="DQ46" s="653"/>
      <c r="DR46" s="653"/>
      <c r="DS46" s="653"/>
      <c r="DT46" s="653"/>
      <c r="DU46" s="653"/>
      <c r="DV46" s="654"/>
      <c r="DW46" s="637"/>
      <c r="DX46" s="638"/>
      <c r="DY46" s="638"/>
      <c r="DZ46" s="638"/>
      <c r="EA46" s="638"/>
      <c r="EB46" s="638"/>
      <c r="EC46" s="639"/>
    </row>
    <row r="47" spans="2:133" ht="11.25" customHeight="1">
      <c r="CD47" s="673"/>
      <c r="CE47" s="674"/>
      <c r="CF47" s="640" t="s">
        <v>350</v>
      </c>
      <c r="CG47" s="641"/>
      <c r="CH47" s="641"/>
      <c r="CI47" s="641"/>
      <c r="CJ47" s="641"/>
      <c r="CK47" s="641"/>
      <c r="CL47" s="641"/>
      <c r="CM47" s="641"/>
      <c r="CN47" s="641"/>
      <c r="CO47" s="641"/>
      <c r="CP47" s="641"/>
      <c r="CQ47" s="642"/>
      <c r="CR47" s="643">
        <v>215468</v>
      </c>
      <c r="CS47" s="644"/>
      <c r="CT47" s="644"/>
      <c r="CU47" s="644"/>
      <c r="CV47" s="644"/>
      <c r="CW47" s="644"/>
      <c r="CX47" s="644"/>
      <c r="CY47" s="645"/>
      <c r="CZ47" s="648">
        <v>0.9</v>
      </c>
      <c r="DA47" s="677"/>
      <c r="DB47" s="677"/>
      <c r="DC47" s="678"/>
      <c r="DD47" s="651">
        <v>61994</v>
      </c>
      <c r="DE47" s="644"/>
      <c r="DF47" s="644"/>
      <c r="DG47" s="644"/>
      <c r="DH47" s="644"/>
      <c r="DI47" s="644"/>
      <c r="DJ47" s="644"/>
      <c r="DK47" s="645"/>
      <c r="DL47" s="652"/>
      <c r="DM47" s="653"/>
      <c r="DN47" s="653"/>
      <c r="DO47" s="653"/>
      <c r="DP47" s="653"/>
      <c r="DQ47" s="653"/>
      <c r="DR47" s="653"/>
      <c r="DS47" s="653"/>
      <c r="DT47" s="653"/>
      <c r="DU47" s="653"/>
      <c r="DV47" s="654"/>
      <c r="DW47" s="637"/>
      <c r="DX47" s="638"/>
      <c r="DY47" s="638"/>
      <c r="DZ47" s="638"/>
      <c r="EA47" s="638"/>
      <c r="EB47" s="638"/>
      <c r="EC47" s="639"/>
    </row>
    <row r="48" spans="2:133">
      <c r="CD48" s="675"/>
      <c r="CE48" s="676"/>
      <c r="CF48" s="640" t="s">
        <v>351</v>
      </c>
      <c r="CG48" s="641"/>
      <c r="CH48" s="641"/>
      <c r="CI48" s="641"/>
      <c r="CJ48" s="641"/>
      <c r="CK48" s="641"/>
      <c r="CL48" s="641"/>
      <c r="CM48" s="641"/>
      <c r="CN48" s="641"/>
      <c r="CO48" s="641"/>
      <c r="CP48" s="641"/>
      <c r="CQ48" s="642"/>
      <c r="CR48" s="643" t="s">
        <v>131</v>
      </c>
      <c r="CS48" s="646"/>
      <c r="CT48" s="646"/>
      <c r="CU48" s="646"/>
      <c r="CV48" s="646"/>
      <c r="CW48" s="646"/>
      <c r="CX48" s="646"/>
      <c r="CY48" s="647"/>
      <c r="CZ48" s="648" t="s">
        <v>131</v>
      </c>
      <c r="DA48" s="649"/>
      <c r="DB48" s="649"/>
      <c r="DC48" s="650"/>
      <c r="DD48" s="651" t="s">
        <v>131</v>
      </c>
      <c r="DE48" s="646"/>
      <c r="DF48" s="646"/>
      <c r="DG48" s="646"/>
      <c r="DH48" s="646"/>
      <c r="DI48" s="646"/>
      <c r="DJ48" s="646"/>
      <c r="DK48" s="647"/>
      <c r="DL48" s="652"/>
      <c r="DM48" s="653"/>
      <c r="DN48" s="653"/>
      <c r="DO48" s="653"/>
      <c r="DP48" s="653"/>
      <c r="DQ48" s="653"/>
      <c r="DR48" s="653"/>
      <c r="DS48" s="653"/>
      <c r="DT48" s="653"/>
      <c r="DU48" s="653"/>
      <c r="DV48" s="654"/>
      <c r="DW48" s="637"/>
      <c r="DX48" s="638"/>
      <c r="DY48" s="638"/>
      <c r="DZ48" s="638"/>
      <c r="EA48" s="638"/>
      <c r="EB48" s="638"/>
      <c r="EC48" s="639"/>
    </row>
    <row r="49" spans="82:133" ht="11.25" customHeight="1">
      <c r="CD49" s="655" t="s">
        <v>352</v>
      </c>
      <c r="CE49" s="656"/>
      <c r="CF49" s="656"/>
      <c r="CG49" s="656"/>
      <c r="CH49" s="656"/>
      <c r="CI49" s="656"/>
      <c r="CJ49" s="656"/>
      <c r="CK49" s="656"/>
      <c r="CL49" s="656"/>
      <c r="CM49" s="656"/>
      <c r="CN49" s="656"/>
      <c r="CO49" s="656"/>
      <c r="CP49" s="656"/>
      <c r="CQ49" s="657"/>
      <c r="CR49" s="658">
        <v>24678124</v>
      </c>
      <c r="CS49" s="659"/>
      <c r="CT49" s="659"/>
      <c r="CU49" s="659"/>
      <c r="CV49" s="659"/>
      <c r="CW49" s="659"/>
      <c r="CX49" s="659"/>
      <c r="CY49" s="660"/>
      <c r="CZ49" s="661">
        <v>100</v>
      </c>
      <c r="DA49" s="662"/>
      <c r="DB49" s="662"/>
      <c r="DC49" s="663"/>
      <c r="DD49" s="664">
        <v>14207416</v>
      </c>
      <c r="DE49" s="659"/>
      <c r="DF49" s="659"/>
      <c r="DG49" s="659"/>
      <c r="DH49" s="659"/>
      <c r="DI49" s="659"/>
      <c r="DJ49" s="659"/>
      <c r="DK49" s="660"/>
      <c r="DL49" s="665"/>
      <c r="DM49" s="666"/>
      <c r="DN49" s="666"/>
      <c r="DO49" s="666"/>
      <c r="DP49" s="666"/>
      <c r="DQ49" s="666"/>
      <c r="DR49" s="666"/>
      <c r="DS49" s="666"/>
      <c r="DT49" s="666"/>
      <c r="DU49" s="666"/>
      <c r="DV49" s="667"/>
      <c r="DW49" s="668"/>
      <c r="DX49" s="669"/>
      <c r="DY49" s="669"/>
      <c r="DZ49" s="669"/>
      <c r="EA49" s="669"/>
      <c r="EB49" s="669"/>
      <c r="EC49" s="670"/>
    </row>
    <row r="50" spans="82:133" hidden="1"/>
    <row r="51" spans="82:133" hidden="1"/>
    <row r="52" spans="82:133" hidden="1"/>
    <row r="53" spans="82:133" hidden="1"/>
  </sheetData>
  <sheetProtection algorithmName="SHA-512" hashValue="GTlgXuFJ8AlAUf1jPUcJcwtmL2atFjjo6Rw1KegoMxqBwPsuitMlOoGweewrgbTbn3/J6UcBPrdB91WL7kwnzg==" saltValue="CKeZSlk/n1kkCjl4a/KVQ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1" t="s">
        <v>354</v>
      </c>
      <c r="DK2" s="1182"/>
      <c r="DL2" s="1182"/>
      <c r="DM2" s="1182"/>
      <c r="DN2" s="1182"/>
      <c r="DO2" s="1183"/>
      <c r="DP2" s="229"/>
      <c r="DQ2" s="1181" t="s">
        <v>355</v>
      </c>
      <c r="DR2" s="1182"/>
      <c r="DS2" s="1182"/>
      <c r="DT2" s="1182"/>
      <c r="DU2" s="1182"/>
      <c r="DV2" s="1182"/>
      <c r="DW2" s="1182"/>
      <c r="DX2" s="1182"/>
      <c r="DY2" s="1182"/>
      <c r="DZ2" s="118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4" t="s">
        <v>356</v>
      </c>
      <c r="B4" s="1134"/>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6" t="s">
        <v>358</v>
      </c>
      <c r="B5" s="1067"/>
      <c r="C5" s="1067"/>
      <c r="D5" s="1067"/>
      <c r="E5" s="1067"/>
      <c r="F5" s="1067"/>
      <c r="G5" s="1067"/>
      <c r="H5" s="1067"/>
      <c r="I5" s="1067"/>
      <c r="J5" s="1067"/>
      <c r="K5" s="1067"/>
      <c r="L5" s="1067"/>
      <c r="M5" s="1067"/>
      <c r="N5" s="1067"/>
      <c r="O5" s="1067"/>
      <c r="P5" s="1068"/>
      <c r="Q5" s="1072" t="s">
        <v>359</v>
      </c>
      <c r="R5" s="1073"/>
      <c r="S5" s="1073"/>
      <c r="T5" s="1073"/>
      <c r="U5" s="1074"/>
      <c r="V5" s="1072" t="s">
        <v>360</v>
      </c>
      <c r="W5" s="1073"/>
      <c r="X5" s="1073"/>
      <c r="Y5" s="1073"/>
      <c r="Z5" s="1074"/>
      <c r="AA5" s="1072" t="s">
        <v>361</v>
      </c>
      <c r="AB5" s="1073"/>
      <c r="AC5" s="1073"/>
      <c r="AD5" s="1073"/>
      <c r="AE5" s="1073"/>
      <c r="AF5" s="1184" t="s">
        <v>362</v>
      </c>
      <c r="AG5" s="1073"/>
      <c r="AH5" s="1073"/>
      <c r="AI5" s="1073"/>
      <c r="AJ5" s="1088"/>
      <c r="AK5" s="1073" t="s">
        <v>363</v>
      </c>
      <c r="AL5" s="1073"/>
      <c r="AM5" s="1073"/>
      <c r="AN5" s="1073"/>
      <c r="AO5" s="1074"/>
      <c r="AP5" s="1072" t="s">
        <v>364</v>
      </c>
      <c r="AQ5" s="1073"/>
      <c r="AR5" s="1073"/>
      <c r="AS5" s="1073"/>
      <c r="AT5" s="1074"/>
      <c r="AU5" s="1072" t="s">
        <v>365</v>
      </c>
      <c r="AV5" s="1073"/>
      <c r="AW5" s="1073"/>
      <c r="AX5" s="1073"/>
      <c r="AY5" s="1088"/>
      <c r="AZ5" s="236"/>
      <c r="BA5" s="236"/>
      <c r="BB5" s="236"/>
      <c r="BC5" s="236"/>
      <c r="BD5" s="236"/>
      <c r="BE5" s="237"/>
      <c r="BF5" s="237"/>
      <c r="BG5" s="237"/>
      <c r="BH5" s="237"/>
      <c r="BI5" s="237"/>
      <c r="BJ5" s="237"/>
      <c r="BK5" s="237"/>
      <c r="BL5" s="237"/>
      <c r="BM5" s="237"/>
      <c r="BN5" s="237"/>
      <c r="BO5" s="237"/>
      <c r="BP5" s="237"/>
      <c r="BQ5" s="1066" t="s">
        <v>366</v>
      </c>
      <c r="BR5" s="1067"/>
      <c r="BS5" s="1067"/>
      <c r="BT5" s="1067"/>
      <c r="BU5" s="1067"/>
      <c r="BV5" s="1067"/>
      <c r="BW5" s="1067"/>
      <c r="BX5" s="1067"/>
      <c r="BY5" s="1067"/>
      <c r="BZ5" s="1067"/>
      <c r="CA5" s="1067"/>
      <c r="CB5" s="1067"/>
      <c r="CC5" s="1067"/>
      <c r="CD5" s="1067"/>
      <c r="CE5" s="1067"/>
      <c r="CF5" s="1067"/>
      <c r="CG5" s="1068"/>
      <c r="CH5" s="1072" t="s">
        <v>367</v>
      </c>
      <c r="CI5" s="1073"/>
      <c r="CJ5" s="1073"/>
      <c r="CK5" s="1073"/>
      <c r="CL5" s="1074"/>
      <c r="CM5" s="1072" t="s">
        <v>368</v>
      </c>
      <c r="CN5" s="1073"/>
      <c r="CO5" s="1073"/>
      <c r="CP5" s="1073"/>
      <c r="CQ5" s="1074"/>
      <c r="CR5" s="1072" t="s">
        <v>369</v>
      </c>
      <c r="CS5" s="1073"/>
      <c r="CT5" s="1073"/>
      <c r="CU5" s="1073"/>
      <c r="CV5" s="1074"/>
      <c r="CW5" s="1072" t="s">
        <v>370</v>
      </c>
      <c r="CX5" s="1073"/>
      <c r="CY5" s="1073"/>
      <c r="CZ5" s="1073"/>
      <c r="DA5" s="1074"/>
      <c r="DB5" s="1072" t="s">
        <v>371</v>
      </c>
      <c r="DC5" s="1073"/>
      <c r="DD5" s="1073"/>
      <c r="DE5" s="1073"/>
      <c r="DF5" s="1074"/>
      <c r="DG5" s="1169" t="s">
        <v>372</v>
      </c>
      <c r="DH5" s="1170"/>
      <c r="DI5" s="1170"/>
      <c r="DJ5" s="1170"/>
      <c r="DK5" s="1171"/>
      <c r="DL5" s="1169" t="s">
        <v>373</v>
      </c>
      <c r="DM5" s="1170"/>
      <c r="DN5" s="1170"/>
      <c r="DO5" s="1170"/>
      <c r="DP5" s="1171"/>
      <c r="DQ5" s="1072" t="s">
        <v>374</v>
      </c>
      <c r="DR5" s="1073"/>
      <c r="DS5" s="1073"/>
      <c r="DT5" s="1073"/>
      <c r="DU5" s="1074"/>
      <c r="DV5" s="1072" t="s">
        <v>365</v>
      </c>
      <c r="DW5" s="1073"/>
      <c r="DX5" s="1073"/>
      <c r="DY5" s="1073"/>
      <c r="DZ5" s="1088"/>
      <c r="EA5" s="234"/>
    </row>
    <row r="6" spans="1:131" s="235" customFormat="1" ht="26.25" customHeight="1" thickBot="1">
      <c r="A6" s="1069"/>
      <c r="B6" s="1070"/>
      <c r="C6" s="1070"/>
      <c r="D6" s="1070"/>
      <c r="E6" s="1070"/>
      <c r="F6" s="1070"/>
      <c r="G6" s="1070"/>
      <c r="H6" s="1070"/>
      <c r="I6" s="1070"/>
      <c r="J6" s="1070"/>
      <c r="K6" s="1070"/>
      <c r="L6" s="1070"/>
      <c r="M6" s="1070"/>
      <c r="N6" s="1070"/>
      <c r="O6" s="1070"/>
      <c r="P6" s="1071"/>
      <c r="Q6" s="1075"/>
      <c r="R6" s="1076"/>
      <c r="S6" s="1076"/>
      <c r="T6" s="1076"/>
      <c r="U6" s="1077"/>
      <c r="V6" s="1075"/>
      <c r="W6" s="1076"/>
      <c r="X6" s="1076"/>
      <c r="Y6" s="1076"/>
      <c r="Z6" s="1077"/>
      <c r="AA6" s="1075"/>
      <c r="AB6" s="1076"/>
      <c r="AC6" s="1076"/>
      <c r="AD6" s="1076"/>
      <c r="AE6" s="1076"/>
      <c r="AF6" s="1185"/>
      <c r="AG6" s="1076"/>
      <c r="AH6" s="1076"/>
      <c r="AI6" s="1076"/>
      <c r="AJ6" s="1089"/>
      <c r="AK6" s="1076"/>
      <c r="AL6" s="1076"/>
      <c r="AM6" s="1076"/>
      <c r="AN6" s="1076"/>
      <c r="AO6" s="1077"/>
      <c r="AP6" s="1075"/>
      <c r="AQ6" s="1076"/>
      <c r="AR6" s="1076"/>
      <c r="AS6" s="1076"/>
      <c r="AT6" s="1077"/>
      <c r="AU6" s="1075"/>
      <c r="AV6" s="1076"/>
      <c r="AW6" s="1076"/>
      <c r="AX6" s="1076"/>
      <c r="AY6" s="1089"/>
      <c r="AZ6" s="232"/>
      <c r="BA6" s="232"/>
      <c r="BB6" s="232"/>
      <c r="BC6" s="232"/>
      <c r="BD6" s="232"/>
      <c r="BE6" s="233"/>
      <c r="BF6" s="233"/>
      <c r="BG6" s="233"/>
      <c r="BH6" s="233"/>
      <c r="BI6" s="233"/>
      <c r="BJ6" s="233"/>
      <c r="BK6" s="233"/>
      <c r="BL6" s="233"/>
      <c r="BM6" s="233"/>
      <c r="BN6" s="233"/>
      <c r="BO6" s="233"/>
      <c r="BP6" s="233"/>
      <c r="BQ6" s="1069"/>
      <c r="BR6" s="1070"/>
      <c r="BS6" s="1070"/>
      <c r="BT6" s="1070"/>
      <c r="BU6" s="1070"/>
      <c r="BV6" s="1070"/>
      <c r="BW6" s="1070"/>
      <c r="BX6" s="1070"/>
      <c r="BY6" s="1070"/>
      <c r="BZ6" s="1070"/>
      <c r="CA6" s="1070"/>
      <c r="CB6" s="1070"/>
      <c r="CC6" s="1070"/>
      <c r="CD6" s="1070"/>
      <c r="CE6" s="1070"/>
      <c r="CF6" s="1070"/>
      <c r="CG6" s="1071"/>
      <c r="CH6" s="1075"/>
      <c r="CI6" s="1076"/>
      <c r="CJ6" s="1076"/>
      <c r="CK6" s="1076"/>
      <c r="CL6" s="1077"/>
      <c r="CM6" s="1075"/>
      <c r="CN6" s="1076"/>
      <c r="CO6" s="1076"/>
      <c r="CP6" s="1076"/>
      <c r="CQ6" s="1077"/>
      <c r="CR6" s="1075"/>
      <c r="CS6" s="1076"/>
      <c r="CT6" s="1076"/>
      <c r="CU6" s="1076"/>
      <c r="CV6" s="1077"/>
      <c r="CW6" s="1075"/>
      <c r="CX6" s="1076"/>
      <c r="CY6" s="1076"/>
      <c r="CZ6" s="1076"/>
      <c r="DA6" s="1077"/>
      <c r="DB6" s="1075"/>
      <c r="DC6" s="1076"/>
      <c r="DD6" s="1076"/>
      <c r="DE6" s="1076"/>
      <c r="DF6" s="1077"/>
      <c r="DG6" s="1172"/>
      <c r="DH6" s="1173"/>
      <c r="DI6" s="1173"/>
      <c r="DJ6" s="1173"/>
      <c r="DK6" s="1174"/>
      <c r="DL6" s="1172"/>
      <c r="DM6" s="1173"/>
      <c r="DN6" s="1173"/>
      <c r="DO6" s="1173"/>
      <c r="DP6" s="1174"/>
      <c r="DQ6" s="1075"/>
      <c r="DR6" s="1076"/>
      <c r="DS6" s="1076"/>
      <c r="DT6" s="1076"/>
      <c r="DU6" s="1077"/>
      <c r="DV6" s="1075"/>
      <c r="DW6" s="1076"/>
      <c r="DX6" s="1076"/>
      <c r="DY6" s="1076"/>
      <c r="DZ6" s="1089"/>
      <c r="EA6" s="234"/>
    </row>
    <row r="7" spans="1:131" s="235" customFormat="1" ht="26.25" customHeight="1" thickTop="1">
      <c r="A7" s="238">
        <v>1</v>
      </c>
      <c r="B7" s="1121" t="s">
        <v>375</v>
      </c>
      <c r="C7" s="1122"/>
      <c r="D7" s="1122"/>
      <c r="E7" s="1122"/>
      <c r="F7" s="1122"/>
      <c r="G7" s="1122"/>
      <c r="H7" s="1122"/>
      <c r="I7" s="1122"/>
      <c r="J7" s="1122"/>
      <c r="K7" s="1122"/>
      <c r="L7" s="1122"/>
      <c r="M7" s="1122"/>
      <c r="N7" s="1122"/>
      <c r="O7" s="1122"/>
      <c r="P7" s="1123"/>
      <c r="Q7" s="1175">
        <v>25657</v>
      </c>
      <c r="R7" s="1176"/>
      <c r="S7" s="1176"/>
      <c r="T7" s="1176"/>
      <c r="U7" s="1176"/>
      <c r="V7" s="1176">
        <v>24704</v>
      </c>
      <c r="W7" s="1176"/>
      <c r="X7" s="1176"/>
      <c r="Y7" s="1176"/>
      <c r="Z7" s="1176"/>
      <c r="AA7" s="1176">
        <v>953</v>
      </c>
      <c r="AB7" s="1176"/>
      <c r="AC7" s="1176"/>
      <c r="AD7" s="1176"/>
      <c r="AE7" s="1177"/>
      <c r="AF7" s="1178">
        <v>832</v>
      </c>
      <c r="AG7" s="1179"/>
      <c r="AH7" s="1179"/>
      <c r="AI7" s="1179"/>
      <c r="AJ7" s="1180"/>
      <c r="AK7" s="1162">
        <v>1254</v>
      </c>
      <c r="AL7" s="1163"/>
      <c r="AM7" s="1163"/>
      <c r="AN7" s="1163"/>
      <c r="AO7" s="1163"/>
      <c r="AP7" s="1163">
        <v>25858</v>
      </c>
      <c r="AQ7" s="1163"/>
      <c r="AR7" s="1163"/>
      <c r="AS7" s="1163"/>
      <c r="AT7" s="1163"/>
      <c r="AU7" s="1164"/>
      <c r="AV7" s="1164"/>
      <c r="AW7" s="1164"/>
      <c r="AX7" s="1164"/>
      <c r="AY7" s="1165"/>
      <c r="AZ7" s="232"/>
      <c r="BA7" s="232"/>
      <c r="BB7" s="232"/>
      <c r="BC7" s="232"/>
      <c r="BD7" s="232"/>
      <c r="BE7" s="233"/>
      <c r="BF7" s="233"/>
      <c r="BG7" s="233"/>
      <c r="BH7" s="233"/>
      <c r="BI7" s="233"/>
      <c r="BJ7" s="233"/>
      <c r="BK7" s="233"/>
      <c r="BL7" s="233"/>
      <c r="BM7" s="233"/>
      <c r="BN7" s="233"/>
      <c r="BO7" s="233"/>
      <c r="BP7" s="233"/>
      <c r="BQ7" s="239">
        <v>1</v>
      </c>
      <c r="BR7" s="240" t="s">
        <v>569</v>
      </c>
      <c r="BS7" s="1166" t="s">
        <v>567</v>
      </c>
      <c r="BT7" s="1167"/>
      <c r="BU7" s="1167"/>
      <c r="BV7" s="1167"/>
      <c r="BW7" s="1167"/>
      <c r="BX7" s="1167"/>
      <c r="BY7" s="1167"/>
      <c r="BZ7" s="1167"/>
      <c r="CA7" s="1167"/>
      <c r="CB7" s="1167"/>
      <c r="CC7" s="1167"/>
      <c r="CD7" s="1167"/>
      <c r="CE7" s="1167"/>
      <c r="CF7" s="1167"/>
      <c r="CG7" s="1168"/>
      <c r="CH7" s="1159">
        <v>3</v>
      </c>
      <c r="CI7" s="1160"/>
      <c r="CJ7" s="1160"/>
      <c r="CK7" s="1160"/>
      <c r="CL7" s="1161"/>
      <c r="CM7" s="1159">
        <v>943</v>
      </c>
      <c r="CN7" s="1160"/>
      <c r="CO7" s="1160"/>
      <c r="CP7" s="1160"/>
      <c r="CQ7" s="1161"/>
      <c r="CR7" s="1159">
        <v>6</v>
      </c>
      <c r="CS7" s="1160"/>
      <c r="CT7" s="1160"/>
      <c r="CU7" s="1160"/>
      <c r="CV7" s="1161"/>
      <c r="CW7" s="1159" t="s">
        <v>561</v>
      </c>
      <c r="CX7" s="1160"/>
      <c r="CY7" s="1160"/>
      <c r="CZ7" s="1160"/>
      <c r="DA7" s="1161"/>
      <c r="DB7" s="1159" t="s">
        <v>561</v>
      </c>
      <c r="DC7" s="1160"/>
      <c r="DD7" s="1160"/>
      <c r="DE7" s="1160"/>
      <c r="DF7" s="1161"/>
      <c r="DG7" s="1159" t="s">
        <v>576</v>
      </c>
      <c r="DH7" s="1160"/>
      <c r="DI7" s="1160"/>
      <c r="DJ7" s="1160"/>
      <c r="DK7" s="1161"/>
      <c r="DL7" s="1159">
        <v>1196</v>
      </c>
      <c r="DM7" s="1160"/>
      <c r="DN7" s="1160"/>
      <c r="DO7" s="1160"/>
      <c r="DP7" s="1161"/>
      <c r="DQ7" s="1159">
        <v>630</v>
      </c>
      <c r="DR7" s="1160"/>
      <c r="DS7" s="1160"/>
      <c r="DT7" s="1160"/>
      <c r="DU7" s="1161"/>
      <c r="DV7" s="1186"/>
      <c r="DW7" s="1187"/>
      <c r="DX7" s="1187"/>
      <c r="DY7" s="1187"/>
      <c r="DZ7" s="1188"/>
      <c r="EA7" s="234"/>
    </row>
    <row r="8" spans="1:131" s="235" customFormat="1" ht="26.25" customHeight="1">
      <c r="A8" s="241">
        <v>2</v>
      </c>
      <c r="B8" s="1108"/>
      <c r="C8" s="1109"/>
      <c r="D8" s="1109"/>
      <c r="E8" s="1109"/>
      <c r="F8" s="1109"/>
      <c r="G8" s="1109"/>
      <c r="H8" s="1109"/>
      <c r="I8" s="1109"/>
      <c r="J8" s="1109"/>
      <c r="K8" s="1109"/>
      <c r="L8" s="1109"/>
      <c r="M8" s="1109"/>
      <c r="N8" s="1109"/>
      <c r="O8" s="1109"/>
      <c r="P8" s="1110"/>
      <c r="Q8" s="1114"/>
      <c r="R8" s="1115"/>
      <c r="S8" s="1115"/>
      <c r="T8" s="1115"/>
      <c r="U8" s="1115"/>
      <c r="V8" s="1115"/>
      <c r="W8" s="1115"/>
      <c r="X8" s="1115"/>
      <c r="Y8" s="1115"/>
      <c r="Z8" s="1115"/>
      <c r="AA8" s="1115"/>
      <c r="AB8" s="1115"/>
      <c r="AC8" s="1115"/>
      <c r="AD8" s="1115"/>
      <c r="AE8" s="1116"/>
      <c r="AF8" s="1090"/>
      <c r="AG8" s="1091"/>
      <c r="AH8" s="1091"/>
      <c r="AI8" s="1091"/>
      <c r="AJ8" s="1092"/>
      <c r="AK8" s="1157"/>
      <c r="AL8" s="1158"/>
      <c r="AM8" s="1158"/>
      <c r="AN8" s="1158"/>
      <c r="AO8" s="1158"/>
      <c r="AP8" s="1158"/>
      <c r="AQ8" s="1158"/>
      <c r="AR8" s="1158"/>
      <c r="AS8" s="1158"/>
      <c r="AT8" s="1158"/>
      <c r="AU8" s="1155"/>
      <c r="AV8" s="1155"/>
      <c r="AW8" s="1155"/>
      <c r="AX8" s="1155"/>
      <c r="AY8" s="1156"/>
      <c r="AZ8" s="232"/>
      <c r="BA8" s="232"/>
      <c r="BB8" s="232"/>
      <c r="BC8" s="232"/>
      <c r="BD8" s="232"/>
      <c r="BE8" s="233"/>
      <c r="BF8" s="233"/>
      <c r="BG8" s="233"/>
      <c r="BH8" s="233"/>
      <c r="BI8" s="233"/>
      <c r="BJ8" s="233"/>
      <c r="BK8" s="233"/>
      <c r="BL8" s="233"/>
      <c r="BM8" s="233"/>
      <c r="BN8" s="233"/>
      <c r="BO8" s="233"/>
      <c r="BP8" s="233"/>
      <c r="BQ8" s="242">
        <v>2</v>
      </c>
      <c r="BR8" s="243"/>
      <c r="BS8" s="1085" t="s">
        <v>568</v>
      </c>
      <c r="BT8" s="1086"/>
      <c r="BU8" s="1086"/>
      <c r="BV8" s="1086"/>
      <c r="BW8" s="1086"/>
      <c r="BX8" s="1086"/>
      <c r="BY8" s="1086"/>
      <c r="BZ8" s="1086"/>
      <c r="CA8" s="1086"/>
      <c r="CB8" s="1086"/>
      <c r="CC8" s="1086"/>
      <c r="CD8" s="1086"/>
      <c r="CE8" s="1086"/>
      <c r="CF8" s="1086"/>
      <c r="CG8" s="1087"/>
      <c r="CH8" s="1060">
        <v>-4</v>
      </c>
      <c r="CI8" s="1061"/>
      <c r="CJ8" s="1061"/>
      <c r="CK8" s="1061"/>
      <c r="CL8" s="1062"/>
      <c r="CM8" s="1060">
        <v>123</v>
      </c>
      <c r="CN8" s="1061"/>
      <c r="CO8" s="1061"/>
      <c r="CP8" s="1061"/>
      <c r="CQ8" s="1062"/>
      <c r="CR8" s="1060">
        <v>50</v>
      </c>
      <c r="CS8" s="1061"/>
      <c r="CT8" s="1061"/>
      <c r="CU8" s="1061"/>
      <c r="CV8" s="1062"/>
      <c r="CW8" s="1060" t="s">
        <v>561</v>
      </c>
      <c r="CX8" s="1061"/>
      <c r="CY8" s="1061"/>
      <c r="CZ8" s="1061"/>
      <c r="DA8" s="1062"/>
      <c r="DB8" s="1060" t="s">
        <v>561</v>
      </c>
      <c r="DC8" s="1061"/>
      <c r="DD8" s="1061"/>
      <c r="DE8" s="1061"/>
      <c r="DF8" s="1062"/>
      <c r="DG8" s="1060" t="s">
        <v>561</v>
      </c>
      <c r="DH8" s="1061"/>
      <c r="DI8" s="1061"/>
      <c r="DJ8" s="1061"/>
      <c r="DK8" s="1062"/>
      <c r="DL8" s="1060" t="s">
        <v>561</v>
      </c>
      <c r="DM8" s="1061"/>
      <c r="DN8" s="1061"/>
      <c r="DO8" s="1061"/>
      <c r="DP8" s="1062"/>
      <c r="DQ8" s="1060" t="s">
        <v>561</v>
      </c>
      <c r="DR8" s="1061"/>
      <c r="DS8" s="1061"/>
      <c r="DT8" s="1061"/>
      <c r="DU8" s="1062"/>
      <c r="DV8" s="1063"/>
      <c r="DW8" s="1064"/>
      <c r="DX8" s="1064"/>
      <c r="DY8" s="1064"/>
      <c r="DZ8" s="1065"/>
      <c r="EA8" s="234"/>
    </row>
    <row r="9" spans="1:131" s="235" customFormat="1" ht="26.25" customHeight="1">
      <c r="A9" s="241">
        <v>3</v>
      </c>
      <c r="B9" s="1108"/>
      <c r="C9" s="1109"/>
      <c r="D9" s="1109"/>
      <c r="E9" s="1109"/>
      <c r="F9" s="1109"/>
      <c r="G9" s="1109"/>
      <c r="H9" s="1109"/>
      <c r="I9" s="1109"/>
      <c r="J9" s="1109"/>
      <c r="K9" s="1109"/>
      <c r="L9" s="1109"/>
      <c r="M9" s="1109"/>
      <c r="N9" s="1109"/>
      <c r="O9" s="1109"/>
      <c r="P9" s="1110"/>
      <c r="Q9" s="1114"/>
      <c r="R9" s="1115"/>
      <c r="S9" s="1115"/>
      <c r="T9" s="1115"/>
      <c r="U9" s="1115"/>
      <c r="V9" s="1115"/>
      <c r="W9" s="1115"/>
      <c r="X9" s="1115"/>
      <c r="Y9" s="1115"/>
      <c r="Z9" s="1115"/>
      <c r="AA9" s="1115"/>
      <c r="AB9" s="1115"/>
      <c r="AC9" s="1115"/>
      <c r="AD9" s="1115"/>
      <c r="AE9" s="1116"/>
      <c r="AF9" s="1090"/>
      <c r="AG9" s="1091"/>
      <c r="AH9" s="1091"/>
      <c r="AI9" s="1091"/>
      <c r="AJ9" s="1092"/>
      <c r="AK9" s="1157"/>
      <c r="AL9" s="1158"/>
      <c r="AM9" s="1158"/>
      <c r="AN9" s="1158"/>
      <c r="AO9" s="1158"/>
      <c r="AP9" s="1158"/>
      <c r="AQ9" s="1158"/>
      <c r="AR9" s="1158"/>
      <c r="AS9" s="1158"/>
      <c r="AT9" s="1158"/>
      <c r="AU9" s="1155"/>
      <c r="AV9" s="1155"/>
      <c r="AW9" s="1155"/>
      <c r="AX9" s="1155"/>
      <c r="AY9" s="1156"/>
      <c r="AZ9" s="232"/>
      <c r="BA9" s="232"/>
      <c r="BB9" s="232"/>
      <c r="BC9" s="232"/>
      <c r="BD9" s="232"/>
      <c r="BE9" s="233"/>
      <c r="BF9" s="233"/>
      <c r="BG9" s="233"/>
      <c r="BH9" s="233"/>
      <c r="BI9" s="233"/>
      <c r="BJ9" s="233"/>
      <c r="BK9" s="233"/>
      <c r="BL9" s="233"/>
      <c r="BM9" s="233"/>
      <c r="BN9" s="233"/>
      <c r="BO9" s="233"/>
      <c r="BP9" s="233"/>
      <c r="BQ9" s="242">
        <v>3</v>
      </c>
      <c r="BR9" s="243"/>
      <c r="BS9" s="1085"/>
      <c r="BT9" s="1086"/>
      <c r="BU9" s="1086"/>
      <c r="BV9" s="1086"/>
      <c r="BW9" s="1086"/>
      <c r="BX9" s="1086"/>
      <c r="BY9" s="1086"/>
      <c r="BZ9" s="1086"/>
      <c r="CA9" s="1086"/>
      <c r="CB9" s="1086"/>
      <c r="CC9" s="1086"/>
      <c r="CD9" s="1086"/>
      <c r="CE9" s="1086"/>
      <c r="CF9" s="1086"/>
      <c r="CG9" s="1087"/>
      <c r="CH9" s="1060"/>
      <c r="CI9" s="1061"/>
      <c r="CJ9" s="1061"/>
      <c r="CK9" s="1061"/>
      <c r="CL9" s="1062"/>
      <c r="CM9" s="1060"/>
      <c r="CN9" s="1061"/>
      <c r="CO9" s="1061"/>
      <c r="CP9" s="1061"/>
      <c r="CQ9" s="1062"/>
      <c r="CR9" s="1060"/>
      <c r="CS9" s="1061"/>
      <c r="CT9" s="1061"/>
      <c r="CU9" s="1061"/>
      <c r="CV9" s="1062"/>
      <c r="CW9" s="1060"/>
      <c r="CX9" s="1061"/>
      <c r="CY9" s="1061"/>
      <c r="CZ9" s="1061"/>
      <c r="DA9" s="1062"/>
      <c r="DB9" s="1060"/>
      <c r="DC9" s="1061"/>
      <c r="DD9" s="1061"/>
      <c r="DE9" s="1061"/>
      <c r="DF9" s="1062"/>
      <c r="DG9" s="1060"/>
      <c r="DH9" s="1061"/>
      <c r="DI9" s="1061"/>
      <c r="DJ9" s="1061"/>
      <c r="DK9" s="1062"/>
      <c r="DL9" s="1060"/>
      <c r="DM9" s="1061"/>
      <c r="DN9" s="1061"/>
      <c r="DO9" s="1061"/>
      <c r="DP9" s="1062"/>
      <c r="DQ9" s="1060"/>
      <c r="DR9" s="1061"/>
      <c r="DS9" s="1061"/>
      <c r="DT9" s="1061"/>
      <c r="DU9" s="1062"/>
      <c r="DV9" s="1063"/>
      <c r="DW9" s="1064"/>
      <c r="DX9" s="1064"/>
      <c r="DY9" s="1064"/>
      <c r="DZ9" s="1065"/>
      <c r="EA9" s="234"/>
    </row>
    <row r="10" spans="1:131" s="235" customFormat="1" ht="26.25" customHeight="1">
      <c r="A10" s="241">
        <v>4</v>
      </c>
      <c r="B10" s="1108"/>
      <c r="C10" s="1109"/>
      <c r="D10" s="1109"/>
      <c r="E10" s="1109"/>
      <c r="F10" s="1109"/>
      <c r="G10" s="1109"/>
      <c r="H10" s="1109"/>
      <c r="I10" s="1109"/>
      <c r="J10" s="1109"/>
      <c r="K10" s="1109"/>
      <c r="L10" s="1109"/>
      <c r="M10" s="1109"/>
      <c r="N10" s="1109"/>
      <c r="O10" s="1109"/>
      <c r="P10" s="1110"/>
      <c r="Q10" s="1114"/>
      <c r="R10" s="1115"/>
      <c r="S10" s="1115"/>
      <c r="T10" s="1115"/>
      <c r="U10" s="1115"/>
      <c r="V10" s="1115"/>
      <c r="W10" s="1115"/>
      <c r="X10" s="1115"/>
      <c r="Y10" s="1115"/>
      <c r="Z10" s="1115"/>
      <c r="AA10" s="1115"/>
      <c r="AB10" s="1115"/>
      <c r="AC10" s="1115"/>
      <c r="AD10" s="1115"/>
      <c r="AE10" s="1116"/>
      <c r="AF10" s="1090"/>
      <c r="AG10" s="1091"/>
      <c r="AH10" s="1091"/>
      <c r="AI10" s="1091"/>
      <c r="AJ10" s="1092"/>
      <c r="AK10" s="1157"/>
      <c r="AL10" s="1158"/>
      <c r="AM10" s="1158"/>
      <c r="AN10" s="1158"/>
      <c r="AO10" s="1158"/>
      <c r="AP10" s="1158"/>
      <c r="AQ10" s="1158"/>
      <c r="AR10" s="1158"/>
      <c r="AS10" s="1158"/>
      <c r="AT10" s="1158"/>
      <c r="AU10" s="1155"/>
      <c r="AV10" s="1155"/>
      <c r="AW10" s="1155"/>
      <c r="AX10" s="1155"/>
      <c r="AY10" s="1156"/>
      <c r="AZ10" s="232"/>
      <c r="BA10" s="232"/>
      <c r="BB10" s="232"/>
      <c r="BC10" s="232"/>
      <c r="BD10" s="232"/>
      <c r="BE10" s="233"/>
      <c r="BF10" s="233"/>
      <c r="BG10" s="233"/>
      <c r="BH10" s="233"/>
      <c r="BI10" s="233"/>
      <c r="BJ10" s="233"/>
      <c r="BK10" s="233"/>
      <c r="BL10" s="233"/>
      <c r="BM10" s="233"/>
      <c r="BN10" s="233"/>
      <c r="BO10" s="233"/>
      <c r="BP10" s="233"/>
      <c r="BQ10" s="242">
        <v>4</v>
      </c>
      <c r="BR10" s="243"/>
      <c r="BS10" s="1085"/>
      <c r="BT10" s="1086"/>
      <c r="BU10" s="1086"/>
      <c r="BV10" s="1086"/>
      <c r="BW10" s="1086"/>
      <c r="BX10" s="1086"/>
      <c r="BY10" s="1086"/>
      <c r="BZ10" s="1086"/>
      <c r="CA10" s="1086"/>
      <c r="CB10" s="1086"/>
      <c r="CC10" s="1086"/>
      <c r="CD10" s="1086"/>
      <c r="CE10" s="1086"/>
      <c r="CF10" s="1086"/>
      <c r="CG10" s="1087"/>
      <c r="CH10" s="1060"/>
      <c r="CI10" s="1061"/>
      <c r="CJ10" s="1061"/>
      <c r="CK10" s="1061"/>
      <c r="CL10" s="1062"/>
      <c r="CM10" s="1060"/>
      <c r="CN10" s="1061"/>
      <c r="CO10" s="1061"/>
      <c r="CP10" s="1061"/>
      <c r="CQ10" s="1062"/>
      <c r="CR10" s="1060"/>
      <c r="CS10" s="1061"/>
      <c r="CT10" s="1061"/>
      <c r="CU10" s="1061"/>
      <c r="CV10" s="1062"/>
      <c r="CW10" s="1060"/>
      <c r="CX10" s="1061"/>
      <c r="CY10" s="1061"/>
      <c r="CZ10" s="1061"/>
      <c r="DA10" s="1062"/>
      <c r="DB10" s="1060"/>
      <c r="DC10" s="1061"/>
      <c r="DD10" s="1061"/>
      <c r="DE10" s="1061"/>
      <c r="DF10" s="1062"/>
      <c r="DG10" s="1060"/>
      <c r="DH10" s="1061"/>
      <c r="DI10" s="1061"/>
      <c r="DJ10" s="1061"/>
      <c r="DK10" s="1062"/>
      <c r="DL10" s="1060"/>
      <c r="DM10" s="1061"/>
      <c r="DN10" s="1061"/>
      <c r="DO10" s="1061"/>
      <c r="DP10" s="1062"/>
      <c r="DQ10" s="1060"/>
      <c r="DR10" s="1061"/>
      <c r="DS10" s="1061"/>
      <c r="DT10" s="1061"/>
      <c r="DU10" s="1062"/>
      <c r="DV10" s="1063"/>
      <c r="DW10" s="1064"/>
      <c r="DX10" s="1064"/>
      <c r="DY10" s="1064"/>
      <c r="DZ10" s="1065"/>
      <c r="EA10" s="234"/>
    </row>
    <row r="11" spans="1:131" s="235" customFormat="1" ht="26.25" customHeight="1">
      <c r="A11" s="241">
        <v>5</v>
      </c>
      <c r="B11" s="1108"/>
      <c r="C11" s="1109"/>
      <c r="D11" s="1109"/>
      <c r="E11" s="1109"/>
      <c r="F11" s="1109"/>
      <c r="G11" s="1109"/>
      <c r="H11" s="1109"/>
      <c r="I11" s="1109"/>
      <c r="J11" s="1109"/>
      <c r="K11" s="1109"/>
      <c r="L11" s="1109"/>
      <c r="M11" s="1109"/>
      <c r="N11" s="1109"/>
      <c r="O11" s="1109"/>
      <c r="P11" s="1110"/>
      <c r="Q11" s="1114"/>
      <c r="R11" s="1115"/>
      <c r="S11" s="1115"/>
      <c r="T11" s="1115"/>
      <c r="U11" s="1115"/>
      <c r="V11" s="1115"/>
      <c r="W11" s="1115"/>
      <c r="X11" s="1115"/>
      <c r="Y11" s="1115"/>
      <c r="Z11" s="1115"/>
      <c r="AA11" s="1115"/>
      <c r="AB11" s="1115"/>
      <c r="AC11" s="1115"/>
      <c r="AD11" s="1115"/>
      <c r="AE11" s="1116"/>
      <c r="AF11" s="1090"/>
      <c r="AG11" s="1091"/>
      <c r="AH11" s="1091"/>
      <c r="AI11" s="1091"/>
      <c r="AJ11" s="1092"/>
      <c r="AK11" s="1157"/>
      <c r="AL11" s="1158"/>
      <c r="AM11" s="1158"/>
      <c r="AN11" s="1158"/>
      <c r="AO11" s="1158"/>
      <c r="AP11" s="1158"/>
      <c r="AQ11" s="1158"/>
      <c r="AR11" s="1158"/>
      <c r="AS11" s="1158"/>
      <c r="AT11" s="1158"/>
      <c r="AU11" s="1155"/>
      <c r="AV11" s="1155"/>
      <c r="AW11" s="1155"/>
      <c r="AX11" s="1155"/>
      <c r="AY11" s="1156"/>
      <c r="AZ11" s="232"/>
      <c r="BA11" s="232"/>
      <c r="BB11" s="232"/>
      <c r="BC11" s="232"/>
      <c r="BD11" s="232"/>
      <c r="BE11" s="233"/>
      <c r="BF11" s="233"/>
      <c r="BG11" s="233"/>
      <c r="BH11" s="233"/>
      <c r="BI11" s="233"/>
      <c r="BJ11" s="233"/>
      <c r="BK11" s="233"/>
      <c r="BL11" s="233"/>
      <c r="BM11" s="233"/>
      <c r="BN11" s="233"/>
      <c r="BO11" s="233"/>
      <c r="BP11" s="233"/>
      <c r="BQ11" s="242">
        <v>5</v>
      </c>
      <c r="BR11" s="243"/>
      <c r="BS11" s="1085"/>
      <c r="BT11" s="1086"/>
      <c r="BU11" s="1086"/>
      <c r="BV11" s="1086"/>
      <c r="BW11" s="1086"/>
      <c r="BX11" s="1086"/>
      <c r="BY11" s="1086"/>
      <c r="BZ11" s="1086"/>
      <c r="CA11" s="1086"/>
      <c r="CB11" s="1086"/>
      <c r="CC11" s="1086"/>
      <c r="CD11" s="1086"/>
      <c r="CE11" s="1086"/>
      <c r="CF11" s="1086"/>
      <c r="CG11" s="1087"/>
      <c r="CH11" s="1060"/>
      <c r="CI11" s="1061"/>
      <c r="CJ11" s="1061"/>
      <c r="CK11" s="1061"/>
      <c r="CL11" s="1062"/>
      <c r="CM11" s="1060"/>
      <c r="CN11" s="1061"/>
      <c r="CO11" s="1061"/>
      <c r="CP11" s="1061"/>
      <c r="CQ11" s="1062"/>
      <c r="CR11" s="1060"/>
      <c r="CS11" s="1061"/>
      <c r="CT11" s="1061"/>
      <c r="CU11" s="1061"/>
      <c r="CV11" s="1062"/>
      <c r="CW11" s="1060"/>
      <c r="CX11" s="1061"/>
      <c r="CY11" s="1061"/>
      <c r="CZ11" s="1061"/>
      <c r="DA11" s="1062"/>
      <c r="DB11" s="1060"/>
      <c r="DC11" s="1061"/>
      <c r="DD11" s="1061"/>
      <c r="DE11" s="1061"/>
      <c r="DF11" s="1062"/>
      <c r="DG11" s="1060"/>
      <c r="DH11" s="1061"/>
      <c r="DI11" s="1061"/>
      <c r="DJ11" s="1061"/>
      <c r="DK11" s="1062"/>
      <c r="DL11" s="1060"/>
      <c r="DM11" s="1061"/>
      <c r="DN11" s="1061"/>
      <c r="DO11" s="1061"/>
      <c r="DP11" s="1062"/>
      <c r="DQ11" s="1060"/>
      <c r="DR11" s="1061"/>
      <c r="DS11" s="1061"/>
      <c r="DT11" s="1061"/>
      <c r="DU11" s="1062"/>
      <c r="DV11" s="1063"/>
      <c r="DW11" s="1064"/>
      <c r="DX11" s="1064"/>
      <c r="DY11" s="1064"/>
      <c r="DZ11" s="1065"/>
      <c r="EA11" s="234"/>
    </row>
    <row r="12" spans="1:131" s="235" customFormat="1" ht="26.25" customHeight="1">
      <c r="A12" s="241">
        <v>6</v>
      </c>
      <c r="B12" s="1108"/>
      <c r="C12" s="1109"/>
      <c r="D12" s="1109"/>
      <c r="E12" s="1109"/>
      <c r="F12" s="1109"/>
      <c r="G12" s="1109"/>
      <c r="H12" s="1109"/>
      <c r="I12" s="1109"/>
      <c r="J12" s="1109"/>
      <c r="K12" s="1109"/>
      <c r="L12" s="1109"/>
      <c r="M12" s="1109"/>
      <c r="N12" s="1109"/>
      <c r="O12" s="1109"/>
      <c r="P12" s="1110"/>
      <c r="Q12" s="1114"/>
      <c r="R12" s="1115"/>
      <c r="S12" s="1115"/>
      <c r="T12" s="1115"/>
      <c r="U12" s="1115"/>
      <c r="V12" s="1115"/>
      <c r="W12" s="1115"/>
      <c r="X12" s="1115"/>
      <c r="Y12" s="1115"/>
      <c r="Z12" s="1115"/>
      <c r="AA12" s="1115"/>
      <c r="AB12" s="1115"/>
      <c r="AC12" s="1115"/>
      <c r="AD12" s="1115"/>
      <c r="AE12" s="1116"/>
      <c r="AF12" s="1090"/>
      <c r="AG12" s="1091"/>
      <c r="AH12" s="1091"/>
      <c r="AI12" s="1091"/>
      <c r="AJ12" s="1092"/>
      <c r="AK12" s="1157"/>
      <c r="AL12" s="1158"/>
      <c r="AM12" s="1158"/>
      <c r="AN12" s="1158"/>
      <c r="AO12" s="1158"/>
      <c r="AP12" s="1158"/>
      <c r="AQ12" s="1158"/>
      <c r="AR12" s="1158"/>
      <c r="AS12" s="1158"/>
      <c r="AT12" s="1158"/>
      <c r="AU12" s="1155"/>
      <c r="AV12" s="1155"/>
      <c r="AW12" s="1155"/>
      <c r="AX12" s="1155"/>
      <c r="AY12" s="1156"/>
      <c r="AZ12" s="232"/>
      <c r="BA12" s="232"/>
      <c r="BB12" s="232"/>
      <c r="BC12" s="232"/>
      <c r="BD12" s="232"/>
      <c r="BE12" s="233"/>
      <c r="BF12" s="233"/>
      <c r="BG12" s="233"/>
      <c r="BH12" s="233"/>
      <c r="BI12" s="233"/>
      <c r="BJ12" s="233"/>
      <c r="BK12" s="233"/>
      <c r="BL12" s="233"/>
      <c r="BM12" s="233"/>
      <c r="BN12" s="233"/>
      <c r="BO12" s="233"/>
      <c r="BP12" s="233"/>
      <c r="BQ12" s="242">
        <v>6</v>
      </c>
      <c r="BR12" s="243"/>
      <c r="BS12" s="1085"/>
      <c r="BT12" s="1086"/>
      <c r="BU12" s="1086"/>
      <c r="BV12" s="1086"/>
      <c r="BW12" s="1086"/>
      <c r="BX12" s="1086"/>
      <c r="BY12" s="1086"/>
      <c r="BZ12" s="1086"/>
      <c r="CA12" s="1086"/>
      <c r="CB12" s="1086"/>
      <c r="CC12" s="1086"/>
      <c r="CD12" s="1086"/>
      <c r="CE12" s="1086"/>
      <c r="CF12" s="1086"/>
      <c r="CG12" s="1087"/>
      <c r="CH12" s="1060"/>
      <c r="CI12" s="1061"/>
      <c r="CJ12" s="1061"/>
      <c r="CK12" s="1061"/>
      <c r="CL12" s="1062"/>
      <c r="CM12" s="1060"/>
      <c r="CN12" s="1061"/>
      <c r="CO12" s="1061"/>
      <c r="CP12" s="1061"/>
      <c r="CQ12" s="1062"/>
      <c r="CR12" s="1060"/>
      <c r="CS12" s="1061"/>
      <c r="CT12" s="1061"/>
      <c r="CU12" s="1061"/>
      <c r="CV12" s="1062"/>
      <c r="CW12" s="1060"/>
      <c r="CX12" s="1061"/>
      <c r="CY12" s="1061"/>
      <c r="CZ12" s="1061"/>
      <c r="DA12" s="1062"/>
      <c r="DB12" s="1060"/>
      <c r="DC12" s="1061"/>
      <c r="DD12" s="1061"/>
      <c r="DE12" s="1061"/>
      <c r="DF12" s="1062"/>
      <c r="DG12" s="1060"/>
      <c r="DH12" s="1061"/>
      <c r="DI12" s="1061"/>
      <c r="DJ12" s="1061"/>
      <c r="DK12" s="1062"/>
      <c r="DL12" s="1060"/>
      <c r="DM12" s="1061"/>
      <c r="DN12" s="1061"/>
      <c r="DO12" s="1061"/>
      <c r="DP12" s="1062"/>
      <c r="DQ12" s="1060"/>
      <c r="DR12" s="1061"/>
      <c r="DS12" s="1061"/>
      <c r="DT12" s="1061"/>
      <c r="DU12" s="1062"/>
      <c r="DV12" s="1063"/>
      <c r="DW12" s="1064"/>
      <c r="DX12" s="1064"/>
      <c r="DY12" s="1064"/>
      <c r="DZ12" s="1065"/>
      <c r="EA12" s="234"/>
    </row>
    <row r="13" spans="1:131" s="235" customFormat="1" ht="26.25" customHeight="1">
      <c r="A13" s="241">
        <v>7</v>
      </c>
      <c r="B13" s="1108"/>
      <c r="C13" s="1109"/>
      <c r="D13" s="1109"/>
      <c r="E13" s="1109"/>
      <c r="F13" s="1109"/>
      <c r="G13" s="1109"/>
      <c r="H13" s="1109"/>
      <c r="I13" s="1109"/>
      <c r="J13" s="1109"/>
      <c r="K13" s="1109"/>
      <c r="L13" s="1109"/>
      <c r="M13" s="1109"/>
      <c r="N13" s="1109"/>
      <c r="O13" s="1109"/>
      <c r="P13" s="1110"/>
      <c r="Q13" s="1114"/>
      <c r="R13" s="1115"/>
      <c r="S13" s="1115"/>
      <c r="T13" s="1115"/>
      <c r="U13" s="1115"/>
      <c r="V13" s="1115"/>
      <c r="W13" s="1115"/>
      <c r="X13" s="1115"/>
      <c r="Y13" s="1115"/>
      <c r="Z13" s="1115"/>
      <c r="AA13" s="1115"/>
      <c r="AB13" s="1115"/>
      <c r="AC13" s="1115"/>
      <c r="AD13" s="1115"/>
      <c r="AE13" s="1116"/>
      <c r="AF13" s="1090"/>
      <c r="AG13" s="1091"/>
      <c r="AH13" s="1091"/>
      <c r="AI13" s="1091"/>
      <c r="AJ13" s="1092"/>
      <c r="AK13" s="1157"/>
      <c r="AL13" s="1158"/>
      <c r="AM13" s="1158"/>
      <c r="AN13" s="1158"/>
      <c r="AO13" s="1158"/>
      <c r="AP13" s="1158"/>
      <c r="AQ13" s="1158"/>
      <c r="AR13" s="1158"/>
      <c r="AS13" s="1158"/>
      <c r="AT13" s="1158"/>
      <c r="AU13" s="1155"/>
      <c r="AV13" s="1155"/>
      <c r="AW13" s="1155"/>
      <c r="AX13" s="1155"/>
      <c r="AY13" s="1156"/>
      <c r="AZ13" s="232"/>
      <c r="BA13" s="232"/>
      <c r="BB13" s="232"/>
      <c r="BC13" s="232"/>
      <c r="BD13" s="232"/>
      <c r="BE13" s="233"/>
      <c r="BF13" s="233"/>
      <c r="BG13" s="233"/>
      <c r="BH13" s="233"/>
      <c r="BI13" s="233"/>
      <c r="BJ13" s="233"/>
      <c r="BK13" s="233"/>
      <c r="BL13" s="233"/>
      <c r="BM13" s="233"/>
      <c r="BN13" s="233"/>
      <c r="BO13" s="233"/>
      <c r="BP13" s="233"/>
      <c r="BQ13" s="242">
        <v>7</v>
      </c>
      <c r="BR13" s="243"/>
      <c r="BS13" s="1085"/>
      <c r="BT13" s="1086"/>
      <c r="BU13" s="1086"/>
      <c r="BV13" s="1086"/>
      <c r="BW13" s="1086"/>
      <c r="BX13" s="1086"/>
      <c r="BY13" s="1086"/>
      <c r="BZ13" s="1086"/>
      <c r="CA13" s="1086"/>
      <c r="CB13" s="1086"/>
      <c r="CC13" s="1086"/>
      <c r="CD13" s="1086"/>
      <c r="CE13" s="1086"/>
      <c r="CF13" s="1086"/>
      <c r="CG13" s="1087"/>
      <c r="CH13" s="1060"/>
      <c r="CI13" s="1061"/>
      <c r="CJ13" s="1061"/>
      <c r="CK13" s="1061"/>
      <c r="CL13" s="1062"/>
      <c r="CM13" s="1060"/>
      <c r="CN13" s="1061"/>
      <c r="CO13" s="1061"/>
      <c r="CP13" s="1061"/>
      <c r="CQ13" s="1062"/>
      <c r="CR13" s="1060"/>
      <c r="CS13" s="1061"/>
      <c r="CT13" s="1061"/>
      <c r="CU13" s="1061"/>
      <c r="CV13" s="1062"/>
      <c r="CW13" s="1060"/>
      <c r="CX13" s="1061"/>
      <c r="CY13" s="1061"/>
      <c r="CZ13" s="1061"/>
      <c r="DA13" s="1062"/>
      <c r="DB13" s="1060"/>
      <c r="DC13" s="1061"/>
      <c r="DD13" s="1061"/>
      <c r="DE13" s="1061"/>
      <c r="DF13" s="1062"/>
      <c r="DG13" s="1060"/>
      <c r="DH13" s="1061"/>
      <c r="DI13" s="1061"/>
      <c r="DJ13" s="1061"/>
      <c r="DK13" s="1062"/>
      <c r="DL13" s="1060"/>
      <c r="DM13" s="1061"/>
      <c r="DN13" s="1061"/>
      <c r="DO13" s="1061"/>
      <c r="DP13" s="1062"/>
      <c r="DQ13" s="1060"/>
      <c r="DR13" s="1061"/>
      <c r="DS13" s="1061"/>
      <c r="DT13" s="1061"/>
      <c r="DU13" s="1062"/>
      <c r="DV13" s="1063"/>
      <c r="DW13" s="1064"/>
      <c r="DX13" s="1064"/>
      <c r="DY13" s="1064"/>
      <c r="DZ13" s="1065"/>
      <c r="EA13" s="234"/>
    </row>
    <row r="14" spans="1:131" s="235" customFormat="1" ht="26.25" customHeight="1">
      <c r="A14" s="241">
        <v>8</v>
      </c>
      <c r="B14" s="1108"/>
      <c r="C14" s="1109"/>
      <c r="D14" s="1109"/>
      <c r="E14" s="1109"/>
      <c r="F14" s="1109"/>
      <c r="G14" s="1109"/>
      <c r="H14" s="1109"/>
      <c r="I14" s="1109"/>
      <c r="J14" s="1109"/>
      <c r="K14" s="1109"/>
      <c r="L14" s="1109"/>
      <c r="M14" s="1109"/>
      <c r="N14" s="1109"/>
      <c r="O14" s="1109"/>
      <c r="P14" s="1110"/>
      <c r="Q14" s="1114"/>
      <c r="R14" s="1115"/>
      <c r="S14" s="1115"/>
      <c r="T14" s="1115"/>
      <c r="U14" s="1115"/>
      <c r="V14" s="1115"/>
      <c r="W14" s="1115"/>
      <c r="X14" s="1115"/>
      <c r="Y14" s="1115"/>
      <c r="Z14" s="1115"/>
      <c r="AA14" s="1115"/>
      <c r="AB14" s="1115"/>
      <c r="AC14" s="1115"/>
      <c r="AD14" s="1115"/>
      <c r="AE14" s="1116"/>
      <c r="AF14" s="1090"/>
      <c r="AG14" s="1091"/>
      <c r="AH14" s="1091"/>
      <c r="AI14" s="1091"/>
      <c r="AJ14" s="1092"/>
      <c r="AK14" s="1157"/>
      <c r="AL14" s="1158"/>
      <c r="AM14" s="1158"/>
      <c r="AN14" s="1158"/>
      <c r="AO14" s="1158"/>
      <c r="AP14" s="1158"/>
      <c r="AQ14" s="1158"/>
      <c r="AR14" s="1158"/>
      <c r="AS14" s="1158"/>
      <c r="AT14" s="1158"/>
      <c r="AU14" s="1155"/>
      <c r="AV14" s="1155"/>
      <c r="AW14" s="1155"/>
      <c r="AX14" s="1155"/>
      <c r="AY14" s="1156"/>
      <c r="AZ14" s="232"/>
      <c r="BA14" s="232"/>
      <c r="BB14" s="232"/>
      <c r="BC14" s="232"/>
      <c r="BD14" s="232"/>
      <c r="BE14" s="233"/>
      <c r="BF14" s="233"/>
      <c r="BG14" s="233"/>
      <c r="BH14" s="233"/>
      <c r="BI14" s="233"/>
      <c r="BJ14" s="233"/>
      <c r="BK14" s="233"/>
      <c r="BL14" s="233"/>
      <c r="BM14" s="233"/>
      <c r="BN14" s="233"/>
      <c r="BO14" s="233"/>
      <c r="BP14" s="233"/>
      <c r="BQ14" s="242">
        <v>8</v>
      </c>
      <c r="BR14" s="243"/>
      <c r="BS14" s="1085"/>
      <c r="BT14" s="1086"/>
      <c r="BU14" s="1086"/>
      <c r="BV14" s="1086"/>
      <c r="BW14" s="1086"/>
      <c r="BX14" s="1086"/>
      <c r="BY14" s="1086"/>
      <c r="BZ14" s="1086"/>
      <c r="CA14" s="1086"/>
      <c r="CB14" s="1086"/>
      <c r="CC14" s="1086"/>
      <c r="CD14" s="1086"/>
      <c r="CE14" s="1086"/>
      <c r="CF14" s="1086"/>
      <c r="CG14" s="1087"/>
      <c r="CH14" s="1060"/>
      <c r="CI14" s="1061"/>
      <c r="CJ14" s="1061"/>
      <c r="CK14" s="1061"/>
      <c r="CL14" s="1062"/>
      <c r="CM14" s="1060"/>
      <c r="CN14" s="1061"/>
      <c r="CO14" s="1061"/>
      <c r="CP14" s="1061"/>
      <c r="CQ14" s="1062"/>
      <c r="CR14" s="1060"/>
      <c r="CS14" s="1061"/>
      <c r="CT14" s="1061"/>
      <c r="CU14" s="1061"/>
      <c r="CV14" s="1062"/>
      <c r="CW14" s="1060"/>
      <c r="CX14" s="1061"/>
      <c r="CY14" s="1061"/>
      <c r="CZ14" s="1061"/>
      <c r="DA14" s="1062"/>
      <c r="DB14" s="1060"/>
      <c r="DC14" s="1061"/>
      <c r="DD14" s="1061"/>
      <c r="DE14" s="1061"/>
      <c r="DF14" s="1062"/>
      <c r="DG14" s="1060"/>
      <c r="DH14" s="1061"/>
      <c r="DI14" s="1061"/>
      <c r="DJ14" s="1061"/>
      <c r="DK14" s="1062"/>
      <c r="DL14" s="1060"/>
      <c r="DM14" s="1061"/>
      <c r="DN14" s="1061"/>
      <c r="DO14" s="1061"/>
      <c r="DP14" s="1062"/>
      <c r="DQ14" s="1060"/>
      <c r="DR14" s="1061"/>
      <c r="DS14" s="1061"/>
      <c r="DT14" s="1061"/>
      <c r="DU14" s="1062"/>
      <c r="DV14" s="1063"/>
      <c r="DW14" s="1064"/>
      <c r="DX14" s="1064"/>
      <c r="DY14" s="1064"/>
      <c r="DZ14" s="1065"/>
      <c r="EA14" s="234"/>
    </row>
    <row r="15" spans="1:131" s="235" customFormat="1" ht="26.25" customHeight="1">
      <c r="A15" s="241">
        <v>9</v>
      </c>
      <c r="B15" s="1108"/>
      <c r="C15" s="1109"/>
      <c r="D15" s="1109"/>
      <c r="E15" s="1109"/>
      <c r="F15" s="1109"/>
      <c r="G15" s="1109"/>
      <c r="H15" s="1109"/>
      <c r="I15" s="1109"/>
      <c r="J15" s="1109"/>
      <c r="K15" s="1109"/>
      <c r="L15" s="1109"/>
      <c r="M15" s="1109"/>
      <c r="N15" s="1109"/>
      <c r="O15" s="1109"/>
      <c r="P15" s="1110"/>
      <c r="Q15" s="1114"/>
      <c r="R15" s="1115"/>
      <c r="S15" s="1115"/>
      <c r="T15" s="1115"/>
      <c r="U15" s="1115"/>
      <c r="V15" s="1115"/>
      <c r="W15" s="1115"/>
      <c r="X15" s="1115"/>
      <c r="Y15" s="1115"/>
      <c r="Z15" s="1115"/>
      <c r="AA15" s="1115"/>
      <c r="AB15" s="1115"/>
      <c r="AC15" s="1115"/>
      <c r="AD15" s="1115"/>
      <c r="AE15" s="1116"/>
      <c r="AF15" s="1090"/>
      <c r="AG15" s="1091"/>
      <c r="AH15" s="1091"/>
      <c r="AI15" s="1091"/>
      <c r="AJ15" s="1092"/>
      <c r="AK15" s="1157"/>
      <c r="AL15" s="1158"/>
      <c r="AM15" s="1158"/>
      <c r="AN15" s="1158"/>
      <c r="AO15" s="1158"/>
      <c r="AP15" s="1158"/>
      <c r="AQ15" s="1158"/>
      <c r="AR15" s="1158"/>
      <c r="AS15" s="1158"/>
      <c r="AT15" s="1158"/>
      <c r="AU15" s="1155"/>
      <c r="AV15" s="1155"/>
      <c r="AW15" s="1155"/>
      <c r="AX15" s="1155"/>
      <c r="AY15" s="1156"/>
      <c r="AZ15" s="232"/>
      <c r="BA15" s="232"/>
      <c r="BB15" s="232"/>
      <c r="BC15" s="232"/>
      <c r="BD15" s="232"/>
      <c r="BE15" s="233"/>
      <c r="BF15" s="233"/>
      <c r="BG15" s="233"/>
      <c r="BH15" s="233"/>
      <c r="BI15" s="233"/>
      <c r="BJ15" s="233"/>
      <c r="BK15" s="233"/>
      <c r="BL15" s="233"/>
      <c r="BM15" s="233"/>
      <c r="BN15" s="233"/>
      <c r="BO15" s="233"/>
      <c r="BP15" s="233"/>
      <c r="BQ15" s="242">
        <v>9</v>
      </c>
      <c r="BR15" s="243"/>
      <c r="BS15" s="1085"/>
      <c r="BT15" s="1086"/>
      <c r="BU15" s="1086"/>
      <c r="BV15" s="1086"/>
      <c r="BW15" s="1086"/>
      <c r="BX15" s="1086"/>
      <c r="BY15" s="1086"/>
      <c r="BZ15" s="1086"/>
      <c r="CA15" s="1086"/>
      <c r="CB15" s="1086"/>
      <c r="CC15" s="1086"/>
      <c r="CD15" s="1086"/>
      <c r="CE15" s="1086"/>
      <c r="CF15" s="1086"/>
      <c r="CG15" s="1087"/>
      <c r="CH15" s="1060"/>
      <c r="CI15" s="1061"/>
      <c r="CJ15" s="1061"/>
      <c r="CK15" s="1061"/>
      <c r="CL15" s="1062"/>
      <c r="CM15" s="1060"/>
      <c r="CN15" s="1061"/>
      <c r="CO15" s="1061"/>
      <c r="CP15" s="1061"/>
      <c r="CQ15" s="1062"/>
      <c r="CR15" s="1060"/>
      <c r="CS15" s="1061"/>
      <c r="CT15" s="1061"/>
      <c r="CU15" s="1061"/>
      <c r="CV15" s="1062"/>
      <c r="CW15" s="1060"/>
      <c r="CX15" s="1061"/>
      <c r="CY15" s="1061"/>
      <c r="CZ15" s="1061"/>
      <c r="DA15" s="1062"/>
      <c r="DB15" s="1060"/>
      <c r="DC15" s="1061"/>
      <c r="DD15" s="1061"/>
      <c r="DE15" s="1061"/>
      <c r="DF15" s="1062"/>
      <c r="DG15" s="1060"/>
      <c r="DH15" s="1061"/>
      <c r="DI15" s="1061"/>
      <c r="DJ15" s="1061"/>
      <c r="DK15" s="1062"/>
      <c r="DL15" s="1060"/>
      <c r="DM15" s="1061"/>
      <c r="DN15" s="1061"/>
      <c r="DO15" s="1061"/>
      <c r="DP15" s="1062"/>
      <c r="DQ15" s="1060"/>
      <c r="DR15" s="1061"/>
      <c r="DS15" s="1061"/>
      <c r="DT15" s="1061"/>
      <c r="DU15" s="1062"/>
      <c r="DV15" s="1063"/>
      <c r="DW15" s="1064"/>
      <c r="DX15" s="1064"/>
      <c r="DY15" s="1064"/>
      <c r="DZ15" s="1065"/>
      <c r="EA15" s="234"/>
    </row>
    <row r="16" spans="1:131" s="235" customFormat="1" ht="26.25" customHeight="1">
      <c r="A16" s="241">
        <v>10</v>
      </c>
      <c r="B16" s="1108"/>
      <c r="C16" s="1109"/>
      <c r="D16" s="1109"/>
      <c r="E16" s="1109"/>
      <c r="F16" s="1109"/>
      <c r="G16" s="1109"/>
      <c r="H16" s="1109"/>
      <c r="I16" s="1109"/>
      <c r="J16" s="1109"/>
      <c r="K16" s="1109"/>
      <c r="L16" s="1109"/>
      <c r="M16" s="1109"/>
      <c r="N16" s="1109"/>
      <c r="O16" s="1109"/>
      <c r="P16" s="1110"/>
      <c r="Q16" s="1114"/>
      <c r="R16" s="1115"/>
      <c r="S16" s="1115"/>
      <c r="T16" s="1115"/>
      <c r="U16" s="1115"/>
      <c r="V16" s="1115"/>
      <c r="W16" s="1115"/>
      <c r="X16" s="1115"/>
      <c r="Y16" s="1115"/>
      <c r="Z16" s="1115"/>
      <c r="AA16" s="1115"/>
      <c r="AB16" s="1115"/>
      <c r="AC16" s="1115"/>
      <c r="AD16" s="1115"/>
      <c r="AE16" s="1116"/>
      <c r="AF16" s="1090"/>
      <c r="AG16" s="1091"/>
      <c r="AH16" s="1091"/>
      <c r="AI16" s="1091"/>
      <c r="AJ16" s="1092"/>
      <c r="AK16" s="1157"/>
      <c r="AL16" s="1158"/>
      <c r="AM16" s="1158"/>
      <c r="AN16" s="1158"/>
      <c r="AO16" s="1158"/>
      <c r="AP16" s="1158"/>
      <c r="AQ16" s="1158"/>
      <c r="AR16" s="1158"/>
      <c r="AS16" s="1158"/>
      <c r="AT16" s="1158"/>
      <c r="AU16" s="1155"/>
      <c r="AV16" s="1155"/>
      <c r="AW16" s="1155"/>
      <c r="AX16" s="1155"/>
      <c r="AY16" s="1156"/>
      <c r="AZ16" s="232"/>
      <c r="BA16" s="232"/>
      <c r="BB16" s="232"/>
      <c r="BC16" s="232"/>
      <c r="BD16" s="232"/>
      <c r="BE16" s="233"/>
      <c r="BF16" s="233"/>
      <c r="BG16" s="233"/>
      <c r="BH16" s="233"/>
      <c r="BI16" s="233"/>
      <c r="BJ16" s="233"/>
      <c r="BK16" s="233"/>
      <c r="BL16" s="233"/>
      <c r="BM16" s="233"/>
      <c r="BN16" s="233"/>
      <c r="BO16" s="233"/>
      <c r="BP16" s="233"/>
      <c r="BQ16" s="242">
        <v>10</v>
      </c>
      <c r="BR16" s="243"/>
      <c r="BS16" s="1085"/>
      <c r="BT16" s="1086"/>
      <c r="BU16" s="1086"/>
      <c r="BV16" s="1086"/>
      <c r="BW16" s="1086"/>
      <c r="BX16" s="1086"/>
      <c r="BY16" s="1086"/>
      <c r="BZ16" s="1086"/>
      <c r="CA16" s="1086"/>
      <c r="CB16" s="1086"/>
      <c r="CC16" s="1086"/>
      <c r="CD16" s="1086"/>
      <c r="CE16" s="1086"/>
      <c r="CF16" s="1086"/>
      <c r="CG16" s="1087"/>
      <c r="CH16" s="1060"/>
      <c r="CI16" s="1061"/>
      <c r="CJ16" s="1061"/>
      <c r="CK16" s="1061"/>
      <c r="CL16" s="1062"/>
      <c r="CM16" s="1060"/>
      <c r="CN16" s="1061"/>
      <c r="CO16" s="1061"/>
      <c r="CP16" s="1061"/>
      <c r="CQ16" s="1062"/>
      <c r="CR16" s="1060"/>
      <c r="CS16" s="1061"/>
      <c r="CT16" s="1061"/>
      <c r="CU16" s="1061"/>
      <c r="CV16" s="1062"/>
      <c r="CW16" s="1060"/>
      <c r="CX16" s="1061"/>
      <c r="CY16" s="1061"/>
      <c r="CZ16" s="1061"/>
      <c r="DA16" s="1062"/>
      <c r="DB16" s="1060"/>
      <c r="DC16" s="1061"/>
      <c r="DD16" s="1061"/>
      <c r="DE16" s="1061"/>
      <c r="DF16" s="1062"/>
      <c r="DG16" s="1060"/>
      <c r="DH16" s="1061"/>
      <c r="DI16" s="1061"/>
      <c r="DJ16" s="1061"/>
      <c r="DK16" s="1062"/>
      <c r="DL16" s="1060"/>
      <c r="DM16" s="1061"/>
      <c r="DN16" s="1061"/>
      <c r="DO16" s="1061"/>
      <c r="DP16" s="1062"/>
      <c r="DQ16" s="1060"/>
      <c r="DR16" s="1061"/>
      <c r="DS16" s="1061"/>
      <c r="DT16" s="1061"/>
      <c r="DU16" s="1062"/>
      <c r="DV16" s="1063"/>
      <c r="DW16" s="1064"/>
      <c r="DX16" s="1064"/>
      <c r="DY16" s="1064"/>
      <c r="DZ16" s="1065"/>
      <c r="EA16" s="234"/>
    </row>
    <row r="17" spans="1:131" s="235" customFormat="1" ht="26.25" customHeight="1">
      <c r="A17" s="241">
        <v>11</v>
      </c>
      <c r="B17" s="1108"/>
      <c r="C17" s="1109"/>
      <c r="D17" s="1109"/>
      <c r="E17" s="1109"/>
      <c r="F17" s="1109"/>
      <c r="G17" s="1109"/>
      <c r="H17" s="1109"/>
      <c r="I17" s="1109"/>
      <c r="J17" s="1109"/>
      <c r="K17" s="1109"/>
      <c r="L17" s="1109"/>
      <c r="M17" s="1109"/>
      <c r="N17" s="1109"/>
      <c r="O17" s="1109"/>
      <c r="P17" s="1110"/>
      <c r="Q17" s="1114"/>
      <c r="R17" s="1115"/>
      <c r="S17" s="1115"/>
      <c r="T17" s="1115"/>
      <c r="U17" s="1115"/>
      <c r="V17" s="1115"/>
      <c r="W17" s="1115"/>
      <c r="X17" s="1115"/>
      <c r="Y17" s="1115"/>
      <c r="Z17" s="1115"/>
      <c r="AA17" s="1115"/>
      <c r="AB17" s="1115"/>
      <c r="AC17" s="1115"/>
      <c r="AD17" s="1115"/>
      <c r="AE17" s="1116"/>
      <c r="AF17" s="1090"/>
      <c r="AG17" s="1091"/>
      <c r="AH17" s="1091"/>
      <c r="AI17" s="1091"/>
      <c r="AJ17" s="1092"/>
      <c r="AK17" s="1157"/>
      <c r="AL17" s="1158"/>
      <c r="AM17" s="1158"/>
      <c r="AN17" s="1158"/>
      <c r="AO17" s="1158"/>
      <c r="AP17" s="1158"/>
      <c r="AQ17" s="1158"/>
      <c r="AR17" s="1158"/>
      <c r="AS17" s="1158"/>
      <c r="AT17" s="1158"/>
      <c r="AU17" s="1155"/>
      <c r="AV17" s="1155"/>
      <c r="AW17" s="1155"/>
      <c r="AX17" s="1155"/>
      <c r="AY17" s="1156"/>
      <c r="AZ17" s="232"/>
      <c r="BA17" s="232"/>
      <c r="BB17" s="232"/>
      <c r="BC17" s="232"/>
      <c r="BD17" s="232"/>
      <c r="BE17" s="233"/>
      <c r="BF17" s="233"/>
      <c r="BG17" s="233"/>
      <c r="BH17" s="233"/>
      <c r="BI17" s="233"/>
      <c r="BJ17" s="233"/>
      <c r="BK17" s="233"/>
      <c r="BL17" s="233"/>
      <c r="BM17" s="233"/>
      <c r="BN17" s="233"/>
      <c r="BO17" s="233"/>
      <c r="BP17" s="233"/>
      <c r="BQ17" s="242">
        <v>11</v>
      </c>
      <c r="BR17" s="243"/>
      <c r="BS17" s="1085"/>
      <c r="BT17" s="1086"/>
      <c r="BU17" s="1086"/>
      <c r="BV17" s="1086"/>
      <c r="BW17" s="1086"/>
      <c r="BX17" s="1086"/>
      <c r="BY17" s="1086"/>
      <c r="BZ17" s="1086"/>
      <c r="CA17" s="1086"/>
      <c r="CB17" s="1086"/>
      <c r="CC17" s="1086"/>
      <c r="CD17" s="1086"/>
      <c r="CE17" s="1086"/>
      <c r="CF17" s="1086"/>
      <c r="CG17" s="1087"/>
      <c r="CH17" s="1060"/>
      <c r="CI17" s="1061"/>
      <c r="CJ17" s="1061"/>
      <c r="CK17" s="1061"/>
      <c r="CL17" s="1062"/>
      <c r="CM17" s="1060"/>
      <c r="CN17" s="1061"/>
      <c r="CO17" s="1061"/>
      <c r="CP17" s="1061"/>
      <c r="CQ17" s="1062"/>
      <c r="CR17" s="1060"/>
      <c r="CS17" s="1061"/>
      <c r="CT17" s="1061"/>
      <c r="CU17" s="1061"/>
      <c r="CV17" s="1062"/>
      <c r="CW17" s="1060"/>
      <c r="CX17" s="1061"/>
      <c r="CY17" s="1061"/>
      <c r="CZ17" s="1061"/>
      <c r="DA17" s="1062"/>
      <c r="DB17" s="1060"/>
      <c r="DC17" s="1061"/>
      <c r="DD17" s="1061"/>
      <c r="DE17" s="1061"/>
      <c r="DF17" s="1062"/>
      <c r="DG17" s="1060"/>
      <c r="DH17" s="1061"/>
      <c r="DI17" s="1061"/>
      <c r="DJ17" s="1061"/>
      <c r="DK17" s="1062"/>
      <c r="DL17" s="1060"/>
      <c r="DM17" s="1061"/>
      <c r="DN17" s="1061"/>
      <c r="DO17" s="1061"/>
      <c r="DP17" s="1062"/>
      <c r="DQ17" s="1060"/>
      <c r="DR17" s="1061"/>
      <c r="DS17" s="1061"/>
      <c r="DT17" s="1061"/>
      <c r="DU17" s="1062"/>
      <c r="DV17" s="1063"/>
      <c r="DW17" s="1064"/>
      <c r="DX17" s="1064"/>
      <c r="DY17" s="1064"/>
      <c r="DZ17" s="1065"/>
      <c r="EA17" s="234"/>
    </row>
    <row r="18" spans="1:131" s="235" customFormat="1" ht="26.25" customHeight="1">
      <c r="A18" s="241">
        <v>12</v>
      </c>
      <c r="B18" s="1108"/>
      <c r="C18" s="1109"/>
      <c r="D18" s="1109"/>
      <c r="E18" s="1109"/>
      <c r="F18" s="1109"/>
      <c r="G18" s="1109"/>
      <c r="H18" s="1109"/>
      <c r="I18" s="1109"/>
      <c r="J18" s="1109"/>
      <c r="K18" s="1109"/>
      <c r="L18" s="1109"/>
      <c r="M18" s="1109"/>
      <c r="N18" s="1109"/>
      <c r="O18" s="1109"/>
      <c r="P18" s="1110"/>
      <c r="Q18" s="1114"/>
      <c r="R18" s="1115"/>
      <c r="S18" s="1115"/>
      <c r="T18" s="1115"/>
      <c r="U18" s="1115"/>
      <c r="V18" s="1115"/>
      <c r="W18" s="1115"/>
      <c r="X18" s="1115"/>
      <c r="Y18" s="1115"/>
      <c r="Z18" s="1115"/>
      <c r="AA18" s="1115"/>
      <c r="AB18" s="1115"/>
      <c r="AC18" s="1115"/>
      <c r="AD18" s="1115"/>
      <c r="AE18" s="1116"/>
      <c r="AF18" s="1090"/>
      <c r="AG18" s="1091"/>
      <c r="AH18" s="1091"/>
      <c r="AI18" s="1091"/>
      <c r="AJ18" s="1092"/>
      <c r="AK18" s="1157"/>
      <c r="AL18" s="1158"/>
      <c r="AM18" s="1158"/>
      <c r="AN18" s="1158"/>
      <c r="AO18" s="1158"/>
      <c r="AP18" s="1158"/>
      <c r="AQ18" s="1158"/>
      <c r="AR18" s="1158"/>
      <c r="AS18" s="1158"/>
      <c r="AT18" s="1158"/>
      <c r="AU18" s="1155"/>
      <c r="AV18" s="1155"/>
      <c r="AW18" s="1155"/>
      <c r="AX18" s="1155"/>
      <c r="AY18" s="1156"/>
      <c r="AZ18" s="232"/>
      <c r="BA18" s="232"/>
      <c r="BB18" s="232"/>
      <c r="BC18" s="232"/>
      <c r="BD18" s="232"/>
      <c r="BE18" s="233"/>
      <c r="BF18" s="233"/>
      <c r="BG18" s="233"/>
      <c r="BH18" s="233"/>
      <c r="BI18" s="233"/>
      <c r="BJ18" s="233"/>
      <c r="BK18" s="233"/>
      <c r="BL18" s="233"/>
      <c r="BM18" s="233"/>
      <c r="BN18" s="233"/>
      <c r="BO18" s="233"/>
      <c r="BP18" s="233"/>
      <c r="BQ18" s="242">
        <v>12</v>
      </c>
      <c r="BR18" s="243"/>
      <c r="BS18" s="1085"/>
      <c r="BT18" s="1086"/>
      <c r="BU18" s="1086"/>
      <c r="BV18" s="1086"/>
      <c r="BW18" s="1086"/>
      <c r="BX18" s="1086"/>
      <c r="BY18" s="1086"/>
      <c r="BZ18" s="1086"/>
      <c r="CA18" s="1086"/>
      <c r="CB18" s="1086"/>
      <c r="CC18" s="1086"/>
      <c r="CD18" s="1086"/>
      <c r="CE18" s="1086"/>
      <c r="CF18" s="1086"/>
      <c r="CG18" s="1087"/>
      <c r="CH18" s="1060"/>
      <c r="CI18" s="1061"/>
      <c r="CJ18" s="1061"/>
      <c r="CK18" s="1061"/>
      <c r="CL18" s="1062"/>
      <c r="CM18" s="1060"/>
      <c r="CN18" s="1061"/>
      <c r="CO18" s="1061"/>
      <c r="CP18" s="1061"/>
      <c r="CQ18" s="1062"/>
      <c r="CR18" s="1060"/>
      <c r="CS18" s="1061"/>
      <c r="CT18" s="1061"/>
      <c r="CU18" s="1061"/>
      <c r="CV18" s="1062"/>
      <c r="CW18" s="1060"/>
      <c r="CX18" s="1061"/>
      <c r="CY18" s="1061"/>
      <c r="CZ18" s="1061"/>
      <c r="DA18" s="1062"/>
      <c r="DB18" s="1060"/>
      <c r="DC18" s="1061"/>
      <c r="DD18" s="1061"/>
      <c r="DE18" s="1061"/>
      <c r="DF18" s="1062"/>
      <c r="DG18" s="1060"/>
      <c r="DH18" s="1061"/>
      <c r="DI18" s="1061"/>
      <c r="DJ18" s="1061"/>
      <c r="DK18" s="1062"/>
      <c r="DL18" s="1060"/>
      <c r="DM18" s="1061"/>
      <c r="DN18" s="1061"/>
      <c r="DO18" s="1061"/>
      <c r="DP18" s="1062"/>
      <c r="DQ18" s="1060"/>
      <c r="DR18" s="1061"/>
      <c r="DS18" s="1061"/>
      <c r="DT18" s="1061"/>
      <c r="DU18" s="1062"/>
      <c r="DV18" s="1063"/>
      <c r="DW18" s="1064"/>
      <c r="DX18" s="1064"/>
      <c r="DY18" s="1064"/>
      <c r="DZ18" s="1065"/>
      <c r="EA18" s="234"/>
    </row>
    <row r="19" spans="1:131" s="235" customFormat="1" ht="26.25" customHeight="1">
      <c r="A19" s="241">
        <v>13</v>
      </c>
      <c r="B19" s="1108"/>
      <c r="C19" s="1109"/>
      <c r="D19" s="1109"/>
      <c r="E19" s="1109"/>
      <c r="F19" s="1109"/>
      <c r="G19" s="1109"/>
      <c r="H19" s="1109"/>
      <c r="I19" s="1109"/>
      <c r="J19" s="1109"/>
      <c r="K19" s="1109"/>
      <c r="L19" s="1109"/>
      <c r="M19" s="1109"/>
      <c r="N19" s="1109"/>
      <c r="O19" s="1109"/>
      <c r="P19" s="1110"/>
      <c r="Q19" s="1114"/>
      <c r="R19" s="1115"/>
      <c r="S19" s="1115"/>
      <c r="T19" s="1115"/>
      <c r="U19" s="1115"/>
      <c r="V19" s="1115"/>
      <c r="W19" s="1115"/>
      <c r="X19" s="1115"/>
      <c r="Y19" s="1115"/>
      <c r="Z19" s="1115"/>
      <c r="AA19" s="1115"/>
      <c r="AB19" s="1115"/>
      <c r="AC19" s="1115"/>
      <c r="AD19" s="1115"/>
      <c r="AE19" s="1116"/>
      <c r="AF19" s="1090"/>
      <c r="AG19" s="1091"/>
      <c r="AH19" s="1091"/>
      <c r="AI19" s="1091"/>
      <c r="AJ19" s="1092"/>
      <c r="AK19" s="1157"/>
      <c r="AL19" s="1158"/>
      <c r="AM19" s="1158"/>
      <c r="AN19" s="1158"/>
      <c r="AO19" s="1158"/>
      <c r="AP19" s="1158"/>
      <c r="AQ19" s="1158"/>
      <c r="AR19" s="1158"/>
      <c r="AS19" s="1158"/>
      <c r="AT19" s="1158"/>
      <c r="AU19" s="1155"/>
      <c r="AV19" s="1155"/>
      <c r="AW19" s="1155"/>
      <c r="AX19" s="1155"/>
      <c r="AY19" s="1156"/>
      <c r="AZ19" s="232"/>
      <c r="BA19" s="232"/>
      <c r="BB19" s="232"/>
      <c r="BC19" s="232"/>
      <c r="BD19" s="232"/>
      <c r="BE19" s="233"/>
      <c r="BF19" s="233"/>
      <c r="BG19" s="233"/>
      <c r="BH19" s="233"/>
      <c r="BI19" s="233"/>
      <c r="BJ19" s="233"/>
      <c r="BK19" s="233"/>
      <c r="BL19" s="233"/>
      <c r="BM19" s="233"/>
      <c r="BN19" s="233"/>
      <c r="BO19" s="233"/>
      <c r="BP19" s="233"/>
      <c r="BQ19" s="242">
        <v>13</v>
      </c>
      <c r="BR19" s="243"/>
      <c r="BS19" s="1085"/>
      <c r="BT19" s="1086"/>
      <c r="BU19" s="1086"/>
      <c r="BV19" s="1086"/>
      <c r="BW19" s="1086"/>
      <c r="BX19" s="1086"/>
      <c r="BY19" s="1086"/>
      <c r="BZ19" s="1086"/>
      <c r="CA19" s="1086"/>
      <c r="CB19" s="1086"/>
      <c r="CC19" s="1086"/>
      <c r="CD19" s="1086"/>
      <c r="CE19" s="1086"/>
      <c r="CF19" s="1086"/>
      <c r="CG19" s="1087"/>
      <c r="CH19" s="1060"/>
      <c r="CI19" s="1061"/>
      <c r="CJ19" s="1061"/>
      <c r="CK19" s="1061"/>
      <c r="CL19" s="1062"/>
      <c r="CM19" s="1060"/>
      <c r="CN19" s="1061"/>
      <c r="CO19" s="1061"/>
      <c r="CP19" s="1061"/>
      <c r="CQ19" s="1062"/>
      <c r="CR19" s="1060"/>
      <c r="CS19" s="1061"/>
      <c r="CT19" s="1061"/>
      <c r="CU19" s="1061"/>
      <c r="CV19" s="1062"/>
      <c r="CW19" s="1060"/>
      <c r="CX19" s="1061"/>
      <c r="CY19" s="1061"/>
      <c r="CZ19" s="1061"/>
      <c r="DA19" s="1062"/>
      <c r="DB19" s="1060"/>
      <c r="DC19" s="1061"/>
      <c r="DD19" s="1061"/>
      <c r="DE19" s="1061"/>
      <c r="DF19" s="1062"/>
      <c r="DG19" s="1060"/>
      <c r="DH19" s="1061"/>
      <c r="DI19" s="1061"/>
      <c r="DJ19" s="1061"/>
      <c r="DK19" s="1062"/>
      <c r="DL19" s="1060"/>
      <c r="DM19" s="1061"/>
      <c r="DN19" s="1061"/>
      <c r="DO19" s="1061"/>
      <c r="DP19" s="1062"/>
      <c r="DQ19" s="1060"/>
      <c r="DR19" s="1061"/>
      <c r="DS19" s="1061"/>
      <c r="DT19" s="1061"/>
      <c r="DU19" s="1062"/>
      <c r="DV19" s="1063"/>
      <c r="DW19" s="1064"/>
      <c r="DX19" s="1064"/>
      <c r="DY19" s="1064"/>
      <c r="DZ19" s="1065"/>
      <c r="EA19" s="234"/>
    </row>
    <row r="20" spans="1:131" s="235" customFormat="1" ht="26.25" customHeight="1">
      <c r="A20" s="241">
        <v>14</v>
      </c>
      <c r="B20" s="1108"/>
      <c r="C20" s="1109"/>
      <c r="D20" s="1109"/>
      <c r="E20" s="1109"/>
      <c r="F20" s="1109"/>
      <c r="G20" s="1109"/>
      <c r="H20" s="1109"/>
      <c r="I20" s="1109"/>
      <c r="J20" s="1109"/>
      <c r="K20" s="1109"/>
      <c r="L20" s="1109"/>
      <c r="M20" s="1109"/>
      <c r="N20" s="1109"/>
      <c r="O20" s="1109"/>
      <c r="P20" s="1110"/>
      <c r="Q20" s="1114"/>
      <c r="R20" s="1115"/>
      <c r="S20" s="1115"/>
      <c r="T20" s="1115"/>
      <c r="U20" s="1115"/>
      <c r="V20" s="1115"/>
      <c r="W20" s="1115"/>
      <c r="X20" s="1115"/>
      <c r="Y20" s="1115"/>
      <c r="Z20" s="1115"/>
      <c r="AA20" s="1115"/>
      <c r="AB20" s="1115"/>
      <c r="AC20" s="1115"/>
      <c r="AD20" s="1115"/>
      <c r="AE20" s="1116"/>
      <c r="AF20" s="1090"/>
      <c r="AG20" s="1091"/>
      <c r="AH20" s="1091"/>
      <c r="AI20" s="1091"/>
      <c r="AJ20" s="1092"/>
      <c r="AK20" s="1157"/>
      <c r="AL20" s="1158"/>
      <c r="AM20" s="1158"/>
      <c r="AN20" s="1158"/>
      <c r="AO20" s="1158"/>
      <c r="AP20" s="1158"/>
      <c r="AQ20" s="1158"/>
      <c r="AR20" s="1158"/>
      <c r="AS20" s="1158"/>
      <c r="AT20" s="1158"/>
      <c r="AU20" s="1155"/>
      <c r="AV20" s="1155"/>
      <c r="AW20" s="1155"/>
      <c r="AX20" s="1155"/>
      <c r="AY20" s="1156"/>
      <c r="AZ20" s="232"/>
      <c r="BA20" s="232"/>
      <c r="BB20" s="232"/>
      <c r="BC20" s="232"/>
      <c r="BD20" s="232"/>
      <c r="BE20" s="233"/>
      <c r="BF20" s="233"/>
      <c r="BG20" s="233"/>
      <c r="BH20" s="233"/>
      <c r="BI20" s="233"/>
      <c r="BJ20" s="233"/>
      <c r="BK20" s="233"/>
      <c r="BL20" s="233"/>
      <c r="BM20" s="233"/>
      <c r="BN20" s="233"/>
      <c r="BO20" s="233"/>
      <c r="BP20" s="233"/>
      <c r="BQ20" s="242">
        <v>14</v>
      </c>
      <c r="BR20" s="243"/>
      <c r="BS20" s="1085"/>
      <c r="BT20" s="1086"/>
      <c r="BU20" s="1086"/>
      <c r="BV20" s="1086"/>
      <c r="BW20" s="1086"/>
      <c r="BX20" s="1086"/>
      <c r="BY20" s="1086"/>
      <c r="BZ20" s="1086"/>
      <c r="CA20" s="1086"/>
      <c r="CB20" s="1086"/>
      <c r="CC20" s="1086"/>
      <c r="CD20" s="1086"/>
      <c r="CE20" s="1086"/>
      <c r="CF20" s="1086"/>
      <c r="CG20" s="1087"/>
      <c r="CH20" s="1060"/>
      <c r="CI20" s="1061"/>
      <c r="CJ20" s="1061"/>
      <c r="CK20" s="1061"/>
      <c r="CL20" s="1062"/>
      <c r="CM20" s="1060"/>
      <c r="CN20" s="1061"/>
      <c r="CO20" s="1061"/>
      <c r="CP20" s="1061"/>
      <c r="CQ20" s="1062"/>
      <c r="CR20" s="1060"/>
      <c r="CS20" s="1061"/>
      <c r="CT20" s="1061"/>
      <c r="CU20" s="1061"/>
      <c r="CV20" s="1062"/>
      <c r="CW20" s="1060"/>
      <c r="CX20" s="1061"/>
      <c r="CY20" s="1061"/>
      <c r="CZ20" s="1061"/>
      <c r="DA20" s="1062"/>
      <c r="DB20" s="1060"/>
      <c r="DC20" s="1061"/>
      <c r="DD20" s="1061"/>
      <c r="DE20" s="1061"/>
      <c r="DF20" s="1062"/>
      <c r="DG20" s="1060"/>
      <c r="DH20" s="1061"/>
      <c r="DI20" s="1061"/>
      <c r="DJ20" s="1061"/>
      <c r="DK20" s="1062"/>
      <c r="DL20" s="1060"/>
      <c r="DM20" s="1061"/>
      <c r="DN20" s="1061"/>
      <c r="DO20" s="1061"/>
      <c r="DP20" s="1062"/>
      <c r="DQ20" s="1060"/>
      <c r="DR20" s="1061"/>
      <c r="DS20" s="1061"/>
      <c r="DT20" s="1061"/>
      <c r="DU20" s="1062"/>
      <c r="DV20" s="1063"/>
      <c r="DW20" s="1064"/>
      <c r="DX20" s="1064"/>
      <c r="DY20" s="1064"/>
      <c r="DZ20" s="1065"/>
      <c r="EA20" s="234"/>
    </row>
    <row r="21" spans="1:131" s="235" customFormat="1" ht="26.25" customHeight="1" thickBot="1">
      <c r="A21" s="241">
        <v>15</v>
      </c>
      <c r="B21" s="1108"/>
      <c r="C21" s="1109"/>
      <c r="D21" s="1109"/>
      <c r="E21" s="1109"/>
      <c r="F21" s="1109"/>
      <c r="G21" s="1109"/>
      <c r="H21" s="1109"/>
      <c r="I21" s="1109"/>
      <c r="J21" s="1109"/>
      <c r="K21" s="1109"/>
      <c r="L21" s="1109"/>
      <c r="M21" s="1109"/>
      <c r="N21" s="1109"/>
      <c r="O21" s="1109"/>
      <c r="P21" s="1110"/>
      <c r="Q21" s="1114"/>
      <c r="R21" s="1115"/>
      <c r="S21" s="1115"/>
      <c r="T21" s="1115"/>
      <c r="U21" s="1115"/>
      <c r="V21" s="1115"/>
      <c r="W21" s="1115"/>
      <c r="X21" s="1115"/>
      <c r="Y21" s="1115"/>
      <c r="Z21" s="1115"/>
      <c r="AA21" s="1115"/>
      <c r="AB21" s="1115"/>
      <c r="AC21" s="1115"/>
      <c r="AD21" s="1115"/>
      <c r="AE21" s="1116"/>
      <c r="AF21" s="1090"/>
      <c r="AG21" s="1091"/>
      <c r="AH21" s="1091"/>
      <c r="AI21" s="1091"/>
      <c r="AJ21" s="1092"/>
      <c r="AK21" s="1157"/>
      <c r="AL21" s="1158"/>
      <c r="AM21" s="1158"/>
      <c r="AN21" s="1158"/>
      <c r="AO21" s="1158"/>
      <c r="AP21" s="1158"/>
      <c r="AQ21" s="1158"/>
      <c r="AR21" s="1158"/>
      <c r="AS21" s="1158"/>
      <c r="AT21" s="1158"/>
      <c r="AU21" s="1155"/>
      <c r="AV21" s="1155"/>
      <c r="AW21" s="1155"/>
      <c r="AX21" s="1155"/>
      <c r="AY21" s="1156"/>
      <c r="AZ21" s="232"/>
      <c r="BA21" s="232"/>
      <c r="BB21" s="232"/>
      <c r="BC21" s="232"/>
      <c r="BD21" s="232"/>
      <c r="BE21" s="233"/>
      <c r="BF21" s="233"/>
      <c r="BG21" s="233"/>
      <c r="BH21" s="233"/>
      <c r="BI21" s="233"/>
      <c r="BJ21" s="233"/>
      <c r="BK21" s="233"/>
      <c r="BL21" s="233"/>
      <c r="BM21" s="233"/>
      <c r="BN21" s="233"/>
      <c r="BO21" s="233"/>
      <c r="BP21" s="233"/>
      <c r="BQ21" s="242">
        <v>15</v>
      </c>
      <c r="BR21" s="243"/>
      <c r="BS21" s="1085"/>
      <c r="BT21" s="1086"/>
      <c r="BU21" s="1086"/>
      <c r="BV21" s="1086"/>
      <c r="BW21" s="1086"/>
      <c r="BX21" s="1086"/>
      <c r="BY21" s="1086"/>
      <c r="BZ21" s="1086"/>
      <c r="CA21" s="1086"/>
      <c r="CB21" s="1086"/>
      <c r="CC21" s="1086"/>
      <c r="CD21" s="1086"/>
      <c r="CE21" s="1086"/>
      <c r="CF21" s="1086"/>
      <c r="CG21" s="1087"/>
      <c r="CH21" s="1060"/>
      <c r="CI21" s="1061"/>
      <c r="CJ21" s="1061"/>
      <c r="CK21" s="1061"/>
      <c r="CL21" s="1062"/>
      <c r="CM21" s="1060"/>
      <c r="CN21" s="1061"/>
      <c r="CO21" s="1061"/>
      <c r="CP21" s="1061"/>
      <c r="CQ21" s="1062"/>
      <c r="CR21" s="1060"/>
      <c r="CS21" s="1061"/>
      <c r="CT21" s="1061"/>
      <c r="CU21" s="1061"/>
      <c r="CV21" s="1062"/>
      <c r="CW21" s="1060"/>
      <c r="CX21" s="1061"/>
      <c r="CY21" s="1061"/>
      <c r="CZ21" s="1061"/>
      <c r="DA21" s="1062"/>
      <c r="DB21" s="1060"/>
      <c r="DC21" s="1061"/>
      <c r="DD21" s="1061"/>
      <c r="DE21" s="1061"/>
      <c r="DF21" s="1062"/>
      <c r="DG21" s="1060"/>
      <c r="DH21" s="1061"/>
      <c r="DI21" s="1061"/>
      <c r="DJ21" s="1061"/>
      <c r="DK21" s="1062"/>
      <c r="DL21" s="1060"/>
      <c r="DM21" s="1061"/>
      <c r="DN21" s="1061"/>
      <c r="DO21" s="1061"/>
      <c r="DP21" s="1062"/>
      <c r="DQ21" s="1060"/>
      <c r="DR21" s="1061"/>
      <c r="DS21" s="1061"/>
      <c r="DT21" s="1061"/>
      <c r="DU21" s="1062"/>
      <c r="DV21" s="1063"/>
      <c r="DW21" s="1064"/>
      <c r="DX21" s="1064"/>
      <c r="DY21" s="1064"/>
      <c r="DZ21" s="1065"/>
      <c r="EA21" s="234"/>
    </row>
    <row r="22" spans="1:131" s="235" customFormat="1" ht="26.25" customHeight="1">
      <c r="A22" s="241">
        <v>16</v>
      </c>
      <c r="B22" s="1108"/>
      <c r="C22" s="1109"/>
      <c r="D22" s="1109"/>
      <c r="E22" s="1109"/>
      <c r="F22" s="1109"/>
      <c r="G22" s="1109"/>
      <c r="H22" s="1109"/>
      <c r="I22" s="1109"/>
      <c r="J22" s="1109"/>
      <c r="K22" s="1109"/>
      <c r="L22" s="1109"/>
      <c r="M22" s="1109"/>
      <c r="N22" s="1109"/>
      <c r="O22" s="1109"/>
      <c r="P22" s="1110"/>
      <c r="Q22" s="1152"/>
      <c r="R22" s="1153"/>
      <c r="S22" s="1153"/>
      <c r="T22" s="1153"/>
      <c r="U22" s="1153"/>
      <c r="V22" s="1153"/>
      <c r="W22" s="1153"/>
      <c r="X22" s="1153"/>
      <c r="Y22" s="1153"/>
      <c r="Z22" s="1153"/>
      <c r="AA22" s="1153"/>
      <c r="AB22" s="1153"/>
      <c r="AC22" s="1153"/>
      <c r="AD22" s="1153"/>
      <c r="AE22" s="1154"/>
      <c r="AF22" s="1090"/>
      <c r="AG22" s="1091"/>
      <c r="AH22" s="1091"/>
      <c r="AI22" s="1091"/>
      <c r="AJ22" s="1092"/>
      <c r="AK22" s="1148"/>
      <c r="AL22" s="1149"/>
      <c r="AM22" s="1149"/>
      <c r="AN22" s="1149"/>
      <c r="AO22" s="1149"/>
      <c r="AP22" s="1149"/>
      <c r="AQ22" s="1149"/>
      <c r="AR22" s="1149"/>
      <c r="AS22" s="1149"/>
      <c r="AT22" s="1149"/>
      <c r="AU22" s="1150"/>
      <c r="AV22" s="1150"/>
      <c r="AW22" s="1150"/>
      <c r="AX22" s="1150"/>
      <c r="AY22" s="1151"/>
      <c r="AZ22" s="1106" t="s">
        <v>376</v>
      </c>
      <c r="BA22" s="1106"/>
      <c r="BB22" s="1106"/>
      <c r="BC22" s="1106"/>
      <c r="BD22" s="1107"/>
      <c r="BE22" s="233"/>
      <c r="BF22" s="233"/>
      <c r="BG22" s="233"/>
      <c r="BH22" s="233"/>
      <c r="BI22" s="233"/>
      <c r="BJ22" s="233"/>
      <c r="BK22" s="233"/>
      <c r="BL22" s="233"/>
      <c r="BM22" s="233"/>
      <c r="BN22" s="233"/>
      <c r="BO22" s="233"/>
      <c r="BP22" s="233"/>
      <c r="BQ22" s="242">
        <v>16</v>
      </c>
      <c r="BR22" s="243"/>
      <c r="BS22" s="1085"/>
      <c r="BT22" s="1086"/>
      <c r="BU22" s="1086"/>
      <c r="BV22" s="1086"/>
      <c r="BW22" s="1086"/>
      <c r="BX22" s="1086"/>
      <c r="BY22" s="1086"/>
      <c r="BZ22" s="1086"/>
      <c r="CA22" s="1086"/>
      <c r="CB22" s="1086"/>
      <c r="CC22" s="1086"/>
      <c r="CD22" s="1086"/>
      <c r="CE22" s="1086"/>
      <c r="CF22" s="1086"/>
      <c r="CG22" s="1087"/>
      <c r="CH22" s="1060"/>
      <c r="CI22" s="1061"/>
      <c r="CJ22" s="1061"/>
      <c r="CK22" s="1061"/>
      <c r="CL22" s="1062"/>
      <c r="CM22" s="1060"/>
      <c r="CN22" s="1061"/>
      <c r="CO22" s="1061"/>
      <c r="CP22" s="1061"/>
      <c r="CQ22" s="1062"/>
      <c r="CR22" s="1060"/>
      <c r="CS22" s="1061"/>
      <c r="CT22" s="1061"/>
      <c r="CU22" s="1061"/>
      <c r="CV22" s="1062"/>
      <c r="CW22" s="1060"/>
      <c r="CX22" s="1061"/>
      <c r="CY22" s="1061"/>
      <c r="CZ22" s="1061"/>
      <c r="DA22" s="1062"/>
      <c r="DB22" s="1060"/>
      <c r="DC22" s="1061"/>
      <c r="DD22" s="1061"/>
      <c r="DE22" s="1061"/>
      <c r="DF22" s="1062"/>
      <c r="DG22" s="1060"/>
      <c r="DH22" s="1061"/>
      <c r="DI22" s="1061"/>
      <c r="DJ22" s="1061"/>
      <c r="DK22" s="1062"/>
      <c r="DL22" s="1060"/>
      <c r="DM22" s="1061"/>
      <c r="DN22" s="1061"/>
      <c r="DO22" s="1061"/>
      <c r="DP22" s="1062"/>
      <c r="DQ22" s="1060"/>
      <c r="DR22" s="1061"/>
      <c r="DS22" s="1061"/>
      <c r="DT22" s="1061"/>
      <c r="DU22" s="1062"/>
      <c r="DV22" s="1063"/>
      <c r="DW22" s="1064"/>
      <c r="DX22" s="1064"/>
      <c r="DY22" s="1064"/>
      <c r="DZ22" s="1065"/>
      <c r="EA22" s="234"/>
    </row>
    <row r="23" spans="1:131" s="235" customFormat="1" ht="26.25" customHeight="1" thickBot="1">
      <c r="A23" s="244" t="s">
        <v>377</v>
      </c>
      <c r="B23" s="1015" t="s">
        <v>378</v>
      </c>
      <c r="C23" s="1016"/>
      <c r="D23" s="1016"/>
      <c r="E23" s="1016"/>
      <c r="F23" s="1016"/>
      <c r="G23" s="1016"/>
      <c r="H23" s="1016"/>
      <c r="I23" s="1016"/>
      <c r="J23" s="1016"/>
      <c r="K23" s="1016"/>
      <c r="L23" s="1016"/>
      <c r="M23" s="1016"/>
      <c r="N23" s="1016"/>
      <c r="O23" s="1016"/>
      <c r="P23" s="1017"/>
      <c r="Q23" s="1139">
        <v>25657</v>
      </c>
      <c r="R23" s="1140"/>
      <c r="S23" s="1140"/>
      <c r="T23" s="1140"/>
      <c r="U23" s="1140"/>
      <c r="V23" s="1140">
        <v>24704</v>
      </c>
      <c r="W23" s="1140"/>
      <c r="X23" s="1140"/>
      <c r="Y23" s="1140"/>
      <c r="Z23" s="1140"/>
      <c r="AA23" s="1140">
        <v>953</v>
      </c>
      <c r="AB23" s="1140"/>
      <c r="AC23" s="1140"/>
      <c r="AD23" s="1140"/>
      <c r="AE23" s="1141"/>
      <c r="AF23" s="1142">
        <v>832</v>
      </c>
      <c r="AG23" s="1140"/>
      <c r="AH23" s="1140"/>
      <c r="AI23" s="1140"/>
      <c r="AJ23" s="1143"/>
      <c r="AK23" s="1144"/>
      <c r="AL23" s="1145"/>
      <c r="AM23" s="1145"/>
      <c r="AN23" s="1145"/>
      <c r="AO23" s="1145"/>
      <c r="AP23" s="1140">
        <v>25858</v>
      </c>
      <c r="AQ23" s="1140"/>
      <c r="AR23" s="1140"/>
      <c r="AS23" s="1140"/>
      <c r="AT23" s="1140"/>
      <c r="AU23" s="1146"/>
      <c r="AV23" s="1146"/>
      <c r="AW23" s="1146"/>
      <c r="AX23" s="1146"/>
      <c r="AY23" s="1147"/>
      <c r="AZ23" s="1136" t="s">
        <v>131</v>
      </c>
      <c r="BA23" s="1137"/>
      <c r="BB23" s="1137"/>
      <c r="BC23" s="1137"/>
      <c r="BD23" s="1138"/>
      <c r="BE23" s="233"/>
      <c r="BF23" s="233"/>
      <c r="BG23" s="233"/>
      <c r="BH23" s="233"/>
      <c r="BI23" s="233"/>
      <c r="BJ23" s="233"/>
      <c r="BK23" s="233"/>
      <c r="BL23" s="233"/>
      <c r="BM23" s="233"/>
      <c r="BN23" s="233"/>
      <c r="BO23" s="233"/>
      <c r="BP23" s="233"/>
      <c r="BQ23" s="242">
        <v>17</v>
      </c>
      <c r="BR23" s="243"/>
      <c r="BS23" s="1085"/>
      <c r="BT23" s="1086"/>
      <c r="BU23" s="1086"/>
      <c r="BV23" s="1086"/>
      <c r="BW23" s="1086"/>
      <c r="BX23" s="1086"/>
      <c r="BY23" s="1086"/>
      <c r="BZ23" s="1086"/>
      <c r="CA23" s="1086"/>
      <c r="CB23" s="1086"/>
      <c r="CC23" s="1086"/>
      <c r="CD23" s="1086"/>
      <c r="CE23" s="1086"/>
      <c r="CF23" s="1086"/>
      <c r="CG23" s="1087"/>
      <c r="CH23" s="1060"/>
      <c r="CI23" s="1061"/>
      <c r="CJ23" s="1061"/>
      <c r="CK23" s="1061"/>
      <c r="CL23" s="1062"/>
      <c r="CM23" s="1060"/>
      <c r="CN23" s="1061"/>
      <c r="CO23" s="1061"/>
      <c r="CP23" s="1061"/>
      <c r="CQ23" s="1062"/>
      <c r="CR23" s="1060"/>
      <c r="CS23" s="1061"/>
      <c r="CT23" s="1061"/>
      <c r="CU23" s="1061"/>
      <c r="CV23" s="1062"/>
      <c r="CW23" s="1060"/>
      <c r="CX23" s="1061"/>
      <c r="CY23" s="1061"/>
      <c r="CZ23" s="1061"/>
      <c r="DA23" s="1062"/>
      <c r="DB23" s="1060"/>
      <c r="DC23" s="1061"/>
      <c r="DD23" s="1061"/>
      <c r="DE23" s="1061"/>
      <c r="DF23" s="1062"/>
      <c r="DG23" s="1060"/>
      <c r="DH23" s="1061"/>
      <c r="DI23" s="1061"/>
      <c r="DJ23" s="1061"/>
      <c r="DK23" s="1062"/>
      <c r="DL23" s="1060"/>
      <c r="DM23" s="1061"/>
      <c r="DN23" s="1061"/>
      <c r="DO23" s="1061"/>
      <c r="DP23" s="1062"/>
      <c r="DQ23" s="1060"/>
      <c r="DR23" s="1061"/>
      <c r="DS23" s="1061"/>
      <c r="DT23" s="1061"/>
      <c r="DU23" s="1062"/>
      <c r="DV23" s="1063"/>
      <c r="DW23" s="1064"/>
      <c r="DX23" s="1064"/>
      <c r="DY23" s="1064"/>
      <c r="DZ23" s="1065"/>
      <c r="EA23" s="234"/>
    </row>
    <row r="24" spans="1:131" s="235" customFormat="1" ht="26.25" customHeight="1">
      <c r="A24" s="1135" t="s">
        <v>379</v>
      </c>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c r="AY24" s="1135"/>
      <c r="AZ24" s="232"/>
      <c r="BA24" s="232"/>
      <c r="BB24" s="232"/>
      <c r="BC24" s="232"/>
      <c r="BD24" s="232"/>
      <c r="BE24" s="233"/>
      <c r="BF24" s="233"/>
      <c r="BG24" s="233"/>
      <c r="BH24" s="233"/>
      <c r="BI24" s="233"/>
      <c r="BJ24" s="233"/>
      <c r="BK24" s="233"/>
      <c r="BL24" s="233"/>
      <c r="BM24" s="233"/>
      <c r="BN24" s="233"/>
      <c r="BO24" s="233"/>
      <c r="BP24" s="233"/>
      <c r="BQ24" s="242">
        <v>18</v>
      </c>
      <c r="BR24" s="243"/>
      <c r="BS24" s="1085"/>
      <c r="BT24" s="1086"/>
      <c r="BU24" s="1086"/>
      <c r="BV24" s="1086"/>
      <c r="BW24" s="1086"/>
      <c r="BX24" s="1086"/>
      <c r="BY24" s="1086"/>
      <c r="BZ24" s="1086"/>
      <c r="CA24" s="1086"/>
      <c r="CB24" s="1086"/>
      <c r="CC24" s="1086"/>
      <c r="CD24" s="1086"/>
      <c r="CE24" s="1086"/>
      <c r="CF24" s="1086"/>
      <c r="CG24" s="1087"/>
      <c r="CH24" s="1060"/>
      <c r="CI24" s="1061"/>
      <c r="CJ24" s="1061"/>
      <c r="CK24" s="1061"/>
      <c r="CL24" s="1062"/>
      <c r="CM24" s="1060"/>
      <c r="CN24" s="1061"/>
      <c r="CO24" s="1061"/>
      <c r="CP24" s="1061"/>
      <c r="CQ24" s="1062"/>
      <c r="CR24" s="1060"/>
      <c r="CS24" s="1061"/>
      <c r="CT24" s="1061"/>
      <c r="CU24" s="1061"/>
      <c r="CV24" s="1062"/>
      <c r="CW24" s="1060"/>
      <c r="CX24" s="1061"/>
      <c r="CY24" s="1061"/>
      <c r="CZ24" s="1061"/>
      <c r="DA24" s="1062"/>
      <c r="DB24" s="1060"/>
      <c r="DC24" s="1061"/>
      <c r="DD24" s="1061"/>
      <c r="DE24" s="1061"/>
      <c r="DF24" s="1062"/>
      <c r="DG24" s="1060"/>
      <c r="DH24" s="1061"/>
      <c r="DI24" s="1061"/>
      <c r="DJ24" s="1061"/>
      <c r="DK24" s="1062"/>
      <c r="DL24" s="1060"/>
      <c r="DM24" s="1061"/>
      <c r="DN24" s="1061"/>
      <c r="DO24" s="1061"/>
      <c r="DP24" s="1062"/>
      <c r="DQ24" s="1060"/>
      <c r="DR24" s="1061"/>
      <c r="DS24" s="1061"/>
      <c r="DT24" s="1061"/>
      <c r="DU24" s="1062"/>
      <c r="DV24" s="1063"/>
      <c r="DW24" s="1064"/>
      <c r="DX24" s="1064"/>
      <c r="DY24" s="1064"/>
      <c r="DZ24" s="1065"/>
      <c r="EA24" s="234"/>
    </row>
    <row r="25" spans="1:131" s="227" customFormat="1" ht="26.25" customHeight="1" thickBot="1">
      <c r="A25" s="1134" t="s">
        <v>380</v>
      </c>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232"/>
      <c r="BK25" s="232"/>
      <c r="BL25" s="232"/>
      <c r="BM25" s="232"/>
      <c r="BN25" s="232"/>
      <c r="BO25" s="245"/>
      <c r="BP25" s="245"/>
      <c r="BQ25" s="242">
        <v>19</v>
      </c>
      <c r="BR25" s="243"/>
      <c r="BS25" s="1085"/>
      <c r="BT25" s="1086"/>
      <c r="BU25" s="1086"/>
      <c r="BV25" s="1086"/>
      <c r="BW25" s="1086"/>
      <c r="BX25" s="1086"/>
      <c r="BY25" s="1086"/>
      <c r="BZ25" s="1086"/>
      <c r="CA25" s="1086"/>
      <c r="CB25" s="1086"/>
      <c r="CC25" s="1086"/>
      <c r="CD25" s="1086"/>
      <c r="CE25" s="1086"/>
      <c r="CF25" s="1086"/>
      <c r="CG25" s="1087"/>
      <c r="CH25" s="1060"/>
      <c r="CI25" s="1061"/>
      <c r="CJ25" s="1061"/>
      <c r="CK25" s="1061"/>
      <c r="CL25" s="1062"/>
      <c r="CM25" s="1060"/>
      <c r="CN25" s="1061"/>
      <c r="CO25" s="1061"/>
      <c r="CP25" s="1061"/>
      <c r="CQ25" s="1062"/>
      <c r="CR25" s="1060"/>
      <c r="CS25" s="1061"/>
      <c r="CT25" s="1061"/>
      <c r="CU25" s="1061"/>
      <c r="CV25" s="1062"/>
      <c r="CW25" s="1060"/>
      <c r="CX25" s="1061"/>
      <c r="CY25" s="1061"/>
      <c r="CZ25" s="1061"/>
      <c r="DA25" s="1062"/>
      <c r="DB25" s="1060"/>
      <c r="DC25" s="1061"/>
      <c r="DD25" s="1061"/>
      <c r="DE25" s="1061"/>
      <c r="DF25" s="1062"/>
      <c r="DG25" s="1060"/>
      <c r="DH25" s="1061"/>
      <c r="DI25" s="1061"/>
      <c r="DJ25" s="1061"/>
      <c r="DK25" s="1062"/>
      <c r="DL25" s="1060"/>
      <c r="DM25" s="1061"/>
      <c r="DN25" s="1061"/>
      <c r="DO25" s="1061"/>
      <c r="DP25" s="1062"/>
      <c r="DQ25" s="1060"/>
      <c r="DR25" s="1061"/>
      <c r="DS25" s="1061"/>
      <c r="DT25" s="1061"/>
      <c r="DU25" s="1062"/>
      <c r="DV25" s="1063"/>
      <c r="DW25" s="1064"/>
      <c r="DX25" s="1064"/>
      <c r="DY25" s="1064"/>
      <c r="DZ25" s="1065"/>
      <c r="EA25" s="226"/>
    </row>
    <row r="26" spans="1:131" s="227" customFormat="1" ht="26.25" customHeight="1">
      <c r="A26" s="1066" t="s">
        <v>358</v>
      </c>
      <c r="B26" s="1067"/>
      <c r="C26" s="1067"/>
      <c r="D26" s="1067"/>
      <c r="E26" s="1067"/>
      <c r="F26" s="1067"/>
      <c r="G26" s="1067"/>
      <c r="H26" s="1067"/>
      <c r="I26" s="1067"/>
      <c r="J26" s="1067"/>
      <c r="K26" s="1067"/>
      <c r="L26" s="1067"/>
      <c r="M26" s="1067"/>
      <c r="N26" s="1067"/>
      <c r="O26" s="1067"/>
      <c r="P26" s="1068"/>
      <c r="Q26" s="1072" t="s">
        <v>381</v>
      </c>
      <c r="R26" s="1073"/>
      <c r="S26" s="1073"/>
      <c r="T26" s="1073"/>
      <c r="U26" s="1074"/>
      <c r="V26" s="1072" t="s">
        <v>382</v>
      </c>
      <c r="W26" s="1073"/>
      <c r="X26" s="1073"/>
      <c r="Y26" s="1073"/>
      <c r="Z26" s="1074"/>
      <c r="AA26" s="1072" t="s">
        <v>383</v>
      </c>
      <c r="AB26" s="1073"/>
      <c r="AC26" s="1073"/>
      <c r="AD26" s="1073"/>
      <c r="AE26" s="1073"/>
      <c r="AF26" s="1130" t="s">
        <v>384</v>
      </c>
      <c r="AG26" s="1079"/>
      <c r="AH26" s="1079"/>
      <c r="AI26" s="1079"/>
      <c r="AJ26" s="1131"/>
      <c r="AK26" s="1073" t="s">
        <v>385</v>
      </c>
      <c r="AL26" s="1073"/>
      <c r="AM26" s="1073"/>
      <c r="AN26" s="1073"/>
      <c r="AO26" s="1074"/>
      <c r="AP26" s="1072" t="s">
        <v>386</v>
      </c>
      <c r="AQ26" s="1073"/>
      <c r="AR26" s="1073"/>
      <c r="AS26" s="1073"/>
      <c r="AT26" s="1074"/>
      <c r="AU26" s="1072" t="s">
        <v>387</v>
      </c>
      <c r="AV26" s="1073"/>
      <c r="AW26" s="1073"/>
      <c r="AX26" s="1073"/>
      <c r="AY26" s="1074"/>
      <c r="AZ26" s="1072" t="s">
        <v>388</v>
      </c>
      <c r="BA26" s="1073"/>
      <c r="BB26" s="1073"/>
      <c r="BC26" s="1073"/>
      <c r="BD26" s="1074"/>
      <c r="BE26" s="1072" t="s">
        <v>365</v>
      </c>
      <c r="BF26" s="1073"/>
      <c r="BG26" s="1073"/>
      <c r="BH26" s="1073"/>
      <c r="BI26" s="1088"/>
      <c r="BJ26" s="232"/>
      <c r="BK26" s="232"/>
      <c r="BL26" s="232"/>
      <c r="BM26" s="232"/>
      <c r="BN26" s="232"/>
      <c r="BO26" s="245"/>
      <c r="BP26" s="245"/>
      <c r="BQ26" s="242">
        <v>20</v>
      </c>
      <c r="BR26" s="243"/>
      <c r="BS26" s="1085"/>
      <c r="BT26" s="1086"/>
      <c r="BU26" s="1086"/>
      <c r="BV26" s="1086"/>
      <c r="BW26" s="1086"/>
      <c r="BX26" s="1086"/>
      <c r="BY26" s="1086"/>
      <c r="BZ26" s="1086"/>
      <c r="CA26" s="1086"/>
      <c r="CB26" s="1086"/>
      <c r="CC26" s="1086"/>
      <c r="CD26" s="1086"/>
      <c r="CE26" s="1086"/>
      <c r="CF26" s="1086"/>
      <c r="CG26" s="1087"/>
      <c r="CH26" s="1060"/>
      <c r="CI26" s="1061"/>
      <c r="CJ26" s="1061"/>
      <c r="CK26" s="1061"/>
      <c r="CL26" s="1062"/>
      <c r="CM26" s="1060"/>
      <c r="CN26" s="1061"/>
      <c r="CO26" s="1061"/>
      <c r="CP26" s="1061"/>
      <c r="CQ26" s="1062"/>
      <c r="CR26" s="1060"/>
      <c r="CS26" s="1061"/>
      <c r="CT26" s="1061"/>
      <c r="CU26" s="1061"/>
      <c r="CV26" s="1062"/>
      <c r="CW26" s="1060"/>
      <c r="CX26" s="1061"/>
      <c r="CY26" s="1061"/>
      <c r="CZ26" s="1061"/>
      <c r="DA26" s="1062"/>
      <c r="DB26" s="1060"/>
      <c r="DC26" s="1061"/>
      <c r="DD26" s="1061"/>
      <c r="DE26" s="1061"/>
      <c r="DF26" s="1062"/>
      <c r="DG26" s="1060"/>
      <c r="DH26" s="1061"/>
      <c r="DI26" s="1061"/>
      <c r="DJ26" s="1061"/>
      <c r="DK26" s="1062"/>
      <c r="DL26" s="1060"/>
      <c r="DM26" s="1061"/>
      <c r="DN26" s="1061"/>
      <c r="DO26" s="1061"/>
      <c r="DP26" s="1062"/>
      <c r="DQ26" s="1060"/>
      <c r="DR26" s="1061"/>
      <c r="DS26" s="1061"/>
      <c r="DT26" s="1061"/>
      <c r="DU26" s="1062"/>
      <c r="DV26" s="1063"/>
      <c r="DW26" s="1064"/>
      <c r="DX26" s="1064"/>
      <c r="DY26" s="1064"/>
      <c r="DZ26" s="1065"/>
      <c r="EA26" s="226"/>
    </row>
    <row r="27" spans="1:131" s="227" customFormat="1" ht="26.25" customHeight="1" thickBot="1">
      <c r="A27" s="1069"/>
      <c r="B27" s="1070"/>
      <c r="C27" s="1070"/>
      <c r="D27" s="1070"/>
      <c r="E27" s="1070"/>
      <c r="F27" s="1070"/>
      <c r="G27" s="1070"/>
      <c r="H27" s="1070"/>
      <c r="I27" s="1070"/>
      <c r="J27" s="1070"/>
      <c r="K27" s="1070"/>
      <c r="L27" s="1070"/>
      <c r="M27" s="1070"/>
      <c r="N27" s="1070"/>
      <c r="O27" s="1070"/>
      <c r="P27" s="1071"/>
      <c r="Q27" s="1075"/>
      <c r="R27" s="1076"/>
      <c r="S27" s="1076"/>
      <c r="T27" s="1076"/>
      <c r="U27" s="1077"/>
      <c r="V27" s="1075"/>
      <c r="W27" s="1076"/>
      <c r="X27" s="1076"/>
      <c r="Y27" s="1076"/>
      <c r="Z27" s="1077"/>
      <c r="AA27" s="1075"/>
      <c r="AB27" s="1076"/>
      <c r="AC27" s="1076"/>
      <c r="AD27" s="1076"/>
      <c r="AE27" s="1076"/>
      <c r="AF27" s="1132"/>
      <c r="AG27" s="1082"/>
      <c r="AH27" s="1082"/>
      <c r="AI27" s="1082"/>
      <c r="AJ27" s="1133"/>
      <c r="AK27" s="1076"/>
      <c r="AL27" s="1076"/>
      <c r="AM27" s="1076"/>
      <c r="AN27" s="1076"/>
      <c r="AO27" s="1077"/>
      <c r="AP27" s="1075"/>
      <c r="AQ27" s="1076"/>
      <c r="AR27" s="1076"/>
      <c r="AS27" s="1076"/>
      <c r="AT27" s="1077"/>
      <c r="AU27" s="1075"/>
      <c r="AV27" s="1076"/>
      <c r="AW27" s="1076"/>
      <c r="AX27" s="1076"/>
      <c r="AY27" s="1077"/>
      <c r="AZ27" s="1075"/>
      <c r="BA27" s="1076"/>
      <c r="BB27" s="1076"/>
      <c r="BC27" s="1076"/>
      <c r="BD27" s="1077"/>
      <c r="BE27" s="1075"/>
      <c r="BF27" s="1076"/>
      <c r="BG27" s="1076"/>
      <c r="BH27" s="1076"/>
      <c r="BI27" s="1089"/>
      <c r="BJ27" s="232"/>
      <c r="BK27" s="232"/>
      <c r="BL27" s="232"/>
      <c r="BM27" s="232"/>
      <c r="BN27" s="232"/>
      <c r="BO27" s="245"/>
      <c r="BP27" s="245"/>
      <c r="BQ27" s="242">
        <v>21</v>
      </c>
      <c r="BR27" s="243"/>
      <c r="BS27" s="1085"/>
      <c r="BT27" s="1086"/>
      <c r="BU27" s="1086"/>
      <c r="BV27" s="1086"/>
      <c r="BW27" s="1086"/>
      <c r="BX27" s="1086"/>
      <c r="BY27" s="1086"/>
      <c r="BZ27" s="1086"/>
      <c r="CA27" s="1086"/>
      <c r="CB27" s="1086"/>
      <c r="CC27" s="1086"/>
      <c r="CD27" s="1086"/>
      <c r="CE27" s="1086"/>
      <c r="CF27" s="1086"/>
      <c r="CG27" s="1087"/>
      <c r="CH27" s="1060"/>
      <c r="CI27" s="1061"/>
      <c r="CJ27" s="1061"/>
      <c r="CK27" s="1061"/>
      <c r="CL27" s="1062"/>
      <c r="CM27" s="1060"/>
      <c r="CN27" s="1061"/>
      <c r="CO27" s="1061"/>
      <c r="CP27" s="1061"/>
      <c r="CQ27" s="1062"/>
      <c r="CR27" s="1060"/>
      <c r="CS27" s="1061"/>
      <c r="CT27" s="1061"/>
      <c r="CU27" s="1061"/>
      <c r="CV27" s="1062"/>
      <c r="CW27" s="1060"/>
      <c r="CX27" s="1061"/>
      <c r="CY27" s="1061"/>
      <c r="CZ27" s="1061"/>
      <c r="DA27" s="1062"/>
      <c r="DB27" s="1060"/>
      <c r="DC27" s="1061"/>
      <c r="DD27" s="1061"/>
      <c r="DE27" s="1061"/>
      <c r="DF27" s="1062"/>
      <c r="DG27" s="1060"/>
      <c r="DH27" s="1061"/>
      <c r="DI27" s="1061"/>
      <c r="DJ27" s="1061"/>
      <c r="DK27" s="1062"/>
      <c r="DL27" s="1060"/>
      <c r="DM27" s="1061"/>
      <c r="DN27" s="1061"/>
      <c r="DO27" s="1061"/>
      <c r="DP27" s="1062"/>
      <c r="DQ27" s="1060"/>
      <c r="DR27" s="1061"/>
      <c r="DS27" s="1061"/>
      <c r="DT27" s="1061"/>
      <c r="DU27" s="1062"/>
      <c r="DV27" s="1063"/>
      <c r="DW27" s="1064"/>
      <c r="DX27" s="1064"/>
      <c r="DY27" s="1064"/>
      <c r="DZ27" s="1065"/>
      <c r="EA27" s="226"/>
    </row>
    <row r="28" spans="1:131" s="227" customFormat="1" ht="26.25" customHeight="1" thickTop="1">
      <c r="A28" s="246">
        <v>1</v>
      </c>
      <c r="B28" s="1121" t="s">
        <v>389</v>
      </c>
      <c r="C28" s="1122"/>
      <c r="D28" s="1122"/>
      <c r="E28" s="1122"/>
      <c r="F28" s="1122"/>
      <c r="G28" s="1122"/>
      <c r="H28" s="1122"/>
      <c r="I28" s="1122"/>
      <c r="J28" s="1122"/>
      <c r="K28" s="1122"/>
      <c r="L28" s="1122"/>
      <c r="M28" s="1122"/>
      <c r="N28" s="1122"/>
      <c r="O28" s="1122"/>
      <c r="P28" s="1123"/>
      <c r="Q28" s="1124">
        <v>8319</v>
      </c>
      <c r="R28" s="1125"/>
      <c r="S28" s="1125"/>
      <c r="T28" s="1125"/>
      <c r="U28" s="1125"/>
      <c r="V28" s="1125">
        <v>7992</v>
      </c>
      <c r="W28" s="1125"/>
      <c r="X28" s="1125"/>
      <c r="Y28" s="1125"/>
      <c r="Z28" s="1125"/>
      <c r="AA28" s="1125">
        <v>327</v>
      </c>
      <c r="AB28" s="1125"/>
      <c r="AC28" s="1125"/>
      <c r="AD28" s="1125"/>
      <c r="AE28" s="1126"/>
      <c r="AF28" s="1127">
        <v>327</v>
      </c>
      <c r="AG28" s="1125"/>
      <c r="AH28" s="1125"/>
      <c r="AI28" s="1125"/>
      <c r="AJ28" s="1128"/>
      <c r="AK28" s="1129">
        <v>742</v>
      </c>
      <c r="AL28" s="1117"/>
      <c r="AM28" s="1117"/>
      <c r="AN28" s="1117"/>
      <c r="AO28" s="1117"/>
      <c r="AP28" s="1117" t="s">
        <v>561</v>
      </c>
      <c r="AQ28" s="1117"/>
      <c r="AR28" s="1117"/>
      <c r="AS28" s="1117"/>
      <c r="AT28" s="1117"/>
      <c r="AU28" s="1117" t="s">
        <v>561</v>
      </c>
      <c r="AV28" s="1117"/>
      <c r="AW28" s="1117"/>
      <c r="AX28" s="1117"/>
      <c r="AY28" s="1117"/>
      <c r="AZ28" s="1118" t="s">
        <v>561</v>
      </c>
      <c r="BA28" s="1118"/>
      <c r="BB28" s="1118"/>
      <c r="BC28" s="1118"/>
      <c r="BD28" s="1118"/>
      <c r="BE28" s="1119"/>
      <c r="BF28" s="1119"/>
      <c r="BG28" s="1119"/>
      <c r="BH28" s="1119"/>
      <c r="BI28" s="1120"/>
      <c r="BJ28" s="232"/>
      <c r="BK28" s="232"/>
      <c r="BL28" s="232"/>
      <c r="BM28" s="232"/>
      <c r="BN28" s="232"/>
      <c r="BO28" s="245"/>
      <c r="BP28" s="245"/>
      <c r="BQ28" s="242">
        <v>22</v>
      </c>
      <c r="BR28" s="243"/>
      <c r="BS28" s="1085"/>
      <c r="BT28" s="1086"/>
      <c r="BU28" s="1086"/>
      <c r="BV28" s="1086"/>
      <c r="BW28" s="1086"/>
      <c r="BX28" s="1086"/>
      <c r="BY28" s="1086"/>
      <c r="BZ28" s="1086"/>
      <c r="CA28" s="1086"/>
      <c r="CB28" s="1086"/>
      <c r="CC28" s="1086"/>
      <c r="CD28" s="1086"/>
      <c r="CE28" s="1086"/>
      <c r="CF28" s="1086"/>
      <c r="CG28" s="1087"/>
      <c r="CH28" s="1060"/>
      <c r="CI28" s="1061"/>
      <c r="CJ28" s="1061"/>
      <c r="CK28" s="1061"/>
      <c r="CL28" s="1062"/>
      <c r="CM28" s="1060"/>
      <c r="CN28" s="1061"/>
      <c r="CO28" s="1061"/>
      <c r="CP28" s="1061"/>
      <c r="CQ28" s="1062"/>
      <c r="CR28" s="1060"/>
      <c r="CS28" s="1061"/>
      <c r="CT28" s="1061"/>
      <c r="CU28" s="1061"/>
      <c r="CV28" s="1062"/>
      <c r="CW28" s="1060"/>
      <c r="CX28" s="1061"/>
      <c r="CY28" s="1061"/>
      <c r="CZ28" s="1061"/>
      <c r="DA28" s="1062"/>
      <c r="DB28" s="1060"/>
      <c r="DC28" s="1061"/>
      <c r="DD28" s="1061"/>
      <c r="DE28" s="1061"/>
      <c r="DF28" s="1062"/>
      <c r="DG28" s="1060"/>
      <c r="DH28" s="1061"/>
      <c r="DI28" s="1061"/>
      <c r="DJ28" s="1061"/>
      <c r="DK28" s="1062"/>
      <c r="DL28" s="1060"/>
      <c r="DM28" s="1061"/>
      <c r="DN28" s="1061"/>
      <c r="DO28" s="1061"/>
      <c r="DP28" s="1062"/>
      <c r="DQ28" s="1060"/>
      <c r="DR28" s="1061"/>
      <c r="DS28" s="1061"/>
      <c r="DT28" s="1061"/>
      <c r="DU28" s="1062"/>
      <c r="DV28" s="1063"/>
      <c r="DW28" s="1064"/>
      <c r="DX28" s="1064"/>
      <c r="DY28" s="1064"/>
      <c r="DZ28" s="1065"/>
      <c r="EA28" s="226"/>
    </row>
    <row r="29" spans="1:131" s="227" customFormat="1" ht="26.25" customHeight="1">
      <c r="A29" s="246">
        <v>2</v>
      </c>
      <c r="B29" s="1108" t="s">
        <v>390</v>
      </c>
      <c r="C29" s="1109"/>
      <c r="D29" s="1109"/>
      <c r="E29" s="1109"/>
      <c r="F29" s="1109"/>
      <c r="G29" s="1109"/>
      <c r="H29" s="1109"/>
      <c r="I29" s="1109"/>
      <c r="J29" s="1109"/>
      <c r="K29" s="1109"/>
      <c r="L29" s="1109"/>
      <c r="M29" s="1109"/>
      <c r="N29" s="1109"/>
      <c r="O29" s="1109"/>
      <c r="P29" s="1110"/>
      <c r="Q29" s="1114">
        <v>641</v>
      </c>
      <c r="R29" s="1115"/>
      <c r="S29" s="1115"/>
      <c r="T29" s="1115"/>
      <c r="U29" s="1115"/>
      <c r="V29" s="1115">
        <v>637</v>
      </c>
      <c r="W29" s="1115"/>
      <c r="X29" s="1115"/>
      <c r="Y29" s="1115"/>
      <c r="Z29" s="1115"/>
      <c r="AA29" s="1115">
        <v>4</v>
      </c>
      <c r="AB29" s="1115"/>
      <c r="AC29" s="1115"/>
      <c r="AD29" s="1115"/>
      <c r="AE29" s="1116"/>
      <c r="AF29" s="1090">
        <v>4</v>
      </c>
      <c r="AG29" s="1091"/>
      <c r="AH29" s="1091"/>
      <c r="AI29" s="1091"/>
      <c r="AJ29" s="1092"/>
      <c r="AK29" s="1051">
        <v>802</v>
      </c>
      <c r="AL29" s="1042"/>
      <c r="AM29" s="1042"/>
      <c r="AN29" s="1042"/>
      <c r="AO29" s="1042"/>
      <c r="AP29" s="1042" t="s">
        <v>562</v>
      </c>
      <c r="AQ29" s="1042"/>
      <c r="AR29" s="1042"/>
      <c r="AS29" s="1042"/>
      <c r="AT29" s="1042"/>
      <c r="AU29" s="1042" t="s">
        <v>561</v>
      </c>
      <c r="AV29" s="1042"/>
      <c r="AW29" s="1042"/>
      <c r="AX29" s="1042"/>
      <c r="AY29" s="1042"/>
      <c r="AZ29" s="1113" t="s">
        <v>561</v>
      </c>
      <c r="BA29" s="1113"/>
      <c r="BB29" s="1113"/>
      <c r="BC29" s="1113"/>
      <c r="BD29" s="1113"/>
      <c r="BE29" s="1103"/>
      <c r="BF29" s="1103"/>
      <c r="BG29" s="1103"/>
      <c r="BH29" s="1103"/>
      <c r="BI29" s="1104"/>
      <c r="BJ29" s="232"/>
      <c r="BK29" s="232"/>
      <c r="BL29" s="232"/>
      <c r="BM29" s="232"/>
      <c r="BN29" s="232"/>
      <c r="BO29" s="245"/>
      <c r="BP29" s="245"/>
      <c r="BQ29" s="242">
        <v>23</v>
      </c>
      <c r="BR29" s="243"/>
      <c r="BS29" s="1085"/>
      <c r="BT29" s="1086"/>
      <c r="BU29" s="1086"/>
      <c r="BV29" s="1086"/>
      <c r="BW29" s="1086"/>
      <c r="BX29" s="1086"/>
      <c r="BY29" s="1086"/>
      <c r="BZ29" s="1086"/>
      <c r="CA29" s="1086"/>
      <c r="CB29" s="1086"/>
      <c r="CC29" s="1086"/>
      <c r="CD29" s="1086"/>
      <c r="CE29" s="1086"/>
      <c r="CF29" s="1086"/>
      <c r="CG29" s="1087"/>
      <c r="CH29" s="1060"/>
      <c r="CI29" s="1061"/>
      <c r="CJ29" s="1061"/>
      <c r="CK29" s="1061"/>
      <c r="CL29" s="1062"/>
      <c r="CM29" s="1060"/>
      <c r="CN29" s="1061"/>
      <c r="CO29" s="1061"/>
      <c r="CP29" s="1061"/>
      <c r="CQ29" s="1062"/>
      <c r="CR29" s="1060"/>
      <c r="CS29" s="1061"/>
      <c r="CT29" s="1061"/>
      <c r="CU29" s="1061"/>
      <c r="CV29" s="1062"/>
      <c r="CW29" s="1060"/>
      <c r="CX29" s="1061"/>
      <c r="CY29" s="1061"/>
      <c r="CZ29" s="1061"/>
      <c r="DA29" s="1062"/>
      <c r="DB29" s="1060"/>
      <c r="DC29" s="1061"/>
      <c r="DD29" s="1061"/>
      <c r="DE29" s="1061"/>
      <c r="DF29" s="1062"/>
      <c r="DG29" s="1060"/>
      <c r="DH29" s="1061"/>
      <c r="DI29" s="1061"/>
      <c r="DJ29" s="1061"/>
      <c r="DK29" s="1062"/>
      <c r="DL29" s="1060"/>
      <c r="DM29" s="1061"/>
      <c r="DN29" s="1061"/>
      <c r="DO29" s="1061"/>
      <c r="DP29" s="1062"/>
      <c r="DQ29" s="1060"/>
      <c r="DR29" s="1061"/>
      <c r="DS29" s="1061"/>
      <c r="DT29" s="1061"/>
      <c r="DU29" s="1062"/>
      <c r="DV29" s="1063"/>
      <c r="DW29" s="1064"/>
      <c r="DX29" s="1064"/>
      <c r="DY29" s="1064"/>
      <c r="DZ29" s="1065"/>
      <c r="EA29" s="226"/>
    </row>
    <row r="30" spans="1:131" s="227" customFormat="1" ht="26.25" customHeight="1">
      <c r="A30" s="246">
        <v>3</v>
      </c>
      <c r="B30" s="1108" t="s">
        <v>391</v>
      </c>
      <c r="C30" s="1109"/>
      <c r="D30" s="1109"/>
      <c r="E30" s="1109"/>
      <c r="F30" s="1109"/>
      <c r="G30" s="1109"/>
      <c r="H30" s="1109"/>
      <c r="I30" s="1109"/>
      <c r="J30" s="1109"/>
      <c r="K30" s="1109"/>
      <c r="L30" s="1109"/>
      <c r="M30" s="1109"/>
      <c r="N30" s="1109"/>
      <c r="O30" s="1109"/>
      <c r="P30" s="1110"/>
      <c r="Q30" s="1114">
        <v>4985</v>
      </c>
      <c r="R30" s="1115"/>
      <c r="S30" s="1115"/>
      <c r="T30" s="1115"/>
      <c r="U30" s="1115"/>
      <c r="V30" s="1115">
        <v>4868</v>
      </c>
      <c r="W30" s="1115"/>
      <c r="X30" s="1115"/>
      <c r="Y30" s="1115"/>
      <c r="Z30" s="1115"/>
      <c r="AA30" s="1115">
        <v>117</v>
      </c>
      <c r="AB30" s="1115"/>
      <c r="AC30" s="1115"/>
      <c r="AD30" s="1115"/>
      <c r="AE30" s="1116"/>
      <c r="AF30" s="1090">
        <v>117</v>
      </c>
      <c r="AG30" s="1091"/>
      <c r="AH30" s="1091"/>
      <c r="AI30" s="1091"/>
      <c r="AJ30" s="1092"/>
      <c r="AK30" s="1051">
        <v>217</v>
      </c>
      <c r="AL30" s="1042"/>
      <c r="AM30" s="1042"/>
      <c r="AN30" s="1042"/>
      <c r="AO30" s="1042"/>
      <c r="AP30" s="1042" t="s">
        <v>561</v>
      </c>
      <c r="AQ30" s="1042"/>
      <c r="AR30" s="1042"/>
      <c r="AS30" s="1042"/>
      <c r="AT30" s="1042"/>
      <c r="AU30" s="1042" t="s">
        <v>561</v>
      </c>
      <c r="AV30" s="1042"/>
      <c r="AW30" s="1042"/>
      <c r="AX30" s="1042"/>
      <c r="AY30" s="1042"/>
      <c r="AZ30" s="1113" t="s">
        <v>561</v>
      </c>
      <c r="BA30" s="1113"/>
      <c r="BB30" s="1113"/>
      <c r="BC30" s="1113"/>
      <c r="BD30" s="1113"/>
      <c r="BE30" s="1103"/>
      <c r="BF30" s="1103"/>
      <c r="BG30" s="1103"/>
      <c r="BH30" s="1103"/>
      <c r="BI30" s="1104"/>
      <c r="BJ30" s="232"/>
      <c r="BK30" s="232"/>
      <c r="BL30" s="232"/>
      <c r="BM30" s="232"/>
      <c r="BN30" s="232"/>
      <c r="BO30" s="245"/>
      <c r="BP30" s="245"/>
      <c r="BQ30" s="242">
        <v>24</v>
      </c>
      <c r="BR30" s="243"/>
      <c r="BS30" s="1085"/>
      <c r="BT30" s="1086"/>
      <c r="BU30" s="1086"/>
      <c r="BV30" s="1086"/>
      <c r="BW30" s="1086"/>
      <c r="BX30" s="1086"/>
      <c r="BY30" s="1086"/>
      <c r="BZ30" s="1086"/>
      <c r="CA30" s="1086"/>
      <c r="CB30" s="1086"/>
      <c r="CC30" s="1086"/>
      <c r="CD30" s="1086"/>
      <c r="CE30" s="1086"/>
      <c r="CF30" s="1086"/>
      <c r="CG30" s="1087"/>
      <c r="CH30" s="1060"/>
      <c r="CI30" s="1061"/>
      <c r="CJ30" s="1061"/>
      <c r="CK30" s="1061"/>
      <c r="CL30" s="1062"/>
      <c r="CM30" s="1060"/>
      <c r="CN30" s="1061"/>
      <c r="CO30" s="1061"/>
      <c r="CP30" s="1061"/>
      <c r="CQ30" s="1062"/>
      <c r="CR30" s="1060"/>
      <c r="CS30" s="1061"/>
      <c r="CT30" s="1061"/>
      <c r="CU30" s="1061"/>
      <c r="CV30" s="1062"/>
      <c r="CW30" s="1060"/>
      <c r="CX30" s="1061"/>
      <c r="CY30" s="1061"/>
      <c r="CZ30" s="1061"/>
      <c r="DA30" s="1062"/>
      <c r="DB30" s="1060"/>
      <c r="DC30" s="1061"/>
      <c r="DD30" s="1061"/>
      <c r="DE30" s="1061"/>
      <c r="DF30" s="1062"/>
      <c r="DG30" s="1060"/>
      <c r="DH30" s="1061"/>
      <c r="DI30" s="1061"/>
      <c r="DJ30" s="1061"/>
      <c r="DK30" s="1062"/>
      <c r="DL30" s="1060"/>
      <c r="DM30" s="1061"/>
      <c r="DN30" s="1061"/>
      <c r="DO30" s="1061"/>
      <c r="DP30" s="1062"/>
      <c r="DQ30" s="1060"/>
      <c r="DR30" s="1061"/>
      <c r="DS30" s="1061"/>
      <c r="DT30" s="1061"/>
      <c r="DU30" s="1062"/>
      <c r="DV30" s="1063"/>
      <c r="DW30" s="1064"/>
      <c r="DX30" s="1064"/>
      <c r="DY30" s="1064"/>
      <c r="DZ30" s="1065"/>
      <c r="EA30" s="226"/>
    </row>
    <row r="31" spans="1:131" s="227" customFormat="1" ht="26.25" customHeight="1">
      <c r="A31" s="246">
        <v>4</v>
      </c>
      <c r="B31" s="1108" t="s">
        <v>392</v>
      </c>
      <c r="C31" s="1109"/>
      <c r="D31" s="1109"/>
      <c r="E31" s="1109"/>
      <c r="F31" s="1109"/>
      <c r="G31" s="1109"/>
      <c r="H31" s="1109"/>
      <c r="I31" s="1109"/>
      <c r="J31" s="1109"/>
      <c r="K31" s="1109"/>
      <c r="L31" s="1109"/>
      <c r="M31" s="1109"/>
      <c r="N31" s="1109"/>
      <c r="O31" s="1109"/>
      <c r="P31" s="1110"/>
      <c r="Q31" s="1114">
        <v>700</v>
      </c>
      <c r="R31" s="1115"/>
      <c r="S31" s="1115"/>
      <c r="T31" s="1115"/>
      <c r="U31" s="1115"/>
      <c r="V31" s="1115">
        <v>604</v>
      </c>
      <c r="W31" s="1115"/>
      <c r="X31" s="1115"/>
      <c r="Y31" s="1115"/>
      <c r="Z31" s="1115"/>
      <c r="AA31" s="1115">
        <v>96</v>
      </c>
      <c r="AB31" s="1115"/>
      <c r="AC31" s="1115"/>
      <c r="AD31" s="1115"/>
      <c r="AE31" s="1116"/>
      <c r="AF31" s="1090">
        <v>487</v>
      </c>
      <c r="AG31" s="1091"/>
      <c r="AH31" s="1091"/>
      <c r="AI31" s="1091"/>
      <c r="AJ31" s="1092"/>
      <c r="AK31" s="1051">
        <v>5</v>
      </c>
      <c r="AL31" s="1042"/>
      <c r="AM31" s="1042"/>
      <c r="AN31" s="1042"/>
      <c r="AO31" s="1042"/>
      <c r="AP31" s="1042">
        <v>1864</v>
      </c>
      <c r="AQ31" s="1042"/>
      <c r="AR31" s="1042"/>
      <c r="AS31" s="1042"/>
      <c r="AT31" s="1042"/>
      <c r="AU31" s="1042" t="s">
        <v>561</v>
      </c>
      <c r="AV31" s="1042"/>
      <c r="AW31" s="1042"/>
      <c r="AX31" s="1042"/>
      <c r="AY31" s="1042"/>
      <c r="AZ31" s="1113" t="s">
        <v>561</v>
      </c>
      <c r="BA31" s="1113"/>
      <c r="BB31" s="1113"/>
      <c r="BC31" s="1113"/>
      <c r="BD31" s="1113"/>
      <c r="BE31" s="1103" t="s">
        <v>393</v>
      </c>
      <c r="BF31" s="1103"/>
      <c r="BG31" s="1103"/>
      <c r="BH31" s="1103"/>
      <c r="BI31" s="1104"/>
      <c r="BJ31" s="232"/>
      <c r="BK31" s="232"/>
      <c r="BL31" s="232"/>
      <c r="BM31" s="232"/>
      <c r="BN31" s="232"/>
      <c r="BO31" s="245"/>
      <c r="BP31" s="245"/>
      <c r="BQ31" s="242">
        <v>25</v>
      </c>
      <c r="BR31" s="243"/>
      <c r="BS31" s="1085"/>
      <c r="BT31" s="1086"/>
      <c r="BU31" s="1086"/>
      <c r="BV31" s="1086"/>
      <c r="BW31" s="1086"/>
      <c r="BX31" s="1086"/>
      <c r="BY31" s="1086"/>
      <c r="BZ31" s="1086"/>
      <c r="CA31" s="1086"/>
      <c r="CB31" s="1086"/>
      <c r="CC31" s="1086"/>
      <c r="CD31" s="1086"/>
      <c r="CE31" s="1086"/>
      <c r="CF31" s="1086"/>
      <c r="CG31" s="1087"/>
      <c r="CH31" s="1060"/>
      <c r="CI31" s="1061"/>
      <c r="CJ31" s="1061"/>
      <c r="CK31" s="1061"/>
      <c r="CL31" s="1062"/>
      <c r="CM31" s="1060"/>
      <c r="CN31" s="1061"/>
      <c r="CO31" s="1061"/>
      <c r="CP31" s="1061"/>
      <c r="CQ31" s="1062"/>
      <c r="CR31" s="1060"/>
      <c r="CS31" s="1061"/>
      <c r="CT31" s="1061"/>
      <c r="CU31" s="1061"/>
      <c r="CV31" s="1062"/>
      <c r="CW31" s="1060"/>
      <c r="CX31" s="1061"/>
      <c r="CY31" s="1061"/>
      <c r="CZ31" s="1061"/>
      <c r="DA31" s="1062"/>
      <c r="DB31" s="1060"/>
      <c r="DC31" s="1061"/>
      <c r="DD31" s="1061"/>
      <c r="DE31" s="1061"/>
      <c r="DF31" s="1062"/>
      <c r="DG31" s="1060"/>
      <c r="DH31" s="1061"/>
      <c r="DI31" s="1061"/>
      <c r="DJ31" s="1061"/>
      <c r="DK31" s="1062"/>
      <c r="DL31" s="1060"/>
      <c r="DM31" s="1061"/>
      <c r="DN31" s="1061"/>
      <c r="DO31" s="1061"/>
      <c r="DP31" s="1062"/>
      <c r="DQ31" s="1060"/>
      <c r="DR31" s="1061"/>
      <c r="DS31" s="1061"/>
      <c r="DT31" s="1061"/>
      <c r="DU31" s="1062"/>
      <c r="DV31" s="1063"/>
      <c r="DW31" s="1064"/>
      <c r="DX31" s="1064"/>
      <c r="DY31" s="1064"/>
      <c r="DZ31" s="1065"/>
      <c r="EA31" s="226"/>
    </row>
    <row r="32" spans="1:131" s="227" customFormat="1" ht="26.25" customHeight="1">
      <c r="A32" s="246">
        <v>5</v>
      </c>
      <c r="B32" s="1108" t="s">
        <v>394</v>
      </c>
      <c r="C32" s="1109"/>
      <c r="D32" s="1109"/>
      <c r="E32" s="1109"/>
      <c r="F32" s="1109"/>
      <c r="G32" s="1109"/>
      <c r="H32" s="1109"/>
      <c r="I32" s="1109"/>
      <c r="J32" s="1109"/>
      <c r="K32" s="1109"/>
      <c r="L32" s="1109"/>
      <c r="M32" s="1109"/>
      <c r="N32" s="1109"/>
      <c r="O32" s="1109"/>
      <c r="P32" s="1110"/>
      <c r="Q32" s="1114">
        <v>44</v>
      </c>
      <c r="R32" s="1115"/>
      <c r="S32" s="1115"/>
      <c r="T32" s="1115"/>
      <c r="U32" s="1115"/>
      <c r="V32" s="1115">
        <v>42</v>
      </c>
      <c r="W32" s="1115"/>
      <c r="X32" s="1115"/>
      <c r="Y32" s="1115"/>
      <c r="Z32" s="1115"/>
      <c r="AA32" s="1115">
        <v>2</v>
      </c>
      <c r="AB32" s="1115"/>
      <c r="AC32" s="1115"/>
      <c r="AD32" s="1115"/>
      <c r="AE32" s="1116"/>
      <c r="AF32" s="1090">
        <v>2</v>
      </c>
      <c r="AG32" s="1091"/>
      <c r="AH32" s="1091"/>
      <c r="AI32" s="1091"/>
      <c r="AJ32" s="1092"/>
      <c r="AK32" s="1051">
        <v>1</v>
      </c>
      <c r="AL32" s="1042"/>
      <c r="AM32" s="1042"/>
      <c r="AN32" s="1042"/>
      <c r="AO32" s="1042"/>
      <c r="AP32" s="1042">
        <v>7</v>
      </c>
      <c r="AQ32" s="1042"/>
      <c r="AR32" s="1042"/>
      <c r="AS32" s="1042"/>
      <c r="AT32" s="1042"/>
      <c r="AU32" s="1042" t="s">
        <v>561</v>
      </c>
      <c r="AV32" s="1042"/>
      <c r="AW32" s="1042"/>
      <c r="AX32" s="1042"/>
      <c r="AY32" s="1042"/>
      <c r="AZ32" s="1113" t="s">
        <v>561</v>
      </c>
      <c r="BA32" s="1113"/>
      <c r="BB32" s="1113"/>
      <c r="BC32" s="1113"/>
      <c r="BD32" s="1113"/>
      <c r="BE32" s="1103" t="s">
        <v>395</v>
      </c>
      <c r="BF32" s="1103"/>
      <c r="BG32" s="1103"/>
      <c r="BH32" s="1103"/>
      <c r="BI32" s="1104"/>
      <c r="BJ32" s="232"/>
      <c r="BK32" s="232"/>
      <c r="BL32" s="232"/>
      <c r="BM32" s="232"/>
      <c r="BN32" s="232"/>
      <c r="BO32" s="245"/>
      <c r="BP32" s="245"/>
      <c r="BQ32" s="242">
        <v>26</v>
      </c>
      <c r="BR32" s="243"/>
      <c r="BS32" s="1085"/>
      <c r="BT32" s="1086"/>
      <c r="BU32" s="1086"/>
      <c r="BV32" s="1086"/>
      <c r="BW32" s="1086"/>
      <c r="BX32" s="1086"/>
      <c r="BY32" s="1086"/>
      <c r="BZ32" s="1086"/>
      <c r="CA32" s="1086"/>
      <c r="CB32" s="1086"/>
      <c r="CC32" s="1086"/>
      <c r="CD32" s="1086"/>
      <c r="CE32" s="1086"/>
      <c r="CF32" s="1086"/>
      <c r="CG32" s="1087"/>
      <c r="CH32" s="1060"/>
      <c r="CI32" s="1061"/>
      <c r="CJ32" s="1061"/>
      <c r="CK32" s="1061"/>
      <c r="CL32" s="1062"/>
      <c r="CM32" s="1060"/>
      <c r="CN32" s="1061"/>
      <c r="CO32" s="1061"/>
      <c r="CP32" s="1061"/>
      <c r="CQ32" s="1062"/>
      <c r="CR32" s="1060"/>
      <c r="CS32" s="1061"/>
      <c r="CT32" s="1061"/>
      <c r="CU32" s="1061"/>
      <c r="CV32" s="1062"/>
      <c r="CW32" s="1060"/>
      <c r="CX32" s="1061"/>
      <c r="CY32" s="1061"/>
      <c r="CZ32" s="1061"/>
      <c r="DA32" s="1062"/>
      <c r="DB32" s="1060"/>
      <c r="DC32" s="1061"/>
      <c r="DD32" s="1061"/>
      <c r="DE32" s="1061"/>
      <c r="DF32" s="1062"/>
      <c r="DG32" s="1060"/>
      <c r="DH32" s="1061"/>
      <c r="DI32" s="1061"/>
      <c r="DJ32" s="1061"/>
      <c r="DK32" s="1062"/>
      <c r="DL32" s="1060"/>
      <c r="DM32" s="1061"/>
      <c r="DN32" s="1061"/>
      <c r="DO32" s="1061"/>
      <c r="DP32" s="1062"/>
      <c r="DQ32" s="1060"/>
      <c r="DR32" s="1061"/>
      <c r="DS32" s="1061"/>
      <c r="DT32" s="1061"/>
      <c r="DU32" s="1062"/>
      <c r="DV32" s="1063"/>
      <c r="DW32" s="1064"/>
      <c r="DX32" s="1064"/>
      <c r="DY32" s="1064"/>
      <c r="DZ32" s="1065"/>
      <c r="EA32" s="226"/>
    </row>
    <row r="33" spans="1:131" s="227" customFormat="1" ht="26.25" customHeight="1">
      <c r="A33" s="246">
        <v>6</v>
      </c>
      <c r="B33" s="1108" t="s">
        <v>396</v>
      </c>
      <c r="C33" s="1109"/>
      <c r="D33" s="1109"/>
      <c r="E33" s="1109"/>
      <c r="F33" s="1109"/>
      <c r="G33" s="1109"/>
      <c r="H33" s="1109"/>
      <c r="I33" s="1109"/>
      <c r="J33" s="1109"/>
      <c r="K33" s="1109"/>
      <c r="L33" s="1109"/>
      <c r="M33" s="1109"/>
      <c r="N33" s="1109"/>
      <c r="O33" s="1109"/>
      <c r="P33" s="1110"/>
      <c r="Q33" s="1114">
        <v>1364</v>
      </c>
      <c r="R33" s="1115"/>
      <c r="S33" s="1115"/>
      <c r="T33" s="1115"/>
      <c r="U33" s="1115"/>
      <c r="V33" s="1115">
        <v>1347</v>
      </c>
      <c r="W33" s="1115"/>
      <c r="X33" s="1115"/>
      <c r="Y33" s="1115"/>
      <c r="Z33" s="1115"/>
      <c r="AA33" s="1115">
        <v>17</v>
      </c>
      <c r="AB33" s="1115"/>
      <c r="AC33" s="1115"/>
      <c r="AD33" s="1115"/>
      <c r="AE33" s="1116"/>
      <c r="AF33" s="1090">
        <v>17</v>
      </c>
      <c r="AG33" s="1091"/>
      <c r="AH33" s="1091"/>
      <c r="AI33" s="1091"/>
      <c r="AJ33" s="1092"/>
      <c r="AK33" s="1051">
        <v>279</v>
      </c>
      <c r="AL33" s="1042"/>
      <c r="AM33" s="1042"/>
      <c r="AN33" s="1042"/>
      <c r="AO33" s="1042"/>
      <c r="AP33" s="1042">
        <v>4894</v>
      </c>
      <c r="AQ33" s="1042"/>
      <c r="AR33" s="1042"/>
      <c r="AS33" s="1042"/>
      <c r="AT33" s="1042"/>
      <c r="AU33" s="1042">
        <v>2687</v>
      </c>
      <c r="AV33" s="1042"/>
      <c r="AW33" s="1042"/>
      <c r="AX33" s="1042"/>
      <c r="AY33" s="1042"/>
      <c r="AZ33" s="1113" t="s">
        <v>561</v>
      </c>
      <c r="BA33" s="1113"/>
      <c r="BB33" s="1113"/>
      <c r="BC33" s="1113"/>
      <c r="BD33" s="1113"/>
      <c r="BE33" s="1103" t="s">
        <v>397</v>
      </c>
      <c r="BF33" s="1103"/>
      <c r="BG33" s="1103"/>
      <c r="BH33" s="1103"/>
      <c r="BI33" s="1104"/>
      <c r="BJ33" s="232"/>
      <c r="BK33" s="232"/>
      <c r="BL33" s="232"/>
      <c r="BM33" s="232"/>
      <c r="BN33" s="232"/>
      <c r="BO33" s="245"/>
      <c r="BP33" s="245"/>
      <c r="BQ33" s="242">
        <v>27</v>
      </c>
      <c r="BR33" s="243"/>
      <c r="BS33" s="1085"/>
      <c r="BT33" s="1086"/>
      <c r="BU33" s="1086"/>
      <c r="BV33" s="1086"/>
      <c r="BW33" s="1086"/>
      <c r="BX33" s="1086"/>
      <c r="BY33" s="1086"/>
      <c r="BZ33" s="1086"/>
      <c r="CA33" s="1086"/>
      <c r="CB33" s="1086"/>
      <c r="CC33" s="1086"/>
      <c r="CD33" s="1086"/>
      <c r="CE33" s="1086"/>
      <c r="CF33" s="1086"/>
      <c r="CG33" s="1087"/>
      <c r="CH33" s="1060"/>
      <c r="CI33" s="1061"/>
      <c r="CJ33" s="1061"/>
      <c r="CK33" s="1061"/>
      <c r="CL33" s="1062"/>
      <c r="CM33" s="1060"/>
      <c r="CN33" s="1061"/>
      <c r="CO33" s="1061"/>
      <c r="CP33" s="1061"/>
      <c r="CQ33" s="1062"/>
      <c r="CR33" s="1060"/>
      <c r="CS33" s="1061"/>
      <c r="CT33" s="1061"/>
      <c r="CU33" s="1061"/>
      <c r="CV33" s="1062"/>
      <c r="CW33" s="1060"/>
      <c r="CX33" s="1061"/>
      <c r="CY33" s="1061"/>
      <c r="CZ33" s="1061"/>
      <c r="DA33" s="1062"/>
      <c r="DB33" s="1060"/>
      <c r="DC33" s="1061"/>
      <c r="DD33" s="1061"/>
      <c r="DE33" s="1061"/>
      <c r="DF33" s="1062"/>
      <c r="DG33" s="1060"/>
      <c r="DH33" s="1061"/>
      <c r="DI33" s="1061"/>
      <c r="DJ33" s="1061"/>
      <c r="DK33" s="1062"/>
      <c r="DL33" s="1060"/>
      <c r="DM33" s="1061"/>
      <c r="DN33" s="1061"/>
      <c r="DO33" s="1061"/>
      <c r="DP33" s="1062"/>
      <c r="DQ33" s="1060"/>
      <c r="DR33" s="1061"/>
      <c r="DS33" s="1061"/>
      <c r="DT33" s="1061"/>
      <c r="DU33" s="1062"/>
      <c r="DV33" s="1063"/>
      <c r="DW33" s="1064"/>
      <c r="DX33" s="1064"/>
      <c r="DY33" s="1064"/>
      <c r="DZ33" s="1065"/>
      <c r="EA33" s="226"/>
    </row>
    <row r="34" spans="1:131" s="227" customFormat="1" ht="26.25" customHeight="1">
      <c r="A34" s="246">
        <v>7</v>
      </c>
      <c r="B34" s="1108" t="s">
        <v>398</v>
      </c>
      <c r="C34" s="1109"/>
      <c r="D34" s="1109"/>
      <c r="E34" s="1109"/>
      <c r="F34" s="1109"/>
      <c r="G34" s="1109"/>
      <c r="H34" s="1109"/>
      <c r="I34" s="1109"/>
      <c r="J34" s="1109"/>
      <c r="K34" s="1109"/>
      <c r="L34" s="1109"/>
      <c r="M34" s="1109"/>
      <c r="N34" s="1109"/>
      <c r="O34" s="1109"/>
      <c r="P34" s="1110"/>
      <c r="Q34" s="1114">
        <v>268</v>
      </c>
      <c r="R34" s="1115"/>
      <c r="S34" s="1115"/>
      <c r="T34" s="1115"/>
      <c r="U34" s="1115"/>
      <c r="V34" s="1115">
        <v>256</v>
      </c>
      <c r="W34" s="1115"/>
      <c r="X34" s="1115"/>
      <c r="Y34" s="1115"/>
      <c r="Z34" s="1115"/>
      <c r="AA34" s="1115">
        <v>11</v>
      </c>
      <c r="AB34" s="1115"/>
      <c r="AC34" s="1115"/>
      <c r="AD34" s="1115"/>
      <c r="AE34" s="1116"/>
      <c r="AF34" s="1090">
        <v>11</v>
      </c>
      <c r="AG34" s="1091"/>
      <c r="AH34" s="1091"/>
      <c r="AI34" s="1091"/>
      <c r="AJ34" s="1092"/>
      <c r="AK34" s="1051">
        <v>23</v>
      </c>
      <c r="AL34" s="1042"/>
      <c r="AM34" s="1042"/>
      <c r="AN34" s="1042"/>
      <c r="AO34" s="1042"/>
      <c r="AP34" s="1042" t="s">
        <v>561</v>
      </c>
      <c r="AQ34" s="1042"/>
      <c r="AR34" s="1042"/>
      <c r="AS34" s="1042"/>
      <c r="AT34" s="1042"/>
      <c r="AU34" s="1042" t="s">
        <v>561</v>
      </c>
      <c r="AV34" s="1042"/>
      <c r="AW34" s="1042"/>
      <c r="AX34" s="1042"/>
      <c r="AY34" s="1042"/>
      <c r="AZ34" s="1113" t="s">
        <v>561</v>
      </c>
      <c r="BA34" s="1113"/>
      <c r="BB34" s="1113"/>
      <c r="BC34" s="1113"/>
      <c r="BD34" s="1113"/>
      <c r="BE34" s="1103" t="s">
        <v>397</v>
      </c>
      <c r="BF34" s="1103"/>
      <c r="BG34" s="1103"/>
      <c r="BH34" s="1103"/>
      <c r="BI34" s="1104"/>
      <c r="BJ34" s="232"/>
      <c r="BK34" s="232"/>
      <c r="BL34" s="232"/>
      <c r="BM34" s="232"/>
      <c r="BN34" s="232"/>
      <c r="BO34" s="245"/>
      <c r="BP34" s="245"/>
      <c r="BQ34" s="242">
        <v>28</v>
      </c>
      <c r="BR34" s="243"/>
      <c r="BS34" s="1085"/>
      <c r="BT34" s="1086"/>
      <c r="BU34" s="1086"/>
      <c r="BV34" s="1086"/>
      <c r="BW34" s="1086"/>
      <c r="BX34" s="1086"/>
      <c r="BY34" s="1086"/>
      <c r="BZ34" s="1086"/>
      <c r="CA34" s="1086"/>
      <c r="CB34" s="1086"/>
      <c r="CC34" s="1086"/>
      <c r="CD34" s="1086"/>
      <c r="CE34" s="1086"/>
      <c r="CF34" s="1086"/>
      <c r="CG34" s="1087"/>
      <c r="CH34" s="1060"/>
      <c r="CI34" s="1061"/>
      <c r="CJ34" s="1061"/>
      <c r="CK34" s="1061"/>
      <c r="CL34" s="1062"/>
      <c r="CM34" s="1060"/>
      <c r="CN34" s="1061"/>
      <c r="CO34" s="1061"/>
      <c r="CP34" s="1061"/>
      <c r="CQ34" s="1062"/>
      <c r="CR34" s="1060"/>
      <c r="CS34" s="1061"/>
      <c r="CT34" s="1061"/>
      <c r="CU34" s="1061"/>
      <c r="CV34" s="1062"/>
      <c r="CW34" s="1060"/>
      <c r="CX34" s="1061"/>
      <c r="CY34" s="1061"/>
      <c r="CZ34" s="1061"/>
      <c r="DA34" s="1062"/>
      <c r="DB34" s="1060"/>
      <c r="DC34" s="1061"/>
      <c r="DD34" s="1061"/>
      <c r="DE34" s="1061"/>
      <c r="DF34" s="1062"/>
      <c r="DG34" s="1060"/>
      <c r="DH34" s="1061"/>
      <c r="DI34" s="1061"/>
      <c r="DJ34" s="1061"/>
      <c r="DK34" s="1062"/>
      <c r="DL34" s="1060"/>
      <c r="DM34" s="1061"/>
      <c r="DN34" s="1061"/>
      <c r="DO34" s="1061"/>
      <c r="DP34" s="1062"/>
      <c r="DQ34" s="1060"/>
      <c r="DR34" s="1061"/>
      <c r="DS34" s="1061"/>
      <c r="DT34" s="1061"/>
      <c r="DU34" s="1062"/>
      <c r="DV34" s="1063"/>
      <c r="DW34" s="1064"/>
      <c r="DX34" s="1064"/>
      <c r="DY34" s="1064"/>
      <c r="DZ34" s="1065"/>
      <c r="EA34" s="226"/>
    </row>
    <row r="35" spans="1:131" s="227" customFormat="1" ht="26.25" customHeight="1">
      <c r="A35" s="246">
        <v>8</v>
      </c>
      <c r="B35" s="1108"/>
      <c r="C35" s="1109"/>
      <c r="D35" s="1109"/>
      <c r="E35" s="1109"/>
      <c r="F35" s="1109"/>
      <c r="G35" s="1109"/>
      <c r="H35" s="1109"/>
      <c r="I35" s="1109"/>
      <c r="J35" s="1109"/>
      <c r="K35" s="1109"/>
      <c r="L35" s="1109"/>
      <c r="M35" s="1109"/>
      <c r="N35" s="1109"/>
      <c r="O35" s="1109"/>
      <c r="P35" s="1110"/>
      <c r="Q35" s="1114"/>
      <c r="R35" s="1115"/>
      <c r="S35" s="1115"/>
      <c r="T35" s="1115"/>
      <c r="U35" s="1115"/>
      <c r="V35" s="1115"/>
      <c r="W35" s="1115"/>
      <c r="X35" s="1115"/>
      <c r="Y35" s="1115"/>
      <c r="Z35" s="1115"/>
      <c r="AA35" s="1115"/>
      <c r="AB35" s="1115"/>
      <c r="AC35" s="1115"/>
      <c r="AD35" s="1115"/>
      <c r="AE35" s="1116"/>
      <c r="AF35" s="1090"/>
      <c r="AG35" s="1091"/>
      <c r="AH35" s="1091"/>
      <c r="AI35" s="1091"/>
      <c r="AJ35" s="1092"/>
      <c r="AK35" s="1051"/>
      <c r="AL35" s="1042"/>
      <c r="AM35" s="1042"/>
      <c r="AN35" s="1042"/>
      <c r="AO35" s="1042"/>
      <c r="AP35" s="1042"/>
      <c r="AQ35" s="1042"/>
      <c r="AR35" s="1042"/>
      <c r="AS35" s="1042"/>
      <c r="AT35" s="1042"/>
      <c r="AU35" s="1042"/>
      <c r="AV35" s="1042"/>
      <c r="AW35" s="1042"/>
      <c r="AX35" s="1042"/>
      <c r="AY35" s="1042"/>
      <c r="AZ35" s="1113"/>
      <c r="BA35" s="1113"/>
      <c r="BB35" s="1113"/>
      <c r="BC35" s="1113"/>
      <c r="BD35" s="1113"/>
      <c r="BE35" s="1103"/>
      <c r="BF35" s="1103"/>
      <c r="BG35" s="1103"/>
      <c r="BH35" s="1103"/>
      <c r="BI35" s="1104"/>
      <c r="BJ35" s="232"/>
      <c r="BK35" s="232"/>
      <c r="BL35" s="232"/>
      <c r="BM35" s="232"/>
      <c r="BN35" s="232"/>
      <c r="BO35" s="245"/>
      <c r="BP35" s="245"/>
      <c r="BQ35" s="242">
        <v>29</v>
      </c>
      <c r="BR35" s="243"/>
      <c r="BS35" s="1085"/>
      <c r="BT35" s="1086"/>
      <c r="BU35" s="1086"/>
      <c r="BV35" s="1086"/>
      <c r="BW35" s="1086"/>
      <c r="BX35" s="1086"/>
      <c r="BY35" s="1086"/>
      <c r="BZ35" s="1086"/>
      <c r="CA35" s="1086"/>
      <c r="CB35" s="1086"/>
      <c r="CC35" s="1086"/>
      <c r="CD35" s="1086"/>
      <c r="CE35" s="1086"/>
      <c r="CF35" s="1086"/>
      <c r="CG35" s="1087"/>
      <c r="CH35" s="1060"/>
      <c r="CI35" s="1061"/>
      <c r="CJ35" s="1061"/>
      <c r="CK35" s="1061"/>
      <c r="CL35" s="1062"/>
      <c r="CM35" s="1060"/>
      <c r="CN35" s="1061"/>
      <c r="CO35" s="1061"/>
      <c r="CP35" s="1061"/>
      <c r="CQ35" s="1062"/>
      <c r="CR35" s="1060"/>
      <c r="CS35" s="1061"/>
      <c r="CT35" s="1061"/>
      <c r="CU35" s="1061"/>
      <c r="CV35" s="1062"/>
      <c r="CW35" s="1060"/>
      <c r="CX35" s="1061"/>
      <c r="CY35" s="1061"/>
      <c r="CZ35" s="1061"/>
      <c r="DA35" s="1062"/>
      <c r="DB35" s="1060"/>
      <c r="DC35" s="1061"/>
      <c r="DD35" s="1061"/>
      <c r="DE35" s="1061"/>
      <c r="DF35" s="1062"/>
      <c r="DG35" s="1060"/>
      <c r="DH35" s="1061"/>
      <c r="DI35" s="1061"/>
      <c r="DJ35" s="1061"/>
      <c r="DK35" s="1062"/>
      <c r="DL35" s="1060"/>
      <c r="DM35" s="1061"/>
      <c r="DN35" s="1061"/>
      <c r="DO35" s="1061"/>
      <c r="DP35" s="1062"/>
      <c r="DQ35" s="1060"/>
      <c r="DR35" s="1061"/>
      <c r="DS35" s="1061"/>
      <c r="DT35" s="1061"/>
      <c r="DU35" s="1062"/>
      <c r="DV35" s="1063"/>
      <c r="DW35" s="1064"/>
      <c r="DX35" s="1064"/>
      <c r="DY35" s="1064"/>
      <c r="DZ35" s="1065"/>
      <c r="EA35" s="226"/>
    </row>
    <row r="36" spans="1:131" s="227" customFormat="1" ht="26.25" customHeight="1">
      <c r="A36" s="246">
        <v>9</v>
      </c>
      <c r="B36" s="1108"/>
      <c r="C36" s="1109"/>
      <c r="D36" s="1109"/>
      <c r="E36" s="1109"/>
      <c r="F36" s="1109"/>
      <c r="G36" s="1109"/>
      <c r="H36" s="1109"/>
      <c r="I36" s="1109"/>
      <c r="J36" s="1109"/>
      <c r="K36" s="1109"/>
      <c r="L36" s="1109"/>
      <c r="M36" s="1109"/>
      <c r="N36" s="1109"/>
      <c r="O36" s="1109"/>
      <c r="P36" s="1110"/>
      <c r="Q36" s="1114"/>
      <c r="R36" s="1115"/>
      <c r="S36" s="1115"/>
      <c r="T36" s="1115"/>
      <c r="U36" s="1115"/>
      <c r="V36" s="1115"/>
      <c r="W36" s="1115"/>
      <c r="X36" s="1115"/>
      <c r="Y36" s="1115"/>
      <c r="Z36" s="1115"/>
      <c r="AA36" s="1115"/>
      <c r="AB36" s="1115"/>
      <c r="AC36" s="1115"/>
      <c r="AD36" s="1115"/>
      <c r="AE36" s="1116"/>
      <c r="AF36" s="1090"/>
      <c r="AG36" s="1091"/>
      <c r="AH36" s="1091"/>
      <c r="AI36" s="1091"/>
      <c r="AJ36" s="1092"/>
      <c r="AK36" s="1051"/>
      <c r="AL36" s="1042"/>
      <c r="AM36" s="1042"/>
      <c r="AN36" s="1042"/>
      <c r="AO36" s="1042"/>
      <c r="AP36" s="1042"/>
      <c r="AQ36" s="1042"/>
      <c r="AR36" s="1042"/>
      <c r="AS36" s="1042"/>
      <c r="AT36" s="1042"/>
      <c r="AU36" s="1042"/>
      <c r="AV36" s="1042"/>
      <c r="AW36" s="1042"/>
      <c r="AX36" s="1042"/>
      <c r="AY36" s="1042"/>
      <c r="AZ36" s="1113"/>
      <c r="BA36" s="1113"/>
      <c r="BB36" s="1113"/>
      <c r="BC36" s="1113"/>
      <c r="BD36" s="1113"/>
      <c r="BE36" s="1103"/>
      <c r="BF36" s="1103"/>
      <c r="BG36" s="1103"/>
      <c r="BH36" s="1103"/>
      <c r="BI36" s="1104"/>
      <c r="BJ36" s="232"/>
      <c r="BK36" s="232"/>
      <c r="BL36" s="232"/>
      <c r="BM36" s="232"/>
      <c r="BN36" s="232"/>
      <c r="BO36" s="245"/>
      <c r="BP36" s="245"/>
      <c r="BQ36" s="242">
        <v>30</v>
      </c>
      <c r="BR36" s="243"/>
      <c r="BS36" s="1085"/>
      <c r="BT36" s="1086"/>
      <c r="BU36" s="1086"/>
      <c r="BV36" s="1086"/>
      <c r="BW36" s="1086"/>
      <c r="BX36" s="1086"/>
      <c r="BY36" s="1086"/>
      <c r="BZ36" s="1086"/>
      <c r="CA36" s="1086"/>
      <c r="CB36" s="1086"/>
      <c r="CC36" s="1086"/>
      <c r="CD36" s="1086"/>
      <c r="CE36" s="1086"/>
      <c r="CF36" s="1086"/>
      <c r="CG36" s="1087"/>
      <c r="CH36" s="1060"/>
      <c r="CI36" s="1061"/>
      <c r="CJ36" s="1061"/>
      <c r="CK36" s="1061"/>
      <c r="CL36" s="1062"/>
      <c r="CM36" s="1060"/>
      <c r="CN36" s="1061"/>
      <c r="CO36" s="1061"/>
      <c r="CP36" s="1061"/>
      <c r="CQ36" s="1062"/>
      <c r="CR36" s="1060"/>
      <c r="CS36" s="1061"/>
      <c r="CT36" s="1061"/>
      <c r="CU36" s="1061"/>
      <c r="CV36" s="1062"/>
      <c r="CW36" s="1060"/>
      <c r="CX36" s="1061"/>
      <c r="CY36" s="1061"/>
      <c r="CZ36" s="1061"/>
      <c r="DA36" s="1062"/>
      <c r="DB36" s="1060"/>
      <c r="DC36" s="1061"/>
      <c r="DD36" s="1061"/>
      <c r="DE36" s="1061"/>
      <c r="DF36" s="1062"/>
      <c r="DG36" s="1060"/>
      <c r="DH36" s="1061"/>
      <c r="DI36" s="1061"/>
      <c r="DJ36" s="1061"/>
      <c r="DK36" s="1062"/>
      <c r="DL36" s="1060"/>
      <c r="DM36" s="1061"/>
      <c r="DN36" s="1061"/>
      <c r="DO36" s="1061"/>
      <c r="DP36" s="1062"/>
      <c r="DQ36" s="1060"/>
      <c r="DR36" s="1061"/>
      <c r="DS36" s="1061"/>
      <c r="DT36" s="1061"/>
      <c r="DU36" s="1062"/>
      <c r="DV36" s="1063"/>
      <c r="DW36" s="1064"/>
      <c r="DX36" s="1064"/>
      <c r="DY36" s="1064"/>
      <c r="DZ36" s="1065"/>
      <c r="EA36" s="226"/>
    </row>
    <row r="37" spans="1:131" s="227" customFormat="1" ht="26.25" customHeight="1">
      <c r="A37" s="246">
        <v>10</v>
      </c>
      <c r="B37" s="1108"/>
      <c r="C37" s="1109"/>
      <c r="D37" s="1109"/>
      <c r="E37" s="1109"/>
      <c r="F37" s="1109"/>
      <c r="G37" s="1109"/>
      <c r="H37" s="1109"/>
      <c r="I37" s="1109"/>
      <c r="J37" s="1109"/>
      <c r="K37" s="1109"/>
      <c r="L37" s="1109"/>
      <c r="M37" s="1109"/>
      <c r="N37" s="1109"/>
      <c r="O37" s="1109"/>
      <c r="P37" s="1110"/>
      <c r="Q37" s="1114"/>
      <c r="R37" s="1115"/>
      <c r="S37" s="1115"/>
      <c r="T37" s="1115"/>
      <c r="U37" s="1115"/>
      <c r="V37" s="1115"/>
      <c r="W37" s="1115"/>
      <c r="X37" s="1115"/>
      <c r="Y37" s="1115"/>
      <c r="Z37" s="1115"/>
      <c r="AA37" s="1115"/>
      <c r="AB37" s="1115"/>
      <c r="AC37" s="1115"/>
      <c r="AD37" s="1115"/>
      <c r="AE37" s="1116"/>
      <c r="AF37" s="1090"/>
      <c r="AG37" s="1091"/>
      <c r="AH37" s="1091"/>
      <c r="AI37" s="1091"/>
      <c r="AJ37" s="1092"/>
      <c r="AK37" s="1051"/>
      <c r="AL37" s="1042"/>
      <c r="AM37" s="1042"/>
      <c r="AN37" s="1042"/>
      <c r="AO37" s="1042"/>
      <c r="AP37" s="1042"/>
      <c r="AQ37" s="1042"/>
      <c r="AR37" s="1042"/>
      <c r="AS37" s="1042"/>
      <c r="AT37" s="1042"/>
      <c r="AU37" s="1042"/>
      <c r="AV37" s="1042"/>
      <c r="AW37" s="1042"/>
      <c r="AX37" s="1042"/>
      <c r="AY37" s="1042"/>
      <c r="AZ37" s="1113"/>
      <c r="BA37" s="1113"/>
      <c r="BB37" s="1113"/>
      <c r="BC37" s="1113"/>
      <c r="BD37" s="1113"/>
      <c r="BE37" s="1103"/>
      <c r="BF37" s="1103"/>
      <c r="BG37" s="1103"/>
      <c r="BH37" s="1103"/>
      <c r="BI37" s="1104"/>
      <c r="BJ37" s="232"/>
      <c r="BK37" s="232"/>
      <c r="BL37" s="232"/>
      <c r="BM37" s="232"/>
      <c r="BN37" s="232"/>
      <c r="BO37" s="245"/>
      <c r="BP37" s="245"/>
      <c r="BQ37" s="242">
        <v>31</v>
      </c>
      <c r="BR37" s="243"/>
      <c r="BS37" s="1085"/>
      <c r="BT37" s="1086"/>
      <c r="BU37" s="1086"/>
      <c r="BV37" s="1086"/>
      <c r="BW37" s="1086"/>
      <c r="BX37" s="1086"/>
      <c r="BY37" s="1086"/>
      <c r="BZ37" s="1086"/>
      <c r="CA37" s="1086"/>
      <c r="CB37" s="1086"/>
      <c r="CC37" s="1086"/>
      <c r="CD37" s="1086"/>
      <c r="CE37" s="1086"/>
      <c r="CF37" s="1086"/>
      <c r="CG37" s="1087"/>
      <c r="CH37" s="1060"/>
      <c r="CI37" s="1061"/>
      <c r="CJ37" s="1061"/>
      <c r="CK37" s="1061"/>
      <c r="CL37" s="1062"/>
      <c r="CM37" s="1060"/>
      <c r="CN37" s="1061"/>
      <c r="CO37" s="1061"/>
      <c r="CP37" s="1061"/>
      <c r="CQ37" s="1062"/>
      <c r="CR37" s="1060"/>
      <c r="CS37" s="1061"/>
      <c r="CT37" s="1061"/>
      <c r="CU37" s="1061"/>
      <c r="CV37" s="1062"/>
      <c r="CW37" s="1060"/>
      <c r="CX37" s="1061"/>
      <c r="CY37" s="1061"/>
      <c r="CZ37" s="1061"/>
      <c r="DA37" s="1062"/>
      <c r="DB37" s="1060"/>
      <c r="DC37" s="1061"/>
      <c r="DD37" s="1061"/>
      <c r="DE37" s="1061"/>
      <c r="DF37" s="1062"/>
      <c r="DG37" s="1060"/>
      <c r="DH37" s="1061"/>
      <c r="DI37" s="1061"/>
      <c r="DJ37" s="1061"/>
      <c r="DK37" s="1062"/>
      <c r="DL37" s="1060"/>
      <c r="DM37" s="1061"/>
      <c r="DN37" s="1061"/>
      <c r="DO37" s="1061"/>
      <c r="DP37" s="1062"/>
      <c r="DQ37" s="1060"/>
      <c r="DR37" s="1061"/>
      <c r="DS37" s="1061"/>
      <c r="DT37" s="1061"/>
      <c r="DU37" s="1062"/>
      <c r="DV37" s="1063"/>
      <c r="DW37" s="1064"/>
      <c r="DX37" s="1064"/>
      <c r="DY37" s="1064"/>
      <c r="DZ37" s="1065"/>
      <c r="EA37" s="226"/>
    </row>
    <row r="38" spans="1:131" s="227" customFormat="1" ht="26.25" customHeight="1">
      <c r="A38" s="246">
        <v>11</v>
      </c>
      <c r="B38" s="1108"/>
      <c r="C38" s="1109"/>
      <c r="D38" s="1109"/>
      <c r="E38" s="1109"/>
      <c r="F38" s="1109"/>
      <c r="G38" s="1109"/>
      <c r="H38" s="1109"/>
      <c r="I38" s="1109"/>
      <c r="J38" s="1109"/>
      <c r="K38" s="1109"/>
      <c r="L38" s="1109"/>
      <c r="M38" s="1109"/>
      <c r="N38" s="1109"/>
      <c r="O38" s="1109"/>
      <c r="P38" s="1110"/>
      <c r="Q38" s="1114"/>
      <c r="R38" s="1115"/>
      <c r="S38" s="1115"/>
      <c r="T38" s="1115"/>
      <c r="U38" s="1115"/>
      <c r="V38" s="1115"/>
      <c r="W38" s="1115"/>
      <c r="X38" s="1115"/>
      <c r="Y38" s="1115"/>
      <c r="Z38" s="1115"/>
      <c r="AA38" s="1115"/>
      <c r="AB38" s="1115"/>
      <c r="AC38" s="1115"/>
      <c r="AD38" s="1115"/>
      <c r="AE38" s="1116"/>
      <c r="AF38" s="1090"/>
      <c r="AG38" s="1091"/>
      <c r="AH38" s="1091"/>
      <c r="AI38" s="1091"/>
      <c r="AJ38" s="1092"/>
      <c r="AK38" s="1051"/>
      <c r="AL38" s="1042"/>
      <c r="AM38" s="1042"/>
      <c r="AN38" s="1042"/>
      <c r="AO38" s="1042"/>
      <c r="AP38" s="1042"/>
      <c r="AQ38" s="1042"/>
      <c r="AR38" s="1042"/>
      <c r="AS38" s="1042"/>
      <c r="AT38" s="1042"/>
      <c r="AU38" s="1042"/>
      <c r="AV38" s="1042"/>
      <c r="AW38" s="1042"/>
      <c r="AX38" s="1042"/>
      <c r="AY38" s="1042"/>
      <c r="AZ38" s="1113"/>
      <c r="BA38" s="1113"/>
      <c r="BB38" s="1113"/>
      <c r="BC38" s="1113"/>
      <c r="BD38" s="1113"/>
      <c r="BE38" s="1103"/>
      <c r="BF38" s="1103"/>
      <c r="BG38" s="1103"/>
      <c r="BH38" s="1103"/>
      <c r="BI38" s="1104"/>
      <c r="BJ38" s="232"/>
      <c r="BK38" s="232"/>
      <c r="BL38" s="232"/>
      <c r="BM38" s="232"/>
      <c r="BN38" s="232"/>
      <c r="BO38" s="245"/>
      <c r="BP38" s="245"/>
      <c r="BQ38" s="242">
        <v>32</v>
      </c>
      <c r="BR38" s="243"/>
      <c r="BS38" s="1085"/>
      <c r="BT38" s="1086"/>
      <c r="BU38" s="1086"/>
      <c r="BV38" s="1086"/>
      <c r="BW38" s="1086"/>
      <c r="BX38" s="1086"/>
      <c r="BY38" s="1086"/>
      <c r="BZ38" s="1086"/>
      <c r="CA38" s="1086"/>
      <c r="CB38" s="1086"/>
      <c r="CC38" s="1086"/>
      <c r="CD38" s="1086"/>
      <c r="CE38" s="1086"/>
      <c r="CF38" s="1086"/>
      <c r="CG38" s="1087"/>
      <c r="CH38" s="1060"/>
      <c r="CI38" s="1061"/>
      <c r="CJ38" s="1061"/>
      <c r="CK38" s="1061"/>
      <c r="CL38" s="1062"/>
      <c r="CM38" s="1060"/>
      <c r="CN38" s="1061"/>
      <c r="CO38" s="1061"/>
      <c r="CP38" s="1061"/>
      <c r="CQ38" s="1062"/>
      <c r="CR38" s="1060"/>
      <c r="CS38" s="1061"/>
      <c r="CT38" s="1061"/>
      <c r="CU38" s="1061"/>
      <c r="CV38" s="1062"/>
      <c r="CW38" s="1060"/>
      <c r="CX38" s="1061"/>
      <c r="CY38" s="1061"/>
      <c r="CZ38" s="1061"/>
      <c r="DA38" s="1062"/>
      <c r="DB38" s="1060"/>
      <c r="DC38" s="1061"/>
      <c r="DD38" s="1061"/>
      <c r="DE38" s="1061"/>
      <c r="DF38" s="1062"/>
      <c r="DG38" s="1060"/>
      <c r="DH38" s="1061"/>
      <c r="DI38" s="1061"/>
      <c r="DJ38" s="1061"/>
      <c r="DK38" s="1062"/>
      <c r="DL38" s="1060"/>
      <c r="DM38" s="1061"/>
      <c r="DN38" s="1061"/>
      <c r="DO38" s="1061"/>
      <c r="DP38" s="1062"/>
      <c r="DQ38" s="1060"/>
      <c r="DR38" s="1061"/>
      <c r="DS38" s="1061"/>
      <c r="DT38" s="1061"/>
      <c r="DU38" s="1062"/>
      <c r="DV38" s="1063"/>
      <c r="DW38" s="1064"/>
      <c r="DX38" s="1064"/>
      <c r="DY38" s="1064"/>
      <c r="DZ38" s="1065"/>
      <c r="EA38" s="226"/>
    </row>
    <row r="39" spans="1:131" s="227" customFormat="1" ht="26.25" customHeight="1">
      <c r="A39" s="246">
        <v>12</v>
      </c>
      <c r="B39" s="1108"/>
      <c r="C39" s="1109"/>
      <c r="D39" s="1109"/>
      <c r="E39" s="1109"/>
      <c r="F39" s="1109"/>
      <c r="G39" s="1109"/>
      <c r="H39" s="1109"/>
      <c r="I39" s="1109"/>
      <c r="J39" s="1109"/>
      <c r="K39" s="1109"/>
      <c r="L39" s="1109"/>
      <c r="M39" s="1109"/>
      <c r="N39" s="1109"/>
      <c r="O39" s="1109"/>
      <c r="P39" s="1110"/>
      <c r="Q39" s="1114"/>
      <c r="R39" s="1115"/>
      <c r="S39" s="1115"/>
      <c r="T39" s="1115"/>
      <c r="U39" s="1115"/>
      <c r="V39" s="1115"/>
      <c r="W39" s="1115"/>
      <c r="X39" s="1115"/>
      <c r="Y39" s="1115"/>
      <c r="Z39" s="1115"/>
      <c r="AA39" s="1115"/>
      <c r="AB39" s="1115"/>
      <c r="AC39" s="1115"/>
      <c r="AD39" s="1115"/>
      <c r="AE39" s="1116"/>
      <c r="AF39" s="1090"/>
      <c r="AG39" s="1091"/>
      <c r="AH39" s="1091"/>
      <c r="AI39" s="1091"/>
      <c r="AJ39" s="1092"/>
      <c r="AK39" s="1051"/>
      <c r="AL39" s="1042"/>
      <c r="AM39" s="1042"/>
      <c r="AN39" s="1042"/>
      <c r="AO39" s="1042"/>
      <c r="AP39" s="1042"/>
      <c r="AQ39" s="1042"/>
      <c r="AR39" s="1042"/>
      <c r="AS39" s="1042"/>
      <c r="AT39" s="1042"/>
      <c r="AU39" s="1042"/>
      <c r="AV39" s="1042"/>
      <c r="AW39" s="1042"/>
      <c r="AX39" s="1042"/>
      <c r="AY39" s="1042"/>
      <c r="AZ39" s="1113"/>
      <c r="BA39" s="1113"/>
      <c r="BB39" s="1113"/>
      <c r="BC39" s="1113"/>
      <c r="BD39" s="1113"/>
      <c r="BE39" s="1103"/>
      <c r="BF39" s="1103"/>
      <c r="BG39" s="1103"/>
      <c r="BH39" s="1103"/>
      <c r="BI39" s="1104"/>
      <c r="BJ39" s="232"/>
      <c r="BK39" s="232"/>
      <c r="BL39" s="232"/>
      <c r="BM39" s="232"/>
      <c r="BN39" s="232"/>
      <c r="BO39" s="245"/>
      <c r="BP39" s="245"/>
      <c r="BQ39" s="242">
        <v>33</v>
      </c>
      <c r="BR39" s="243"/>
      <c r="BS39" s="1085"/>
      <c r="BT39" s="1086"/>
      <c r="BU39" s="1086"/>
      <c r="BV39" s="1086"/>
      <c r="BW39" s="1086"/>
      <c r="BX39" s="1086"/>
      <c r="BY39" s="1086"/>
      <c r="BZ39" s="1086"/>
      <c r="CA39" s="1086"/>
      <c r="CB39" s="1086"/>
      <c r="CC39" s="1086"/>
      <c r="CD39" s="1086"/>
      <c r="CE39" s="1086"/>
      <c r="CF39" s="1086"/>
      <c r="CG39" s="1087"/>
      <c r="CH39" s="1060"/>
      <c r="CI39" s="1061"/>
      <c r="CJ39" s="1061"/>
      <c r="CK39" s="1061"/>
      <c r="CL39" s="1062"/>
      <c r="CM39" s="1060"/>
      <c r="CN39" s="1061"/>
      <c r="CO39" s="1061"/>
      <c r="CP39" s="1061"/>
      <c r="CQ39" s="1062"/>
      <c r="CR39" s="1060"/>
      <c r="CS39" s="1061"/>
      <c r="CT39" s="1061"/>
      <c r="CU39" s="1061"/>
      <c r="CV39" s="1062"/>
      <c r="CW39" s="1060"/>
      <c r="CX39" s="1061"/>
      <c r="CY39" s="1061"/>
      <c r="CZ39" s="1061"/>
      <c r="DA39" s="1062"/>
      <c r="DB39" s="1060"/>
      <c r="DC39" s="1061"/>
      <c r="DD39" s="1061"/>
      <c r="DE39" s="1061"/>
      <c r="DF39" s="1062"/>
      <c r="DG39" s="1060"/>
      <c r="DH39" s="1061"/>
      <c r="DI39" s="1061"/>
      <c r="DJ39" s="1061"/>
      <c r="DK39" s="1062"/>
      <c r="DL39" s="1060"/>
      <c r="DM39" s="1061"/>
      <c r="DN39" s="1061"/>
      <c r="DO39" s="1061"/>
      <c r="DP39" s="1062"/>
      <c r="DQ39" s="1060"/>
      <c r="DR39" s="1061"/>
      <c r="DS39" s="1061"/>
      <c r="DT39" s="1061"/>
      <c r="DU39" s="1062"/>
      <c r="DV39" s="1063"/>
      <c r="DW39" s="1064"/>
      <c r="DX39" s="1064"/>
      <c r="DY39" s="1064"/>
      <c r="DZ39" s="1065"/>
      <c r="EA39" s="226"/>
    </row>
    <row r="40" spans="1:131" s="227" customFormat="1" ht="26.25" customHeight="1">
      <c r="A40" s="241">
        <v>13</v>
      </c>
      <c r="B40" s="1108"/>
      <c r="C40" s="1109"/>
      <c r="D40" s="1109"/>
      <c r="E40" s="1109"/>
      <c r="F40" s="1109"/>
      <c r="G40" s="1109"/>
      <c r="H40" s="1109"/>
      <c r="I40" s="1109"/>
      <c r="J40" s="1109"/>
      <c r="K40" s="1109"/>
      <c r="L40" s="1109"/>
      <c r="M40" s="1109"/>
      <c r="N40" s="1109"/>
      <c r="O40" s="1109"/>
      <c r="P40" s="1110"/>
      <c r="Q40" s="1114"/>
      <c r="R40" s="1115"/>
      <c r="S40" s="1115"/>
      <c r="T40" s="1115"/>
      <c r="U40" s="1115"/>
      <c r="V40" s="1115"/>
      <c r="W40" s="1115"/>
      <c r="X40" s="1115"/>
      <c r="Y40" s="1115"/>
      <c r="Z40" s="1115"/>
      <c r="AA40" s="1115"/>
      <c r="AB40" s="1115"/>
      <c r="AC40" s="1115"/>
      <c r="AD40" s="1115"/>
      <c r="AE40" s="1116"/>
      <c r="AF40" s="1090"/>
      <c r="AG40" s="1091"/>
      <c r="AH40" s="1091"/>
      <c r="AI40" s="1091"/>
      <c r="AJ40" s="1092"/>
      <c r="AK40" s="1051"/>
      <c r="AL40" s="1042"/>
      <c r="AM40" s="1042"/>
      <c r="AN40" s="1042"/>
      <c r="AO40" s="1042"/>
      <c r="AP40" s="1042"/>
      <c r="AQ40" s="1042"/>
      <c r="AR40" s="1042"/>
      <c r="AS40" s="1042"/>
      <c r="AT40" s="1042"/>
      <c r="AU40" s="1042"/>
      <c r="AV40" s="1042"/>
      <c r="AW40" s="1042"/>
      <c r="AX40" s="1042"/>
      <c r="AY40" s="1042"/>
      <c r="AZ40" s="1113"/>
      <c r="BA40" s="1113"/>
      <c r="BB40" s="1113"/>
      <c r="BC40" s="1113"/>
      <c r="BD40" s="1113"/>
      <c r="BE40" s="1103"/>
      <c r="BF40" s="1103"/>
      <c r="BG40" s="1103"/>
      <c r="BH40" s="1103"/>
      <c r="BI40" s="1104"/>
      <c r="BJ40" s="232"/>
      <c r="BK40" s="232"/>
      <c r="BL40" s="232"/>
      <c r="BM40" s="232"/>
      <c r="BN40" s="232"/>
      <c r="BO40" s="245"/>
      <c r="BP40" s="245"/>
      <c r="BQ40" s="242">
        <v>34</v>
      </c>
      <c r="BR40" s="243"/>
      <c r="BS40" s="1085"/>
      <c r="BT40" s="1086"/>
      <c r="BU40" s="1086"/>
      <c r="BV40" s="1086"/>
      <c r="BW40" s="1086"/>
      <c r="BX40" s="1086"/>
      <c r="BY40" s="1086"/>
      <c r="BZ40" s="1086"/>
      <c r="CA40" s="1086"/>
      <c r="CB40" s="1086"/>
      <c r="CC40" s="1086"/>
      <c r="CD40" s="1086"/>
      <c r="CE40" s="1086"/>
      <c r="CF40" s="1086"/>
      <c r="CG40" s="1087"/>
      <c r="CH40" s="1060"/>
      <c r="CI40" s="1061"/>
      <c r="CJ40" s="1061"/>
      <c r="CK40" s="1061"/>
      <c r="CL40" s="1062"/>
      <c r="CM40" s="1060"/>
      <c r="CN40" s="1061"/>
      <c r="CO40" s="1061"/>
      <c r="CP40" s="1061"/>
      <c r="CQ40" s="1062"/>
      <c r="CR40" s="1060"/>
      <c r="CS40" s="1061"/>
      <c r="CT40" s="1061"/>
      <c r="CU40" s="1061"/>
      <c r="CV40" s="1062"/>
      <c r="CW40" s="1060"/>
      <c r="CX40" s="1061"/>
      <c r="CY40" s="1061"/>
      <c r="CZ40" s="1061"/>
      <c r="DA40" s="1062"/>
      <c r="DB40" s="1060"/>
      <c r="DC40" s="1061"/>
      <c r="DD40" s="1061"/>
      <c r="DE40" s="1061"/>
      <c r="DF40" s="1062"/>
      <c r="DG40" s="1060"/>
      <c r="DH40" s="1061"/>
      <c r="DI40" s="1061"/>
      <c r="DJ40" s="1061"/>
      <c r="DK40" s="1062"/>
      <c r="DL40" s="1060"/>
      <c r="DM40" s="1061"/>
      <c r="DN40" s="1061"/>
      <c r="DO40" s="1061"/>
      <c r="DP40" s="1062"/>
      <c r="DQ40" s="1060"/>
      <c r="DR40" s="1061"/>
      <c r="DS40" s="1061"/>
      <c r="DT40" s="1061"/>
      <c r="DU40" s="1062"/>
      <c r="DV40" s="1063"/>
      <c r="DW40" s="1064"/>
      <c r="DX40" s="1064"/>
      <c r="DY40" s="1064"/>
      <c r="DZ40" s="1065"/>
      <c r="EA40" s="226"/>
    </row>
    <row r="41" spans="1:131" s="227" customFormat="1" ht="26.25" customHeight="1">
      <c r="A41" s="241">
        <v>14</v>
      </c>
      <c r="B41" s="1108"/>
      <c r="C41" s="1109"/>
      <c r="D41" s="1109"/>
      <c r="E41" s="1109"/>
      <c r="F41" s="1109"/>
      <c r="G41" s="1109"/>
      <c r="H41" s="1109"/>
      <c r="I41" s="1109"/>
      <c r="J41" s="1109"/>
      <c r="K41" s="1109"/>
      <c r="L41" s="1109"/>
      <c r="M41" s="1109"/>
      <c r="N41" s="1109"/>
      <c r="O41" s="1109"/>
      <c r="P41" s="1110"/>
      <c r="Q41" s="1114"/>
      <c r="R41" s="1115"/>
      <c r="S41" s="1115"/>
      <c r="T41" s="1115"/>
      <c r="U41" s="1115"/>
      <c r="V41" s="1115"/>
      <c r="W41" s="1115"/>
      <c r="X41" s="1115"/>
      <c r="Y41" s="1115"/>
      <c r="Z41" s="1115"/>
      <c r="AA41" s="1115"/>
      <c r="AB41" s="1115"/>
      <c r="AC41" s="1115"/>
      <c r="AD41" s="1115"/>
      <c r="AE41" s="1116"/>
      <c r="AF41" s="1090"/>
      <c r="AG41" s="1091"/>
      <c r="AH41" s="1091"/>
      <c r="AI41" s="1091"/>
      <c r="AJ41" s="1092"/>
      <c r="AK41" s="1051"/>
      <c r="AL41" s="1042"/>
      <c r="AM41" s="1042"/>
      <c r="AN41" s="1042"/>
      <c r="AO41" s="1042"/>
      <c r="AP41" s="1042"/>
      <c r="AQ41" s="1042"/>
      <c r="AR41" s="1042"/>
      <c r="AS41" s="1042"/>
      <c r="AT41" s="1042"/>
      <c r="AU41" s="1042"/>
      <c r="AV41" s="1042"/>
      <c r="AW41" s="1042"/>
      <c r="AX41" s="1042"/>
      <c r="AY41" s="1042"/>
      <c r="AZ41" s="1113"/>
      <c r="BA41" s="1113"/>
      <c r="BB41" s="1113"/>
      <c r="BC41" s="1113"/>
      <c r="BD41" s="1113"/>
      <c r="BE41" s="1103"/>
      <c r="BF41" s="1103"/>
      <c r="BG41" s="1103"/>
      <c r="BH41" s="1103"/>
      <c r="BI41" s="1104"/>
      <c r="BJ41" s="232"/>
      <c r="BK41" s="232"/>
      <c r="BL41" s="232"/>
      <c r="BM41" s="232"/>
      <c r="BN41" s="232"/>
      <c r="BO41" s="245"/>
      <c r="BP41" s="245"/>
      <c r="BQ41" s="242">
        <v>35</v>
      </c>
      <c r="BR41" s="243"/>
      <c r="BS41" s="1085"/>
      <c r="BT41" s="1086"/>
      <c r="BU41" s="1086"/>
      <c r="BV41" s="1086"/>
      <c r="BW41" s="1086"/>
      <c r="BX41" s="1086"/>
      <c r="BY41" s="1086"/>
      <c r="BZ41" s="1086"/>
      <c r="CA41" s="1086"/>
      <c r="CB41" s="1086"/>
      <c r="CC41" s="1086"/>
      <c r="CD41" s="1086"/>
      <c r="CE41" s="1086"/>
      <c r="CF41" s="1086"/>
      <c r="CG41" s="1087"/>
      <c r="CH41" s="1060"/>
      <c r="CI41" s="1061"/>
      <c r="CJ41" s="1061"/>
      <c r="CK41" s="1061"/>
      <c r="CL41" s="1062"/>
      <c r="CM41" s="1060"/>
      <c r="CN41" s="1061"/>
      <c r="CO41" s="1061"/>
      <c r="CP41" s="1061"/>
      <c r="CQ41" s="1062"/>
      <c r="CR41" s="1060"/>
      <c r="CS41" s="1061"/>
      <c r="CT41" s="1061"/>
      <c r="CU41" s="1061"/>
      <c r="CV41" s="1062"/>
      <c r="CW41" s="1060"/>
      <c r="CX41" s="1061"/>
      <c r="CY41" s="1061"/>
      <c r="CZ41" s="1061"/>
      <c r="DA41" s="1062"/>
      <c r="DB41" s="1060"/>
      <c r="DC41" s="1061"/>
      <c r="DD41" s="1061"/>
      <c r="DE41" s="1061"/>
      <c r="DF41" s="1062"/>
      <c r="DG41" s="1060"/>
      <c r="DH41" s="1061"/>
      <c r="DI41" s="1061"/>
      <c r="DJ41" s="1061"/>
      <c r="DK41" s="1062"/>
      <c r="DL41" s="1060"/>
      <c r="DM41" s="1061"/>
      <c r="DN41" s="1061"/>
      <c r="DO41" s="1061"/>
      <c r="DP41" s="1062"/>
      <c r="DQ41" s="1060"/>
      <c r="DR41" s="1061"/>
      <c r="DS41" s="1061"/>
      <c r="DT41" s="1061"/>
      <c r="DU41" s="1062"/>
      <c r="DV41" s="1063"/>
      <c r="DW41" s="1064"/>
      <c r="DX41" s="1064"/>
      <c r="DY41" s="1064"/>
      <c r="DZ41" s="1065"/>
      <c r="EA41" s="226"/>
    </row>
    <row r="42" spans="1:131" s="227" customFormat="1" ht="26.25" customHeight="1">
      <c r="A42" s="241">
        <v>15</v>
      </c>
      <c r="B42" s="1108"/>
      <c r="C42" s="1109"/>
      <c r="D42" s="1109"/>
      <c r="E42" s="1109"/>
      <c r="F42" s="1109"/>
      <c r="G42" s="1109"/>
      <c r="H42" s="1109"/>
      <c r="I42" s="1109"/>
      <c r="J42" s="1109"/>
      <c r="K42" s="1109"/>
      <c r="L42" s="1109"/>
      <c r="M42" s="1109"/>
      <c r="N42" s="1109"/>
      <c r="O42" s="1109"/>
      <c r="P42" s="1110"/>
      <c r="Q42" s="1114"/>
      <c r="R42" s="1115"/>
      <c r="S42" s="1115"/>
      <c r="T42" s="1115"/>
      <c r="U42" s="1115"/>
      <c r="V42" s="1115"/>
      <c r="W42" s="1115"/>
      <c r="X42" s="1115"/>
      <c r="Y42" s="1115"/>
      <c r="Z42" s="1115"/>
      <c r="AA42" s="1115"/>
      <c r="AB42" s="1115"/>
      <c r="AC42" s="1115"/>
      <c r="AD42" s="1115"/>
      <c r="AE42" s="1116"/>
      <c r="AF42" s="1090"/>
      <c r="AG42" s="1091"/>
      <c r="AH42" s="1091"/>
      <c r="AI42" s="1091"/>
      <c r="AJ42" s="1092"/>
      <c r="AK42" s="1051"/>
      <c r="AL42" s="1042"/>
      <c r="AM42" s="1042"/>
      <c r="AN42" s="1042"/>
      <c r="AO42" s="1042"/>
      <c r="AP42" s="1042"/>
      <c r="AQ42" s="1042"/>
      <c r="AR42" s="1042"/>
      <c r="AS42" s="1042"/>
      <c r="AT42" s="1042"/>
      <c r="AU42" s="1042"/>
      <c r="AV42" s="1042"/>
      <c r="AW42" s="1042"/>
      <c r="AX42" s="1042"/>
      <c r="AY42" s="1042"/>
      <c r="AZ42" s="1113"/>
      <c r="BA42" s="1113"/>
      <c r="BB42" s="1113"/>
      <c r="BC42" s="1113"/>
      <c r="BD42" s="1113"/>
      <c r="BE42" s="1103"/>
      <c r="BF42" s="1103"/>
      <c r="BG42" s="1103"/>
      <c r="BH42" s="1103"/>
      <c r="BI42" s="1104"/>
      <c r="BJ42" s="232"/>
      <c r="BK42" s="232"/>
      <c r="BL42" s="232"/>
      <c r="BM42" s="232"/>
      <c r="BN42" s="232"/>
      <c r="BO42" s="245"/>
      <c r="BP42" s="245"/>
      <c r="BQ42" s="242">
        <v>36</v>
      </c>
      <c r="BR42" s="243"/>
      <c r="BS42" s="1085"/>
      <c r="BT42" s="1086"/>
      <c r="BU42" s="1086"/>
      <c r="BV42" s="1086"/>
      <c r="BW42" s="1086"/>
      <c r="BX42" s="1086"/>
      <c r="BY42" s="1086"/>
      <c r="BZ42" s="1086"/>
      <c r="CA42" s="1086"/>
      <c r="CB42" s="1086"/>
      <c r="CC42" s="1086"/>
      <c r="CD42" s="1086"/>
      <c r="CE42" s="1086"/>
      <c r="CF42" s="1086"/>
      <c r="CG42" s="1087"/>
      <c r="CH42" s="1060"/>
      <c r="CI42" s="1061"/>
      <c r="CJ42" s="1061"/>
      <c r="CK42" s="1061"/>
      <c r="CL42" s="1062"/>
      <c r="CM42" s="1060"/>
      <c r="CN42" s="1061"/>
      <c r="CO42" s="1061"/>
      <c r="CP42" s="1061"/>
      <c r="CQ42" s="1062"/>
      <c r="CR42" s="1060"/>
      <c r="CS42" s="1061"/>
      <c r="CT42" s="1061"/>
      <c r="CU42" s="1061"/>
      <c r="CV42" s="1062"/>
      <c r="CW42" s="1060"/>
      <c r="CX42" s="1061"/>
      <c r="CY42" s="1061"/>
      <c r="CZ42" s="1061"/>
      <c r="DA42" s="1062"/>
      <c r="DB42" s="1060"/>
      <c r="DC42" s="1061"/>
      <c r="DD42" s="1061"/>
      <c r="DE42" s="1061"/>
      <c r="DF42" s="1062"/>
      <c r="DG42" s="1060"/>
      <c r="DH42" s="1061"/>
      <c r="DI42" s="1061"/>
      <c r="DJ42" s="1061"/>
      <c r="DK42" s="1062"/>
      <c r="DL42" s="1060"/>
      <c r="DM42" s="1061"/>
      <c r="DN42" s="1061"/>
      <c r="DO42" s="1061"/>
      <c r="DP42" s="1062"/>
      <c r="DQ42" s="1060"/>
      <c r="DR42" s="1061"/>
      <c r="DS42" s="1061"/>
      <c r="DT42" s="1061"/>
      <c r="DU42" s="1062"/>
      <c r="DV42" s="1063"/>
      <c r="DW42" s="1064"/>
      <c r="DX42" s="1064"/>
      <c r="DY42" s="1064"/>
      <c r="DZ42" s="1065"/>
      <c r="EA42" s="226"/>
    </row>
    <row r="43" spans="1:131" s="227" customFormat="1" ht="26.25" customHeight="1">
      <c r="A43" s="241">
        <v>16</v>
      </c>
      <c r="B43" s="1108"/>
      <c r="C43" s="1109"/>
      <c r="D43" s="1109"/>
      <c r="E43" s="1109"/>
      <c r="F43" s="1109"/>
      <c r="G43" s="1109"/>
      <c r="H43" s="1109"/>
      <c r="I43" s="1109"/>
      <c r="J43" s="1109"/>
      <c r="K43" s="1109"/>
      <c r="L43" s="1109"/>
      <c r="M43" s="1109"/>
      <c r="N43" s="1109"/>
      <c r="O43" s="1109"/>
      <c r="P43" s="1110"/>
      <c r="Q43" s="1114"/>
      <c r="R43" s="1115"/>
      <c r="S43" s="1115"/>
      <c r="T43" s="1115"/>
      <c r="U43" s="1115"/>
      <c r="V43" s="1115"/>
      <c r="W43" s="1115"/>
      <c r="X43" s="1115"/>
      <c r="Y43" s="1115"/>
      <c r="Z43" s="1115"/>
      <c r="AA43" s="1115"/>
      <c r="AB43" s="1115"/>
      <c r="AC43" s="1115"/>
      <c r="AD43" s="1115"/>
      <c r="AE43" s="1116"/>
      <c r="AF43" s="1090"/>
      <c r="AG43" s="1091"/>
      <c r="AH43" s="1091"/>
      <c r="AI43" s="1091"/>
      <c r="AJ43" s="1092"/>
      <c r="AK43" s="1051"/>
      <c r="AL43" s="1042"/>
      <c r="AM43" s="1042"/>
      <c r="AN43" s="1042"/>
      <c r="AO43" s="1042"/>
      <c r="AP43" s="1042"/>
      <c r="AQ43" s="1042"/>
      <c r="AR43" s="1042"/>
      <c r="AS43" s="1042"/>
      <c r="AT43" s="1042"/>
      <c r="AU43" s="1042"/>
      <c r="AV43" s="1042"/>
      <c r="AW43" s="1042"/>
      <c r="AX43" s="1042"/>
      <c r="AY43" s="1042"/>
      <c r="AZ43" s="1113"/>
      <c r="BA43" s="1113"/>
      <c r="BB43" s="1113"/>
      <c r="BC43" s="1113"/>
      <c r="BD43" s="1113"/>
      <c r="BE43" s="1103"/>
      <c r="BF43" s="1103"/>
      <c r="BG43" s="1103"/>
      <c r="BH43" s="1103"/>
      <c r="BI43" s="1104"/>
      <c r="BJ43" s="232"/>
      <c r="BK43" s="232"/>
      <c r="BL43" s="232"/>
      <c r="BM43" s="232"/>
      <c r="BN43" s="232"/>
      <c r="BO43" s="245"/>
      <c r="BP43" s="245"/>
      <c r="BQ43" s="242">
        <v>37</v>
      </c>
      <c r="BR43" s="243"/>
      <c r="BS43" s="1085"/>
      <c r="BT43" s="1086"/>
      <c r="BU43" s="1086"/>
      <c r="BV43" s="1086"/>
      <c r="BW43" s="1086"/>
      <c r="BX43" s="1086"/>
      <c r="BY43" s="1086"/>
      <c r="BZ43" s="1086"/>
      <c r="CA43" s="1086"/>
      <c r="CB43" s="1086"/>
      <c r="CC43" s="1086"/>
      <c r="CD43" s="1086"/>
      <c r="CE43" s="1086"/>
      <c r="CF43" s="1086"/>
      <c r="CG43" s="1087"/>
      <c r="CH43" s="1060"/>
      <c r="CI43" s="1061"/>
      <c r="CJ43" s="1061"/>
      <c r="CK43" s="1061"/>
      <c r="CL43" s="1062"/>
      <c r="CM43" s="1060"/>
      <c r="CN43" s="1061"/>
      <c r="CO43" s="1061"/>
      <c r="CP43" s="1061"/>
      <c r="CQ43" s="1062"/>
      <c r="CR43" s="1060"/>
      <c r="CS43" s="1061"/>
      <c r="CT43" s="1061"/>
      <c r="CU43" s="1061"/>
      <c r="CV43" s="1062"/>
      <c r="CW43" s="1060"/>
      <c r="CX43" s="1061"/>
      <c r="CY43" s="1061"/>
      <c r="CZ43" s="1061"/>
      <c r="DA43" s="1062"/>
      <c r="DB43" s="1060"/>
      <c r="DC43" s="1061"/>
      <c r="DD43" s="1061"/>
      <c r="DE43" s="1061"/>
      <c r="DF43" s="1062"/>
      <c r="DG43" s="1060"/>
      <c r="DH43" s="1061"/>
      <c r="DI43" s="1061"/>
      <c r="DJ43" s="1061"/>
      <c r="DK43" s="1062"/>
      <c r="DL43" s="1060"/>
      <c r="DM43" s="1061"/>
      <c r="DN43" s="1061"/>
      <c r="DO43" s="1061"/>
      <c r="DP43" s="1062"/>
      <c r="DQ43" s="1060"/>
      <c r="DR43" s="1061"/>
      <c r="DS43" s="1061"/>
      <c r="DT43" s="1061"/>
      <c r="DU43" s="1062"/>
      <c r="DV43" s="1063"/>
      <c r="DW43" s="1064"/>
      <c r="DX43" s="1064"/>
      <c r="DY43" s="1064"/>
      <c r="DZ43" s="1065"/>
      <c r="EA43" s="226"/>
    </row>
    <row r="44" spans="1:131" s="227" customFormat="1" ht="26.25" customHeight="1">
      <c r="A44" s="241">
        <v>17</v>
      </c>
      <c r="B44" s="1108"/>
      <c r="C44" s="1109"/>
      <c r="D44" s="1109"/>
      <c r="E44" s="1109"/>
      <c r="F44" s="1109"/>
      <c r="G44" s="1109"/>
      <c r="H44" s="1109"/>
      <c r="I44" s="1109"/>
      <c r="J44" s="1109"/>
      <c r="K44" s="1109"/>
      <c r="L44" s="1109"/>
      <c r="M44" s="1109"/>
      <c r="N44" s="1109"/>
      <c r="O44" s="1109"/>
      <c r="P44" s="1110"/>
      <c r="Q44" s="1114"/>
      <c r="R44" s="1115"/>
      <c r="S44" s="1115"/>
      <c r="T44" s="1115"/>
      <c r="U44" s="1115"/>
      <c r="V44" s="1115"/>
      <c r="W44" s="1115"/>
      <c r="X44" s="1115"/>
      <c r="Y44" s="1115"/>
      <c r="Z44" s="1115"/>
      <c r="AA44" s="1115"/>
      <c r="AB44" s="1115"/>
      <c r="AC44" s="1115"/>
      <c r="AD44" s="1115"/>
      <c r="AE44" s="1116"/>
      <c r="AF44" s="1090"/>
      <c r="AG44" s="1091"/>
      <c r="AH44" s="1091"/>
      <c r="AI44" s="1091"/>
      <c r="AJ44" s="1092"/>
      <c r="AK44" s="1051"/>
      <c r="AL44" s="1042"/>
      <c r="AM44" s="1042"/>
      <c r="AN44" s="1042"/>
      <c r="AO44" s="1042"/>
      <c r="AP44" s="1042"/>
      <c r="AQ44" s="1042"/>
      <c r="AR44" s="1042"/>
      <c r="AS44" s="1042"/>
      <c r="AT44" s="1042"/>
      <c r="AU44" s="1042"/>
      <c r="AV44" s="1042"/>
      <c r="AW44" s="1042"/>
      <c r="AX44" s="1042"/>
      <c r="AY44" s="1042"/>
      <c r="AZ44" s="1113"/>
      <c r="BA44" s="1113"/>
      <c r="BB44" s="1113"/>
      <c r="BC44" s="1113"/>
      <c r="BD44" s="1113"/>
      <c r="BE44" s="1103"/>
      <c r="BF44" s="1103"/>
      <c r="BG44" s="1103"/>
      <c r="BH44" s="1103"/>
      <c r="BI44" s="1104"/>
      <c r="BJ44" s="232"/>
      <c r="BK44" s="232"/>
      <c r="BL44" s="232"/>
      <c r="BM44" s="232"/>
      <c r="BN44" s="232"/>
      <c r="BO44" s="245"/>
      <c r="BP44" s="245"/>
      <c r="BQ44" s="242">
        <v>38</v>
      </c>
      <c r="BR44" s="243"/>
      <c r="BS44" s="1085"/>
      <c r="BT44" s="1086"/>
      <c r="BU44" s="1086"/>
      <c r="BV44" s="1086"/>
      <c r="BW44" s="1086"/>
      <c r="BX44" s="1086"/>
      <c r="BY44" s="1086"/>
      <c r="BZ44" s="1086"/>
      <c r="CA44" s="1086"/>
      <c r="CB44" s="1086"/>
      <c r="CC44" s="1086"/>
      <c r="CD44" s="1086"/>
      <c r="CE44" s="1086"/>
      <c r="CF44" s="1086"/>
      <c r="CG44" s="1087"/>
      <c r="CH44" s="1060"/>
      <c r="CI44" s="1061"/>
      <c r="CJ44" s="1061"/>
      <c r="CK44" s="1061"/>
      <c r="CL44" s="1062"/>
      <c r="CM44" s="1060"/>
      <c r="CN44" s="1061"/>
      <c r="CO44" s="1061"/>
      <c r="CP44" s="1061"/>
      <c r="CQ44" s="1062"/>
      <c r="CR44" s="1060"/>
      <c r="CS44" s="1061"/>
      <c r="CT44" s="1061"/>
      <c r="CU44" s="1061"/>
      <c r="CV44" s="1062"/>
      <c r="CW44" s="1060"/>
      <c r="CX44" s="1061"/>
      <c r="CY44" s="1061"/>
      <c r="CZ44" s="1061"/>
      <c r="DA44" s="1062"/>
      <c r="DB44" s="1060"/>
      <c r="DC44" s="1061"/>
      <c r="DD44" s="1061"/>
      <c r="DE44" s="1061"/>
      <c r="DF44" s="1062"/>
      <c r="DG44" s="1060"/>
      <c r="DH44" s="1061"/>
      <c r="DI44" s="1061"/>
      <c r="DJ44" s="1061"/>
      <c r="DK44" s="1062"/>
      <c r="DL44" s="1060"/>
      <c r="DM44" s="1061"/>
      <c r="DN44" s="1061"/>
      <c r="DO44" s="1061"/>
      <c r="DP44" s="1062"/>
      <c r="DQ44" s="1060"/>
      <c r="DR44" s="1061"/>
      <c r="DS44" s="1061"/>
      <c r="DT44" s="1061"/>
      <c r="DU44" s="1062"/>
      <c r="DV44" s="1063"/>
      <c r="DW44" s="1064"/>
      <c r="DX44" s="1064"/>
      <c r="DY44" s="1064"/>
      <c r="DZ44" s="1065"/>
      <c r="EA44" s="226"/>
    </row>
    <row r="45" spans="1:131" s="227" customFormat="1" ht="26.25" customHeight="1">
      <c r="A45" s="241">
        <v>18</v>
      </c>
      <c r="B45" s="1108"/>
      <c r="C45" s="1109"/>
      <c r="D45" s="1109"/>
      <c r="E45" s="1109"/>
      <c r="F45" s="1109"/>
      <c r="G45" s="1109"/>
      <c r="H45" s="1109"/>
      <c r="I45" s="1109"/>
      <c r="J45" s="1109"/>
      <c r="K45" s="1109"/>
      <c r="L45" s="1109"/>
      <c r="M45" s="1109"/>
      <c r="N45" s="1109"/>
      <c r="O45" s="1109"/>
      <c r="P45" s="1110"/>
      <c r="Q45" s="1114"/>
      <c r="R45" s="1115"/>
      <c r="S45" s="1115"/>
      <c r="T45" s="1115"/>
      <c r="U45" s="1115"/>
      <c r="V45" s="1115"/>
      <c r="W45" s="1115"/>
      <c r="X45" s="1115"/>
      <c r="Y45" s="1115"/>
      <c r="Z45" s="1115"/>
      <c r="AA45" s="1115"/>
      <c r="AB45" s="1115"/>
      <c r="AC45" s="1115"/>
      <c r="AD45" s="1115"/>
      <c r="AE45" s="1116"/>
      <c r="AF45" s="1090"/>
      <c r="AG45" s="1091"/>
      <c r="AH45" s="1091"/>
      <c r="AI45" s="1091"/>
      <c r="AJ45" s="1092"/>
      <c r="AK45" s="1051"/>
      <c r="AL45" s="1042"/>
      <c r="AM45" s="1042"/>
      <c r="AN45" s="1042"/>
      <c r="AO45" s="1042"/>
      <c r="AP45" s="1042"/>
      <c r="AQ45" s="1042"/>
      <c r="AR45" s="1042"/>
      <c r="AS45" s="1042"/>
      <c r="AT45" s="1042"/>
      <c r="AU45" s="1042"/>
      <c r="AV45" s="1042"/>
      <c r="AW45" s="1042"/>
      <c r="AX45" s="1042"/>
      <c r="AY45" s="1042"/>
      <c r="AZ45" s="1113"/>
      <c r="BA45" s="1113"/>
      <c r="BB45" s="1113"/>
      <c r="BC45" s="1113"/>
      <c r="BD45" s="1113"/>
      <c r="BE45" s="1103"/>
      <c r="BF45" s="1103"/>
      <c r="BG45" s="1103"/>
      <c r="BH45" s="1103"/>
      <c r="BI45" s="1104"/>
      <c r="BJ45" s="232"/>
      <c r="BK45" s="232"/>
      <c r="BL45" s="232"/>
      <c r="BM45" s="232"/>
      <c r="BN45" s="232"/>
      <c r="BO45" s="245"/>
      <c r="BP45" s="245"/>
      <c r="BQ45" s="242">
        <v>39</v>
      </c>
      <c r="BR45" s="243"/>
      <c r="BS45" s="1085"/>
      <c r="BT45" s="1086"/>
      <c r="BU45" s="1086"/>
      <c r="BV45" s="1086"/>
      <c r="BW45" s="1086"/>
      <c r="BX45" s="1086"/>
      <c r="BY45" s="1086"/>
      <c r="BZ45" s="1086"/>
      <c r="CA45" s="1086"/>
      <c r="CB45" s="1086"/>
      <c r="CC45" s="1086"/>
      <c r="CD45" s="1086"/>
      <c r="CE45" s="1086"/>
      <c r="CF45" s="1086"/>
      <c r="CG45" s="1087"/>
      <c r="CH45" s="1060"/>
      <c r="CI45" s="1061"/>
      <c r="CJ45" s="1061"/>
      <c r="CK45" s="1061"/>
      <c r="CL45" s="1062"/>
      <c r="CM45" s="1060"/>
      <c r="CN45" s="1061"/>
      <c r="CO45" s="1061"/>
      <c r="CP45" s="1061"/>
      <c r="CQ45" s="1062"/>
      <c r="CR45" s="1060"/>
      <c r="CS45" s="1061"/>
      <c r="CT45" s="1061"/>
      <c r="CU45" s="1061"/>
      <c r="CV45" s="1062"/>
      <c r="CW45" s="1060"/>
      <c r="CX45" s="1061"/>
      <c r="CY45" s="1061"/>
      <c r="CZ45" s="1061"/>
      <c r="DA45" s="1062"/>
      <c r="DB45" s="1060"/>
      <c r="DC45" s="1061"/>
      <c r="DD45" s="1061"/>
      <c r="DE45" s="1061"/>
      <c r="DF45" s="1062"/>
      <c r="DG45" s="1060"/>
      <c r="DH45" s="1061"/>
      <c r="DI45" s="1061"/>
      <c r="DJ45" s="1061"/>
      <c r="DK45" s="1062"/>
      <c r="DL45" s="1060"/>
      <c r="DM45" s="1061"/>
      <c r="DN45" s="1061"/>
      <c r="DO45" s="1061"/>
      <c r="DP45" s="1062"/>
      <c r="DQ45" s="1060"/>
      <c r="DR45" s="1061"/>
      <c r="DS45" s="1061"/>
      <c r="DT45" s="1061"/>
      <c r="DU45" s="1062"/>
      <c r="DV45" s="1063"/>
      <c r="DW45" s="1064"/>
      <c r="DX45" s="1064"/>
      <c r="DY45" s="1064"/>
      <c r="DZ45" s="1065"/>
      <c r="EA45" s="226"/>
    </row>
    <row r="46" spans="1:131" s="227" customFormat="1" ht="26.25" customHeight="1">
      <c r="A46" s="241">
        <v>19</v>
      </c>
      <c r="B46" s="1108"/>
      <c r="C46" s="1109"/>
      <c r="D46" s="1109"/>
      <c r="E46" s="1109"/>
      <c r="F46" s="1109"/>
      <c r="G46" s="1109"/>
      <c r="H46" s="1109"/>
      <c r="I46" s="1109"/>
      <c r="J46" s="1109"/>
      <c r="K46" s="1109"/>
      <c r="L46" s="1109"/>
      <c r="M46" s="1109"/>
      <c r="N46" s="1109"/>
      <c r="O46" s="1109"/>
      <c r="P46" s="1110"/>
      <c r="Q46" s="1114"/>
      <c r="R46" s="1115"/>
      <c r="S46" s="1115"/>
      <c r="T46" s="1115"/>
      <c r="U46" s="1115"/>
      <c r="V46" s="1115"/>
      <c r="W46" s="1115"/>
      <c r="X46" s="1115"/>
      <c r="Y46" s="1115"/>
      <c r="Z46" s="1115"/>
      <c r="AA46" s="1115"/>
      <c r="AB46" s="1115"/>
      <c r="AC46" s="1115"/>
      <c r="AD46" s="1115"/>
      <c r="AE46" s="1116"/>
      <c r="AF46" s="1090"/>
      <c r="AG46" s="1091"/>
      <c r="AH46" s="1091"/>
      <c r="AI46" s="1091"/>
      <c r="AJ46" s="1092"/>
      <c r="AK46" s="1051"/>
      <c r="AL46" s="1042"/>
      <c r="AM46" s="1042"/>
      <c r="AN46" s="1042"/>
      <c r="AO46" s="1042"/>
      <c r="AP46" s="1042"/>
      <c r="AQ46" s="1042"/>
      <c r="AR46" s="1042"/>
      <c r="AS46" s="1042"/>
      <c r="AT46" s="1042"/>
      <c r="AU46" s="1042"/>
      <c r="AV46" s="1042"/>
      <c r="AW46" s="1042"/>
      <c r="AX46" s="1042"/>
      <c r="AY46" s="1042"/>
      <c r="AZ46" s="1113"/>
      <c r="BA46" s="1113"/>
      <c r="BB46" s="1113"/>
      <c r="BC46" s="1113"/>
      <c r="BD46" s="1113"/>
      <c r="BE46" s="1103"/>
      <c r="BF46" s="1103"/>
      <c r="BG46" s="1103"/>
      <c r="BH46" s="1103"/>
      <c r="BI46" s="1104"/>
      <c r="BJ46" s="232"/>
      <c r="BK46" s="232"/>
      <c r="BL46" s="232"/>
      <c r="BM46" s="232"/>
      <c r="BN46" s="232"/>
      <c r="BO46" s="245"/>
      <c r="BP46" s="245"/>
      <c r="BQ46" s="242">
        <v>40</v>
      </c>
      <c r="BR46" s="243"/>
      <c r="BS46" s="1085"/>
      <c r="BT46" s="1086"/>
      <c r="BU46" s="1086"/>
      <c r="BV46" s="1086"/>
      <c r="BW46" s="1086"/>
      <c r="BX46" s="1086"/>
      <c r="BY46" s="1086"/>
      <c r="BZ46" s="1086"/>
      <c r="CA46" s="1086"/>
      <c r="CB46" s="1086"/>
      <c r="CC46" s="1086"/>
      <c r="CD46" s="1086"/>
      <c r="CE46" s="1086"/>
      <c r="CF46" s="1086"/>
      <c r="CG46" s="1087"/>
      <c r="CH46" s="1060"/>
      <c r="CI46" s="1061"/>
      <c r="CJ46" s="1061"/>
      <c r="CK46" s="1061"/>
      <c r="CL46" s="1062"/>
      <c r="CM46" s="1060"/>
      <c r="CN46" s="1061"/>
      <c r="CO46" s="1061"/>
      <c r="CP46" s="1061"/>
      <c r="CQ46" s="1062"/>
      <c r="CR46" s="1060"/>
      <c r="CS46" s="1061"/>
      <c r="CT46" s="1061"/>
      <c r="CU46" s="1061"/>
      <c r="CV46" s="1062"/>
      <c r="CW46" s="1060"/>
      <c r="CX46" s="1061"/>
      <c r="CY46" s="1061"/>
      <c r="CZ46" s="1061"/>
      <c r="DA46" s="1062"/>
      <c r="DB46" s="1060"/>
      <c r="DC46" s="1061"/>
      <c r="DD46" s="1061"/>
      <c r="DE46" s="1061"/>
      <c r="DF46" s="1062"/>
      <c r="DG46" s="1060"/>
      <c r="DH46" s="1061"/>
      <c r="DI46" s="1061"/>
      <c r="DJ46" s="1061"/>
      <c r="DK46" s="1062"/>
      <c r="DL46" s="1060"/>
      <c r="DM46" s="1061"/>
      <c r="DN46" s="1061"/>
      <c r="DO46" s="1061"/>
      <c r="DP46" s="1062"/>
      <c r="DQ46" s="1060"/>
      <c r="DR46" s="1061"/>
      <c r="DS46" s="1061"/>
      <c r="DT46" s="1061"/>
      <c r="DU46" s="1062"/>
      <c r="DV46" s="1063"/>
      <c r="DW46" s="1064"/>
      <c r="DX46" s="1064"/>
      <c r="DY46" s="1064"/>
      <c r="DZ46" s="1065"/>
      <c r="EA46" s="226"/>
    </row>
    <row r="47" spans="1:131" s="227" customFormat="1" ht="26.25" customHeight="1">
      <c r="A47" s="241">
        <v>20</v>
      </c>
      <c r="B47" s="1108"/>
      <c r="C47" s="1109"/>
      <c r="D47" s="1109"/>
      <c r="E47" s="1109"/>
      <c r="F47" s="1109"/>
      <c r="G47" s="1109"/>
      <c r="H47" s="1109"/>
      <c r="I47" s="1109"/>
      <c r="J47" s="1109"/>
      <c r="K47" s="1109"/>
      <c r="L47" s="1109"/>
      <c r="M47" s="1109"/>
      <c r="N47" s="1109"/>
      <c r="O47" s="1109"/>
      <c r="P47" s="1110"/>
      <c r="Q47" s="1114"/>
      <c r="R47" s="1115"/>
      <c r="S47" s="1115"/>
      <c r="T47" s="1115"/>
      <c r="U47" s="1115"/>
      <c r="V47" s="1115"/>
      <c r="W47" s="1115"/>
      <c r="X47" s="1115"/>
      <c r="Y47" s="1115"/>
      <c r="Z47" s="1115"/>
      <c r="AA47" s="1115"/>
      <c r="AB47" s="1115"/>
      <c r="AC47" s="1115"/>
      <c r="AD47" s="1115"/>
      <c r="AE47" s="1116"/>
      <c r="AF47" s="1090"/>
      <c r="AG47" s="1091"/>
      <c r="AH47" s="1091"/>
      <c r="AI47" s="1091"/>
      <c r="AJ47" s="1092"/>
      <c r="AK47" s="1051"/>
      <c r="AL47" s="1042"/>
      <c r="AM47" s="1042"/>
      <c r="AN47" s="1042"/>
      <c r="AO47" s="1042"/>
      <c r="AP47" s="1042"/>
      <c r="AQ47" s="1042"/>
      <c r="AR47" s="1042"/>
      <c r="AS47" s="1042"/>
      <c r="AT47" s="1042"/>
      <c r="AU47" s="1042"/>
      <c r="AV47" s="1042"/>
      <c r="AW47" s="1042"/>
      <c r="AX47" s="1042"/>
      <c r="AY47" s="1042"/>
      <c r="AZ47" s="1113"/>
      <c r="BA47" s="1113"/>
      <c r="BB47" s="1113"/>
      <c r="BC47" s="1113"/>
      <c r="BD47" s="1113"/>
      <c r="BE47" s="1103"/>
      <c r="BF47" s="1103"/>
      <c r="BG47" s="1103"/>
      <c r="BH47" s="1103"/>
      <c r="BI47" s="1104"/>
      <c r="BJ47" s="232"/>
      <c r="BK47" s="232"/>
      <c r="BL47" s="232"/>
      <c r="BM47" s="232"/>
      <c r="BN47" s="232"/>
      <c r="BO47" s="245"/>
      <c r="BP47" s="245"/>
      <c r="BQ47" s="242">
        <v>41</v>
      </c>
      <c r="BR47" s="243"/>
      <c r="BS47" s="1085"/>
      <c r="BT47" s="1086"/>
      <c r="BU47" s="1086"/>
      <c r="BV47" s="1086"/>
      <c r="BW47" s="1086"/>
      <c r="BX47" s="1086"/>
      <c r="BY47" s="1086"/>
      <c r="BZ47" s="1086"/>
      <c r="CA47" s="1086"/>
      <c r="CB47" s="1086"/>
      <c r="CC47" s="1086"/>
      <c r="CD47" s="1086"/>
      <c r="CE47" s="1086"/>
      <c r="CF47" s="1086"/>
      <c r="CG47" s="1087"/>
      <c r="CH47" s="1060"/>
      <c r="CI47" s="1061"/>
      <c r="CJ47" s="1061"/>
      <c r="CK47" s="1061"/>
      <c r="CL47" s="1062"/>
      <c r="CM47" s="1060"/>
      <c r="CN47" s="1061"/>
      <c r="CO47" s="1061"/>
      <c r="CP47" s="1061"/>
      <c r="CQ47" s="1062"/>
      <c r="CR47" s="1060"/>
      <c r="CS47" s="1061"/>
      <c r="CT47" s="1061"/>
      <c r="CU47" s="1061"/>
      <c r="CV47" s="1062"/>
      <c r="CW47" s="1060"/>
      <c r="CX47" s="1061"/>
      <c r="CY47" s="1061"/>
      <c r="CZ47" s="1061"/>
      <c r="DA47" s="1062"/>
      <c r="DB47" s="1060"/>
      <c r="DC47" s="1061"/>
      <c r="DD47" s="1061"/>
      <c r="DE47" s="1061"/>
      <c r="DF47" s="1062"/>
      <c r="DG47" s="1060"/>
      <c r="DH47" s="1061"/>
      <c r="DI47" s="1061"/>
      <c r="DJ47" s="1061"/>
      <c r="DK47" s="1062"/>
      <c r="DL47" s="1060"/>
      <c r="DM47" s="1061"/>
      <c r="DN47" s="1061"/>
      <c r="DO47" s="1061"/>
      <c r="DP47" s="1062"/>
      <c r="DQ47" s="1060"/>
      <c r="DR47" s="1061"/>
      <c r="DS47" s="1061"/>
      <c r="DT47" s="1061"/>
      <c r="DU47" s="1062"/>
      <c r="DV47" s="1063"/>
      <c r="DW47" s="1064"/>
      <c r="DX47" s="1064"/>
      <c r="DY47" s="1064"/>
      <c r="DZ47" s="1065"/>
      <c r="EA47" s="226"/>
    </row>
    <row r="48" spans="1:131" s="227" customFormat="1" ht="26.25" customHeight="1">
      <c r="A48" s="241">
        <v>21</v>
      </c>
      <c r="B48" s="1108"/>
      <c r="C48" s="1109"/>
      <c r="D48" s="1109"/>
      <c r="E48" s="1109"/>
      <c r="F48" s="1109"/>
      <c r="G48" s="1109"/>
      <c r="H48" s="1109"/>
      <c r="I48" s="1109"/>
      <c r="J48" s="1109"/>
      <c r="K48" s="1109"/>
      <c r="L48" s="1109"/>
      <c r="M48" s="1109"/>
      <c r="N48" s="1109"/>
      <c r="O48" s="1109"/>
      <c r="P48" s="1110"/>
      <c r="Q48" s="1114"/>
      <c r="R48" s="1115"/>
      <c r="S48" s="1115"/>
      <c r="T48" s="1115"/>
      <c r="U48" s="1115"/>
      <c r="V48" s="1115"/>
      <c r="W48" s="1115"/>
      <c r="X48" s="1115"/>
      <c r="Y48" s="1115"/>
      <c r="Z48" s="1115"/>
      <c r="AA48" s="1115"/>
      <c r="AB48" s="1115"/>
      <c r="AC48" s="1115"/>
      <c r="AD48" s="1115"/>
      <c r="AE48" s="1116"/>
      <c r="AF48" s="1090"/>
      <c r="AG48" s="1091"/>
      <c r="AH48" s="1091"/>
      <c r="AI48" s="1091"/>
      <c r="AJ48" s="1092"/>
      <c r="AK48" s="1051"/>
      <c r="AL48" s="1042"/>
      <c r="AM48" s="1042"/>
      <c r="AN48" s="1042"/>
      <c r="AO48" s="1042"/>
      <c r="AP48" s="1042"/>
      <c r="AQ48" s="1042"/>
      <c r="AR48" s="1042"/>
      <c r="AS48" s="1042"/>
      <c r="AT48" s="1042"/>
      <c r="AU48" s="1042"/>
      <c r="AV48" s="1042"/>
      <c r="AW48" s="1042"/>
      <c r="AX48" s="1042"/>
      <c r="AY48" s="1042"/>
      <c r="AZ48" s="1113"/>
      <c r="BA48" s="1113"/>
      <c r="BB48" s="1113"/>
      <c r="BC48" s="1113"/>
      <c r="BD48" s="1113"/>
      <c r="BE48" s="1103"/>
      <c r="BF48" s="1103"/>
      <c r="BG48" s="1103"/>
      <c r="BH48" s="1103"/>
      <c r="BI48" s="1104"/>
      <c r="BJ48" s="232"/>
      <c r="BK48" s="232"/>
      <c r="BL48" s="232"/>
      <c r="BM48" s="232"/>
      <c r="BN48" s="232"/>
      <c r="BO48" s="245"/>
      <c r="BP48" s="245"/>
      <c r="BQ48" s="242">
        <v>42</v>
      </c>
      <c r="BR48" s="243"/>
      <c r="BS48" s="1085"/>
      <c r="BT48" s="1086"/>
      <c r="BU48" s="1086"/>
      <c r="BV48" s="1086"/>
      <c r="BW48" s="1086"/>
      <c r="BX48" s="1086"/>
      <c r="BY48" s="1086"/>
      <c r="BZ48" s="1086"/>
      <c r="CA48" s="1086"/>
      <c r="CB48" s="1086"/>
      <c r="CC48" s="1086"/>
      <c r="CD48" s="1086"/>
      <c r="CE48" s="1086"/>
      <c r="CF48" s="1086"/>
      <c r="CG48" s="1087"/>
      <c r="CH48" s="1060"/>
      <c r="CI48" s="1061"/>
      <c r="CJ48" s="1061"/>
      <c r="CK48" s="1061"/>
      <c r="CL48" s="1062"/>
      <c r="CM48" s="1060"/>
      <c r="CN48" s="1061"/>
      <c r="CO48" s="1061"/>
      <c r="CP48" s="1061"/>
      <c r="CQ48" s="1062"/>
      <c r="CR48" s="1060"/>
      <c r="CS48" s="1061"/>
      <c r="CT48" s="1061"/>
      <c r="CU48" s="1061"/>
      <c r="CV48" s="1062"/>
      <c r="CW48" s="1060"/>
      <c r="CX48" s="1061"/>
      <c r="CY48" s="1061"/>
      <c r="CZ48" s="1061"/>
      <c r="DA48" s="1062"/>
      <c r="DB48" s="1060"/>
      <c r="DC48" s="1061"/>
      <c r="DD48" s="1061"/>
      <c r="DE48" s="1061"/>
      <c r="DF48" s="1062"/>
      <c r="DG48" s="1060"/>
      <c r="DH48" s="1061"/>
      <c r="DI48" s="1061"/>
      <c r="DJ48" s="1061"/>
      <c r="DK48" s="1062"/>
      <c r="DL48" s="1060"/>
      <c r="DM48" s="1061"/>
      <c r="DN48" s="1061"/>
      <c r="DO48" s="1061"/>
      <c r="DP48" s="1062"/>
      <c r="DQ48" s="1060"/>
      <c r="DR48" s="1061"/>
      <c r="DS48" s="1061"/>
      <c r="DT48" s="1061"/>
      <c r="DU48" s="1062"/>
      <c r="DV48" s="1063"/>
      <c r="DW48" s="1064"/>
      <c r="DX48" s="1064"/>
      <c r="DY48" s="1064"/>
      <c r="DZ48" s="1065"/>
      <c r="EA48" s="226"/>
    </row>
    <row r="49" spans="1:131" s="227" customFormat="1" ht="26.25" customHeight="1">
      <c r="A49" s="241">
        <v>22</v>
      </c>
      <c r="B49" s="1108"/>
      <c r="C49" s="1109"/>
      <c r="D49" s="1109"/>
      <c r="E49" s="1109"/>
      <c r="F49" s="1109"/>
      <c r="G49" s="1109"/>
      <c r="H49" s="1109"/>
      <c r="I49" s="1109"/>
      <c r="J49" s="1109"/>
      <c r="K49" s="1109"/>
      <c r="L49" s="1109"/>
      <c r="M49" s="1109"/>
      <c r="N49" s="1109"/>
      <c r="O49" s="1109"/>
      <c r="P49" s="1110"/>
      <c r="Q49" s="1114"/>
      <c r="R49" s="1115"/>
      <c r="S49" s="1115"/>
      <c r="T49" s="1115"/>
      <c r="U49" s="1115"/>
      <c r="V49" s="1115"/>
      <c r="W49" s="1115"/>
      <c r="X49" s="1115"/>
      <c r="Y49" s="1115"/>
      <c r="Z49" s="1115"/>
      <c r="AA49" s="1115"/>
      <c r="AB49" s="1115"/>
      <c r="AC49" s="1115"/>
      <c r="AD49" s="1115"/>
      <c r="AE49" s="1116"/>
      <c r="AF49" s="1090"/>
      <c r="AG49" s="1091"/>
      <c r="AH49" s="1091"/>
      <c r="AI49" s="1091"/>
      <c r="AJ49" s="1092"/>
      <c r="AK49" s="1051"/>
      <c r="AL49" s="1042"/>
      <c r="AM49" s="1042"/>
      <c r="AN49" s="1042"/>
      <c r="AO49" s="1042"/>
      <c r="AP49" s="1042"/>
      <c r="AQ49" s="1042"/>
      <c r="AR49" s="1042"/>
      <c r="AS49" s="1042"/>
      <c r="AT49" s="1042"/>
      <c r="AU49" s="1042"/>
      <c r="AV49" s="1042"/>
      <c r="AW49" s="1042"/>
      <c r="AX49" s="1042"/>
      <c r="AY49" s="1042"/>
      <c r="AZ49" s="1113"/>
      <c r="BA49" s="1113"/>
      <c r="BB49" s="1113"/>
      <c r="BC49" s="1113"/>
      <c r="BD49" s="1113"/>
      <c r="BE49" s="1103"/>
      <c r="BF49" s="1103"/>
      <c r="BG49" s="1103"/>
      <c r="BH49" s="1103"/>
      <c r="BI49" s="1104"/>
      <c r="BJ49" s="232"/>
      <c r="BK49" s="232"/>
      <c r="BL49" s="232"/>
      <c r="BM49" s="232"/>
      <c r="BN49" s="232"/>
      <c r="BO49" s="245"/>
      <c r="BP49" s="245"/>
      <c r="BQ49" s="242">
        <v>43</v>
      </c>
      <c r="BR49" s="243"/>
      <c r="BS49" s="1085"/>
      <c r="BT49" s="1086"/>
      <c r="BU49" s="1086"/>
      <c r="BV49" s="1086"/>
      <c r="BW49" s="1086"/>
      <c r="BX49" s="1086"/>
      <c r="BY49" s="1086"/>
      <c r="BZ49" s="1086"/>
      <c r="CA49" s="1086"/>
      <c r="CB49" s="1086"/>
      <c r="CC49" s="1086"/>
      <c r="CD49" s="1086"/>
      <c r="CE49" s="1086"/>
      <c r="CF49" s="1086"/>
      <c r="CG49" s="1087"/>
      <c r="CH49" s="1060"/>
      <c r="CI49" s="1061"/>
      <c r="CJ49" s="1061"/>
      <c r="CK49" s="1061"/>
      <c r="CL49" s="1062"/>
      <c r="CM49" s="1060"/>
      <c r="CN49" s="1061"/>
      <c r="CO49" s="1061"/>
      <c r="CP49" s="1061"/>
      <c r="CQ49" s="1062"/>
      <c r="CR49" s="1060"/>
      <c r="CS49" s="1061"/>
      <c r="CT49" s="1061"/>
      <c r="CU49" s="1061"/>
      <c r="CV49" s="1062"/>
      <c r="CW49" s="1060"/>
      <c r="CX49" s="1061"/>
      <c r="CY49" s="1061"/>
      <c r="CZ49" s="1061"/>
      <c r="DA49" s="1062"/>
      <c r="DB49" s="1060"/>
      <c r="DC49" s="1061"/>
      <c r="DD49" s="1061"/>
      <c r="DE49" s="1061"/>
      <c r="DF49" s="1062"/>
      <c r="DG49" s="1060"/>
      <c r="DH49" s="1061"/>
      <c r="DI49" s="1061"/>
      <c r="DJ49" s="1061"/>
      <c r="DK49" s="1062"/>
      <c r="DL49" s="1060"/>
      <c r="DM49" s="1061"/>
      <c r="DN49" s="1061"/>
      <c r="DO49" s="1061"/>
      <c r="DP49" s="1062"/>
      <c r="DQ49" s="1060"/>
      <c r="DR49" s="1061"/>
      <c r="DS49" s="1061"/>
      <c r="DT49" s="1061"/>
      <c r="DU49" s="1062"/>
      <c r="DV49" s="1063"/>
      <c r="DW49" s="1064"/>
      <c r="DX49" s="1064"/>
      <c r="DY49" s="1064"/>
      <c r="DZ49" s="1065"/>
      <c r="EA49" s="226"/>
    </row>
    <row r="50" spans="1:131" s="227" customFormat="1" ht="26.25" customHeight="1">
      <c r="A50" s="241">
        <v>23</v>
      </c>
      <c r="B50" s="1108"/>
      <c r="C50" s="1109"/>
      <c r="D50" s="1109"/>
      <c r="E50" s="1109"/>
      <c r="F50" s="1109"/>
      <c r="G50" s="1109"/>
      <c r="H50" s="1109"/>
      <c r="I50" s="1109"/>
      <c r="J50" s="1109"/>
      <c r="K50" s="1109"/>
      <c r="L50" s="1109"/>
      <c r="M50" s="1109"/>
      <c r="N50" s="1109"/>
      <c r="O50" s="1109"/>
      <c r="P50" s="1110"/>
      <c r="Q50" s="1111"/>
      <c r="R50" s="1094"/>
      <c r="S50" s="1094"/>
      <c r="T50" s="1094"/>
      <c r="U50" s="1094"/>
      <c r="V50" s="1094"/>
      <c r="W50" s="1094"/>
      <c r="X50" s="1094"/>
      <c r="Y50" s="1094"/>
      <c r="Z50" s="1094"/>
      <c r="AA50" s="1094"/>
      <c r="AB50" s="1094"/>
      <c r="AC50" s="1094"/>
      <c r="AD50" s="1094"/>
      <c r="AE50" s="1112"/>
      <c r="AF50" s="1090"/>
      <c r="AG50" s="1091"/>
      <c r="AH50" s="1091"/>
      <c r="AI50" s="1091"/>
      <c r="AJ50" s="1092"/>
      <c r="AK50" s="1093"/>
      <c r="AL50" s="1094"/>
      <c r="AM50" s="1094"/>
      <c r="AN50" s="1094"/>
      <c r="AO50" s="1094"/>
      <c r="AP50" s="1094"/>
      <c r="AQ50" s="1094"/>
      <c r="AR50" s="1094"/>
      <c r="AS50" s="1094"/>
      <c r="AT50" s="1094"/>
      <c r="AU50" s="1094"/>
      <c r="AV50" s="1094"/>
      <c r="AW50" s="1094"/>
      <c r="AX50" s="1094"/>
      <c r="AY50" s="1094"/>
      <c r="AZ50" s="1095"/>
      <c r="BA50" s="1095"/>
      <c r="BB50" s="1095"/>
      <c r="BC50" s="1095"/>
      <c r="BD50" s="1095"/>
      <c r="BE50" s="1103"/>
      <c r="BF50" s="1103"/>
      <c r="BG50" s="1103"/>
      <c r="BH50" s="1103"/>
      <c r="BI50" s="1104"/>
      <c r="BJ50" s="232"/>
      <c r="BK50" s="232"/>
      <c r="BL50" s="232"/>
      <c r="BM50" s="232"/>
      <c r="BN50" s="232"/>
      <c r="BO50" s="245"/>
      <c r="BP50" s="245"/>
      <c r="BQ50" s="242">
        <v>44</v>
      </c>
      <c r="BR50" s="243"/>
      <c r="BS50" s="1085"/>
      <c r="BT50" s="1086"/>
      <c r="BU50" s="1086"/>
      <c r="BV50" s="1086"/>
      <c r="BW50" s="1086"/>
      <c r="BX50" s="1086"/>
      <c r="BY50" s="1086"/>
      <c r="BZ50" s="1086"/>
      <c r="CA50" s="1086"/>
      <c r="CB50" s="1086"/>
      <c r="CC50" s="1086"/>
      <c r="CD50" s="1086"/>
      <c r="CE50" s="1086"/>
      <c r="CF50" s="1086"/>
      <c r="CG50" s="1087"/>
      <c r="CH50" s="1060"/>
      <c r="CI50" s="1061"/>
      <c r="CJ50" s="1061"/>
      <c r="CK50" s="1061"/>
      <c r="CL50" s="1062"/>
      <c r="CM50" s="1060"/>
      <c r="CN50" s="1061"/>
      <c r="CO50" s="1061"/>
      <c r="CP50" s="1061"/>
      <c r="CQ50" s="1062"/>
      <c r="CR50" s="1060"/>
      <c r="CS50" s="1061"/>
      <c r="CT50" s="1061"/>
      <c r="CU50" s="1061"/>
      <c r="CV50" s="1062"/>
      <c r="CW50" s="1060"/>
      <c r="CX50" s="1061"/>
      <c r="CY50" s="1061"/>
      <c r="CZ50" s="1061"/>
      <c r="DA50" s="1062"/>
      <c r="DB50" s="1060"/>
      <c r="DC50" s="1061"/>
      <c r="DD50" s="1061"/>
      <c r="DE50" s="1061"/>
      <c r="DF50" s="1062"/>
      <c r="DG50" s="1060"/>
      <c r="DH50" s="1061"/>
      <c r="DI50" s="1061"/>
      <c r="DJ50" s="1061"/>
      <c r="DK50" s="1062"/>
      <c r="DL50" s="1060"/>
      <c r="DM50" s="1061"/>
      <c r="DN50" s="1061"/>
      <c r="DO50" s="1061"/>
      <c r="DP50" s="1062"/>
      <c r="DQ50" s="1060"/>
      <c r="DR50" s="1061"/>
      <c r="DS50" s="1061"/>
      <c r="DT50" s="1061"/>
      <c r="DU50" s="1062"/>
      <c r="DV50" s="1063"/>
      <c r="DW50" s="1064"/>
      <c r="DX50" s="1064"/>
      <c r="DY50" s="1064"/>
      <c r="DZ50" s="1065"/>
      <c r="EA50" s="226"/>
    </row>
    <row r="51" spans="1:131" s="227" customFormat="1" ht="26.25" customHeight="1">
      <c r="A51" s="241">
        <v>24</v>
      </c>
      <c r="B51" s="1108"/>
      <c r="C51" s="1109"/>
      <c r="D51" s="1109"/>
      <c r="E51" s="1109"/>
      <c r="F51" s="1109"/>
      <c r="G51" s="1109"/>
      <c r="H51" s="1109"/>
      <c r="I51" s="1109"/>
      <c r="J51" s="1109"/>
      <c r="K51" s="1109"/>
      <c r="L51" s="1109"/>
      <c r="M51" s="1109"/>
      <c r="N51" s="1109"/>
      <c r="O51" s="1109"/>
      <c r="P51" s="1110"/>
      <c r="Q51" s="1111"/>
      <c r="R51" s="1094"/>
      <c r="S51" s="1094"/>
      <c r="T51" s="1094"/>
      <c r="U51" s="1094"/>
      <c r="V51" s="1094"/>
      <c r="W51" s="1094"/>
      <c r="X51" s="1094"/>
      <c r="Y51" s="1094"/>
      <c r="Z51" s="1094"/>
      <c r="AA51" s="1094"/>
      <c r="AB51" s="1094"/>
      <c r="AC51" s="1094"/>
      <c r="AD51" s="1094"/>
      <c r="AE51" s="1112"/>
      <c r="AF51" s="1090"/>
      <c r="AG51" s="1091"/>
      <c r="AH51" s="1091"/>
      <c r="AI51" s="1091"/>
      <c r="AJ51" s="1092"/>
      <c r="AK51" s="1093"/>
      <c r="AL51" s="1094"/>
      <c r="AM51" s="1094"/>
      <c r="AN51" s="1094"/>
      <c r="AO51" s="1094"/>
      <c r="AP51" s="1094"/>
      <c r="AQ51" s="1094"/>
      <c r="AR51" s="1094"/>
      <c r="AS51" s="1094"/>
      <c r="AT51" s="1094"/>
      <c r="AU51" s="1094"/>
      <c r="AV51" s="1094"/>
      <c r="AW51" s="1094"/>
      <c r="AX51" s="1094"/>
      <c r="AY51" s="1094"/>
      <c r="AZ51" s="1095"/>
      <c r="BA51" s="1095"/>
      <c r="BB51" s="1095"/>
      <c r="BC51" s="1095"/>
      <c r="BD51" s="1095"/>
      <c r="BE51" s="1103"/>
      <c r="BF51" s="1103"/>
      <c r="BG51" s="1103"/>
      <c r="BH51" s="1103"/>
      <c r="BI51" s="1104"/>
      <c r="BJ51" s="232"/>
      <c r="BK51" s="232"/>
      <c r="BL51" s="232"/>
      <c r="BM51" s="232"/>
      <c r="BN51" s="232"/>
      <c r="BO51" s="245"/>
      <c r="BP51" s="245"/>
      <c r="BQ51" s="242">
        <v>45</v>
      </c>
      <c r="BR51" s="243"/>
      <c r="BS51" s="1085"/>
      <c r="BT51" s="1086"/>
      <c r="BU51" s="1086"/>
      <c r="BV51" s="1086"/>
      <c r="BW51" s="1086"/>
      <c r="BX51" s="1086"/>
      <c r="BY51" s="1086"/>
      <c r="BZ51" s="1086"/>
      <c r="CA51" s="1086"/>
      <c r="CB51" s="1086"/>
      <c r="CC51" s="1086"/>
      <c r="CD51" s="1086"/>
      <c r="CE51" s="1086"/>
      <c r="CF51" s="1086"/>
      <c r="CG51" s="1087"/>
      <c r="CH51" s="1060"/>
      <c r="CI51" s="1061"/>
      <c r="CJ51" s="1061"/>
      <c r="CK51" s="1061"/>
      <c r="CL51" s="1062"/>
      <c r="CM51" s="1060"/>
      <c r="CN51" s="1061"/>
      <c r="CO51" s="1061"/>
      <c r="CP51" s="1061"/>
      <c r="CQ51" s="1062"/>
      <c r="CR51" s="1060"/>
      <c r="CS51" s="1061"/>
      <c r="CT51" s="1061"/>
      <c r="CU51" s="1061"/>
      <c r="CV51" s="1062"/>
      <c r="CW51" s="1060"/>
      <c r="CX51" s="1061"/>
      <c r="CY51" s="1061"/>
      <c r="CZ51" s="1061"/>
      <c r="DA51" s="1062"/>
      <c r="DB51" s="1060"/>
      <c r="DC51" s="1061"/>
      <c r="DD51" s="1061"/>
      <c r="DE51" s="1061"/>
      <c r="DF51" s="1062"/>
      <c r="DG51" s="1060"/>
      <c r="DH51" s="1061"/>
      <c r="DI51" s="1061"/>
      <c r="DJ51" s="1061"/>
      <c r="DK51" s="1062"/>
      <c r="DL51" s="1060"/>
      <c r="DM51" s="1061"/>
      <c r="DN51" s="1061"/>
      <c r="DO51" s="1061"/>
      <c r="DP51" s="1062"/>
      <c r="DQ51" s="1060"/>
      <c r="DR51" s="1061"/>
      <c r="DS51" s="1061"/>
      <c r="DT51" s="1061"/>
      <c r="DU51" s="1062"/>
      <c r="DV51" s="1063"/>
      <c r="DW51" s="1064"/>
      <c r="DX51" s="1064"/>
      <c r="DY51" s="1064"/>
      <c r="DZ51" s="1065"/>
      <c r="EA51" s="226"/>
    </row>
    <row r="52" spans="1:131" s="227" customFormat="1" ht="26.25" customHeight="1">
      <c r="A52" s="241">
        <v>25</v>
      </c>
      <c r="B52" s="1108"/>
      <c r="C52" s="1109"/>
      <c r="D52" s="1109"/>
      <c r="E52" s="1109"/>
      <c r="F52" s="1109"/>
      <c r="G52" s="1109"/>
      <c r="H52" s="1109"/>
      <c r="I52" s="1109"/>
      <c r="J52" s="1109"/>
      <c r="K52" s="1109"/>
      <c r="L52" s="1109"/>
      <c r="M52" s="1109"/>
      <c r="N52" s="1109"/>
      <c r="O52" s="1109"/>
      <c r="P52" s="1110"/>
      <c r="Q52" s="1111"/>
      <c r="R52" s="1094"/>
      <c r="S52" s="1094"/>
      <c r="T52" s="1094"/>
      <c r="U52" s="1094"/>
      <c r="V52" s="1094"/>
      <c r="W52" s="1094"/>
      <c r="X52" s="1094"/>
      <c r="Y52" s="1094"/>
      <c r="Z52" s="1094"/>
      <c r="AA52" s="1094"/>
      <c r="AB52" s="1094"/>
      <c r="AC52" s="1094"/>
      <c r="AD52" s="1094"/>
      <c r="AE52" s="1112"/>
      <c r="AF52" s="1090"/>
      <c r="AG52" s="1091"/>
      <c r="AH52" s="1091"/>
      <c r="AI52" s="1091"/>
      <c r="AJ52" s="1092"/>
      <c r="AK52" s="1093"/>
      <c r="AL52" s="1094"/>
      <c r="AM52" s="1094"/>
      <c r="AN52" s="1094"/>
      <c r="AO52" s="1094"/>
      <c r="AP52" s="1094"/>
      <c r="AQ52" s="1094"/>
      <c r="AR52" s="1094"/>
      <c r="AS52" s="1094"/>
      <c r="AT52" s="1094"/>
      <c r="AU52" s="1094"/>
      <c r="AV52" s="1094"/>
      <c r="AW52" s="1094"/>
      <c r="AX52" s="1094"/>
      <c r="AY52" s="1094"/>
      <c r="AZ52" s="1095"/>
      <c r="BA52" s="1095"/>
      <c r="BB52" s="1095"/>
      <c r="BC52" s="1095"/>
      <c r="BD52" s="1095"/>
      <c r="BE52" s="1103"/>
      <c r="BF52" s="1103"/>
      <c r="BG52" s="1103"/>
      <c r="BH52" s="1103"/>
      <c r="BI52" s="1104"/>
      <c r="BJ52" s="232"/>
      <c r="BK52" s="232"/>
      <c r="BL52" s="232"/>
      <c r="BM52" s="232"/>
      <c r="BN52" s="232"/>
      <c r="BO52" s="245"/>
      <c r="BP52" s="245"/>
      <c r="BQ52" s="242">
        <v>46</v>
      </c>
      <c r="BR52" s="243"/>
      <c r="BS52" s="1085"/>
      <c r="BT52" s="1086"/>
      <c r="BU52" s="1086"/>
      <c r="BV52" s="1086"/>
      <c r="BW52" s="1086"/>
      <c r="BX52" s="1086"/>
      <c r="BY52" s="1086"/>
      <c r="BZ52" s="1086"/>
      <c r="CA52" s="1086"/>
      <c r="CB52" s="1086"/>
      <c r="CC52" s="1086"/>
      <c r="CD52" s="1086"/>
      <c r="CE52" s="1086"/>
      <c r="CF52" s="1086"/>
      <c r="CG52" s="1087"/>
      <c r="CH52" s="1060"/>
      <c r="CI52" s="1061"/>
      <c r="CJ52" s="1061"/>
      <c r="CK52" s="1061"/>
      <c r="CL52" s="1062"/>
      <c r="CM52" s="1060"/>
      <c r="CN52" s="1061"/>
      <c r="CO52" s="1061"/>
      <c r="CP52" s="1061"/>
      <c r="CQ52" s="1062"/>
      <c r="CR52" s="1060"/>
      <c r="CS52" s="1061"/>
      <c r="CT52" s="1061"/>
      <c r="CU52" s="1061"/>
      <c r="CV52" s="1062"/>
      <c r="CW52" s="1060"/>
      <c r="CX52" s="1061"/>
      <c r="CY52" s="1061"/>
      <c r="CZ52" s="1061"/>
      <c r="DA52" s="1062"/>
      <c r="DB52" s="1060"/>
      <c r="DC52" s="1061"/>
      <c r="DD52" s="1061"/>
      <c r="DE52" s="1061"/>
      <c r="DF52" s="1062"/>
      <c r="DG52" s="1060"/>
      <c r="DH52" s="1061"/>
      <c r="DI52" s="1061"/>
      <c r="DJ52" s="1061"/>
      <c r="DK52" s="1062"/>
      <c r="DL52" s="1060"/>
      <c r="DM52" s="1061"/>
      <c r="DN52" s="1061"/>
      <c r="DO52" s="1061"/>
      <c r="DP52" s="1062"/>
      <c r="DQ52" s="1060"/>
      <c r="DR52" s="1061"/>
      <c r="DS52" s="1061"/>
      <c r="DT52" s="1061"/>
      <c r="DU52" s="1062"/>
      <c r="DV52" s="1063"/>
      <c r="DW52" s="1064"/>
      <c r="DX52" s="1064"/>
      <c r="DY52" s="1064"/>
      <c r="DZ52" s="1065"/>
      <c r="EA52" s="226"/>
    </row>
    <row r="53" spans="1:131" s="227" customFormat="1" ht="26.25" customHeight="1">
      <c r="A53" s="241">
        <v>26</v>
      </c>
      <c r="B53" s="1108"/>
      <c r="C53" s="1109"/>
      <c r="D53" s="1109"/>
      <c r="E53" s="1109"/>
      <c r="F53" s="1109"/>
      <c r="G53" s="1109"/>
      <c r="H53" s="1109"/>
      <c r="I53" s="1109"/>
      <c r="J53" s="1109"/>
      <c r="K53" s="1109"/>
      <c r="L53" s="1109"/>
      <c r="M53" s="1109"/>
      <c r="N53" s="1109"/>
      <c r="O53" s="1109"/>
      <c r="P53" s="1110"/>
      <c r="Q53" s="1111"/>
      <c r="R53" s="1094"/>
      <c r="S53" s="1094"/>
      <c r="T53" s="1094"/>
      <c r="U53" s="1094"/>
      <c r="V53" s="1094"/>
      <c r="W53" s="1094"/>
      <c r="X53" s="1094"/>
      <c r="Y53" s="1094"/>
      <c r="Z53" s="1094"/>
      <c r="AA53" s="1094"/>
      <c r="AB53" s="1094"/>
      <c r="AC53" s="1094"/>
      <c r="AD53" s="1094"/>
      <c r="AE53" s="1112"/>
      <c r="AF53" s="1090"/>
      <c r="AG53" s="1091"/>
      <c r="AH53" s="1091"/>
      <c r="AI53" s="1091"/>
      <c r="AJ53" s="1092"/>
      <c r="AK53" s="1093"/>
      <c r="AL53" s="1094"/>
      <c r="AM53" s="1094"/>
      <c r="AN53" s="1094"/>
      <c r="AO53" s="1094"/>
      <c r="AP53" s="1094"/>
      <c r="AQ53" s="1094"/>
      <c r="AR53" s="1094"/>
      <c r="AS53" s="1094"/>
      <c r="AT53" s="1094"/>
      <c r="AU53" s="1094"/>
      <c r="AV53" s="1094"/>
      <c r="AW53" s="1094"/>
      <c r="AX53" s="1094"/>
      <c r="AY53" s="1094"/>
      <c r="AZ53" s="1095"/>
      <c r="BA53" s="1095"/>
      <c r="BB53" s="1095"/>
      <c r="BC53" s="1095"/>
      <c r="BD53" s="1095"/>
      <c r="BE53" s="1103"/>
      <c r="BF53" s="1103"/>
      <c r="BG53" s="1103"/>
      <c r="BH53" s="1103"/>
      <c r="BI53" s="1104"/>
      <c r="BJ53" s="232"/>
      <c r="BK53" s="232"/>
      <c r="BL53" s="232"/>
      <c r="BM53" s="232"/>
      <c r="BN53" s="232"/>
      <c r="BO53" s="245"/>
      <c r="BP53" s="245"/>
      <c r="BQ53" s="242">
        <v>47</v>
      </c>
      <c r="BR53" s="243"/>
      <c r="BS53" s="1085"/>
      <c r="BT53" s="1086"/>
      <c r="BU53" s="1086"/>
      <c r="BV53" s="1086"/>
      <c r="BW53" s="1086"/>
      <c r="BX53" s="1086"/>
      <c r="BY53" s="1086"/>
      <c r="BZ53" s="1086"/>
      <c r="CA53" s="1086"/>
      <c r="CB53" s="1086"/>
      <c r="CC53" s="1086"/>
      <c r="CD53" s="1086"/>
      <c r="CE53" s="1086"/>
      <c r="CF53" s="1086"/>
      <c r="CG53" s="1087"/>
      <c r="CH53" s="1060"/>
      <c r="CI53" s="1061"/>
      <c r="CJ53" s="1061"/>
      <c r="CK53" s="1061"/>
      <c r="CL53" s="1062"/>
      <c r="CM53" s="1060"/>
      <c r="CN53" s="1061"/>
      <c r="CO53" s="1061"/>
      <c r="CP53" s="1061"/>
      <c r="CQ53" s="1062"/>
      <c r="CR53" s="1060"/>
      <c r="CS53" s="1061"/>
      <c r="CT53" s="1061"/>
      <c r="CU53" s="1061"/>
      <c r="CV53" s="1062"/>
      <c r="CW53" s="1060"/>
      <c r="CX53" s="1061"/>
      <c r="CY53" s="1061"/>
      <c r="CZ53" s="1061"/>
      <c r="DA53" s="1062"/>
      <c r="DB53" s="1060"/>
      <c r="DC53" s="1061"/>
      <c r="DD53" s="1061"/>
      <c r="DE53" s="1061"/>
      <c r="DF53" s="1062"/>
      <c r="DG53" s="1060"/>
      <c r="DH53" s="1061"/>
      <c r="DI53" s="1061"/>
      <c r="DJ53" s="1061"/>
      <c r="DK53" s="1062"/>
      <c r="DL53" s="1060"/>
      <c r="DM53" s="1061"/>
      <c r="DN53" s="1061"/>
      <c r="DO53" s="1061"/>
      <c r="DP53" s="1062"/>
      <c r="DQ53" s="1060"/>
      <c r="DR53" s="1061"/>
      <c r="DS53" s="1061"/>
      <c r="DT53" s="1061"/>
      <c r="DU53" s="1062"/>
      <c r="DV53" s="1063"/>
      <c r="DW53" s="1064"/>
      <c r="DX53" s="1064"/>
      <c r="DY53" s="1064"/>
      <c r="DZ53" s="1065"/>
      <c r="EA53" s="226"/>
    </row>
    <row r="54" spans="1:131" s="227" customFormat="1" ht="26.25" customHeight="1">
      <c r="A54" s="241">
        <v>27</v>
      </c>
      <c r="B54" s="1108"/>
      <c r="C54" s="1109"/>
      <c r="D54" s="1109"/>
      <c r="E54" s="1109"/>
      <c r="F54" s="1109"/>
      <c r="G54" s="1109"/>
      <c r="H54" s="1109"/>
      <c r="I54" s="1109"/>
      <c r="J54" s="1109"/>
      <c r="K54" s="1109"/>
      <c r="L54" s="1109"/>
      <c r="M54" s="1109"/>
      <c r="N54" s="1109"/>
      <c r="O54" s="1109"/>
      <c r="P54" s="1110"/>
      <c r="Q54" s="1111"/>
      <c r="R54" s="1094"/>
      <c r="S54" s="1094"/>
      <c r="T54" s="1094"/>
      <c r="U54" s="1094"/>
      <c r="V54" s="1094"/>
      <c r="W54" s="1094"/>
      <c r="X54" s="1094"/>
      <c r="Y54" s="1094"/>
      <c r="Z54" s="1094"/>
      <c r="AA54" s="1094"/>
      <c r="AB54" s="1094"/>
      <c r="AC54" s="1094"/>
      <c r="AD54" s="1094"/>
      <c r="AE54" s="1112"/>
      <c r="AF54" s="1090"/>
      <c r="AG54" s="1091"/>
      <c r="AH54" s="1091"/>
      <c r="AI54" s="1091"/>
      <c r="AJ54" s="1092"/>
      <c r="AK54" s="1093"/>
      <c r="AL54" s="1094"/>
      <c r="AM54" s="1094"/>
      <c r="AN54" s="1094"/>
      <c r="AO54" s="1094"/>
      <c r="AP54" s="1094"/>
      <c r="AQ54" s="1094"/>
      <c r="AR54" s="1094"/>
      <c r="AS54" s="1094"/>
      <c r="AT54" s="1094"/>
      <c r="AU54" s="1094"/>
      <c r="AV54" s="1094"/>
      <c r="AW54" s="1094"/>
      <c r="AX54" s="1094"/>
      <c r="AY54" s="1094"/>
      <c r="AZ54" s="1095"/>
      <c r="BA54" s="1095"/>
      <c r="BB54" s="1095"/>
      <c r="BC54" s="1095"/>
      <c r="BD54" s="1095"/>
      <c r="BE54" s="1103"/>
      <c r="BF54" s="1103"/>
      <c r="BG54" s="1103"/>
      <c r="BH54" s="1103"/>
      <c r="BI54" s="1104"/>
      <c r="BJ54" s="232"/>
      <c r="BK54" s="232"/>
      <c r="BL54" s="232"/>
      <c r="BM54" s="232"/>
      <c r="BN54" s="232"/>
      <c r="BO54" s="245"/>
      <c r="BP54" s="245"/>
      <c r="BQ54" s="242">
        <v>48</v>
      </c>
      <c r="BR54" s="243"/>
      <c r="BS54" s="1085"/>
      <c r="BT54" s="1086"/>
      <c r="BU54" s="1086"/>
      <c r="BV54" s="1086"/>
      <c r="BW54" s="1086"/>
      <c r="BX54" s="1086"/>
      <c r="BY54" s="1086"/>
      <c r="BZ54" s="1086"/>
      <c r="CA54" s="1086"/>
      <c r="CB54" s="1086"/>
      <c r="CC54" s="1086"/>
      <c r="CD54" s="1086"/>
      <c r="CE54" s="1086"/>
      <c r="CF54" s="1086"/>
      <c r="CG54" s="1087"/>
      <c r="CH54" s="1060"/>
      <c r="CI54" s="1061"/>
      <c r="CJ54" s="1061"/>
      <c r="CK54" s="1061"/>
      <c r="CL54" s="1062"/>
      <c r="CM54" s="1060"/>
      <c r="CN54" s="1061"/>
      <c r="CO54" s="1061"/>
      <c r="CP54" s="1061"/>
      <c r="CQ54" s="1062"/>
      <c r="CR54" s="1060"/>
      <c r="CS54" s="1061"/>
      <c r="CT54" s="1061"/>
      <c r="CU54" s="1061"/>
      <c r="CV54" s="1062"/>
      <c r="CW54" s="1060"/>
      <c r="CX54" s="1061"/>
      <c r="CY54" s="1061"/>
      <c r="CZ54" s="1061"/>
      <c r="DA54" s="1062"/>
      <c r="DB54" s="1060"/>
      <c r="DC54" s="1061"/>
      <c r="DD54" s="1061"/>
      <c r="DE54" s="1061"/>
      <c r="DF54" s="1062"/>
      <c r="DG54" s="1060"/>
      <c r="DH54" s="1061"/>
      <c r="DI54" s="1061"/>
      <c r="DJ54" s="1061"/>
      <c r="DK54" s="1062"/>
      <c r="DL54" s="1060"/>
      <c r="DM54" s="1061"/>
      <c r="DN54" s="1061"/>
      <c r="DO54" s="1061"/>
      <c r="DP54" s="1062"/>
      <c r="DQ54" s="1060"/>
      <c r="DR54" s="1061"/>
      <c r="DS54" s="1061"/>
      <c r="DT54" s="1061"/>
      <c r="DU54" s="1062"/>
      <c r="DV54" s="1063"/>
      <c r="DW54" s="1064"/>
      <c r="DX54" s="1064"/>
      <c r="DY54" s="1064"/>
      <c r="DZ54" s="1065"/>
      <c r="EA54" s="226"/>
    </row>
    <row r="55" spans="1:131" s="227" customFormat="1" ht="26.25" customHeight="1">
      <c r="A55" s="241">
        <v>28</v>
      </c>
      <c r="B55" s="1108"/>
      <c r="C55" s="1109"/>
      <c r="D55" s="1109"/>
      <c r="E55" s="1109"/>
      <c r="F55" s="1109"/>
      <c r="G55" s="1109"/>
      <c r="H55" s="1109"/>
      <c r="I55" s="1109"/>
      <c r="J55" s="1109"/>
      <c r="K55" s="1109"/>
      <c r="L55" s="1109"/>
      <c r="M55" s="1109"/>
      <c r="N55" s="1109"/>
      <c r="O55" s="1109"/>
      <c r="P55" s="1110"/>
      <c r="Q55" s="1111"/>
      <c r="R55" s="1094"/>
      <c r="S55" s="1094"/>
      <c r="T55" s="1094"/>
      <c r="U55" s="1094"/>
      <c r="V55" s="1094"/>
      <c r="W55" s="1094"/>
      <c r="X55" s="1094"/>
      <c r="Y55" s="1094"/>
      <c r="Z55" s="1094"/>
      <c r="AA55" s="1094"/>
      <c r="AB55" s="1094"/>
      <c r="AC55" s="1094"/>
      <c r="AD55" s="1094"/>
      <c r="AE55" s="1112"/>
      <c r="AF55" s="1090"/>
      <c r="AG55" s="1091"/>
      <c r="AH55" s="1091"/>
      <c r="AI55" s="1091"/>
      <c r="AJ55" s="1092"/>
      <c r="AK55" s="1093"/>
      <c r="AL55" s="1094"/>
      <c r="AM55" s="1094"/>
      <c r="AN55" s="1094"/>
      <c r="AO55" s="1094"/>
      <c r="AP55" s="1094"/>
      <c r="AQ55" s="1094"/>
      <c r="AR55" s="1094"/>
      <c r="AS55" s="1094"/>
      <c r="AT55" s="1094"/>
      <c r="AU55" s="1094"/>
      <c r="AV55" s="1094"/>
      <c r="AW55" s="1094"/>
      <c r="AX55" s="1094"/>
      <c r="AY55" s="1094"/>
      <c r="AZ55" s="1095"/>
      <c r="BA55" s="1095"/>
      <c r="BB55" s="1095"/>
      <c r="BC55" s="1095"/>
      <c r="BD55" s="1095"/>
      <c r="BE55" s="1103"/>
      <c r="BF55" s="1103"/>
      <c r="BG55" s="1103"/>
      <c r="BH55" s="1103"/>
      <c r="BI55" s="1104"/>
      <c r="BJ55" s="232"/>
      <c r="BK55" s="232"/>
      <c r="BL55" s="232"/>
      <c r="BM55" s="232"/>
      <c r="BN55" s="232"/>
      <c r="BO55" s="245"/>
      <c r="BP55" s="245"/>
      <c r="BQ55" s="242">
        <v>49</v>
      </c>
      <c r="BR55" s="243"/>
      <c r="BS55" s="1085"/>
      <c r="BT55" s="1086"/>
      <c r="BU55" s="1086"/>
      <c r="BV55" s="1086"/>
      <c r="BW55" s="1086"/>
      <c r="BX55" s="1086"/>
      <c r="BY55" s="1086"/>
      <c r="BZ55" s="1086"/>
      <c r="CA55" s="1086"/>
      <c r="CB55" s="1086"/>
      <c r="CC55" s="1086"/>
      <c r="CD55" s="1086"/>
      <c r="CE55" s="1086"/>
      <c r="CF55" s="1086"/>
      <c r="CG55" s="1087"/>
      <c r="CH55" s="1060"/>
      <c r="CI55" s="1061"/>
      <c r="CJ55" s="1061"/>
      <c r="CK55" s="1061"/>
      <c r="CL55" s="1062"/>
      <c r="CM55" s="1060"/>
      <c r="CN55" s="1061"/>
      <c r="CO55" s="1061"/>
      <c r="CP55" s="1061"/>
      <c r="CQ55" s="1062"/>
      <c r="CR55" s="1060"/>
      <c r="CS55" s="1061"/>
      <c r="CT55" s="1061"/>
      <c r="CU55" s="1061"/>
      <c r="CV55" s="1062"/>
      <c r="CW55" s="1060"/>
      <c r="CX55" s="1061"/>
      <c r="CY55" s="1061"/>
      <c r="CZ55" s="1061"/>
      <c r="DA55" s="1062"/>
      <c r="DB55" s="1060"/>
      <c r="DC55" s="1061"/>
      <c r="DD55" s="1061"/>
      <c r="DE55" s="1061"/>
      <c r="DF55" s="1062"/>
      <c r="DG55" s="1060"/>
      <c r="DH55" s="1061"/>
      <c r="DI55" s="1061"/>
      <c r="DJ55" s="1061"/>
      <c r="DK55" s="1062"/>
      <c r="DL55" s="1060"/>
      <c r="DM55" s="1061"/>
      <c r="DN55" s="1061"/>
      <c r="DO55" s="1061"/>
      <c r="DP55" s="1062"/>
      <c r="DQ55" s="1060"/>
      <c r="DR55" s="1061"/>
      <c r="DS55" s="1061"/>
      <c r="DT55" s="1061"/>
      <c r="DU55" s="1062"/>
      <c r="DV55" s="1063"/>
      <c r="DW55" s="1064"/>
      <c r="DX55" s="1064"/>
      <c r="DY55" s="1064"/>
      <c r="DZ55" s="1065"/>
      <c r="EA55" s="226"/>
    </row>
    <row r="56" spans="1:131" s="227" customFormat="1" ht="26.25" customHeight="1">
      <c r="A56" s="241">
        <v>29</v>
      </c>
      <c r="B56" s="1108"/>
      <c r="C56" s="1109"/>
      <c r="D56" s="1109"/>
      <c r="E56" s="1109"/>
      <c r="F56" s="1109"/>
      <c r="G56" s="1109"/>
      <c r="H56" s="1109"/>
      <c r="I56" s="1109"/>
      <c r="J56" s="1109"/>
      <c r="K56" s="1109"/>
      <c r="L56" s="1109"/>
      <c r="M56" s="1109"/>
      <c r="N56" s="1109"/>
      <c r="O56" s="1109"/>
      <c r="P56" s="1110"/>
      <c r="Q56" s="1111"/>
      <c r="R56" s="1094"/>
      <c r="S56" s="1094"/>
      <c r="T56" s="1094"/>
      <c r="U56" s="1094"/>
      <c r="V56" s="1094"/>
      <c r="W56" s="1094"/>
      <c r="X56" s="1094"/>
      <c r="Y56" s="1094"/>
      <c r="Z56" s="1094"/>
      <c r="AA56" s="1094"/>
      <c r="AB56" s="1094"/>
      <c r="AC56" s="1094"/>
      <c r="AD56" s="1094"/>
      <c r="AE56" s="1112"/>
      <c r="AF56" s="1090"/>
      <c r="AG56" s="1091"/>
      <c r="AH56" s="1091"/>
      <c r="AI56" s="1091"/>
      <c r="AJ56" s="1092"/>
      <c r="AK56" s="1093"/>
      <c r="AL56" s="1094"/>
      <c r="AM56" s="1094"/>
      <c r="AN56" s="1094"/>
      <c r="AO56" s="1094"/>
      <c r="AP56" s="1094"/>
      <c r="AQ56" s="1094"/>
      <c r="AR56" s="1094"/>
      <c r="AS56" s="1094"/>
      <c r="AT56" s="1094"/>
      <c r="AU56" s="1094"/>
      <c r="AV56" s="1094"/>
      <c r="AW56" s="1094"/>
      <c r="AX56" s="1094"/>
      <c r="AY56" s="1094"/>
      <c r="AZ56" s="1095"/>
      <c r="BA56" s="1095"/>
      <c r="BB56" s="1095"/>
      <c r="BC56" s="1095"/>
      <c r="BD56" s="1095"/>
      <c r="BE56" s="1103"/>
      <c r="BF56" s="1103"/>
      <c r="BG56" s="1103"/>
      <c r="BH56" s="1103"/>
      <c r="BI56" s="1104"/>
      <c r="BJ56" s="232"/>
      <c r="BK56" s="232"/>
      <c r="BL56" s="232"/>
      <c r="BM56" s="232"/>
      <c r="BN56" s="232"/>
      <c r="BO56" s="245"/>
      <c r="BP56" s="245"/>
      <c r="BQ56" s="242">
        <v>50</v>
      </c>
      <c r="BR56" s="243"/>
      <c r="BS56" s="1085"/>
      <c r="BT56" s="1086"/>
      <c r="BU56" s="1086"/>
      <c r="BV56" s="1086"/>
      <c r="BW56" s="1086"/>
      <c r="BX56" s="1086"/>
      <c r="BY56" s="1086"/>
      <c r="BZ56" s="1086"/>
      <c r="CA56" s="1086"/>
      <c r="CB56" s="1086"/>
      <c r="CC56" s="1086"/>
      <c r="CD56" s="1086"/>
      <c r="CE56" s="1086"/>
      <c r="CF56" s="1086"/>
      <c r="CG56" s="1087"/>
      <c r="CH56" s="1060"/>
      <c r="CI56" s="1061"/>
      <c r="CJ56" s="1061"/>
      <c r="CK56" s="1061"/>
      <c r="CL56" s="1062"/>
      <c r="CM56" s="1060"/>
      <c r="CN56" s="1061"/>
      <c r="CO56" s="1061"/>
      <c r="CP56" s="1061"/>
      <c r="CQ56" s="1062"/>
      <c r="CR56" s="1060"/>
      <c r="CS56" s="1061"/>
      <c r="CT56" s="1061"/>
      <c r="CU56" s="1061"/>
      <c r="CV56" s="1062"/>
      <c r="CW56" s="1060"/>
      <c r="CX56" s="1061"/>
      <c r="CY56" s="1061"/>
      <c r="CZ56" s="1061"/>
      <c r="DA56" s="1062"/>
      <c r="DB56" s="1060"/>
      <c r="DC56" s="1061"/>
      <c r="DD56" s="1061"/>
      <c r="DE56" s="1061"/>
      <c r="DF56" s="1062"/>
      <c r="DG56" s="1060"/>
      <c r="DH56" s="1061"/>
      <c r="DI56" s="1061"/>
      <c r="DJ56" s="1061"/>
      <c r="DK56" s="1062"/>
      <c r="DL56" s="1060"/>
      <c r="DM56" s="1061"/>
      <c r="DN56" s="1061"/>
      <c r="DO56" s="1061"/>
      <c r="DP56" s="1062"/>
      <c r="DQ56" s="1060"/>
      <c r="DR56" s="1061"/>
      <c r="DS56" s="1061"/>
      <c r="DT56" s="1061"/>
      <c r="DU56" s="1062"/>
      <c r="DV56" s="1063"/>
      <c r="DW56" s="1064"/>
      <c r="DX56" s="1064"/>
      <c r="DY56" s="1064"/>
      <c r="DZ56" s="1065"/>
      <c r="EA56" s="226"/>
    </row>
    <row r="57" spans="1:131" s="227" customFormat="1" ht="26.25" customHeight="1">
      <c r="A57" s="241">
        <v>30</v>
      </c>
      <c r="B57" s="1108"/>
      <c r="C57" s="1109"/>
      <c r="D57" s="1109"/>
      <c r="E57" s="1109"/>
      <c r="F57" s="1109"/>
      <c r="G57" s="1109"/>
      <c r="H57" s="1109"/>
      <c r="I57" s="1109"/>
      <c r="J57" s="1109"/>
      <c r="K57" s="1109"/>
      <c r="L57" s="1109"/>
      <c r="M57" s="1109"/>
      <c r="N57" s="1109"/>
      <c r="O57" s="1109"/>
      <c r="P57" s="1110"/>
      <c r="Q57" s="1111"/>
      <c r="R57" s="1094"/>
      <c r="S57" s="1094"/>
      <c r="T57" s="1094"/>
      <c r="U57" s="1094"/>
      <c r="V57" s="1094"/>
      <c r="W57" s="1094"/>
      <c r="X57" s="1094"/>
      <c r="Y57" s="1094"/>
      <c r="Z57" s="1094"/>
      <c r="AA57" s="1094"/>
      <c r="AB57" s="1094"/>
      <c r="AC57" s="1094"/>
      <c r="AD57" s="1094"/>
      <c r="AE57" s="1112"/>
      <c r="AF57" s="1090"/>
      <c r="AG57" s="1091"/>
      <c r="AH57" s="1091"/>
      <c r="AI57" s="1091"/>
      <c r="AJ57" s="1092"/>
      <c r="AK57" s="1093"/>
      <c r="AL57" s="1094"/>
      <c r="AM57" s="1094"/>
      <c r="AN57" s="1094"/>
      <c r="AO57" s="1094"/>
      <c r="AP57" s="1094"/>
      <c r="AQ57" s="1094"/>
      <c r="AR57" s="1094"/>
      <c r="AS57" s="1094"/>
      <c r="AT57" s="1094"/>
      <c r="AU57" s="1094"/>
      <c r="AV57" s="1094"/>
      <c r="AW57" s="1094"/>
      <c r="AX57" s="1094"/>
      <c r="AY57" s="1094"/>
      <c r="AZ57" s="1095"/>
      <c r="BA57" s="1095"/>
      <c r="BB57" s="1095"/>
      <c r="BC57" s="1095"/>
      <c r="BD57" s="1095"/>
      <c r="BE57" s="1103"/>
      <c r="BF57" s="1103"/>
      <c r="BG57" s="1103"/>
      <c r="BH57" s="1103"/>
      <c r="BI57" s="1104"/>
      <c r="BJ57" s="232"/>
      <c r="BK57" s="232"/>
      <c r="BL57" s="232"/>
      <c r="BM57" s="232"/>
      <c r="BN57" s="232"/>
      <c r="BO57" s="245"/>
      <c r="BP57" s="245"/>
      <c r="BQ57" s="242">
        <v>51</v>
      </c>
      <c r="BR57" s="243"/>
      <c r="BS57" s="1085"/>
      <c r="BT57" s="1086"/>
      <c r="BU57" s="1086"/>
      <c r="BV57" s="1086"/>
      <c r="BW57" s="1086"/>
      <c r="BX57" s="1086"/>
      <c r="BY57" s="1086"/>
      <c r="BZ57" s="1086"/>
      <c r="CA57" s="1086"/>
      <c r="CB57" s="1086"/>
      <c r="CC57" s="1086"/>
      <c r="CD57" s="1086"/>
      <c r="CE57" s="1086"/>
      <c r="CF57" s="1086"/>
      <c r="CG57" s="1087"/>
      <c r="CH57" s="1060"/>
      <c r="CI57" s="1061"/>
      <c r="CJ57" s="1061"/>
      <c r="CK57" s="1061"/>
      <c r="CL57" s="1062"/>
      <c r="CM57" s="1060"/>
      <c r="CN57" s="1061"/>
      <c r="CO57" s="1061"/>
      <c r="CP57" s="1061"/>
      <c r="CQ57" s="1062"/>
      <c r="CR57" s="1060"/>
      <c r="CS57" s="1061"/>
      <c r="CT57" s="1061"/>
      <c r="CU57" s="1061"/>
      <c r="CV57" s="1062"/>
      <c r="CW57" s="1060"/>
      <c r="CX57" s="1061"/>
      <c r="CY57" s="1061"/>
      <c r="CZ57" s="1061"/>
      <c r="DA57" s="1062"/>
      <c r="DB57" s="1060"/>
      <c r="DC57" s="1061"/>
      <c r="DD57" s="1061"/>
      <c r="DE57" s="1061"/>
      <c r="DF57" s="1062"/>
      <c r="DG57" s="1060"/>
      <c r="DH57" s="1061"/>
      <c r="DI57" s="1061"/>
      <c r="DJ57" s="1061"/>
      <c r="DK57" s="1062"/>
      <c r="DL57" s="1060"/>
      <c r="DM57" s="1061"/>
      <c r="DN57" s="1061"/>
      <c r="DO57" s="1061"/>
      <c r="DP57" s="1062"/>
      <c r="DQ57" s="1060"/>
      <c r="DR57" s="1061"/>
      <c r="DS57" s="1061"/>
      <c r="DT57" s="1061"/>
      <c r="DU57" s="1062"/>
      <c r="DV57" s="1063"/>
      <c r="DW57" s="1064"/>
      <c r="DX57" s="1064"/>
      <c r="DY57" s="1064"/>
      <c r="DZ57" s="1065"/>
      <c r="EA57" s="226"/>
    </row>
    <row r="58" spans="1:131" s="227" customFormat="1" ht="26.25" customHeight="1">
      <c r="A58" s="241">
        <v>31</v>
      </c>
      <c r="B58" s="1108"/>
      <c r="C58" s="1109"/>
      <c r="D58" s="1109"/>
      <c r="E58" s="1109"/>
      <c r="F58" s="1109"/>
      <c r="G58" s="1109"/>
      <c r="H58" s="1109"/>
      <c r="I58" s="1109"/>
      <c r="J58" s="1109"/>
      <c r="K58" s="1109"/>
      <c r="L58" s="1109"/>
      <c r="M58" s="1109"/>
      <c r="N58" s="1109"/>
      <c r="O58" s="1109"/>
      <c r="P58" s="1110"/>
      <c r="Q58" s="1111"/>
      <c r="R58" s="1094"/>
      <c r="S58" s="1094"/>
      <c r="T58" s="1094"/>
      <c r="U58" s="1094"/>
      <c r="V58" s="1094"/>
      <c r="W58" s="1094"/>
      <c r="X58" s="1094"/>
      <c r="Y58" s="1094"/>
      <c r="Z58" s="1094"/>
      <c r="AA58" s="1094"/>
      <c r="AB58" s="1094"/>
      <c r="AC58" s="1094"/>
      <c r="AD58" s="1094"/>
      <c r="AE58" s="1112"/>
      <c r="AF58" s="1090"/>
      <c r="AG58" s="1091"/>
      <c r="AH58" s="1091"/>
      <c r="AI58" s="1091"/>
      <c r="AJ58" s="1092"/>
      <c r="AK58" s="1093"/>
      <c r="AL58" s="1094"/>
      <c r="AM58" s="1094"/>
      <c r="AN58" s="1094"/>
      <c r="AO58" s="1094"/>
      <c r="AP58" s="1094"/>
      <c r="AQ58" s="1094"/>
      <c r="AR58" s="1094"/>
      <c r="AS58" s="1094"/>
      <c r="AT58" s="1094"/>
      <c r="AU58" s="1094"/>
      <c r="AV58" s="1094"/>
      <c r="AW58" s="1094"/>
      <c r="AX58" s="1094"/>
      <c r="AY58" s="1094"/>
      <c r="AZ58" s="1095"/>
      <c r="BA58" s="1095"/>
      <c r="BB58" s="1095"/>
      <c r="BC58" s="1095"/>
      <c r="BD58" s="1095"/>
      <c r="BE58" s="1103"/>
      <c r="BF58" s="1103"/>
      <c r="BG58" s="1103"/>
      <c r="BH58" s="1103"/>
      <c r="BI58" s="1104"/>
      <c r="BJ58" s="232"/>
      <c r="BK58" s="232"/>
      <c r="BL58" s="232"/>
      <c r="BM58" s="232"/>
      <c r="BN58" s="232"/>
      <c r="BO58" s="245"/>
      <c r="BP58" s="245"/>
      <c r="BQ58" s="242">
        <v>52</v>
      </c>
      <c r="BR58" s="243"/>
      <c r="BS58" s="1085"/>
      <c r="BT58" s="1086"/>
      <c r="BU58" s="1086"/>
      <c r="BV58" s="1086"/>
      <c r="BW58" s="1086"/>
      <c r="BX58" s="1086"/>
      <c r="BY58" s="1086"/>
      <c r="BZ58" s="1086"/>
      <c r="CA58" s="1086"/>
      <c r="CB58" s="1086"/>
      <c r="CC58" s="1086"/>
      <c r="CD58" s="1086"/>
      <c r="CE58" s="1086"/>
      <c r="CF58" s="1086"/>
      <c r="CG58" s="1087"/>
      <c r="CH58" s="1060"/>
      <c r="CI58" s="1061"/>
      <c r="CJ58" s="1061"/>
      <c r="CK58" s="1061"/>
      <c r="CL58" s="1062"/>
      <c r="CM58" s="1060"/>
      <c r="CN58" s="1061"/>
      <c r="CO58" s="1061"/>
      <c r="CP58" s="1061"/>
      <c r="CQ58" s="1062"/>
      <c r="CR58" s="1060"/>
      <c r="CS58" s="1061"/>
      <c r="CT58" s="1061"/>
      <c r="CU58" s="1061"/>
      <c r="CV58" s="1062"/>
      <c r="CW58" s="1060"/>
      <c r="CX58" s="1061"/>
      <c r="CY58" s="1061"/>
      <c r="CZ58" s="1061"/>
      <c r="DA58" s="1062"/>
      <c r="DB58" s="1060"/>
      <c r="DC58" s="1061"/>
      <c r="DD58" s="1061"/>
      <c r="DE58" s="1061"/>
      <c r="DF58" s="1062"/>
      <c r="DG58" s="1060"/>
      <c r="DH58" s="1061"/>
      <c r="DI58" s="1061"/>
      <c r="DJ58" s="1061"/>
      <c r="DK58" s="1062"/>
      <c r="DL58" s="1060"/>
      <c r="DM58" s="1061"/>
      <c r="DN58" s="1061"/>
      <c r="DO58" s="1061"/>
      <c r="DP58" s="1062"/>
      <c r="DQ58" s="1060"/>
      <c r="DR58" s="1061"/>
      <c r="DS58" s="1061"/>
      <c r="DT58" s="1061"/>
      <c r="DU58" s="1062"/>
      <c r="DV58" s="1063"/>
      <c r="DW58" s="1064"/>
      <c r="DX58" s="1064"/>
      <c r="DY58" s="1064"/>
      <c r="DZ58" s="1065"/>
      <c r="EA58" s="226"/>
    </row>
    <row r="59" spans="1:131" s="227" customFormat="1" ht="26.25" customHeight="1">
      <c r="A59" s="241">
        <v>32</v>
      </c>
      <c r="B59" s="1108"/>
      <c r="C59" s="1109"/>
      <c r="D59" s="1109"/>
      <c r="E59" s="1109"/>
      <c r="F59" s="1109"/>
      <c r="G59" s="1109"/>
      <c r="H59" s="1109"/>
      <c r="I59" s="1109"/>
      <c r="J59" s="1109"/>
      <c r="K59" s="1109"/>
      <c r="L59" s="1109"/>
      <c r="M59" s="1109"/>
      <c r="N59" s="1109"/>
      <c r="O59" s="1109"/>
      <c r="P59" s="1110"/>
      <c r="Q59" s="1111"/>
      <c r="R59" s="1094"/>
      <c r="S59" s="1094"/>
      <c r="T59" s="1094"/>
      <c r="U59" s="1094"/>
      <c r="V59" s="1094"/>
      <c r="W59" s="1094"/>
      <c r="X59" s="1094"/>
      <c r="Y59" s="1094"/>
      <c r="Z59" s="1094"/>
      <c r="AA59" s="1094"/>
      <c r="AB59" s="1094"/>
      <c r="AC59" s="1094"/>
      <c r="AD59" s="1094"/>
      <c r="AE59" s="1112"/>
      <c r="AF59" s="1090"/>
      <c r="AG59" s="1091"/>
      <c r="AH59" s="1091"/>
      <c r="AI59" s="1091"/>
      <c r="AJ59" s="1092"/>
      <c r="AK59" s="1093"/>
      <c r="AL59" s="1094"/>
      <c r="AM59" s="1094"/>
      <c r="AN59" s="1094"/>
      <c r="AO59" s="1094"/>
      <c r="AP59" s="1094"/>
      <c r="AQ59" s="1094"/>
      <c r="AR59" s="1094"/>
      <c r="AS59" s="1094"/>
      <c r="AT59" s="1094"/>
      <c r="AU59" s="1094"/>
      <c r="AV59" s="1094"/>
      <c r="AW59" s="1094"/>
      <c r="AX59" s="1094"/>
      <c r="AY59" s="1094"/>
      <c r="AZ59" s="1095"/>
      <c r="BA59" s="1095"/>
      <c r="BB59" s="1095"/>
      <c r="BC59" s="1095"/>
      <c r="BD59" s="1095"/>
      <c r="BE59" s="1103"/>
      <c r="BF59" s="1103"/>
      <c r="BG59" s="1103"/>
      <c r="BH59" s="1103"/>
      <c r="BI59" s="1104"/>
      <c r="BJ59" s="232"/>
      <c r="BK59" s="232"/>
      <c r="BL59" s="232"/>
      <c r="BM59" s="232"/>
      <c r="BN59" s="232"/>
      <c r="BO59" s="245"/>
      <c r="BP59" s="245"/>
      <c r="BQ59" s="242">
        <v>53</v>
      </c>
      <c r="BR59" s="243"/>
      <c r="BS59" s="1085"/>
      <c r="BT59" s="1086"/>
      <c r="BU59" s="1086"/>
      <c r="BV59" s="1086"/>
      <c r="BW59" s="1086"/>
      <c r="BX59" s="1086"/>
      <c r="BY59" s="1086"/>
      <c r="BZ59" s="1086"/>
      <c r="CA59" s="1086"/>
      <c r="CB59" s="1086"/>
      <c r="CC59" s="1086"/>
      <c r="CD59" s="1086"/>
      <c r="CE59" s="1086"/>
      <c r="CF59" s="1086"/>
      <c r="CG59" s="1087"/>
      <c r="CH59" s="1060"/>
      <c r="CI59" s="1061"/>
      <c r="CJ59" s="1061"/>
      <c r="CK59" s="1061"/>
      <c r="CL59" s="1062"/>
      <c r="CM59" s="1060"/>
      <c r="CN59" s="1061"/>
      <c r="CO59" s="1061"/>
      <c r="CP59" s="1061"/>
      <c r="CQ59" s="1062"/>
      <c r="CR59" s="1060"/>
      <c r="CS59" s="1061"/>
      <c r="CT59" s="1061"/>
      <c r="CU59" s="1061"/>
      <c r="CV59" s="1062"/>
      <c r="CW59" s="1060"/>
      <c r="CX59" s="1061"/>
      <c r="CY59" s="1061"/>
      <c r="CZ59" s="1061"/>
      <c r="DA59" s="1062"/>
      <c r="DB59" s="1060"/>
      <c r="DC59" s="1061"/>
      <c r="DD59" s="1061"/>
      <c r="DE59" s="1061"/>
      <c r="DF59" s="1062"/>
      <c r="DG59" s="1060"/>
      <c r="DH59" s="1061"/>
      <c r="DI59" s="1061"/>
      <c r="DJ59" s="1061"/>
      <c r="DK59" s="1062"/>
      <c r="DL59" s="1060"/>
      <c r="DM59" s="1061"/>
      <c r="DN59" s="1061"/>
      <c r="DO59" s="1061"/>
      <c r="DP59" s="1062"/>
      <c r="DQ59" s="1060"/>
      <c r="DR59" s="1061"/>
      <c r="DS59" s="1061"/>
      <c r="DT59" s="1061"/>
      <c r="DU59" s="1062"/>
      <c r="DV59" s="1063"/>
      <c r="DW59" s="1064"/>
      <c r="DX59" s="1064"/>
      <c r="DY59" s="1064"/>
      <c r="DZ59" s="1065"/>
      <c r="EA59" s="226"/>
    </row>
    <row r="60" spans="1:131" s="227" customFormat="1" ht="26.25" customHeight="1">
      <c r="A60" s="241">
        <v>33</v>
      </c>
      <c r="B60" s="1108"/>
      <c r="C60" s="1109"/>
      <c r="D60" s="1109"/>
      <c r="E60" s="1109"/>
      <c r="F60" s="1109"/>
      <c r="G60" s="1109"/>
      <c r="H60" s="1109"/>
      <c r="I60" s="1109"/>
      <c r="J60" s="1109"/>
      <c r="K60" s="1109"/>
      <c r="L60" s="1109"/>
      <c r="M60" s="1109"/>
      <c r="N60" s="1109"/>
      <c r="O60" s="1109"/>
      <c r="P60" s="1110"/>
      <c r="Q60" s="1111"/>
      <c r="R60" s="1094"/>
      <c r="S60" s="1094"/>
      <c r="T60" s="1094"/>
      <c r="U60" s="1094"/>
      <c r="V60" s="1094"/>
      <c r="W60" s="1094"/>
      <c r="X60" s="1094"/>
      <c r="Y60" s="1094"/>
      <c r="Z60" s="1094"/>
      <c r="AA60" s="1094"/>
      <c r="AB60" s="1094"/>
      <c r="AC60" s="1094"/>
      <c r="AD60" s="1094"/>
      <c r="AE60" s="1112"/>
      <c r="AF60" s="1090"/>
      <c r="AG60" s="1091"/>
      <c r="AH60" s="1091"/>
      <c r="AI60" s="1091"/>
      <c r="AJ60" s="1092"/>
      <c r="AK60" s="1093"/>
      <c r="AL60" s="1094"/>
      <c r="AM60" s="1094"/>
      <c r="AN60" s="1094"/>
      <c r="AO60" s="1094"/>
      <c r="AP60" s="1094"/>
      <c r="AQ60" s="1094"/>
      <c r="AR60" s="1094"/>
      <c r="AS60" s="1094"/>
      <c r="AT60" s="1094"/>
      <c r="AU60" s="1094"/>
      <c r="AV60" s="1094"/>
      <c r="AW60" s="1094"/>
      <c r="AX60" s="1094"/>
      <c r="AY60" s="1094"/>
      <c r="AZ60" s="1095"/>
      <c r="BA60" s="1095"/>
      <c r="BB60" s="1095"/>
      <c r="BC60" s="1095"/>
      <c r="BD60" s="1095"/>
      <c r="BE60" s="1103"/>
      <c r="BF60" s="1103"/>
      <c r="BG60" s="1103"/>
      <c r="BH60" s="1103"/>
      <c r="BI60" s="1104"/>
      <c r="BJ60" s="232"/>
      <c r="BK60" s="232"/>
      <c r="BL60" s="232"/>
      <c r="BM60" s="232"/>
      <c r="BN60" s="232"/>
      <c r="BO60" s="245"/>
      <c r="BP60" s="245"/>
      <c r="BQ60" s="242">
        <v>54</v>
      </c>
      <c r="BR60" s="243"/>
      <c r="BS60" s="1085"/>
      <c r="BT60" s="1086"/>
      <c r="BU60" s="1086"/>
      <c r="BV60" s="1086"/>
      <c r="BW60" s="1086"/>
      <c r="BX60" s="1086"/>
      <c r="BY60" s="1086"/>
      <c r="BZ60" s="1086"/>
      <c r="CA60" s="1086"/>
      <c r="CB60" s="1086"/>
      <c r="CC60" s="1086"/>
      <c r="CD60" s="1086"/>
      <c r="CE60" s="1086"/>
      <c r="CF60" s="1086"/>
      <c r="CG60" s="1087"/>
      <c r="CH60" s="1060"/>
      <c r="CI60" s="1061"/>
      <c r="CJ60" s="1061"/>
      <c r="CK60" s="1061"/>
      <c r="CL60" s="1062"/>
      <c r="CM60" s="1060"/>
      <c r="CN60" s="1061"/>
      <c r="CO60" s="1061"/>
      <c r="CP60" s="1061"/>
      <c r="CQ60" s="1062"/>
      <c r="CR60" s="1060"/>
      <c r="CS60" s="1061"/>
      <c r="CT60" s="1061"/>
      <c r="CU60" s="1061"/>
      <c r="CV60" s="1062"/>
      <c r="CW60" s="1060"/>
      <c r="CX60" s="1061"/>
      <c r="CY60" s="1061"/>
      <c r="CZ60" s="1061"/>
      <c r="DA60" s="1062"/>
      <c r="DB60" s="1060"/>
      <c r="DC60" s="1061"/>
      <c r="DD60" s="1061"/>
      <c r="DE60" s="1061"/>
      <c r="DF60" s="1062"/>
      <c r="DG60" s="1060"/>
      <c r="DH60" s="1061"/>
      <c r="DI60" s="1061"/>
      <c r="DJ60" s="1061"/>
      <c r="DK60" s="1062"/>
      <c r="DL60" s="1060"/>
      <c r="DM60" s="1061"/>
      <c r="DN60" s="1061"/>
      <c r="DO60" s="1061"/>
      <c r="DP60" s="1062"/>
      <c r="DQ60" s="1060"/>
      <c r="DR60" s="1061"/>
      <c r="DS60" s="1061"/>
      <c r="DT60" s="1061"/>
      <c r="DU60" s="1062"/>
      <c r="DV60" s="1063"/>
      <c r="DW60" s="1064"/>
      <c r="DX60" s="1064"/>
      <c r="DY60" s="1064"/>
      <c r="DZ60" s="1065"/>
      <c r="EA60" s="226"/>
    </row>
    <row r="61" spans="1:131" s="227" customFormat="1" ht="26.25" customHeight="1" thickBot="1">
      <c r="A61" s="241">
        <v>34</v>
      </c>
      <c r="B61" s="1108"/>
      <c r="C61" s="1109"/>
      <c r="D61" s="1109"/>
      <c r="E61" s="1109"/>
      <c r="F61" s="1109"/>
      <c r="G61" s="1109"/>
      <c r="H61" s="1109"/>
      <c r="I61" s="1109"/>
      <c r="J61" s="1109"/>
      <c r="K61" s="1109"/>
      <c r="L61" s="1109"/>
      <c r="M61" s="1109"/>
      <c r="N61" s="1109"/>
      <c r="O61" s="1109"/>
      <c r="P61" s="1110"/>
      <c r="Q61" s="1111"/>
      <c r="R61" s="1094"/>
      <c r="S61" s="1094"/>
      <c r="T61" s="1094"/>
      <c r="U61" s="1094"/>
      <c r="V61" s="1094"/>
      <c r="W61" s="1094"/>
      <c r="X61" s="1094"/>
      <c r="Y61" s="1094"/>
      <c r="Z61" s="1094"/>
      <c r="AA61" s="1094"/>
      <c r="AB61" s="1094"/>
      <c r="AC61" s="1094"/>
      <c r="AD61" s="1094"/>
      <c r="AE61" s="1112"/>
      <c r="AF61" s="1090"/>
      <c r="AG61" s="1091"/>
      <c r="AH61" s="1091"/>
      <c r="AI61" s="1091"/>
      <c r="AJ61" s="1092"/>
      <c r="AK61" s="1093"/>
      <c r="AL61" s="1094"/>
      <c r="AM61" s="1094"/>
      <c r="AN61" s="1094"/>
      <c r="AO61" s="1094"/>
      <c r="AP61" s="1094"/>
      <c r="AQ61" s="1094"/>
      <c r="AR61" s="1094"/>
      <c r="AS61" s="1094"/>
      <c r="AT61" s="1094"/>
      <c r="AU61" s="1094"/>
      <c r="AV61" s="1094"/>
      <c r="AW61" s="1094"/>
      <c r="AX61" s="1094"/>
      <c r="AY61" s="1094"/>
      <c r="AZ61" s="1095"/>
      <c r="BA61" s="1095"/>
      <c r="BB61" s="1095"/>
      <c r="BC61" s="1095"/>
      <c r="BD61" s="1095"/>
      <c r="BE61" s="1103"/>
      <c r="BF61" s="1103"/>
      <c r="BG61" s="1103"/>
      <c r="BH61" s="1103"/>
      <c r="BI61" s="1104"/>
      <c r="BJ61" s="232"/>
      <c r="BK61" s="232"/>
      <c r="BL61" s="232"/>
      <c r="BM61" s="232"/>
      <c r="BN61" s="232"/>
      <c r="BO61" s="245"/>
      <c r="BP61" s="245"/>
      <c r="BQ61" s="242">
        <v>55</v>
      </c>
      <c r="BR61" s="243"/>
      <c r="BS61" s="1085"/>
      <c r="BT61" s="1086"/>
      <c r="BU61" s="1086"/>
      <c r="BV61" s="1086"/>
      <c r="BW61" s="1086"/>
      <c r="BX61" s="1086"/>
      <c r="BY61" s="1086"/>
      <c r="BZ61" s="1086"/>
      <c r="CA61" s="1086"/>
      <c r="CB61" s="1086"/>
      <c r="CC61" s="1086"/>
      <c r="CD61" s="1086"/>
      <c r="CE61" s="1086"/>
      <c r="CF61" s="1086"/>
      <c r="CG61" s="1087"/>
      <c r="CH61" s="1060"/>
      <c r="CI61" s="1061"/>
      <c r="CJ61" s="1061"/>
      <c r="CK61" s="1061"/>
      <c r="CL61" s="1062"/>
      <c r="CM61" s="1060"/>
      <c r="CN61" s="1061"/>
      <c r="CO61" s="1061"/>
      <c r="CP61" s="1061"/>
      <c r="CQ61" s="1062"/>
      <c r="CR61" s="1060"/>
      <c r="CS61" s="1061"/>
      <c r="CT61" s="1061"/>
      <c r="CU61" s="1061"/>
      <c r="CV61" s="1062"/>
      <c r="CW61" s="1060"/>
      <c r="CX61" s="1061"/>
      <c r="CY61" s="1061"/>
      <c r="CZ61" s="1061"/>
      <c r="DA61" s="1062"/>
      <c r="DB61" s="1060"/>
      <c r="DC61" s="1061"/>
      <c r="DD61" s="1061"/>
      <c r="DE61" s="1061"/>
      <c r="DF61" s="1062"/>
      <c r="DG61" s="1060"/>
      <c r="DH61" s="1061"/>
      <c r="DI61" s="1061"/>
      <c r="DJ61" s="1061"/>
      <c r="DK61" s="1062"/>
      <c r="DL61" s="1060"/>
      <c r="DM61" s="1061"/>
      <c r="DN61" s="1061"/>
      <c r="DO61" s="1061"/>
      <c r="DP61" s="1062"/>
      <c r="DQ61" s="1060"/>
      <c r="DR61" s="1061"/>
      <c r="DS61" s="1061"/>
      <c r="DT61" s="1061"/>
      <c r="DU61" s="1062"/>
      <c r="DV61" s="1063"/>
      <c r="DW61" s="1064"/>
      <c r="DX61" s="1064"/>
      <c r="DY61" s="1064"/>
      <c r="DZ61" s="1065"/>
      <c r="EA61" s="226"/>
    </row>
    <row r="62" spans="1:131" s="227" customFormat="1" ht="26.25" customHeight="1">
      <c r="A62" s="241">
        <v>35</v>
      </c>
      <c r="B62" s="1108"/>
      <c r="C62" s="1109"/>
      <c r="D62" s="1109"/>
      <c r="E62" s="1109"/>
      <c r="F62" s="1109"/>
      <c r="G62" s="1109"/>
      <c r="H62" s="1109"/>
      <c r="I62" s="1109"/>
      <c r="J62" s="1109"/>
      <c r="K62" s="1109"/>
      <c r="L62" s="1109"/>
      <c r="M62" s="1109"/>
      <c r="N62" s="1109"/>
      <c r="O62" s="1109"/>
      <c r="P62" s="1110"/>
      <c r="Q62" s="1111"/>
      <c r="R62" s="1094"/>
      <c r="S62" s="1094"/>
      <c r="T62" s="1094"/>
      <c r="U62" s="1094"/>
      <c r="V62" s="1094"/>
      <c r="W62" s="1094"/>
      <c r="X62" s="1094"/>
      <c r="Y62" s="1094"/>
      <c r="Z62" s="1094"/>
      <c r="AA62" s="1094"/>
      <c r="AB62" s="1094"/>
      <c r="AC62" s="1094"/>
      <c r="AD62" s="1094"/>
      <c r="AE62" s="1112"/>
      <c r="AF62" s="1090"/>
      <c r="AG62" s="1091"/>
      <c r="AH62" s="1091"/>
      <c r="AI62" s="1091"/>
      <c r="AJ62" s="1092"/>
      <c r="AK62" s="1093"/>
      <c r="AL62" s="1094"/>
      <c r="AM62" s="1094"/>
      <c r="AN62" s="1094"/>
      <c r="AO62" s="1094"/>
      <c r="AP62" s="1094"/>
      <c r="AQ62" s="1094"/>
      <c r="AR62" s="1094"/>
      <c r="AS62" s="1094"/>
      <c r="AT62" s="1094"/>
      <c r="AU62" s="1094"/>
      <c r="AV62" s="1094"/>
      <c r="AW62" s="1094"/>
      <c r="AX62" s="1094"/>
      <c r="AY62" s="1094"/>
      <c r="AZ62" s="1095"/>
      <c r="BA62" s="1095"/>
      <c r="BB62" s="1095"/>
      <c r="BC62" s="1095"/>
      <c r="BD62" s="1095"/>
      <c r="BE62" s="1103"/>
      <c r="BF62" s="1103"/>
      <c r="BG62" s="1103"/>
      <c r="BH62" s="1103"/>
      <c r="BI62" s="1104"/>
      <c r="BJ62" s="1105" t="s">
        <v>399</v>
      </c>
      <c r="BK62" s="1106"/>
      <c r="BL62" s="1106"/>
      <c r="BM62" s="1106"/>
      <c r="BN62" s="1107"/>
      <c r="BO62" s="245"/>
      <c r="BP62" s="245"/>
      <c r="BQ62" s="242">
        <v>56</v>
      </c>
      <c r="BR62" s="243"/>
      <c r="BS62" s="1085"/>
      <c r="BT62" s="1086"/>
      <c r="BU62" s="1086"/>
      <c r="BV62" s="1086"/>
      <c r="BW62" s="1086"/>
      <c r="BX62" s="1086"/>
      <c r="BY62" s="1086"/>
      <c r="BZ62" s="1086"/>
      <c r="CA62" s="1086"/>
      <c r="CB62" s="1086"/>
      <c r="CC62" s="1086"/>
      <c r="CD62" s="1086"/>
      <c r="CE62" s="1086"/>
      <c r="CF62" s="1086"/>
      <c r="CG62" s="1087"/>
      <c r="CH62" s="1060"/>
      <c r="CI62" s="1061"/>
      <c r="CJ62" s="1061"/>
      <c r="CK62" s="1061"/>
      <c r="CL62" s="1062"/>
      <c r="CM62" s="1060"/>
      <c r="CN62" s="1061"/>
      <c r="CO62" s="1061"/>
      <c r="CP62" s="1061"/>
      <c r="CQ62" s="1062"/>
      <c r="CR62" s="1060"/>
      <c r="CS62" s="1061"/>
      <c r="CT62" s="1061"/>
      <c r="CU62" s="1061"/>
      <c r="CV62" s="1062"/>
      <c r="CW62" s="1060"/>
      <c r="CX62" s="1061"/>
      <c r="CY62" s="1061"/>
      <c r="CZ62" s="1061"/>
      <c r="DA62" s="1062"/>
      <c r="DB62" s="1060"/>
      <c r="DC62" s="1061"/>
      <c r="DD62" s="1061"/>
      <c r="DE62" s="1061"/>
      <c r="DF62" s="1062"/>
      <c r="DG62" s="1060"/>
      <c r="DH62" s="1061"/>
      <c r="DI62" s="1061"/>
      <c r="DJ62" s="1061"/>
      <c r="DK62" s="1062"/>
      <c r="DL62" s="1060"/>
      <c r="DM62" s="1061"/>
      <c r="DN62" s="1061"/>
      <c r="DO62" s="1061"/>
      <c r="DP62" s="1062"/>
      <c r="DQ62" s="1060"/>
      <c r="DR62" s="1061"/>
      <c r="DS62" s="1061"/>
      <c r="DT62" s="1061"/>
      <c r="DU62" s="1062"/>
      <c r="DV62" s="1063"/>
      <c r="DW62" s="1064"/>
      <c r="DX62" s="1064"/>
      <c r="DY62" s="1064"/>
      <c r="DZ62" s="1065"/>
      <c r="EA62" s="226"/>
    </row>
    <row r="63" spans="1:131" s="227" customFormat="1" ht="26.25" customHeight="1" thickBot="1">
      <c r="A63" s="244" t="s">
        <v>377</v>
      </c>
      <c r="B63" s="1015" t="s">
        <v>400</v>
      </c>
      <c r="C63" s="1016"/>
      <c r="D63" s="1016"/>
      <c r="E63" s="1016"/>
      <c r="F63" s="1016"/>
      <c r="G63" s="1016"/>
      <c r="H63" s="1016"/>
      <c r="I63" s="1016"/>
      <c r="J63" s="1016"/>
      <c r="K63" s="1016"/>
      <c r="L63" s="1016"/>
      <c r="M63" s="1016"/>
      <c r="N63" s="1016"/>
      <c r="O63" s="1016"/>
      <c r="P63" s="1017"/>
      <c r="Q63" s="1033"/>
      <c r="R63" s="1034"/>
      <c r="S63" s="1034"/>
      <c r="T63" s="1034"/>
      <c r="U63" s="1034"/>
      <c r="V63" s="1034"/>
      <c r="W63" s="1034"/>
      <c r="X63" s="1034"/>
      <c r="Y63" s="1034"/>
      <c r="Z63" s="1034"/>
      <c r="AA63" s="1034"/>
      <c r="AB63" s="1034"/>
      <c r="AC63" s="1034"/>
      <c r="AD63" s="1034"/>
      <c r="AE63" s="1099"/>
      <c r="AF63" s="1100">
        <v>966</v>
      </c>
      <c r="AG63" s="1030"/>
      <c r="AH63" s="1030"/>
      <c r="AI63" s="1030"/>
      <c r="AJ63" s="1101"/>
      <c r="AK63" s="1102"/>
      <c r="AL63" s="1034"/>
      <c r="AM63" s="1034"/>
      <c r="AN63" s="1034"/>
      <c r="AO63" s="1034"/>
      <c r="AP63" s="1030">
        <v>6765</v>
      </c>
      <c r="AQ63" s="1030"/>
      <c r="AR63" s="1030"/>
      <c r="AS63" s="1030"/>
      <c r="AT63" s="1030"/>
      <c r="AU63" s="1030">
        <v>2687</v>
      </c>
      <c r="AV63" s="1030"/>
      <c r="AW63" s="1030"/>
      <c r="AX63" s="1030"/>
      <c r="AY63" s="1030"/>
      <c r="AZ63" s="1096"/>
      <c r="BA63" s="1096"/>
      <c r="BB63" s="1096"/>
      <c r="BC63" s="1096"/>
      <c r="BD63" s="1096"/>
      <c r="BE63" s="1031"/>
      <c r="BF63" s="1031"/>
      <c r="BG63" s="1031"/>
      <c r="BH63" s="1031"/>
      <c r="BI63" s="1032"/>
      <c r="BJ63" s="1097" t="s">
        <v>131</v>
      </c>
      <c r="BK63" s="1022"/>
      <c r="BL63" s="1022"/>
      <c r="BM63" s="1022"/>
      <c r="BN63" s="1098"/>
      <c r="BO63" s="245"/>
      <c r="BP63" s="245"/>
      <c r="BQ63" s="242">
        <v>57</v>
      </c>
      <c r="BR63" s="243"/>
      <c r="BS63" s="1085"/>
      <c r="BT63" s="1086"/>
      <c r="BU63" s="1086"/>
      <c r="BV63" s="1086"/>
      <c r="BW63" s="1086"/>
      <c r="BX63" s="1086"/>
      <c r="BY63" s="1086"/>
      <c r="BZ63" s="1086"/>
      <c r="CA63" s="1086"/>
      <c r="CB63" s="1086"/>
      <c r="CC63" s="1086"/>
      <c r="CD63" s="1086"/>
      <c r="CE63" s="1086"/>
      <c r="CF63" s="1086"/>
      <c r="CG63" s="1087"/>
      <c r="CH63" s="1060"/>
      <c r="CI63" s="1061"/>
      <c r="CJ63" s="1061"/>
      <c r="CK63" s="1061"/>
      <c r="CL63" s="1062"/>
      <c r="CM63" s="1060"/>
      <c r="CN63" s="1061"/>
      <c r="CO63" s="1061"/>
      <c r="CP63" s="1061"/>
      <c r="CQ63" s="1062"/>
      <c r="CR63" s="1060"/>
      <c r="CS63" s="1061"/>
      <c r="CT63" s="1061"/>
      <c r="CU63" s="1061"/>
      <c r="CV63" s="1062"/>
      <c r="CW63" s="1060"/>
      <c r="CX63" s="1061"/>
      <c r="CY63" s="1061"/>
      <c r="CZ63" s="1061"/>
      <c r="DA63" s="1062"/>
      <c r="DB63" s="1060"/>
      <c r="DC63" s="1061"/>
      <c r="DD63" s="1061"/>
      <c r="DE63" s="1061"/>
      <c r="DF63" s="1062"/>
      <c r="DG63" s="1060"/>
      <c r="DH63" s="1061"/>
      <c r="DI63" s="1061"/>
      <c r="DJ63" s="1061"/>
      <c r="DK63" s="1062"/>
      <c r="DL63" s="1060"/>
      <c r="DM63" s="1061"/>
      <c r="DN63" s="1061"/>
      <c r="DO63" s="1061"/>
      <c r="DP63" s="1062"/>
      <c r="DQ63" s="1060"/>
      <c r="DR63" s="1061"/>
      <c r="DS63" s="1061"/>
      <c r="DT63" s="1061"/>
      <c r="DU63" s="1062"/>
      <c r="DV63" s="1063"/>
      <c r="DW63" s="1064"/>
      <c r="DX63" s="1064"/>
      <c r="DY63" s="1064"/>
      <c r="DZ63" s="106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5"/>
      <c r="BT64" s="1086"/>
      <c r="BU64" s="1086"/>
      <c r="BV64" s="1086"/>
      <c r="BW64" s="1086"/>
      <c r="BX64" s="1086"/>
      <c r="BY64" s="1086"/>
      <c r="BZ64" s="1086"/>
      <c r="CA64" s="1086"/>
      <c r="CB64" s="1086"/>
      <c r="CC64" s="1086"/>
      <c r="CD64" s="1086"/>
      <c r="CE64" s="1086"/>
      <c r="CF64" s="1086"/>
      <c r="CG64" s="1087"/>
      <c r="CH64" s="1060"/>
      <c r="CI64" s="1061"/>
      <c r="CJ64" s="1061"/>
      <c r="CK64" s="1061"/>
      <c r="CL64" s="1062"/>
      <c r="CM64" s="1060"/>
      <c r="CN64" s="1061"/>
      <c r="CO64" s="1061"/>
      <c r="CP64" s="1061"/>
      <c r="CQ64" s="1062"/>
      <c r="CR64" s="1060"/>
      <c r="CS64" s="1061"/>
      <c r="CT64" s="1061"/>
      <c r="CU64" s="1061"/>
      <c r="CV64" s="1062"/>
      <c r="CW64" s="1060"/>
      <c r="CX64" s="1061"/>
      <c r="CY64" s="1061"/>
      <c r="CZ64" s="1061"/>
      <c r="DA64" s="1062"/>
      <c r="DB64" s="1060"/>
      <c r="DC64" s="1061"/>
      <c r="DD64" s="1061"/>
      <c r="DE64" s="1061"/>
      <c r="DF64" s="1062"/>
      <c r="DG64" s="1060"/>
      <c r="DH64" s="1061"/>
      <c r="DI64" s="1061"/>
      <c r="DJ64" s="1061"/>
      <c r="DK64" s="1062"/>
      <c r="DL64" s="1060"/>
      <c r="DM64" s="1061"/>
      <c r="DN64" s="1061"/>
      <c r="DO64" s="1061"/>
      <c r="DP64" s="1062"/>
      <c r="DQ64" s="1060"/>
      <c r="DR64" s="1061"/>
      <c r="DS64" s="1061"/>
      <c r="DT64" s="1061"/>
      <c r="DU64" s="1062"/>
      <c r="DV64" s="1063"/>
      <c r="DW64" s="1064"/>
      <c r="DX64" s="1064"/>
      <c r="DY64" s="1064"/>
      <c r="DZ64" s="1065"/>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5"/>
      <c r="BT65" s="1086"/>
      <c r="BU65" s="1086"/>
      <c r="BV65" s="1086"/>
      <c r="BW65" s="1086"/>
      <c r="BX65" s="1086"/>
      <c r="BY65" s="1086"/>
      <c r="BZ65" s="1086"/>
      <c r="CA65" s="1086"/>
      <c r="CB65" s="1086"/>
      <c r="CC65" s="1086"/>
      <c r="CD65" s="1086"/>
      <c r="CE65" s="1086"/>
      <c r="CF65" s="1086"/>
      <c r="CG65" s="1087"/>
      <c r="CH65" s="1060"/>
      <c r="CI65" s="1061"/>
      <c r="CJ65" s="1061"/>
      <c r="CK65" s="1061"/>
      <c r="CL65" s="1062"/>
      <c r="CM65" s="1060"/>
      <c r="CN65" s="1061"/>
      <c r="CO65" s="1061"/>
      <c r="CP65" s="1061"/>
      <c r="CQ65" s="1062"/>
      <c r="CR65" s="1060"/>
      <c r="CS65" s="1061"/>
      <c r="CT65" s="1061"/>
      <c r="CU65" s="1061"/>
      <c r="CV65" s="1062"/>
      <c r="CW65" s="1060"/>
      <c r="CX65" s="1061"/>
      <c r="CY65" s="1061"/>
      <c r="CZ65" s="1061"/>
      <c r="DA65" s="1062"/>
      <c r="DB65" s="1060"/>
      <c r="DC65" s="1061"/>
      <c r="DD65" s="1061"/>
      <c r="DE65" s="1061"/>
      <c r="DF65" s="1062"/>
      <c r="DG65" s="1060"/>
      <c r="DH65" s="1061"/>
      <c r="DI65" s="1061"/>
      <c r="DJ65" s="1061"/>
      <c r="DK65" s="1062"/>
      <c r="DL65" s="1060"/>
      <c r="DM65" s="1061"/>
      <c r="DN65" s="1061"/>
      <c r="DO65" s="1061"/>
      <c r="DP65" s="1062"/>
      <c r="DQ65" s="1060"/>
      <c r="DR65" s="1061"/>
      <c r="DS65" s="1061"/>
      <c r="DT65" s="1061"/>
      <c r="DU65" s="1062"/>
      <c r="DV65" s="1063"/>
      <c r="DW65" s="1064"/>
      <c r="DX65" s="1064"/>
      <c r="DY65" s="1064"/>
      <c r="DZ65" s="1065"/>
      <c r="EA65" s="226"/>
    </row>
    <row r="66" spans="1:131" s="227" customFormat="1" ht="26.25" customHeight="1">
      <c r="A66" s="1066" t="s">
        <v>402</v>
      </c>
      <c r="B66" s="1067"/>
      <c r="C66" s="1067"/>
      <c r="D66" s="1067"/>
      <c r="E66" s="1067"/>
      <c r="F66" s="1067"/>
      <c r="G66" s="1067"/>
      <c r="H66" s="1067"/>
      <c r="I66" s="1067"/>
      <c r="J66" s="1067"/>
      <c r="K66" s="1067"/>
      <c r="L66" s="1067"/>
      <c r="M66" s="1067"/>
      <c r="N66" s="1067"/>
      <c r="O66" s="1067"/>
      <c r="P66" s="1068"/>
      <c r="Q66" s="1072" t="s">
        <v>403</v>
      </c>
      <c r="R66" s="1073"/>
      <c r="S66" s="1073"/>
      <c r="T66" s="1073"/>
      <c r="U66" s="1074"/>
      <c r="V66" s="1072" t="s">
        <v>382</v>
      </c>
      <c r="W66" s="1073"/>
      <c r="X66" s="1073"/>
      <c r="Y66" s="1073"/>
      <c r="Z66" s="1074"/>
      <c r="AA66" s="1072" t="s">
        <v>383</v>
      </c>
      <c r="AB66" s="1073"/>
      <c r="AC66" s="1073"/>
      <c r="AD66" s="1073"/>
      <c r="AE66" s="1074"/>
      <c r="AF66" s="1078" t="s">
        <v>404</v>
      </c>
      <c r="AG66" s="1079"/>
      <c r="AH66" s="1079"/>
      <c r="AI66" s="1079"/>
      <c r="AJ66" s="1080"/>
      <c r="AK66" s="1072" t="s">
        <v>385</v>
      </c>
      <c r="AL66" s="1067"/>
      <c r="AM66" s="1067"/>
      <c r="AN66" s="1067"/>
      <c r="AO66" s="1068"/>
      <c r="AP66" s="1072" t="s">
        <v>386</v>
      </c>
      <c r="AQ66" s="1073"/>
      <c r="AR66" s="1073"/>
      <c r="AS66" s="1073"/>
      <c r="AT66" s="1074"/>
      <c r="AU66" s="1072" t="s">
        <v>405</v>
      </c>
      <c r="AV66" s="1073"/>
      <c r="AW66" s="1073"/>
      <c r="AX66" s="1073"/>
      <c r="AY66" s="1074"/>
      <c r="AZ66" s="1072" t="s">
        <v>365</v>
      </c>
      <c r="BA66" s="1073"/>
      <c r="BB66" s="1073"/>
      <c r="BC66" s="1073"/>
      <c r="BD66" s="1088"/>
      <c r="BE66" s="245"/>
      <c r="BF66" s="245"/>
      <c r="BG66" s="245"/>
      <c r="BH66" s="245"/>
      <c r="BI66" s="245"/>
      <c r="BJ66" s="245"/>
      <c r="BK66" s="245"/>
      <c r="BL66" s="245"/>
      <c r="BM66" s="245"/>
      <c r="BN66" s="245"/>
      <c r="BO66" s="245"/>
      <c r="BP66" s="245"/>
      <c r="BQ66" s="242">
        <v>60</v>
      </c>
      <c r="BR66" s="247"/>
      <c r="BS66" s="1024"/>
      <c r="BT66" s="1025"/>
      <c r="BU66" s="1025"/>
      <c r="BV66" s="1025"/>
      <c r="BW66" s="1025"/>
      <c r="BX66" s="1025"/>
      <c r="BY66" s="1025"/>
      <c r="BZ66" s="1025"/>
      <c r="CA66" s="1025"/>
      <c r="CB66" s="1025"/>
      <c r="CC66" s="1025"/>
      <c r="CD66" s="1025"/>
      <c r="CE66" s="1025"/>
      <c r="CF66" s="1025"/>
      <c r="CG66" s="1026"/>
      <c r="CH66" s="1027"/>
      <c r="CI66" s="1028"/>
      <c r="CJ66" s="1028"/>
      <c r="CK66" s="1028"/>
      <c r="CL66" s="1029"/>
      <c r="CM66" s="1027"/>
      <c r="CN66" s="1028"/>
      <c r="CO66" s="1028"/>
      <c r="CP66" s="1028"/>
      <c r="CQ66" s="1029"/>
      <c r="CR66" s="1027"/>
      <c r="CS66" s="1028"/>
      <c r="CT66" s="1028"/>
      <c r="CU66" s="1028"/>
      <c r="CV66" s="1029"/>
      <c r="CW66" s="1027"/>
      <c r="CX66" s="1028"/>
      <c r="CY66" s="1028"/>
      <c r="CZ66" s="1028"/>
      <c r="DA66" s="1029"/>
      <c r="DB66" s="1027"/>
      <c r="DC66" s="1028"/>
      <c r="DD66" s="1028"/>
      <c r="DE66" s="1028"/>
      <c r="DF66" s="1029"/>
      <c r="DG66" s="1027"/>
      <c r="DH66" s="1028"/>
      <c r="DI66" s="1028"/>
      <c r="DJ66" s="1028"/>
      <c r="DK66" s="1029"/>
      <c r="DL66" s="1027"/>
      <c r="DM66" s="1028"/>
      <c r="DN66" s="1028"/>
      <c r="DO66" s="1028"/>
      <c r="DP66" s="1029"/>
      <c r="DQ66" s="1027"/>
      <c r="DR66" s="1028"/>
      <c r="DS66" s="1028"/>
      <c r="DT66" s="1028"/>
      <c r="DU66" s="1029"/>
      <c r="DV66" s="1012"/>
      <c r="DW66" s="1013"/>
      <c r="DX66" s="1013"/>
      <c r="DY66" s="1013"/>
      <c r="DZ66" s="1014"/>
      <c r="EA66" s="226"/>
    </row>
    <row r="67" spans="1:131" s="227" customFormat="1" ht="26.25" customHeight="1" thickBot="1">
      <c r="A67" s="1069"/>
      <c r="B67" s="1070"/>
      <c r="C67" s="1070"/>
      <c r="D67" s="1070"/>
      <c r="E67" s="1070"/>
      <c r="F67" s="1070"/>
      <c r="G67" s="1070"/>
      <c r="H67" s="1070"/>
      <c r="I67" s="1070"/>
      <c r="J67" s="1070"/>
      <c r="K67" s="1070"/>
      <c r="L67" s="1070"/>
      <c r="M67" s="1070"/>
      <c r="N67" s="1070"/>
      <c r="O67" s="1070"/>
      <c r="P67" s="1071"/>
      <c r="Q67" s="1075"/>
      <c r="R67" s="1076"/>
      <c r="S67" s="1076"/>
      <c r="T67" s="1076"/>
      <c r="U67" s="1077"/>
      <c r="V67" s="1075"/>
      <c r="W67" s="1076"/>
      <c r="X67" s="1076"/>
      <c r="Y67" s="1076"/>
      <c r="Z67" s="1077"/>
      <c r="AA67" s="1075"/>
      <c r="AB67" s="1076"/>
      <c r="AC67" s="1076"/>
      <c r="AD67" s="1076"/>
      <c r="AE67" s="1077"/>
      <c r="AF67" s="1081"/>
      <c r="AG67" s="1082"/>
      <c r="AH67" s="1082"/>
      <c r="AI67" s="1082"/>
      <c r="AJ67" s="1083"/>
      <c r="AK67" s="1084"/>
      <c r="AL67" s="1070"/>
      <c r="AM67" s="1070"/>
      <c r="AN67" s="1070"/>
      <c r="AO67" s="1071"/>
      <c r="AP67" s="1075"/>
      <c r="AQ67" s="1076"/>
      <c r="AR67" s="1076"/>
      <c r="AS67" s="1076"/>
      <c r="AT67" s="1077"/>
      <c r="AU67" s="1075"/>
      <c r="AV67" s="1076"/>
      <c r="AW67" s="1076"/>
      <c r="AX67" s="1076"/>
      <c r="AY67" s="1077"/>
      <c r="AZ67" s="1075"/>
      <c r="BA67" s="1076"/>
      <c r="BB67" s="1076"/>
      <c r="BC67" s="1076"/>
      <c r="BD67" s="1089"/>
      <c r="BE67" s="245"/>
      <c r="BF67" s="245"/>
      <c r="BG67" s="245"/>
      <c r="BH67" s="245"/>
      <c r="BI67" s="245"/>
      <c r="BJ67" s="245"/>
      <c r="BK67" s="245"/>
      <c r="BL67" s="245"/>
      <c r="BM67" s="245"/>
      <c r="BN67" s="245"/>
      <c r="BO67" s="245"/>
      <c r="BP67" s="245"/>
      <c r="BQ67" s="242">
        <v>61</v>
      </c>
      <c r="BR67" s="247"/>
      <c r="BS67" s="1024"/>
      <c r="BT67" s="1025"/>
      <c r="BU67" s="1025"/>
      <c r="BV67" s="1025"/>
      <c r="BW67" s="1025"/>
      <c r="BX67" s="1025"/>
      <c r="BY67" s="1025"/>
      <c r="BZ67" s="1025"/>
      <c r="CA67" s="1025"/>
      <c r="CB67" s="1025"/>
      <c r="CC67" s="1025"/>
      <c r="CD67" s="1025"/>
      <c r="CE67" s="1025"/>
      <c r="CF67" s="1025"/>
      <c r="CG67" s="1026"/>
      <c r="CH67" s="1027"/>
      <c r="CI67" s="1028"/>
      <c r="CJ67" s="1028"/>
      <c r="CK67" s="1028"/>
      <c r="CL67" s="1029"/>
      <c r="CM67" s="1027"/>
      <c r="CN67" s="1028"/>
      <c r="CO67" s="1028"/>
      <c r="CP67" s="1028"/>
      <c r="CQ67" s="1029"/>
      <c r="CR67" s="1027"/>
      <c r="CS67" s="1028"/>
      <c r="CT67" s="1028"/>
      <c r="CU67" s="1028"/>
      <c r="CV67" s="1029"/>
      <c r="CW67" s="1027"/>
      <c r="CX67" s="1028"/>
      <c r="CY67" s="1028"/>
      <c r="CZ67" s="1028"/>
      <c r="DA67" s="1029"/>
      <c r="DB67" s="1027"/>
      <c r="DC67" s="1028"/>
      <c r="DD67" s="1028"/>
      <c r="DE67" s="1028"/>
      <c r="DF67" s="1029"/>
      <c r="DG67" s="1027"/>
      <c r="DH67" s="1028"/>
      <c r="DI67" s="1028"/>
      <c r="DJ67" s="1028"/>
      <c r="DK67" s="1029"/>
      <c r="DL67" s="1027"/>
      <c r="DM67" s="1028"/>
      <c r="DN67" s="1028"/>
      <c r="DO67" s="1028"/>
      <c r="DP67" s="1029"/>
      <c r="DQ67" s="1027"/>
      <c r="DR67" s="1028"/>
      <c r="DS67" s="1028"/>
      <c r="DT67" s="1028"/>
      <c r="DU67" s="1029"/>
      <c r="DV67" s="1012"/>
      <c r="DW67" s="1013"/>
      <c r="DX67" s="1013"/>
      <c r="DY67" s="1013"/>
      <c r="DZ67" s="1014"/>
      <c r="EA67" s="226"/>
    </row>
    <row r="68" spans="1:131" s="227" customFormat="1" ht="26.25" customHeight="1" thickTop="1">
      <c r="A68" s="238">
        <v>1</v>
      </c>
      <c r="B68" s="1056" t="s">
        <v>563</v>
      </c>
      <c r="C68" s="1057"/>
      <c r="D68" s="1057"/>
      <c r="E68" s="1057"/>
      <c r="F68" s="1057"/>
      <c r="G68" s="1057"/>
      <c r="H68" s="1057"/>
      <c r="I68" s="1057"/>
      <c r="J68" s="1057"/>
      <c r="K68" s="1057"/>
      <c r="L68" s="1057"/>
      <c r="M68" s="1057"/>
      <c r="N68" s="1057"/>
      <c r="O68" s="1057"/>
      <c r="P68" s="1058"/>
      <c r="Q68" s="1059">
        <v>1568</v>
      </c>
      <c r="R68" s="1053"/>
      <c r="S68" s="1053"/>
      <c r="T68" s="1053"/>
      <c r="U68" s="1053"/>
      <c r="V68" s="1053">
        <v>1548</v>
      </c>
      <c r="W68" s="1053"/>
      <c r="X68" s="1053"/>
      <c r="Y68" s="1053"/>
      <c r="Z68" s="1053"/>
      <c r="AA68" s="1053">
        <v>20</v>
      </c>
      <c r="AB68" s="1053"/>
      <c r="AC68" s="1053"/>
      <c r="AD68" s="1053"/>
      <c r="AE68" s="1053"/>
      <c r="AF68" s="1053">
        <v>20</v>
      </c>
      <c r="AG68" s="1053"/>
      <c r="AH68" s="1053"/>
      <c r="AI68" s="1053"/>
      <c r="AJ68" s="1053"/>
      <c r="AK68" s="1053">
        <v>0</v>
      </c>
      <c r="AL68" s="1053"/>
      <c r="AM68" s="1053"/>
      <c r="AN68" s="1053"/>
      <c r="AO68" s="1053"/>
      <c r="AP68" s="1053">
        <v>2286</v>
      </c>
      <c r="AQ68" s="1053"/>
      <c r="AR68" s="1053"/>
      <c r="AS68" s="1053"/>
      <c r="AT68" s="1053"/>
      <c r="AU68" s="1053">
        <v>889</v>
      </c>
      <c r="AV68" s="1053"/>
      <c r="AW68" s="1053"/>
      <c r="AX68" s="1053"/>
      <c r="AY68" s="1053"/>
      <c r="AZ68" s="1054"/>
      <c r="BA68" s="1054"/>
      <c r="BB68" s="1054"/>
      <c r="BC68" s="1054"/>
      <c r="BD68" s="1055"/>
      <c r="BE68" s="245"/>
      <c r="BF68" s="245"/>
      <c r="BG68" s="245"/>
      <c r="BH68" s="245"/>
      <c r="BI68" s="245"/>
      <c r="BJ68" s="245"/>
      <c r="BK68" s="245"/>
      <c r="BL68" s="245"/>
      <c r="BM68" s="245"/>
      <c r="BN68" s="245"/>
      <c r="BO68" s="245"/>
      <c r="BP68" s="245"/>
      <c r="BQ68" s="242">
        <v>62</v>
      </c>
      <c r="BR68" s="247"/>
      <c r="BS68" s="1024"/>
      <c r="BT68" s="1025"/>
      <c r="BU68" s="1025"/>
      <c r="BV68" s="1025"/>
      <c r="BW68" s="1025"/>
      <c r="BX68" s="1025"/>
      <c r="BY68" s="1025"/>
      <c r="BZ68" s="1025"/>
      <c r="CA68" s="1025"/>
      <c r="CB68" s="1025"/>
      <c r="CC68" s="1025"/>
      <c r="CD68" s="1025"/>
      <c r="CE68" s="1025"/>
      <c r="CF68" s="1025"/>
      <c r="CG68" s="1026"/>
      <c r="CH68" s="1027"/>
      <c r="CI68" s="1028"/>
      <c r="CJ68" s="1028"/>
      <c r="CK68" s="1028"/>
      <c r="CL68" s="1029"/>
      <c r="CM68" s="1027"/>
      <c r="CN68" s="1028"/>
      <c r="CO68" s="1028"/>
      <c r="CP68" s="1028"/>
      <c r="CQ68" s="1029"/>
      <c r="CR68" s="1027"/>
      <c r="CS68" s="1028"/>
      <c r="CT68" s="1028"/>
      <c r="CU68" s="1028"/>
      <c r="CV68" s="1029"/>
      <c r="CW68" s="1027"/>
      <c r="CX68" s="1028"/>
      <c r="CY68" s="1028"/>
      <c r="CZ68" s="1028"/>
      <c r="DA68" s="1029"/>
      <c r="DB68" s="1027"/>
      <c r="DC68" s="1028"/>
      <c r="DD68" s="1028"/>
      <c r="DE68" s="1028"/>
      <c r="DF68" s="1029"/>
      <c r="DG68" s="1027"/>
      <c r="DH68" s="1028"/>
      <c r="DI68" s="1028"/>
      <c r="DJ68" s="1028"/>
      <c r="DK68" s="1029"/>
      <c r="DL68" s="1027"/>
      <c r="DM68" s="1028"/>
      <c r="DN68" s="1028"/>
      <c r="DO68" s="1028"/>
      <c r="DP68" s="1029"/>
      <c r="DQ68" s="1027"/>
      <c r="DR68" s="1028"/>
      <c r="DS68" s="1028"/>
      <c r="DT68" s="1028"/>
      <c r="DU68" s="1029"/>
      <c r="DV68" s="1012"/>
      <c r="DW68" s="1013"/>
      <c r="DX68" s="1013"/>
      <c r="DY68" s="1013"/>
      <c r="DZ68" s="1014"/>
      <c r="EA68" s="226"/>
    </row>
    <row r="69" spans="1:131" s="227" customFormat="1" ht="26.25" customHeight="1">
      <c r="A69" s="241">
        <v>2</v>
      </c>
      <c r="B69" s="1045" t="s">
        <v>564</v>
      </c>
      <c r="C69" s="1046"/>
      <c r="D69" s="1046"/>
      <c r="E69" s="1046"/>
      <c r="F69" s="1046"/>
      <c r="G69" s="1046"/>
      <c r="H69" s="1046"/>
      <c r="I69" s="1046"/>
      <c r="J69" s="1046"/>
      <c r="K69" s="1046"/>
      <c r="L69" s="1046"/>
      <c r="M69" s="1046"/>
      <c r="N69" s="1046"/>
      <c r="O69" s="1046"/>
      <c r="P69" s="1047"/>
      <c r="Q69" s="1048">
        <v>2024</v>
      </c>
      <c r="R69" s="1042"/>
      <c r="S69" s="1042"/>
      <c r="T69" s="1042"/>
      <c r="U69" s="1042"/>
      <c r="V69" s="1042">
        <v>2017</v>
      </c>
      <c r="W69" s="1042"/>
      <c r="X69" s="1042"/>
      <c r="Y69" s="1042"/>
      <c r="Z69" s="1042"/>
      <c r="AA69" s="1042">
        <v>7</v>
      </c>
      <c r="AB69" s="1042"/>
      <c r="AC69" s="1042"/>
      <c r="AD69" s="1042"/>
      <c r="AE69" s="1042"/>
      <c r="AF69" s="1042">
        <v>7</v>
      </c>
      <c r="AG69" s="1042"/>
      <c r="AH69" s="1042"/>
      <c r="AI69" s="1042"/>
      <c r="AJ69" s="1042"/>
      <c r="AK69" s="1042">
        <v>23</v>
      </c>
      <c r="AL69" s="1042"/>
      <c r="AM69" s="1042"/>
      <c r="AN69" s="1042"/>
      <c r="AO69" s="1042"/>
      <c r="AP69" s="1042">
        <v>5760</v>
      </c>
      <c r="AQ69" s="1042"/>
      <c r="AR69" s="1042"/>
      <c r="AS69" s="1042"/>
      <c r="AT69" s="1042"/>
      <c r="AU69" s="1042">
        <v>4159</v>
      </c>
      <c r="AV69" s="1042"/>
      <c r="AW69" s="1042"/>
      <c r="AX69" s="1042"/>
      <c r="AY69" s="1042"/>
      <c r="AZ69" s="1043"/>
      <c r="BA69" s="1043"/>
      <c r="BB69" s="1043"/>
      <c r="BC69" s="1043"/>
      <c r="BD69" s="1044"/>
      <c r="BE69" s="245"/>
      <c r="BF69" s="245"/>
      <c r="BG69" s="245"/>
      <c r="BH69" s="245"/>
      <c r="BI69" s="245"/>
      <c r="BJ69" s="245"/>
      <c r="BK69" s="245"/>
      <c r="BL69" s="245"/>
      <c r="BM69" s="245"/>
      <c r="BN69" s="245"/>
      <c r="BO69" s="245"/>
      <c r="BP69" s="245"/>
      <c r="BQ69" s="242">
        <v>63</v>
      </c>
      <c r="BR69" s="247"/>
      <c r="BS69" s="1024"/>
      <c r="BT69" s="1025"/>
      <c r="BU69" s="1025"/>
      <c r="BV69" s="1025"/>
      <c r="BW69" s="1025"/>
      <c r="BX69" s="1025"/>
      <c r="BY69" s="1025"/>
      <c r="BZ69" s="1025"/>
      <c r="CA69" s="1025"/>
      <c r="CB69" s="1025"/>
      <c r="CC69" s="1025"/>
      <c r="CD69" s="1025"/>
      <c r="CE69" s="1025"/>
      <c r="CF69" s="1025"/>
      <c r="CG69" s="1026"/>
      <c r="CH69" s="1027"/>
      <c r="CI69" s="1028"/>
      <c r="CJ69" s="1028"/>
      <c r="CK69" s="1028"/>
      <c r="CL69" s="1029"/>
      <c r="CM69" s="1027"/>
      <c r="CN69" s="1028"/>
      <c r="CO69" s="1028"/>
      <c r="CP69" s="1028"/>
      <c r="CQ69" s="1029"/>
      <c r="CR69" s="1027"/>
      <c r="CS69" s="1028"/>
      <c r="CT69" s="1028"/>
      <c r="CU69" s="1028"/>
      <c r="CV69" s="1029"/>
      <c r="CW69" s="1027"/>
      <c r="CX69" s="1028"/>
      <c r="CY69" s="1028"/>
      <c r="CZ69" s="1028"/>
      <c r="DA69" s="1029"/>
      <c r="DB69" s="1027"/>
      <c r="DC69" s="1028"/>
      <c r="DD69" s="1028"/>
      <c r="DE69" s="1028"/>
      <c r="DF69" s="1029"/>
      <c r="DG69" s="1027"/>
      <c r="DH69" s="1028"/>
      <c r="DI69" s="1028"/>
      <c r="DJ69" s="1028"/>
      <c r="DK69" s="1029"/>
      <c r="DL69" s="1027"/>
      <c r="DM69" s="1028"/>
      <c r="DN69" s="1028"/>
      <c r="DO69" s="1028"/>
      <c r="DP69" s="1029"/>
      <c r="DQ69" s="1027"/>
      <c r="DR69" s="1028"/>
      <c r="DS69" s="1028"/>
      <c r="DT69" s="1028"/>
      <c r="DU69" s="1029"/>
      <c r="DV69" s="1012"/>
      <c r="DW69" s="1013"/>
      <c r="DX69" s="1013"/>
      <c r="DY69" s="1013"/>
      <c r="DZ69" s="1014"/>
      <c r="EA69" s="226"/>
    </row>
    <row r="70" spans="1:131" s="227" customFormat="1" ht="26.25" customHeight="1">
      <c r="A70" s="241">
        <v>3</v>
      </c>
      <c r="B70" s="1045" t="s">
        <v>565</v>
      </c>
      <c r="C70" s="1046"/>
      <c r="D70" s="1046"/>
      <c r="E70" s="1046"/>
      <c r="F70" s="1046"/>
      <c r="G70" s="1046"/>
      <c r="H70" s="1046"/>
      <c r="I70" s="1046"/>
      <c r="J70" s="1046"/>
      <c r="K70" s="1046"/>
      <c r="L70" s="1046"/>
      <c r="M70" s="1046"/>
      <c r="N70" s="1046"/>
      <c r="O70" s="1046"/>
      <c r="P70" s="1047"/>
      <c r="Q70" s="1048">
        <v>14739</v>
      </c>
      <c r="R70" s="1042"/>
      <c r="S70" s="1042"/>
      <c r="T70" s="1042"/>
      <c r="U70" s="1042"/>
      <c r="V70" s="1042">
        <v>14662</v>
      </c>
      <c r="W70" s="1042"/>
      <c r="X70" s="1042"/>
      <c r="Y70" s="1042"/>
      <c r="Z70" s="1042"/>
      <c r="AA70" s="1042">
        <v>77</v>
      </c>
      <c r="AB70" s="1042"/>
      <c r="AC70" s="1042"/>
      <c r="AD70" s="1042"/>
      <c r="AE70" s="1042"/>
      <c r="AF70" s="1042">
        <v>77</v>
      </c>
      <c r="AG70" s="1042"/>
      <c r="AH70" s="1042"/>
      <c r="AI70" s="1042"/>
      <c r="AJ70" s="1042"/>
      <c r="AK70" s="1042">
        <v>500</v>
      </c>
      <c r="AL70" s="1042"/>
      <c r="AM70" s="1042"/>
      <c r="AN70" s="1042"/>
      <c r="AO70" s="1042"/>
      <c r="AP70" s="1042">
        <v>0</v>
      </c>
      <c r="AQ70" s="1042"/>
      <c r="AR70" s="1042"/>
      <c r="AS70" s="1042"/>
      <c r="AT70" s="1042"/>
      <c r="AU70" s="1042" t="s">
        <v>561</v>
      </c>
      <c r="AV70" s="1042"/>
      <c r="AW70" s="1042"/>
      <c r="AX70" s="1042"/>
      <c r="AY70" s="1042"/>
      <c r="AZ70" s="1043"/>
      <c r="BA70" s="1043"/>
      <c r="BB70" s="1043"/>
      <c r="BC70" s="1043"/>
      <c r="BD70" s="1044"/>
      <c r="BE70" s="245"/>
      <c r="BF70" s="245"/>
      <c r="BG70" s="245"/>
      <c r="BH70" s="245"/>
      <c r="BI70" s="245"/>
      <c r="BJ70" s="245"/>
      <c r="BK70" s="245"/>
      <c r="BL70" s="245"/>
      <c r="BM70" s="245"/>
      <c r="BN70" s="245"/>
      <c r="BO70" s="245"/>
      <c r="BP70" s="245"/>
      <c r="BQ70" s="242">
        <v>64</v>
      </c>
      <c r="BR70" s="247"/>
      <c r="BS70" s="1024"/>
      <c r="BT70" s="1025"/>
      <c r="BU70" s="1025"/>
      <c r="BV70" s="1025"/>
      <c r="BW70" s="1025"/>
      <c r="BX70" s="1025"/>
      <c r="BY70" s="1025"/>
      <c r="BZ70" s="1025"/>
      <c r="CA70" s="1025"/>
      <c r="CB70" s="1025"/>
      <c r="CC70" s="1025"/>
      <c r="CD70" s="1025"/>
      <c r="CE70" s="1025"/>
      <c r="CF70" s="1025"/>
      <c r="CG70" s="1026"/>
      <c r="CH70" s="1027"/>
      <c r="CI70" s="1028"/>
      <c r="CJ70" s="1028"/>
      <c r="CK70" s="1028"/>
      <c r="CL70" s="1029"/>
      <c r="CM70" s="1027"/>
      <c r="CN70" s="1028"/>
      <c r="CO70" s="1028"/>
      <c r="CP70" s="1028"/>
      <c r="CQ70" s="1029"/>
      <c r="CR70" s="1027"/>
      <c r="CS70" s="1028"/>
      <c r="CT70" s="1028"/>
      <c r="CU70" s="1028"/>
      <c r="CV70" s="1029"/>
      <c r="CW70" s="1027"/>
      <c r="CX70" s="1028"/>
      <c r="CY70" s="1028"/>
      <c r="CZ70" s="1028"/>
      <c r="DA70" s="1029"/>
      <c r="DB70" s="1027"/>
      <c r="DC70" s="1028"/>
      <c r="DD70" s="1028"/>
      <c r="DE70" s="1028"/>
      <c r="DF70" s="1029"/>
      <c r="DG70" s="1027"/>
      <c r="DH70" s="1028"/>
      <c r="DI70" s="1028"/>
      <c r="DJ70" s="1028"/>
      <c r="DK70" s="1029"/>
      <c r="DL70" s="1027"/>
      <c r="DM70" s="1028"/>
      <c r="DN70" s="1028"/>
      <c r="DO70" s="1028"/>
      <c r="DP70" s="1029"/>
      <c r="DQ70" s="1027"/>
      <c r="DR70" s="1028"/>
      <c r="DS70" s="1028"/>
      <c r="DT70" s="1028"/>
      <c r="DU70" s="1029"/>
      <c r="DV70" s="1012"/>
      <c r="DW70" s="1013"/>
      <c r="DX70" s="1013"/>
      <c r="DY70" s="1013"/>
      <c r="DZ70" s="1014"/>
      <c r="EA70" s="226"/>
    </row>
    <row r="71" spans="1:131" s="227" customFormat="1" ht="26.25" customHeight="1">
      <c r="A71" s="241">
        <v>4</v>
      </c>
      <c r="B71" s="1045" t="s">
        <v>566</v>
      </c>
      <c r="C71" s="1046"/>
      <c r="D71" s="1046"/>
      <c r="E71" s="1046"/>
      <c r="F71" s="1046"/>
      <c r="G71" s="1046"/>
      <c r="H71" s="1046"/>
      <c r="I71" s="1046"/>
      <c r="J71" s="1046"/>
      <c r="K71" s="1046"/>
      <c r="L71" s="1046"/>
      <c r="M71" s="1046"/>
      <c r="N71" s="1046"/>
      <c r="O71" s="1046"/>
      <c r="P71" s="1047"/>
      <c r="Q71" s="1048">
        <v>1732</v>
      </c>
      <c r="R71" s="1042"/>
      <c r="S71" s="1042"/>
      <c r="T71" s="1042"/>
      <c r="U71" s="1042"/>
      <c r="V71" s="1042">
        <v>1728</v>
      </c>
      <c r="W71" s="1042"/>
      <c r="X71" s="1042"/>
      <c r="Y71" s="1042"/>
      <c r="Z71" s="1042"/>
      <c r="AA71" s="1042">
        <v>4</v>
      </c>
      <c r="AB71" s="1042"/>
      <c r="AC71" s="1042"/>
      <c r="AD71" s="1042"/>
      <c r="AE71" s="1042"/>
      <c r="AF71" s="1042">
        <v>4</v>
      </c>
      <c r="AG71" s="1042"/>
      <c r="AH71" s="1042"/>
      <c r="AI71" s="1042"/>
      <c r="AJ71" s="1042"/>
      <c r="AK71" s="1042">
        <v>2</v>
      </c>
      <c r="AL71" s="1042"/>
      <c r="AM71" s="1042"/>
      <c r="AN71" s="1042"/>
      <c r="AO71" s="1042"/>
      <c r="AP71" s="1042">
        <v>0</v>
      </c>
      <c r="AQ71" s="1042"/>
      <c r="AR71" s="1042"/>
      <c r="AS71" s="1042"/>
      <c r="AT71" s="1042"/>
      <c r="AU71" s="1042" t="s">
        <v>561</v>
      </c>
      <c r="AV71" s="1042"/>
      <c r="AW71" s="1042"/>
      <c r="AX71" s="1042"/>
      <c r="AY71" s="1042"/>
      <c r="AZ71" s="1043"/>
      <c r="BA71" s="1043"/>
      <c r="BB71" s="1043"/>
      <c r="BC71" s="1043"/>
      <c r="BD71" s="1044"/>
      <c r="BE71" s="245"/>
      <c r="BF71" s="245"/>
      <c r="BG71" s="245"/>
      <c r="BH71" s="245"/>
      <c r="BI71" s="245"/>
      <c r="BJ71" s="245"/>
      <c r="BK71" s="245"/>
      <c r="BL71" s="245"/>
      <c r="BM71" s="245"/>
      <c r="BN71" s="245"/>
      <c r="BO71" s="245"/>
      <c r="BP71" s="245"/>
      <c r="BQ71" s="242">
        <v>65</v>
      </c>
      <c r="BR71" s="247"/>
      <c r="BS71" s="1024"/>
      <c r="BT71" s="1025"/>
      <c r="BU71" s="1025"/>
      <c r="BV71" s="1025"/>
      <c r="BW71" s="1025"/>
      <c r="BX71" s="1025"/>
      <c r="BY71" s="1025"/>
      <c r="BZ71" s="1025"/>
      <c r="CA71" s="1025"/>
      <c r="CB71" s="1025"/>
      <c r="CC71" s="1025"/>
      <c r="CD71" s="1025"/>
      <c r="CE71" s="1025"/>
      <c r="CF71" s="1025"/>
      <c r="CG71" s="1026"/>
      <c r="CH71" s="1027"/>
      <c r="CI71" s="1028"/>
      <c r="CJ71" s="1028"/>
      <c r="CK71" s="1028"/>
      <c r="CL71" s="1029"/>
      <c r="CM71" s="1027"/>
      <c r="CN71" s="1028"/>
      <c r="CO71" s="1028"/>
      <c r="CP71" s="1028"/>
      <c r="CQ71" s="1029"/>
      <c r="CR71" s="1027"/>
      <c r="CS71" s="1028"/>
      <c r="CT71" s="1028"/>
      <c r="CU71" s="1028"/>
      <c r="CV71" s="1029"/>
      <c r="CW71" s="1027"/>
      <c r="CX71" s="1028"/>
      <c r="CY71" s="1028"/>
      <c r="CZ71" s="1028"/>
      <c r="DA71" s="1029"/>
      <c r="DB71" s="1027"/>
      <c r="DC71" s="1028"/>
      <c r="DD71" s="1028"/>
      <c r="DE71" s="1028"/>
      <c r="DF71" s="1029"/>
      <c r="DG71" s="1027"/>
      <c r="DH71" s="1028"/>
      <c r="DI71" s="1028"/>
      <c r="DJ71" s="1028"/>
      <c r="DK71" s="1029"/>
      <c r="DL71" s="1027"/>
      <c r="DM71" s="1028"/>
      <c r="DN71" s="1028"/>
      <c r="DO71" s="1028"/>
      <c r="DP71" s="1029"/>
      <c r="DQ71" s="1027"/>
      <c r="DR71" s="1028"/>
      <c r="DS71" s="1028"/>
      <c r="DT71" s="1028"/>
      <c r="DU71" s="1029"/>
      <c r="DV71" s="1012"/>
      <c r="DW71" s="1013"/>
      <c r="DX71" s="1013"/>
      <c r="DY71" s="1013"/>
      <c r="DZ71" s="1014"/>
      <c r="EA71" s="226"/>
    </row>
    <row r="72" spans="1:131" s="227" customFormat="1" ht="26.25" customHeight="1">
      <c r="A72" s="241">
        <v>5</v>
      </c>
      <c r="B72" s="1045" t="s">
        <v>570</v>
      </c>
      <c r="C72" s="1046"/>
      <c r="D72" s="1046"/>
      <c r="E72" s="1046"/>
      <c r="F72" s="1046"/>
      <c r="G72" s="1046"/>
      <c r="H72" s="1046"/>
      <c r="I72" s="1046"/>
      <c r="J72" s="1046"/>
      <c r="K72" s="1046"/>
      <c r="L72" s="1046"/>
      <c r="M72" s="1046"/>
      <c r="N72" s="1046"/>
      <c r="O72" s="1046"/>
      <c r="P72" s="1047"/>
      <c r="Q72" s="1048">
        <v>281185</v>
      </c>
      <c r="R72" s="1042"/>
      <c r="S72" s="1042"/>
      <c r="T72" s="1042"/>
      <c r="U72" s="1042"/>
      <c r="V72" s="1042">
        <v>271261</v>
      </c>
      <c r="W72" s="1042"/>
      <c r="X72" s="1042"/>
      <c r="Y72" s="1042"/>
      <c r="Z72" s="1042"/>
      <c r="AA72" s="1042">
        <v>9925</v>
      </c>
      <c r="AB72" s="1042"/>
      <c r="AC72" s="1042"/>
      <c r="AD72" s="1042"/>
      <c r="AE72" s="1042"/>
      <c r="AF72" s="1042">
        <v>9925</v>
      </c>
      <c r="AG72" s="1042"/>
      <c r="AH72" s="1042"/>
      <c r="AI72" s="1042"/>
      <c r="AJ72" s="1042"/>
      <c r="AK72" s="1042">
        <v>1647</v>
      </c>
      <c r="AL72" s="1042"/>
      <c r="AM72" s="1042"/>
      <c r="AN72" s="1042"/>
      <c r="AO72" s="1042"/>
      <c r="AP72" s="1042">
        <v>0</v>
      </c>
      <c r="AQ72" s="1042"/>
      <c r="AR72" s="1042"/>
      <c r="AS72" s="1042"/>
      <c r="AT72" s="1042"/>
      <c r="AU72" s="1042" t="s">
        <v>561</v>
      </c>
      <c r="AV72" s="1042"/>
      <c r="AW72" s="1042"/>
      <c r="AX72" s="1042"/>
      <c r="AY72" s="1042"/>
      <c r="AZ72" s="1043"/>
      <c r="BA72" s="1043"/>
      <c r="BB72" s="1043"/>
      <c r="BC72" s="1043"/>
      <c r="BD72" s="1044"/>
      <c r="BE72" s="245"/>
      <c r="BF72" s="245"/>
      <c r="BG72" s="245"/>
      <c r="BH72" s="245"/>
      <c r="BI72" s="245"/>
      <c r="BJ72" s="245"/>
      <c r="BK72" s="245"/>
      <c r="BL72" s="245"/>
      <c r="BM72" s="245"/>
      <c r="BN72" s="245"/>
      <c r="BO72" s="245"/>
      <c r="BP72" s="245"/>
      <c r="BQ72" s="242">
        <v>66</v>
      </c>
      <c r="BR72" s="247"/>
      <c r="BS72" s="1024"/>
      <c r="BT72" s="1025"/>
      <c r="BU72" s="1025"/>
      <c r="BV72" s="1025"/>
      <c r="BW72" s="1025"/>
      <c r="BX72" s="1025"/>
      <c r="BY72" s="1025"/>
      <c r="BZ72" s="1025"/>
      <c r="CA72" s="1025"/>
      <c r="CB72" s="1025"/>
      <c r="CC72" s="1025"/>
      <c r="CD72" s="1025"/>
      <c r="CE72" s="1025"/>
      <c r="CF72" s="1025"/>
      <c r="CG72" s="1026"/>
      <c r="CH72" s="1027"/>
      <c r="CI72" s="1028"/>
      <c r="CJ72" s="1028"/>
      <c r="CK72" s="1028"/>
      <c r="CL72" s="1029"/>
      <c r="CM72" s="1027"/>
      <c r="CN72" s="1028"/>
      <c r="CO72" s="1028"/>
      <c r="CP72" s="1028"/>
      <c r="CQ72" s="1029"/>
      <c r="CR72" s="1027"/>
      <c r="CS72" s="1028"/>
      <c r="CT72" s="1028"/>
      <c r="CU72" s="1028"/>
      <c r="CV72" s="1029"/>
      <c r="CW72" s="1027"/>
      <c r="CX72" s="1028"/>
      <c r="CY72" s="1028"/>
      <c r="CZ72" s="1028"/>
      <c r="DA72" s="1029"/>
      <c r="DB72" s="1027"/>
      <c r="DC72" s="1028"/>
      <c r="DD72" s="1028"/>
      <c r="DE72" s="1028"/>
      <c r="DF72" s="1029"/>
      <c r="DG72" s="1027"/>
      <c r="DH72" s="1028"/>
      <c r="DI72" s="1028"/>
      <c r="DJ72" s="1028"/>
      <c r="DK72" s="1029"/>
      <c r="DL72" s="1027"/>
      <c r="DM72" s="1028"/>
      <c r="DN72" s="1028"/>
      <c r="DO72" s="1028"/>
      <c r="DP72" s="1029"/>
      <c r="DQ72" s="1027"/>
      <c r="DR72" s="1028"/>
      <c r="DS72" s="1028"/>
      <c r="DT72" s="1028"/>
      <c r="DU72" s="1029"/>
      <c r="DV72" s="1012"/>
      <c r="DW72" s="1013"/>
      <c r="DX72" s="1013"/>
      <c r="DY72" s="1013"/>
      <c r="DZ72" s="1014"/>
      <c r="EA72" s="226"/>
    </row>
    <row r="73" spans="1:131" s="227" customFormat="1" ht="26.25" customHeight="1">
      <c r="A73" s="241">
        <v>6</v>
      </c>
      <c r="B73" s="1045"/>
      <c r="C73" s="1046"/>
      <c r="D73" s="1046"/>
      <c r="E73" s="1046"/>
      <c r="F73" s="1046"/>
      <c r="G73" s="1046"/>
      <c r="H73" s="1046"/>
      <c r="I73" s="1046"/>
      <c r="J73" s="1046"/>
      <c r="K73" s="1046"/>
      <c r="L73" s="1046"/>
      <c r="M73" s="1046"/>
      <c r="N73" s="1046"/>
      <c r="O73" s="1046"/>
      <c r="P73" s="1047"/>
      <c r="Q73" s="1048"/>
      <c r="R73" s="1042"/>
      <c r="S73" s="1042"/>
      <c r="T73" s="1042"/>
      <c r="U73" s="1042"/>
      <c r="V73" s="1042"/>
      <c r="W73" s="1042"/>
      <c r="X73" s="1042"/>
      <c r="Y73" s="1042"/>
      <c r="Z73" s="1042"/>
      <c r="AA73" s="1042"/>
      <c r="AB73" s="1042"/>
      <c r="AC73" s="1042"/>
      <c r="AD73" s="1042"/>
      <c r="AE73" s="1042"/>
      <c r="AF73" s="1042"/>
      <c r="AG73" s="1042"/>
      <c r="AH73" s="1042"/>
      <c r="AI73" s="1042"/>
      <c r="AJ73" s="1042"/>
      <c r="AK73" s="1042"/>
      <c r="AL73" s="1042"/>
      <c r="AM73" s="1042"/>
      <c r="AN73" s="1042"/>
      <c r="AO73" s="1042"/>
      <c r="AP73" s="1042"/>
      <c r="AQ73" s="1042"/>
      <c r="AR73" s="1042"/>
      <c r="AS73" s="1042"/>
      <c r="AT73" s="1042"/>
      <c r="AU73" s="1042"/>
      <c r="AV73" s="1042"/>
      <c r="AW73" s="1042"/>
      <c r="AX73" s="1042"/>
      <c r="AY73" s="1042"/>
      <c r="AZ73" s="1043"/>
      <c r="BA73" s="1043"/>
      <c r="BB73" s="1043"/>
      <c r="BC73" s="1043"/>
      <c r="BD73" s="1044"/>
      <c r="BE73" s="245"/>
      <c r="BF73" s="245"/>
      <c r="BG73" s="245"/>
      <c r="BH73" s="245"/>
      <c r="BI73" s="245"/>
      <c r="BJ73" s="245"/>
      <c r="BK73" s="245"/>
      <c r="BL73" s="245"/>
      <c r="BM73" s="245"/>
      <c r="BN73" s="245"/>
      <c r="BO73" s="245"/>
      <c r="BP73" s="245"/>
      <c r="BQ73" s="242">
        <v>67</v>
      </c>
      <c r="BR73" s="247"/>
      <c r="BS73" s="1024"/>
      <c r="BT73" s="1025"/>
      <c r="BU73" s="1025"/>
      <c r="BV73" s="1025"/>
      <c r="BW73" s="1025"/>
      <c r="BX73" s="1025"/>
      <c r="BY73" s="1025"/>
      <c r="BZ73" s="1025"/>
      <c r="CA73" s="1025"/>
      <c r="CB73" s="1025"/>
      <c r="CC73" s="1025"/>
      <c r="CD73" s="1025"/>
      <c r="CE73" s="1025"/>
      <c r="CF73" s="1025"/>
      <c r="CG73" s="1026"/>
      <c r="CH73" s="1027"/>
      <c r="CI73" s="1028"/>
      <c r="CJ73" s="1028"/>
      <c r="CK73" s="1028"/>
      <c r="CL73" s="1029"/>
      <c r="CM73" s="1027"/>
      <c r="CN73" s="1028"/>
      <c r="CO73" s="1028"/>
      <c r="CP73" s="1028"/>
      <c r="CQ73" s="1029"/>
      <c r="CR73" s="1027"/>
      <c r="CS73" s="1028"/>
      <c r="CT73" s="1028"/>
      <c r="CU73" s="1028"/>
      <c r="CV73" s="1029"/>
      <c r="CW73" s="1027"/>
      <c r="CX73" s="1028"/>
      <c r="CY73" s="1028"/>
      <c r="CZ73" s="1028"/>
      <c r="DA73" s="1029"/>
      <c r="DB73" s="1027"/>
      <c r="DC73" s="1028"/>
      <c r="DD73" s="1028"/>
      <c r="DE73" s="1028"/>
      <c r="DF73" s="1029"/>
      <c r="DG73" s="1027"/>
      <c r="DH73" s="1028"/>
      <c r="DI73" s="1028"/>
      <c r="DJ73" s="1028"/>
      <c r="DK73" s="1029"/>
      <c r="DL73" s="1027"/>
      <c r="DM73" s="1028"/>
      <c r="DN73" s="1028"/>
      <c r="DO73" s="1028"/>
      <c r="DP73" s="1029"/>
      <c r="DQ73" s="1027"/>
      <c r="DR73" s="1028"/>
      <c r="DS73" s="1028"/>
      <c r="DT73" s="1028"/>
      <c r="DU73" s="1029"/>
      <c r="DV73" s="1012"/>
      <c r="DW73" s="1013"/>
      <c r="DX73" s="1013"/>
      <c r="DY73" s="1013"/>
      <c r="DZ73" s="1014"/>
      <c r="EA73" s="226"/>
    </row>
    <row r="74" spans="1:131" s="227" customFormat="1" ht="26.25" customHeight="1">
      <c r="A74" s="241">
        <v>7</v>
      </c>
      <c r="B74" s="1045"/>
      <c r="C74" s="1046"/>
      <c r="D74" s="1046"/>
      <c r="E74" s="1046"/>
      <c r="F74" s="1046"/>
      <c r="G74" s="1046"/>
      <c r="H74" s="1046"/>
      <c r="I74" s="1046"/>
      <c r="J74" s="1046"/>
      <c r="K74" s="1046"/>
      <c r="L74" s="1046"/>
      <c r="M74" s="1046"/>
      <c r="N74" s="1046"/>
      <c r="O74" s="1046"/>
      <c r="P74" s="1047"/>
      <c r="Q74" s="1048"/>
      <c r="R74" s="1042"/>
      <c r="S74" s="1042"/>
      <c r="T74" s="1042"/>
      <c r="U74" s="1042"/>
      <c r="V74" s="1042"/>
      <c r="W74" s="1042"/>
      <c r="X74" s="1042"/>
      <c r="Y74" s="1042"/>
      <c r="Z74" s="1042"/>
      <c r="AA74" s="1042"/>
      <c r="AB74" s="1042"/>
      <c r="AC74" s="1042"/>
      <c r="AD74" s="1042"/>
      <c r="AE74" s="1042"/>
      <c r="AF74" s="1042"/>
      <c r="AG74" s="1042"/>
      <c r="AH74" s="1042"/>
      <c r="AI74" s="1042"/>
      <c r="AJ74" s="1042"/>
      <c r="AK74" s="1042"/>
      <c r="AL74" s="1042"/>
      <c r="AM74" s="1042"/>
      <c r="AN74" s="1042"/>
      <c r="AO74" s="1042"/>
      <c r="AP74" s="1042"/>
      <c r="AQ74" s="1042"/>
      <c r="AR74" s="1042"/>
      <c r="AS74" s="1042"/>
      <c r="AT74" s="1042"/>
      <c r="AU74" s="1042"/>
      <c r="AV74" s="1042"/>
      <c r="AW74" s="1042"/>
      <c r="AX74" s="1042"/>
      <c r="AY74" s="1042"/>
      <c r="AZ74" s="1043"/>
      <c r="BA74" s="1043"/>
      <c r="BB74" s="1043"/>
      <c r="BC74" s="1043"/>
      <c r="BD74" s="1044"/>
      <c r="BE74" s="245"/>
      <c r="BF74" s="245"/>
      <c r="BG74" s="245"/>
      <c r="BH74" s="245"/>
      <c r="BI74" s="245"/>
      <c r="BJ74" s="245"/>
      <c r="BK74" s="245"/>
      <c r="BL74" s="245"/>
      <c r="BM74" s="245"/>
      <c r="BN74" s="245"/>
      <c r="BO74" s="245"/>
      <c r="BP74" s="245"/>
      <c r="BQ74" s="242">
        <v>68</v>
      </c>
      <c r="BR74" s="247"/>
      <c r="BS74" s="1024"/>
      <c r="BT74" s="1025"/>
      <c r="BU74" s="1025"/>
      <c r="BV74" s="1025"/>
      <c r="BW74" s="1025"/>
      <c r="BX74" s="1025"/>
      <c r="BY74" s="1025"/>
      <c r="BZ74" s="1025"/>
      <c r="CA74" s="1025"/>
      <c r="CB74" s="1025"/>
      <c r="CC74" s="1025"/>
      <c r="CD74" s="1025"/>
      <c r="CE74" s="1025"/>
      <c r="CF74" s="1025"/>
      <c r="CG74" s="1026"/>
      <c r="CH74" s="1027"/>
      <c r="CI74" s="1028"/>
      <c r="CJ74" s="1028"/>
      <c r="CK74" s="1028"/>
      <c r="CL74" s="1029"/>
      <c r="CM74" s="1027"/>
      <c r="CN74" s="1028"/>
      <c r="CO74" s="1028"/>
      <c r="CP74" s="1028"/>
      <c r="CQ74" s="1029"/>
      <c r="CR74" s="1027"/>
      <c r="CS74" s="1028"/>
      <c r="CT74" s="1028"/>
      <c r="CU74" s="1028"/>
      <c r="CV74" s="1029"/>
      <c r="CW74" s="1027"/>
      <c r="CX74" s="1028"/>
      <c r="CY74" s="1028"/>
      <c r="CZ74" s="1028"/>
      <c r="DA74" s="1029"/>
      <c r="DB74" s="1027"/>
      <c r="DC74" s="1028"/>
      <c r="DD74" s="1028"/>
      <c r="DE74" s="1028"/>
      <c r="DF74" s="1029"/>
      <c r="DG74" s="1027"/>
      <c r="DH74" s="1028"/>
      <c r="DI74" s="1028"/>
      <c r="DJ74" s="1028"/>
      <c r="DK74" s="1029"/>
      <c r="DL74" s="1027"/>
      <c r="DM74" s="1028"/>
      <c r="DN74" s="1028"/>
      <c r="DO74" s="1028"/>
      <c r="DP74" s="1029"/>
      <c r="DQ74" s="1027"/>
      <c r="DR74" s="1028"/>
      <c r="DS74" s="1028"/>
      <c r="DT74" s="1028"/>
      <c r="DU74" s="1029"/>
      <c r="DV74" s="1012"/>
      <c r="DW74" s="1013"/>
      <c r="DX74" s="1013"/>
      <c r="DY74" s="1013"/>
      <c r="DZ74" s="1014"/>
      <c r="EA74" s="226"/>
    </row>
    <row r="75" spans="1:131" s="227" customFormat="1" ht="26.25" customHeight="1">
      <c r="A75" s="241">
        <v>8</v>
      </c>
      <c r="B75" s="1045"/>
      <c r="C75" s="1046"/>
      <c r="D75" s="1046"/>
      <c r="E75" s="1046"/>
      <c r="F75" s="1046"/>
      <c r="G75" s="1046"/>
      <c r="H75" s="1046"/>
      <c r="I75" s="1046"/>
      <c r="J75" s="1046"/>
      <c r="K75" s="1046"/>
      <c r="L75" s="1046"/>
      <c r="M75" s="1046"/>
      <c r="N75" s="1046"/>
      <c r="O75" s="1046"/>
      <c r="P75" s="1047"/>
      <c r="Q75" s="1049"/>
      <c r="R75" s="1050"/>
      <c r="S75" s="1050"/>
      <c r="T75" s="1050"/>
      <c r="U75" s="1051"/>
      <c r="V75" s="1052"/>
      <c r="W75" s="1050"/>
      <c r="X75" s="1050"/>
      <c r="Y75" s="1050"/>
      <c r="Z75" s="1051"/>
      <c r="AA75" s="1052"/>
      <c r="AB75" s="1050"/>
      <c r="AC75" s="1050"/>
      <c r="AD75" s="1050"/>
      <c r="AE75" s="1051"/>
      <c r="AF75" s="1052"/>
      <c r="AG75" s="1050"/>
      <c r="AH75" s="1050"/>
      <c r="AI75" s="1050"/>
      <c r="AJ75" s="1051"/>
      <c r="AK75" s="1052"/>
      <c r="AL75" s="1050"/>
      <c r="AM75" s="1050"/>
      <c r="AN75" s="1050"/>
      <c r="AO75" s="1051"/>
      <c r="AP75" s="1052"/>
      <c r="AQ75" s="1050"/>
      <c r="AR75" s="1050"/>
      <c r="AS75" s="1050"/>
      <c r="AT75" s="1051"/>
      <c r="AU75" s="1052"/>
      <c r="AV75" s="1050"/>
      <c r="AW75" s="1050"/>
      <c r="AX75" s="1050"/>
      <c r="AY75" s="1051"/>
      <c r="AZ75" s="1043"/>
      <c r="BA75" s="1043"/>
      <c r="BB75" s="1043"/>
      <c r="BC75" s="1043"/>
      <c r="BD75" s="1044"/>
      <c r="BE75" s="245"/>
      <c r="BF75" s="245"/>
      <c r="BG75" s="245"/>
      <c r="BH75" s="245"/>
      <c r="BI75" s="245"/>
      <c r="BJ75" s="245"/>
      <c r="BK75" s="245"/>
      <c r="BL75" s="245"/>
      <c r="BM75" s="245"/>
      <c r="BN75" s="245"/>
      <c r="BO75" s="245"/>
      <c r="BP75" s="245"/>
      <c r="BQ75" s="242">
        <v>69</v>
      </c>
      <c r="BR75" s="247"/>
      <c r="BS75" s="1024"/>
      <c r="BT75" s="1025"/>
      <c r="BU75" s="1025"/>
      <c r="BV75" s="1025"/>
      <c r="BW75" s="1025"/>
      <c r="BX75" s="1025"/>
      <c r="BY75" s="1025"/>
      <c r="BZ75" s="1025"/>
      <c r="CA75" s="1025"/>
      <c r="CB75" s="1025"/>
      <c r="CC75" s="1025"/>
      <c r="CD75" s="1025"/>
      <c r="CE75" s="1025"/>
      <c r="CF75" s="1025"/>
      <c r="CG75" s="1026"/>
      <c r="CH75" s="1027"/>
      <c r="CI75" s="1028"/>
      <c r="CJ75" s="1028"/>
      <c r="CK75" s="1028"/>
      <c r="CL75" s="1029"/>
      <c r="CM75" s="1027"/>
      <c r="CN75" s="1028"/>
      <c r="CO75" s="1028"/>
      <c r="CP75" s="1028"/>
      <c r="CQ75" s="1029"/>
      <c r="CR75" s="1027"/>
      <c r="CS75" s="1028"/>
      <c r="CT75" s="1028"/>
      <c r="CU75" s="1028"/>
      <c r="CV75" s="1029"/>
      <c r="CW75" s="1027"/>
      <c r="CX75" s="1028"/>
      <c r="CY75" s="1028"/>
      <c r="CZ75" s="1028"/>
      <c r="DA75" s="1029"/>
      <c r="DB75" s="1027"/>
      <c r="DC75" s="1028"/>
      <c r="DD75" s="1028"/>
      <c r="DE75" s="1028"/>
      <c r="DF75" s="1029"/>
      <c r="DG75" s="1027"/>
      <c r="DH75" s="1028"/>
      <c r="DI75" s="1028"/>
      <c r="DJ75" s="1028"/>
      <c r="DK75" s="1029"/>
      <c r="DL75" s="1027"/>
      <c r="DM75" s="1028"/>
      <c r="DN75" s="1028"/>
      <c r="DO75" s="1028"/>
      <c r="DP75" s="1029"/>
      <c r="DQ75" s="1027"/>
      <c r="DR75" s="1028"/>
      <c r="DS75" s="1028"/>
      <c r="DT75" s="1028"/>
      <c r="DU75" s="1029"/>
      <c r="DV75" s="1012"/>
      <c r="DW75" s="1013"/>
      <c r="DX75" s="1013"/>
      <c r="DY75" s="1013"/>
      <c r="DZ75" s="1014"/>
      <c r="EA75" s="226"/>
    </row>
    <row r="76" spans="1:131" s="227" customFormat="1" ht="26.25" customHeight="1">
      <c r="A76" s="241">
        <v>9</v>
      </c>
      <c r="B76" s="1045"/>
      <c r="C76" s="1046"/>
      <c r="D76" s="1046"/>
      <c r="E76" s="1046"/>
      <c r="F76" s="1046"/>
      <c r="G76" s="1046"/>
      <c r="H76" s="1046"/>
      <c r="I76" s="1046"/>
      <c r="J76" s="1046"/>
      <c r="K76" s="1046"/>
      <c r="L76" s="1046"/>
      <c r="M76" s="1046"/>
      <c r="N76" s="1046"/>
      <c r="O76" s="1046"/>
      <c r="P76" s="1047"/>
      <c r="Q76" s="1049"/>
      <c r="R76" s="1050"/>
      <c r="S76" s="1050"/>
      <c r="T76" s="1050"/>
      <c r="U76" s="1051"/>
      <c r="V76" s="1052"/>
      <c r="W76" s="1050"/>
      <c r="X76" s="1050"/>
      <c r="Y76" s="1050"/>
      <c r="Z76" s="1051"/>
      <c r="AA76" s="1052"/>
      <c r="AB76" s="1050"/>
      <c r="AC76" s="1050"/>
      <c r="AD76" s="1050"/>
      <c r="AE76" s="1051"/>
      <c r="AF76" s="1052"/>
      <c r="AG76" s="1050"/>
      <c r="AH76" s="1050"/>
      <c r="AI76" s="1050"/>
      <c r="AJ76" s="1051"/>
      <c r="AK76" s="1052"/>
      <c r="AL76" s="1050"/>
      <c r="AM76" s="1050"/>
      <c r="AN76" s="1050"/>
      <c r="AO76" s="1051"/>
      <c r="AP76" s="1052"/>
      <c r="AQ76" s="1050"/>
      <c r="AR76" s="1050"/>
      <c r="AS76" s="1050"/>
      <c r="AT76" s="1051"/>
      <c r="AU76" s="1052"/>
      <c r="AV76" s="1050"/>
      <c r="AW76" s="1050"/>
      <c r="AX76" s="1050"/>
      <c r="AY76" s="1051"/>
      <c r="AZ76" s="1043"/>
      <c r="BA76" s="1043"/>
      <c r="BB76" s="1043"/>
      <c r="BC76" s="1043"/>
      <c r="BD76" s="1044"/>
      <c r="BE76" s="245"/>
      <c r="BF76" s="245"/>
      <c r="BG76" s="245"/>
      <c r="BH76" s="245"/>
      <c r="BI76" s="245"/>
      <c r="BJ76" s="245"/>
      <c r="BK76" s="245"/>
      <c r="BL76" s="245"/>
      <c r="BM76" s="245"/>
      <c r="BN76" s="245"/>
      <c r="BO76" s="245"/>
      <c r="BP76" s="245"/>
      <c r="BQ76" s="242">
        <v>70</v>
      </c>
      <c r="BR76" s="247"/>
      <c r="BS76" s="1024"/>
      <c r="BT76" s="1025"/>
      <c r="BU76" s="1025"/>
      <c r="BV76" s="1025"/>
      <c r="BW76" s="1025"/>
      <c r="BX76" s="1025"/>
      <c r="BY76" s="1025"/>
      <c r="BZ76" s="1025"/>
      <c r="CA76" s="1025"/>
      <c r="CB76" s="1025"/>
      <c r="CC76" s="1025"/>
      <c r="CD76" s="1025"/>
      <c r="CE76" s="1025"/>
      <c r="CF76" s="1025"/>
      <c r="CG76" s="1026"/>
      <c r="CH76" s="1027"/>
      <c r="CI76" s="1028"/>
      <c r="CJ76" s="1028"/>
      <c r="CK76" s="1028"/>
      <c r="CL76" s="1029"/>
      <c r="CM76" s="1027"/>
      <c r="CN76" s="1028"/>
      <c r="CO76" s="1028"/>
      <c r="CP76" s="1028"/>
      <c r="CQ76" s="1029"/>
      <c r="CR76" s="1027"/>
      <c r="CS76" s="1028"/>
      <c r="CT76" s="1028"/>
      <c r="CU76" s="1028"/>
      <c r="CV76" s="1029"/>
      <c r="CW76" s="1027"/>
      <c r="CX76" s="1028"/>
      <c r="CY76" s="1028"/>
      <c r="CZ76" s="1028"/>
      <c r="DA76" s="1029"/>
      <c r="DB76" s="1027"/>
      <c r="DC76" s="1028"/>
      <c r="DD76" s="1028"/>
      <c r="DE76" s="1028"/>
      <c r="DF76" s="1029"/>
      <c r="DG76" s="1027"/>
      <c r="DH76" s="1028"/>
      <c r="DI76" s="1028"/>
      <c r="DJ76" s="1028"/>
      <c r="DK76" s="1029"/>
      <c r="DL76" s="1027"/>
      <c r="DM76" s="1028"/>
      <c r="DN76" s="1028"/>
      <c r="DO76" s="1028"/>
      <c r="DP76" s="1029"/>
      <c r="DQ76" s="1027"/>
      <c r="DR76" s="1028"/>
      <c r="DS76" s="1028"/>
      <c r="DT76" s="1028"/>
      <c r="DU76" s="1029"/>
      <c r="DV76" s="1012"/>
      <c r="DW76" s="1013"/>
      <c r="DX76" s="1013"/>
      <c r="DY76" s="1013"/>
      <c r="DZ76" s="1014"/>
      <c r="EA76" s="226"/>
    </row>
    <row r="77" spans="1:131" s="227" customFormat="1" ht="26.25" customHeight="1">
      <c r="A77" s="241">
        <v>10</v>
      </c>
      <c r="B77" s="1045"/>
      <c r="C77" s="1046"/>
      <c r="D77" s="1046"/>
      <c r="E77" s="1046"/>
      <c r="F77" s="1046"/>
      <c r="G77" s="1046"/>
      <c r="H77" s="1046"/>
      <c r="I77" s="1046"/>
      <c r="J77" s="1046"/>
      <c r="K77" s="1046"/>
      <c r="L77" s="1046"/>
      <c r="M77" s="1046"/>
      <c r="N77" s="1046"/>
      <c r="O77" s="1046"/>
      <c r="P77" s="1047"/>
      <c r="Q77" s="1049"/>
      <c r="R77" s="1050"/>
      <c r="S77" s="1050"/>
      <c r="T77" s="1050"/>
      <c r="U77" s="1051"/>
      <c r="V77" s="1052"/>
      <c r="W77" s="1050"/>
      <c r="X77" s="1050"/>
      <c r="Y77" s="1050"/>
      <c r="Z77" s="1051"/>
      <c r="AA77" s="1052"/>
      <c r="AB77" s="1050"/>
      <c r="AC77" s="1050"/>
      <c r="AD77" s="1050"/>
      <c r="AE77" s="1051"/>
      <c r="AF77" s="1052"/>
      <c r="AG77" s="1050"/>
      <c r="AH77" s="1050"/>
      <c r="AI77" s="1050"/>
      <c r="AJ77" s="1051"/>
      <c r="AK77" s="1052"/>
      <c r="AL77" s="1050"/>
      <c r="AM77" s="1050"/>
      <c r="AN77" s="1050"/>
      <c r="AO77" s="1051"/>
      <c r="AP77" s="1052"/>
      <c r="AQ77" s="1050"/>
      <c r="AR77" s="1050"/>
      <c r="AS77" s="1050"/>
      <c r="AT77" s="1051"/>
      <c r="AU77" s="1052"/>
      <c r="AV77" s="1050"/>
      <c r="AW77" s="1050"/>
      <c r="AX77" s="1050"/>
      <c r="AY77" s="1051"/>
      <c r="AZ77" s="1043"/>
      <c r="BA77" s="1043"/>
      <c r="BB77" s="1043"/>
      <c r="BC77" s="1043"/>
      <c r="BD77" s="1044"/>
      <c r="BE77" s="245"/>
      <c r="BF77" s="245"/>
      <c r="BG77" s="245"/>
      <c r="BH77" s="245"/>
      <c r="BI77" s="245"/>
      <c r="BJ77" s="245"/>
      <c r="BK77" s="245"/>
      <c r="BL77" s="245"/>
      <c r="BM77" s="245"/>
      <c r="BN77" s="245"/>
      <c r="BO77" s="245"/>
      <c r="BP77" s="245"/>
      <c r="BQ77" s="242">
        <v>71</v>
      </c>
      <c r="BR77" s="247"/>
      <c r="BS77" s="1024"/>
      <c r="BT77" s="1025"/>
      <c r="BU77" s="1025"/>
      <c r="BV77" s="1025"/>
      <c r="BW77" s="1025"/>
      <c r="BX77" s="1025"/>
      <c r="BY77" s="1025"/>
      <c r="BZ77" s="1025"/>
      <c r="CA77" s="1025"/>
      <c r="CB77" s="1025"/>
      <c r="CC77" s="1025"/>
      <c r="CD77" s="1025"/>
      <c r="CE77" s="1025"/>
      <c r="CF77" s="1025"/>
      <c r="CG77" s="1026"/>
      <c r="CH77" s="1027"/>
      <c r="CI77" s="1028"/>
      <c r="CJ77" s="1028"/>
      <c r="CK77" s="1028"/>
      <c r="CL77" s="1029"/>
      <c r="CM77" s="1027"/>
      <c r="CN77" s="1028"/>
      <c r="CO77" s="1028"/>
      <c r="CP77" s="1028"/>
      <c r="CQ77" s="1029"/>
      <c r="CR77" s="1027"/>
      <c r="CS77" s="1028"/>
      <c r="CT77" s="1028"/>
      <c r="CU77" s="1028"/>
      <c r="CV77" s="1029"/>
      <c r="CW77" s="1027"/>
      <c r="CX77" s="1028"/>
      <c r="CY77" s="1028"/>
      <c r="CZ77" s="1028"/>
      <c r="DA77" s="1029"/>
      <c r="DB77" s="1027"/>
      <c r="DC77" s="1028"/>
      <c r="DD77" s="1028"/>
      <c r="DE77" s="1028"/>
      <c r="DF77" s="1029"/>
      <c r="DG77" s="1027"/>
      <c r="DH77" s="1028"/>
      <c r="DI77" s="1028"/>
      <c r="DJ77" s="1028"/>
      <c r="DK77" s="1029"/>
      <c r="DL77" s="1027"/>
      <c r="DM77" s="1028"/>
      <c r="DN77" s="1028"/>
      <c r="DO77" s="1028"/>
      <c r="DP77" s="1029"/>
      <c r="DQ77" s="1027"/>
      <c r="DR77" s="1028"/>
      <c r="DS77" s="1028"/>
      <c r="DT77" s="1028"/>
      <c r="DU77" s="1029"/>
      <c r="DV77" s="1012"/>
      <c r="DW77" s="1013"/>
      <c r="DX77" s="1013"/>
      <c r="DY77" s="1013"/>
      <c r="DZ77" s="1014"/>
      <c r="EA77" s="226"/>
    </row>
    <row r="78" spans="1:131" s="227" customFormat="1" ht="26.25" customHeight="1">
      <c r="A78" s="241">
        <v>11</v>
      </c>
      <c r="B78" s="1045"/>
      <c r="C78" s="1046"/>
      <c r="D78" s="1046"/>
      <c r="E78" s="1046"/>
      <c r="F78" s="1046"/>
      <c r="G78" s="1046"/>
      <c r="H78" s="1046"/>
      <c r="I78" s="1046"/>
      <c r="J78" s="1046"/>
      <c r="K78" s="1046"/>
      <c r="L78" s="1046"/>
      <c r="M78" s="1046"/>
      <c r="N78" s="1046"/>
      <c r="O78" s="1046"/>
      <c r="P78" s="1047"/>
      <c r="Q78" s="1048"/>
      <c r="R78" s="1042"/>
      <c r="S78" s="1042"/>
      <c r="T78" s="1042"/>
      <c r="U78" s="1042"/>
      <c r="V78" s="1042"/>
      <c r="W78" s="1042"/>
      <c r="X78" s="1042"/>
      <c r="Y78" s="1042"/>
      <c r="Z78" s="1042"/>
      <c r="AA78" s="1042"/>
      <c r="AB78" s="1042"/>
      <c r="AC78" s="1042"/>
      <c r="AD78" s="1042"/>
      <c r="AE78" s="1042"/>
      <c r="AF78" s="1042"/>
      <c r="AG78" s="1042"/>
      <c r="AH78" s="1042"/>
      <c r="AI78" s="1042"/>
      <c r="AJ78" s="1042"/>
      <c r="AK78" s="1042"/>
      <c r="AL78" s="1042"/>
      <c r="AM78" s="1042"/>
      <c r="AN78" s="1042"/>
      <c r="AO78" s="1042"/>
      <c r="AP78" s="1042"/>
      <c r="AQ78" s="1042"/>
      <c r="AR78" s="1042"/>
      <c r="AS78" s="1042"/>
      <c r="AT78" s="1042"/>
      <c r="AU78" s="1042"/>
      <c r="AV78" s="1042"/>
      <c r="AW78" s="1042"/>
      <c r="AX78" s="1042"/>
      <c r="AY78" s="1042"/>
      <c r="AZ78" s="1043"/>
      <c r="BA78" s="1043"/>
      <c r="BB78" s="1043"/>
      <c r="BC78" s="1043"/>
      <c r="BD78" s="1044"/>
      <c r="BE78" s="245"/>
      <c r="BF78" s="245"/>
      <c r="BG78" s="245"/>
      <c r="BH78" s="245"/>
      <c r="BI78" s="245"/>
      <c r="BJ78" s="248"/>
      <c r="BK78" s="248"/>
      <c r="BL78" s="248"/>
      <c r="BM78" s="248"/>
      <c r="BN78" s="248"/>
      <c r="BO78" s="245"/>
      <c r="BP78" s="245"/>
      <c r="BQ78" s="242">
        <v>72</v>
      </c>
      <c r="BR78" s="247"/>
      <c r="BS78" s="1024"/>
      <c r="BT78" s="1025"/>
      <c r="BU78" s="1025"/>
      <c r="BV78" s="1025"/>
      <c r="BW78" s="1025"/>
      <c r="BX78" s="1025"/>
      <c r="BY78" s="1025"/>
      <c r="BZ78" s="1025"/>
      <c r="CA78" s="1025"/>
      <c r="CB78" s="1025"/>
      <c r="CC78" s="1025"/>
      <c r="CD78" s="1025"/>
      <c r="CE78" s="1025"/>
      <c r="CF78" s="1025"/>
      <c r="CG78" s="1026"/>
      <c r="CH78" s="1027"/>
      <c r="CI78" s="1028"/>
      <c r="CJ78" s="1028"/>
      <c r="CK78" s="1028"/>
      <c r="CL78" s="1029"/>
      <c r="CM78" s="1027"/>
      <c r="CN78" s="1028"/>
      <c r="CO78" s="1028"/>
      <c r="CP78" s="1028"/>
      <c r="CQ78" s="1029"/>
      <c r="CR78" s="1027"/>
      <c r="CS78" s="1028"/>
      <c r="CT78" s="1028"/>
      <c r="CU78" s="1028"/>
      <c r="CV78" s="1029"/>
      <c r="CW78" s="1027"/>
      <c r="CX78" s="1028"/>
      <c r="CY78" s="1028"/>
      <c r="CZ78" s="1028"/>
      <c r="DA78" s="1029"/>
      <c r="DB78" s="1027"/>
      <c r="DC78" s="1028"/>
      <c r="DD78" s="1028"/>
      <c r="DE78" s="1028"/>
      <c r="DF78" s="1029"/>
      <c r="DG78" s="1027"/>
      <c r="DH78" s="1028"/>
      <c r="DI78" s="1028"/>
      <c r="DJ78" s="1028"/>
      <c r="DK78" s="1029"/>
      <c r="DL78" s="1027"/>
      <c r="DM78" s="1028"/>
      <c r="DN78" s="1028"/>
      <c r="DO78" s="1028"/>
      <c r="DP78" s="1029"/>
      <c r="DQ78" s="1027"/>
      <c r="DR78" s="1028"/>
      <c r="DS78" s="1028"/>
      <c r="DT78" s="1028"/>
      <c r="DU78" s="1029"/>
      <c r="DV78" s="1012"/>
      <c r="DW78" s="1013"/>
      <c r="DX78" s="1013"/>
      <c r="DY78" s="1013"/>
      <c r="DZ78" s="1014"/>
      <c r="EA78" s="226"/>
    </row>
    <row r="79" spans="1:131" s="227" customFormat="1" ht="26.25" customHeight="1">
      <c r="A79" s="241">
        <v>12</v>
      </c>
      <c r="B79" s="1045"/>
      <c r="C79" s="1046"/>
      <c r="D79" s="1046"/>
      <c r="E79" s="1046"/>
      <c r="F79" s="1046"/>
      <c r="G79" s="1046"/>
      <c r="H79" s="1046"/>
      <c r="I79" s="1046"/>
      <c r="J79" s="1046"/>
      <c r="K79" s="1046"/>
      <c r="L79" s="1046"/>
      <c r="M79" s="1046"/>
      <c r="N79" s="1046"/>
      <c r="O79" s="1046"/>
      <c r="P79" s="1047"/>
      <c r="Q79" s="1048"/>
      <c r="R79" s="1042"/>
      <c r="S79" s="1042"/>
      <c r="T79" s="1042"/>
      <c r="U79" s="1042"/>
      <c r="V79" s="1042"/>
      <c r="W79" s="1042"/>
      <c r="X79" s="1042"/>
      <c r="Y79" s="1042"/>
      <c r="Z79" s="1042"/>
      <c r="AA79" s="1042"/>
      <c r="AB79" s="1042"/>
      <c r="AC79" s="1042"/>
      <c r="AD79" s="1042"/>
      <c r="AE79" s="1042"/>
      <c r="AF79" s="1042"/>
      <c r="AG79" s="1042"/>
      <c r="AH79" s="1042"/>
      <c r="AI79" s="1042"/>
      <c r="AJ79" s="1042"/>
      <c r="AK79" s="1042"/>
      <c r="AL79" s="1042"/>
      <c r="AM79" s="1042"/>
      <c r="AN79" s="1042"/>
      <c r="AO79" s="1042"/>
      <c r="AP79" s="1042"/>
      <c r="AQ79" s="1042"/>
      <c r="AR79" s="1042"/>
      <c r="AS79" s="1042"/>
      <c r="AT79" s="1042"/>
      <c r="AU79" s="1042"/>
      <c r="AV79" s="1042"/>
      <c r="AW79" s="1042"/>
      <c r="AX79" s="1042"/>
      <c r="AY79" s="1042"/>
      <c r="AZ79" s="1043"/>
      <c r="BA79" s="1043"/>
      <c r="BB79" s="1043"/>
      <c r="BC79" s="1043"/>
      <c r="BD79" s="1044"/>
      <c r="BE79" s="245"/>
      <c r="BF79" s="245"/>
      <c r="BG79" s="245"/>
      <c r="BH79" s="245"/>
      <c r="BI79" s="245"/>
      <c r="BJ79" s="248"/>
      <c r="BK79" s="248"/>
      <c r="BL79" s="248"/>
      <c r="BM79" s="248"/>
      <c r="BN79" s="248"/>
      <c r="BO79" s="245"/>
      <c r="BP79" s="245"/>
      <c r="BQ79" s="242">
        <v>73</v>
      </c>
      <c r="BR79" s="247"/>
      <c r="BS79" s="1024"/>
      <c r="BT79" s="1025"/>
      <c r="BU79" s="1025"/>
      <c r="BV79" s="1025"/>
      <c r="BW79" s="1025"/>
      <c r="BX79" s="1025"/>
      <c r="BY79" s="1025"/>
      <c r="BZ79" s="1025"/>
      <c r="CA79" s="1025"/>
      <c r="CB79" s="1025"/>
      <c r="CC79" s="1025"/>
      <c r="CD79" s="1025"/>
      <c r="CE79" s="1025"/>
      <c r="CF79" s="1025"/>
      <c r="CG79" s="1026"/>
      <c r="CH79" s="1027"/>
      <c r="CI79" s="1028"/>
      <c r="CJ79" s="1028"/>
      <c r="CK79" s="1028"/>
      <c r="CL79" s="1029"/>
      <c r="CM79" s="1027"/>
      <c r="CN79" s="1028"/>
      <c r="CO79" s="1028"/>
      <c r="CP79" s="1028"/>
      <c r="CQ79" s="1029"/>
      <c r="CR79" s="1027"/>
      <c r="CS79" s="1028"/>
      <c r="CT79" s="1028"/>
      <c r="CU79" s="1028"/>
      <c r="CV79" s="1029"/>
      <c r="CW79" s="1027"/>
      <c r="CX79" s="1028"/>
      <c r="CY79" s="1028"/>
      <c r="CZ79" s="1028"/>
      <c r="DA79" s="1029"/>
      <c r="DB79" s="1027"/>
      <c r="DC79" s="1028"/>
      <c r="DD79" s="1028"/>
      <c r="DE79" s="1028"/>
      <c r="DF79" s="1029"/>
      <c r="DG79" s="1027"/>
      <c r="DH79" s="1028"/>
      <c r="DI79" s="1028"/>
      <c r="DJ79" s="1028"/>
      <c r="DK79" s="1029"/>
      <c r="DL79" s="1027"/>
      <c r="DM79" s="1028"/>
      <c r="DN79" s="1028"/>
      <c r="DO79" s="1028"/>
      <c r="DP79" s="1029"/>
      <c r="DQ79" s="1027"/>
      <c r="DR79" s="1028"/>
      <c r="DS79" s="1028"/>
      <c r="DT79" s="1028"/>
      <c r="DU79" s="1029"/>
      <c r="DV79" s="1012"/>
      <c r="DW79" s="1013"/>
      <c r="DX79" s="1013"/>
      <c r="DY79" s="1013"/>
      <c r="DZ79" s="1014"/>
      <c r="EA79" s="226"/>
    </row>
    <row r="80" spans="1:131" s="227" customFormat="1" ht="26.25" customHeight="1">
      <c r="A80" s="241">
        <v>13</v>
      </c>
      <c r="B80" s="1045"/>
      <c r="C80" s="1046"/>
      <c r="D80" s="1046"/>
      <c r="E80" s="1046"/>
      <c r="F80" s="1046"/>
      <c r="G80" s="1046"/>
      <c r="H80" s="1046"/>
      <c r="I80" s="1046"/>
      <c r="J80" s="1046"/>
      <c r="K80" s="1046"/>
      <c r="L80" s="1046"/>
      <c r="M80" s="1046"/>
      <c r="N80" s="1046"/>
      <c r="O80" s="1046"/>
      <c r="P80" s="1047"/>
      <c r="Q80" s="1048"/>
      <c r="R80" s="1042"/>
      <c r="S80" s="1042"/>
      <c r="T80" s="1042"/>
      <c r="U80" s="1042"/>
      <c r="V80" s="1042"/>
      <c r="W80" s="1042"/>
      <c r="X80" s="1042"/>
      <c r="Y80" s="1042"/>
      <c r="Z80" s="1042"/>
      <c r="AA80" s="1042"/>
      <c r="AB80" s="1042"/>
      <c r="AC80" s="1042"/>
      <c r="AD80" s="1042"/>
      <c r="AE80" s="1042"/>
      <c r="AF80" s="1042"/>
      <c r="AG80" s="1042"/>
      <c r="AH80" s="1042"/>
      <c r="AI80" s="1042"/>
      <c r="AJ80" s="1042"/>
      <c r="AK80" s="1042"/>
      <c r="AL80" s="1042"/>
      <c r="AM80" s="1042"/>
      <c r="AN80" s="1042"/>
      <c r="AO80" s="1042"/>
      <c r="AP80" s="1042"/>
      <c r="AQ80" s="1042"/>
      <c r="AR80" s="1042"/>
      <c r="AS80" s="1042"/>
      <c r="AT80" s="1042"/>
      <c r="AU80" s="1042"/>
      <c r="AV80" s="1042"/>
      <c r="AW80" s="1042"/>
      <c r="AX80" s="1042"/>
      <c r="AY80" s="1042"/>
      <c r="AZ80" s="1043"/>
      <c r="BA80" s="1043"/>
      <c r="BB80" s="1043"/>
      <c r="BC80" s="1043"/>
      <c r="BD80" s="1044"/>
      <c r="BE80" s="245"/>
      <c r="BF80" s="245"/>
      <c r="BG80" s="245"/>
      <c r="BH80" s="245"/>
      <c r="BI80" s="245"/>
      <c r="BJ80" s="245"/>
      <c r="BK80" s="245"/>
      <c r="BL80" s="245"/>
      <c r="BM80" s="245"/>
      <c r="BN80" s="245"/>
      <c r="BO80" s="245"/>
      <c r="BP80" s="245"/>
      <c r="BQ80" s="242">
        <v>74</v>
      </c>
      <c r="BR80" s="247"/>
      <c r="BS80" s="1024"/>
      <c r="BT80" s="1025"/>
      <c r="BU80" s="1025"/>
      <c r="BV80" s="1025"/>
      <c r="BW80" s="1025"/>
      <c r="BX80" s="1025"/>
      <c r="BY80" s="1025"/>
      <c r="BZ80" s="1025"/>
      <c r="CA80" s="1025"/>
      <c r="CB80" s="1025"/>
      <c r="CC80" s="1025"/>
      <c r="CD80" s="1025"/>
      <c r="CE80" s="1025"/>
      <c r="CF80" s="1025"/>
      <c r="CG80" s="1026"/>
      <c r="CH80" s="1027"/>
      <c r="CI80" s="1028"/>
      <c r="CJ80" s="1028"/>
      <c r="CK80" s="1028"/>
      <c r="CL80" s="1029"/>
      <c r="CM80" s="1027"/>
      <c r="CN80" s="1028"/>
      <c r="CO80" s="1028"/>
      <c r="CP80" s="1028"/>
      <c r="CQ80" s="1029"/>
      <c r="CR80" s="1027"/>
      <c r="CS80" s="1028"/>
      <c r="CT80" s="1028"/>
      <c r="CU80" s="1028"/>
      <c r="CV80" s="1029"/>
      <c r="CW80" s="1027"/>
      <c r="CX80" s="1028"/>
      <c r="CY80" s="1028"/>
      <c r="CZ80" s="1028"/>
      <c r="DA80" s="1029"/>
      <c r="DB80" s="1027"/>
      <c r="DC80" s="1028"/>
      <c r="DD80" s="1028"/>
      <c r="DE80" s="1028"/>
      <c r="DF80" s="1029"/>
      <c r="DG80" s="1027"/>
      <c r="DH80" s="1028"/>
      <c r="DI80" s="1028"/>
      <c r="DJ80" s="1028"/>
      <c r="DK80" s="1029"/>
      <c r="DL80" s="1027"/>
      <c r="DM80" s="1028"/>
      <c r="DN80" s="1028"/>
      <c r="DO80" s="1028"/>
      <c r="DP80" s="1029"/>
      <c r="DQ80" s="1027"/>
      <c r="DR80" s="1028"/>
      <c r="DS80" s="1028"/>
      <c r="DT80" s="1028"/>
      <c r="DU80" s="1029"/>
      <c r="DV80" s="1012"/>
      <c r="DW80" s="1013"/>
      <c r="DX80" s="1013"/>
      <c r="DY80" s="1013"/>
      <c r="DZ80" s="1014"/>
      <c r="EA80" s="226"/>
    </row>
    <row r="81" spans="1:131" s="227" customFormat="1" ht="26.25" customHeight="1">
      <c r="A81" s="241">
        <v>14</v>
      </c>
      <c r="B81" s="1045"/>
      <c r="C81" s="1046"/>
      <c r="D81" s="1046"/>
      <c r="E81" s="1046"/>
      <c r="F81" s="1046"/>
      <c r="G81" s="1046"/>
      <c r="H81" s="1046"/>
      <c r="I81" s="1046"/>
      <c r="J81" s="1046"/>
      <c r="K81" s="1046"/>
      <c r="L81" s="1046"/>
      <c r="M81" s="1046"/>
      <c r="N81" s="1046"/>
      <c r="O81" s="1046"/>
      <c r="P81" s="1047"/>
      <c r="Q81" s="1048"/>
      <c r="R81" s="1042"/>
      <c r="S81" s="1042"/>
      <c r="T81" s="1042"/>
      <c r="U81" s="1042"/>
      <c r="V81" s="1042"/>
      <c r="W81" s="1042"/>
      <c r="X81" s="1042"/>
      <c r="Y81" s="1042"/>
      <c r="Z81" s="1042"/>
      <c r="AA81" s="1042"/>
      <c r="AB81" s="1042"/>
      <c r="AC81" s="1042"/>
      <c r="AD81" s="1042"/>
      <c r="AE81" s="1042"/>
      <c r="AF81" s="1042"/>
      <c r="AG81" s="1042"/>
      <c r="AH81" s="1042"/>
      <c r="AI81" s="1042"/>
      <c r="AJ81" s="1042"/>
      <c r="AK81" s="1042"/>
      <c r="AL81" s="1042"/>
      <c r="AM81" s="1042"/>
      <c r="AN81" s="1042"/>
      <c r="AO81" s="1042"/>
      <c r="AP81" s="1042"/>
      <c r="AQ81" s="1042"/>
      <c r="AR81" s="1042"/>
      <c r="AS81" s="1042"/>
      <c r="AT81" s="1042"/>
      <c r="AU81" s="1042"/>
      <c r="AV81" s="1042"/>
      <c r="AW81" s="1042"/>
      <c r="AX81" s="1042"/>
      <c r="AY81" s="1042"/>
      <c r="AZ81" s="1043"/>
      <c r="BA81" s="1043"/>
      <c r="BB81" s="1043"/>
      <c r="BC81" s="1043"/>
      <c r="BD81" s="1044"/>
      <c r="BE81" s="245"/>
      <c r="BF81" s="245"/>
      <c r="BG81" s="245"/>
      <c r="BH81" s="245"/>
      <c r="BI81" s="245"/>
      <c r="BJ81" s="245"/>
      <c r="BK81" s="245"/>
      <c r="BL81" s="245"/>
      <c r="BM81" s="245"/>
      <c r="BN81" s="245"/>
      <c r="BO81" s="245"/>
      <c r="BP81" s="245"/>
      <c r="BQ81" s="242">
        <v>75</v>
      </c>
      <c r="BR81" s="247"/>
      <c r="BS81" s="1024"/>
      <c r="BT81" s="1025"/>
      <c r="BU81" s="1025"/>
      <c r="BV81" s="1025"/>
      <c r="BW81" s="1025"/>
      <c r="BX81" s="1025"/>
      <c r="BY81" s="1025"/>
      <c r="BZ81" s="1025"/>
      <c r="CA81" s="1025"/>
      <c r="CB81" s="1025"/>
      <c r="CC81" s="1025"/>
      <c r="CD81" s="1025"/>
      <c r="CE81" s="1025"/>
      <c r="CF81" s="1025"/>
      <c r="CG81" s="1026"/>
      <c r="CH81" s="1027"/>
      <c r="CI81" s="1028"/>
      <c r="CJ81" s="1028"/>
      <c r="CK81" s="1028"/>
      <c r="CL81" s="1029"/>
      <c r="CM81" s="1027"/>
      <c r="CN81" s="1028"/>
      <c r="CO81" s="1028"/>
      <c r="CP81" s="1028"/>
      <c r="CQ81" s="1029"/>
      <c r="CR81" s="1027"/>
      <c r="CS81" s="1028"/>
      <c r="CT81" s="1028"/>
      <c r="CU81" s="1028"/>
      <c r="CV81" s="1029"/>
      <c r="CW81" s="1027"/>
      <c r="CX81" s="1028"/>
      <c r="CY81" s="1028"/>
      <c r="CZ81" s="1028"/>
      <c r="DA81" s="1029"/>
      <c r="DB81" s="1027"/>
      <c r="DC81" s="1028"/>
      <c r="DD81" s="1028"/>
      <c r="DE81" s="1028"/>
      <c r="DF81" s="1029"/>
      <c r="DG81" s="1027"/>
      <c r="DH81" s="1028"/>
      <c r="DI81" s="1028"/>
      <c r="DJ81" s="1028"/>
      <c r="DK81" s="1029"/>
      <c r="DL81" s="1027"/>
      <c r="DM81" s="1028"/>
      <c r="DN81" s="1028"/>
      <c r="DO81" s="1028"/>
      <c r="DP81" s="1029"/>
      <c r="DQ81" s="1027"/>
      <c r="DR81" s="1028"/>
      <c r="DS81" s="1028"/>
      <c r="DT81" s="1028"/>
      <c r="DU81" s="1029"/>
      <c r="DV81" s="1012"/>
      <c r="DW81" s="1013"/>
      <c r="DX81" s="1013"/>
      <c r="DY81" s="1013"/>
      <c r="DZ81" s="1014"/>
      <c r="EA81" s="226"/>
    </row>
    <row r="82" spans="1:131" s="227" customFormat="1" ht="26.25" customHeight="1">
      <c r="A82" s="241">
        <v>15</v>
      </c>
      <c r="B82" s="1045"/>
      <c r="C82" s="1046"/>
      <c r="D82" s="1046"/>
      <c r="E82" s="1046"/>
      <c r="F82" s="1046"/>
      <c r="G82" s="1046"/>
      <c r="H82" s="1046"/>
      <c r="I82" s="1046"/>
      <c r="J82" s="1046"/>
      <c r="K82" s="1046"/>
      <c r="L82" s="1046"/>
      <c r="M82" s="1046"/>
      <c r="N82" s="1046"/>
      <c r="O82" s="1046"/>
      <c r="P82" s="1047"/>
      <c r="Q82" s="1048"/>
      <c r="R82" s="1042"/>
      <c r="S82" s="1042"/>
      <c r="T82" s="1042"/>
      <c r="U82" s="1042"/>
      <c r="V82" s="1042"/>
      <c r="W82" s="1042"/>
      <c r="X82" s="1042"/>
      <c r="Y82" s="1042"/>
      <c r="Z82" s="1042"/>
      <c r="AA82" s="1042"/>
      <c r="AB82" s="1042"/>
      <c r="AC82" s="1042"/>
      <c r="AD82" s="1042"/>
      <c r="AE82" s="1042"/>
      <c r="AF82" s="1042"/>
      <c r="AG82" s="1042"/>
      <c r="AH82" s="1042"/>
      <c r="AI82" s="1042"/>
      <c r="AJ82" s="1042"/>
      <c r="AK82" s="1042"/>
      <c r="AL82" s="1042"/>
      <c r="AM82" s="1042"/>
      <c r="AN82" s="1042"/>
      <c r="AO82" s="1042"/>
      <c r="AP82" s="1042"/>
      <c r="AQ82" s="1042"/>
      <c r="AR82" s="1042"/>
      <c r="AS82" s="1042"/>
      <c r="AT82" s="1042"/>
      <c r="AU82" s="1042"/>
      <c r="AV82" s="1042"/>
      <c r="AW82" s="1042"/>
      <c r="AX82" s="1042"/>
      <c r="AY82" s="1042"/>
      <c r="AZ82" s="1043"/>
      <c r="BA82" s="1043"/>
      <c r="BB82" s="1043"/>
      <c r="BC82" s="1043"/>
      <c r="BD82" s="1044"/>
      <c r="BE82" s="245"/>
      <c r="BF82" s="245"/>
      <c r="BG82" s="245"/>
      <c r="BH82" s="245"/>
      <c r="BI82" s="245"/>
      <c r="BJ82" s="245"/>
      <c r="BK82" s="245"/>
      <c r="BL82" s="245"/>
      <c r="BM82" s="245"/>
      <c r="BN82" s="245"/>
      <c r="BO82" s="245"/>
      <c r="BP82" s="245"/>
      <c r="BQ82" s="242">
        <v>76</v>
      </c>
      <c r="BR82" s="247"/>
      <c r="BS82" s="1024"/>
      <c r="BT82" s="1025"/>
      <c r="BU82" s="1025"/>
      <c r="BV82" s="1025"/>
      <c r="BW82" s="1025"/>
      <c r="BX82" s="1025"/>
      <c r="BY82" s="1025"/>
      <c r="BZ82" s="1025"/>
      <c r="CA82" s="1025"/>
      <c r="CB82" s="1025"/>
      <c r="CC82" s="1025"/>
      <c r="CD82" s="1025"/>
      <c r="CE82" s="1025"/>
      <c r="CF82" s="1025"/>
      <c r="CG82" s="1026"/>
      <c r="CH82" s="1027"/>
      <c r="CI82" s="1028"/>
      <c r="CJ82" s="1028"/>
      <c r="CK82" s="1028"/>
      <c r="CL82" s="1029"/>
      <c r="CM82" s="1027"/>
      <c r="CN82" s="1028"/>
      <c r="CO82" s="1028"/>
      <c r="CP82" s="1028"/>
      <c r="CQ82" s="1029"/>
      <c r="CR82" s="1027"/>
      <c r="CS82" s="1028"/>
      <c r="CT82" s="1028"/>
      <c r="CU82" s="1028"/>
      <c r="CV82" s="1029"/>
      <c r="CW82" s="1027"/>
      <c r="CX82" s="1028"/>
      <c r="CY82" s="1028"/>
      <c r="CZ82" s="1028"/>
      <c r="DA82" s="1029"/>
      <c r="DB82" s="1027"/>
      <c r="DC82" s="1028"/>
      <c r="DD82" s="1028"/>
      <c r="DE82" s="1028"/>
      <c r="DF82" s="1029"/>
      <c r="DG82" s="1027"/>
      <c r="DH82" s="1028"/>
      <c r="DI82" s="1028"/>
      <c r="DJ82" s="1028"/>
      <c r="DK82" s="1029"/>
      <c r="DL82" s="1027"/>
      <c r="DM82" s="1028"/>
      <c r="DN82" s="1028"/>
      <c r="DO82" s="1028"/>
      <c r="DP82" s="1029"/>
      <c r="DQ82" s="1027"/>
      <c r="DR82" s="1028"/>
      <c r="DS82" s="1028"/>
      <c r="DT82" s="1028"/>
      <c r="DU82" s="1029"/>
      <c r="DV82" s="1012"/>
      <c r="DW82" s="1013"/>
      <c r="DX82" s="1013"/>
      <c r="DY82" s="1013"/>
      <c r="DZ82" s="1014"/>
      <c r="EA82" s="226"/>
    </row>
    <row r="83" spans="1:131" s="227" customFormat="1" ht="26.25" customHeight="1">
      <c r="A83" s="241">
        <v>16</v>
      </c>
      <c r="B83" s="1045"/>
      <c r="C83" s="1046"/>
      <c r="D83" s="1046"/>
      <c r="E83" s="1046"/>
      <c r="F83" s="1046"/>
      <c r="G83" s="1046"/>
      <c r="H83" s="1046"/>
      <c r="I83" s="1046"/>
      <c r="J83" s="1046"/>
      <c r="K83" s="1046"/>
      <c r="L83" s="1046"/>
      <c r="M83" s="1046"/>
      <c r="N83" s="1046"/>
      <c r="O83" s="1046"/>
      <c r="P83" s="1047"/>
      <c r="Q83" s="1048"/>
      <c r="R83" s="1042"/>
      <c r="S83" s="1042"/>
      <c r="T83" s="1042"/>
      <c r="U83" s="1042"/>
      <c r="V83" s="1042"/>
      <c r="W83" s="1042"/>
      <c r="X83" s="1042"/>
      <c r="Y83" s="1042"/>
      <c r="Z83" s="1042"/>
      <c r="AA83" s="1042"/>
      <c r="AB83" s="1042"/>
      <c r="AC83" s="1042"/>
      <c r="AD83" s="1042"/>
      <c r="AE83" s="1042"/>
      <c r="AF83" s="1042"/>
      <c r="AG83" s="1042"/>
      <c r="AH83" s="1042"/>
      <c r="AI83" s="1042"/>
      <c r="AJ83" s="1042"/>
      <c r="AK83" s="1042"/>
      <c r="AL83" s="1042"/>
      <c r="AM83" s="1042"/>
      <c r="AN83" s="1042"/>
      <c r="AO83" s="1042"/>
      <c r="AP83" s="1042"/>
      <c r="AQ83" s="1042"/>
      <c r="AR83" s="1042"/>
      <c r="AS83" s="1042"/>
      <c r="AT83" s="1042"/>
      <c r="AU83" s="1042"/>
      <c r="AV83" s="1042"/>
      <c r="AW83" s="1042"/>
      <c r="AX83" s="1042"/>
      <c r="AY83" s="1042"/>
      <c r="AZ83" s="1043"/>
      <c r="BA83" s="1043"/>
      <c r="BB83" s="1043"/>
      <c r="BC83" s="1043"/>
      <c r="BD83" s="1044"/>
      <c r="BE83" s="245"/>
      <c r="BF83" s="245"/>
      <c r="BG83" s="245"/>
      <c r="BH83" s="245"/>
      <c r="BI83" s="245"/>
      <c r="BJ83" s="245"/>
      <c r="BK83" s="245"/>
      <c r="BL83" s="245"/>
      <c r="BM83" s="245"/>
      <c r="BN83" s="245"/>
      <c r="BO83" s="245"/>
      <c r="BP83" s="245"/>
      <c r="BQ83" s="242">
        <v>77</v>
      </c>
      <c r="BR83" s="247"/>
      <c r="BS83" s="1024"/>
      <c r="BT83" s="1025"/>
      <c r="BU83" s="1025"/>
      <c r="BV83" s="1025"/>
      <c r="BW83" s="1025"/>
      <c r="BX83" s="1025"/>
      <c r="BY83" s="1025"/>
      <c r="BZ83" s="1025"/>
      <c r="CA83" s="1025"/>
      <c r="CB83" s="1025"/>
      <c r="CC83" s="1025"/>
      <c r="CD83" s="1025"/>
      <c r="CE83" s="1025"/>
      <c r="CF83" s="1025"/>
      <c r="CG83" s="1026"/>
      <c r="CH83" s="1027"/>
      <c r="CI83" s="1028"/>
      <c r="CJ83" s="1028"/>
      <c r="CK83" s="1028"/>
      <c r="CL83" s="1029"/>
      <c r="CM83" s="1027"/>
      <c r="CN83" s="1028"/>
      <c r="CO83" s="1028"/>
      <c r="CP83" s="1028"/>
      <c r="CQ83" s="1029"/>
      <c r="CR83" s="1027"/>
      <c r="CS83" s="1028"/>
      <c r="CT83" s="1028"/>
      <c r="CU83" s="1028"/>
      <c r="CV83" s="1029"/>
      <c r="CW83" s="1027"/>
      <c r="CX83" s="1028"/>
      <c r="CY83" s="1028"/>
      <c r="CZ83" s="1028"/>
      <c r="DA83" s="1029"/>
      <c r="DB83" s="1027"/>
      <c r="DC83" s="1028"/>
      <c r="DD83" s="1028"/>
      <c r="DE83" s="1028"/>
      <c r="DF83" s="1029"/>
      <c r="DG83" s="1027"/>
      <c r="DH83" s="1028"/>
      <c r="DI83" s="1028"/>
      <c r="DJ83" s="1028"/>
      <c r="DK83" s="1029"/>
      <c r="DL83" s="1027"/>
      <c r="DM83" s="1028"/>
      <c r="DN83" s="1028"/>
      <c r="DO83" s="1028"/>
      <c r="DP83" s="1029"/>
      <c r="DQ83" s="1027"/>
      <c r="DR83" s="1028"/>
      <c r="DS83" s="1028"/>
      <c r="DT83" s="1028"/>
      <c r="DU83" s="1029"/>
      <c r="DV83" s="1012"/>
      <c r="DW83" s="1013"/>
      <c r="DX83" s="1013"/>
      <c r="DY83" s="1013"/>
      <c r="DZ83" s="1014"/>
      <c r="EA83" s="226"/>
    </row>
    <row r="84" spans="1:131" s="227" customFormat="1" ht="26.25" customHeight="1">
      <c r="A84" s="241">
        <v>17</v>
      </c>
      <c r="B84" s="1045"/>
      <c r="C84" s="1046"/>
      <c r="D84" s="1046"/>
      <c r="E84" s="1046"/>
      <c r="F84" s="1046"/>
      <c r="G84" s="1046"/>
      <c r="H84" s="1046"/>
      <c r="I84" s="1046"/>
      <c r="J84" s="1046"/>
      <c r="K84" s="1046"/>
      <c r="L84" s="1046"/>
      <c r="M84" s="1046"/>
      <c r="N84" s="1046"/>
      <c r="O84" s="1046"/>
      <c r="P84" s="1047"/>
      <c r="Q84" s="1048"/>
      <c r="R84" s="1042"/>
      <c r="S84" s="1042"/>
      <c r="T84" s="1042"/>
      <c r="U84" s="1042"/>
      <c r="V84" s="1042"/>
      <c r="W84" s="1042"/>
      <c r="X84" s="1042"/>
      <c r="Y84" s="1042"/>
      <c r="Z84" s="1042"/>
      <c r="AA84" s="1042"/>
      <c r="AB84" s="1042"/>
      <c r="AC84" s="1042"/>
      <c r="AD84" s="1042"/>
      <c r="AE84" s="1042"/>
      <c r="AF84" s="1042"/>
      <c r="AG84" s="1042"/>
      <c r="AH84" s="1042"/>
      <c r="AI84" s="1042"/>
      <c r="AJ84" s="1042"/>
      <c r="AK84" s="1042"/>
      <c r="AL84" s="1042"/>
      <c r="AM84" s="1042"/>
      <c r="AN84" s="1042"/>
      <c r="AO84" s="1042"/>
      <c r="AP84" s="1042"/>
      <c r="AQ84" s="1042"/>
      <c r="AR84" s="1042"/>
      <c r="AS84" s="1042"/>
      <c r="AT84" s="1042"/>
      <c r="AU84" s="1042"/>
      <c r="AV84" s="1042"/>
      <c r="AW84" s="1042"/>
      <c r="AX84" s="1042"/>
      <c r="AY84" s="1042"/>
      <c r="AZ84" s="1043"/>
      <c r="BA84" s="1043"/>
      <c r="BB84" s="1043"/>
      <c r="BC84" s="1043"/>
      <c r="BD84" s="1044"/>
      <c r="BE84" s="245"/>
      <c r="BF84" s="245"/>
      <c r="BG84" s="245"/>
      <c r="BH84" s="245"/>
      <c r="BI84" s="245"/>
      <c r="BJ84" s="245"/>
      <c r="BK84" s="245"/>
      <c r="BL84" s="245"/>
      <c r="BM84" s="245"/>
      <c r="BN84" s="245"/>
      <c r="BO84" s="245"/>
      <c r="BP84" s="245"/>
      <c r="BQ84" s="242">
        <v>78</v>
      </c>
      <c r="BR84" s="247"/>
      <c r="BS84" s="1024"/>
      <c r="BT84" s="1025"/>
      <c r="BU84" s="1025"/>
      <c r="BV84" s="1025"/>
      <c r="BW84" s="1025"/>
      <c r="BX84" s="1025"/>
      <c r="BY84" s="1025"/>
      <c r="BZ84" s="1025"/>
      <c r="CA84" s="1025"/>
      <c r="CB84" s="1025"/>
      <c r="CC84" s="1025"/>
      <c r="CD84" s="1025"/>
      <c r="CE84" s="1025"/>
      <c r="CF84" s="1025"/>
      <c r="CG84" s="1026"/>
      <c r="CH84" s="1027"/>
      <c r="CI84" s="1028"/>
      <c r="CJ84" s="1028"/>
      <c r="CK84" s="1028"/>
      <c r="CL84" s="1029"/>
      <c r="CM84" s="1027"/>
      <c r="CN84" s="1028"/>
      <c r="CO84" s="1028"/>
      <c r="CP84" s="1028"/>
      <c r="CQ84" s="1029"/>
      <c r="CR84" s="1027"/>
      <c r="CS84" s="1028"/>
      <c r="CT84" s="1028"/>
      <c r="CU84" s="1028"/>
      <c r="CV84" s="1029"/>
      <c r="CW84" s="1027"/>
      <c r="CX84" s="1028"/>
      <c r="CY84" s="1028"/>
      <c r="CZ84" s="1028"/>
      <c r="DA84" s="1029"/>
      <c r="DB84" s="1027"/>
      <c r="DC84" s="1028"/>
      <c r="DD84" s="1028"/>
      <c r="DE84" s="1028"/>
      <c r="DF84" s="1029"/>
      <c r="DG84" s="1027"/>
      <c r="DH84" s="1028"/>
      <c r="DI84" s="1028"/>
      <c r="DJ84" s="1028"/>
      <c r="DK84" s="1029"/>
      <c r="DL84" s="1027"/>
      <c r="DM84" s="1028"/>
      <c r="DN84" s="1028"/>
      <c r="DO84" s="1028"/>
      <c r="DP84" s="1029"/>
      <c r="DQ84" s="1027"/>
      <c r="DR84" s="1028"/>
      <c r="DS84" s="1028"/>
      <c r="DT84" s="1028"/>
      <c r="DU84" s="1029"/>
      <c r="DV84" s="1012"/>
      <c r="DW84" s="1013"/>
      <c r="DX84" s="1013"/>
      <c r="DY84" s="1013"/>
      <c r="DZ84" s="1014"/>
      <c r="EA84" s="226"/>
    </row>
    <row r="85" spans="1:131" s="227" customFormat="1" ht="26.25" customHeight="1">
      <c r="A85" s="241">
        <v>18</v>
      </c>
      <c r="B85" s="1045"/>
      <c r="C85" s="1046"/>
      <c r="D85" s="1046"/>
      <c r="E85" s="1046"/>
      <c r="F85" s="1046"/>
      <c r="G85" s="1046"/>
      <c r="H85" s="1046"/>
      <c r="I85" s="1046"/>
      <c r="J85" s="1046"/>
      <c r="K85" s="1046"/>
      <c r="L85" s="1046"/>
      <c r="M85" s="1046"/>
      <c r="N85" s="1046"/>
      <c r="O85" s="1046"/>
      <c r="P85" s="1047"/>
      <c r="Q85" s="1048"/>
      <c r="R85" s="1042"/>
      <c r="S85" s="1042"/>
      <c r="T85" s="1042"/>
      <c r="U85" s="1042"/>
      <c r="V85" s="1042"/>
      <c r="W85" s="1042"/>
      <c r="X85" s="1042"/>
      <c r="Y85" s="1042"/>
      <c r="Z85" s="1042"/>
      <c r="AA85" s="1042"/>
      <c r="AB85" s="1042"/>
      <c r="AC85" s="1042"/>
      <c r="AD85" s="1042"/>
      <c r="AE85" s="1042"/>
      <c r="AF85" s="1042"/>
      <c r="AG85" s="1042"/>
      <c r="AH85" s="1042"/>
      <c r="AI85" s="1042"/>
      <c r="AJ85" s="1042"/>
      <c r="AK85" s="1042"/>
      <c r="AL85" s="1042"/>
      <c r="AM85" s="1042"/>
      <c r="AN85" s="1042"/>
      <c r="AO85" s="1042"/>
      <c r="AP85" s="1042"/>
      <c r="AQ85" s="1042"/>
      <c r="AR85" s="1042"/>
      <c r="AS85" s="1042"/>
      <c r="AT85" s="1042"/>
      <c r="AU85" s="1042"/>
      <c r="AV85" s="1042"/>
      <c r="AW85" s="1042"/>
      <c r="AX85" s="1042"/>
      <c r="AY85" s="1042"/>
      <c r="AZ85" s="1043"/>
      <c r="BA85" s="1043"/>
      <c r="BB85" s="1043"/>
      <c r="BC85" s="1043"/>
      <c r="BD85" s="1044"/>
      <c r="BE85" s="245"/>
      <c r="BF85" s="245"/>
      <c r="BG85" s="245"/>
      <c r="BH85" s="245"/>
      <c r="BI85" s="245"/>
      <c r="BJ85" s="245"/>
      <c r="BK85" s="245"/>
      <c r="BL85" s="245"/>
      <c r="BM85" s="245"/>
      <c r="BN85" s="245"/>
      <c r="BO85" s="245"/>
      <c r="BP85" s="245"/>
      <c r="BQ85" s="242">
        <v>79</v>
      </c>
      <c r="BR85" s="247"/>
      <c r="BS85" s="1024"/>
      <c r="BT85" s="1025"/>
      <c r="BU85" s="1025"/>
      <c r="BV85" s="1025"/>
      <c r="BW85" s="1025"/>
      <c r="BX85" s="1025"/>
      <c r="BY85" s="1025"/>
      <c r="BZ85" s="1025"/>
      <c r="CA85" s="1025"/>
      <c r="CB85" s="1025"/>
      <c r="CC85" s="1025"/>
      <c r="CD85" s="1025"/>
      <c r="CE85" s="1025"/>
      <c r="CF85" s="1025"/>
      <c r="CG85" s="1026"/>
      <c r="CH85" s="1027"/>
      <c r="CI85" s="1028"/>
      <c r="CJ85" s="1028"/>
      <c r="CK85" s="1028"/>
      <c r="CL85" s="1029"/>
      <c r="CM85" s="1027"/>
      <c r="CN85" s="1028"/>
      <c r="CO85" s="1028"/>
      <c r="CP85" s="1028"/>
      <c r="CQ85" s="1029"/>
      <c r="CR85" s="1027"/>
      <c r="CS85" s="1028"/>
      <c r="CT85" s="1028"/>
      <c r="CU85" s="1028"/>
      <c r="CV85" s="1029"/>
      <c r="CW85" s="1027"/>
      <c r="CX85" s="1028"/>
      <c r="CY85" s="1028"/>
      <c r="CZ85" s="1028"/>
      <c r="DA85" s="1029"/>
      <c r="DB85" s="1027"/>
      <c r="DC85" s="1028"/>
      <c r="DD85" s="1028"/>
      <c r="DE85" s="1028"/>
      <c r="DF85" s="1029"/>
      <c r="DG85" s="1027"/>
      <c r="DH85" s="1028"/>
      <c r="DI85" s="1028"/>
      <c r="DJ85" s="1028"/>
      <c r="DK85" s="1029"/>
      <c r="DL85" s="1027"/>
      <c r="DM85" s="1028"/>
      <c r="DN85" s="1028"/>
      <c r="DO85" s="1028"/>
      <c r="DP85" s="1029"/>
      <c r="DQ85" s="1027"/>
      <c r="DR85" s="1028"/>
      <c r="DS85" s="1028"/>
      <c r="DT85" s="1028"/>
      <c r="DU85" s="1029"/>
      <c r="DV85" s="1012"/>
      <c r="DW85" s="1013"/>
      <c r="DX85" s="1013"/>
      <c r="DY85" s="1013"/>
      <c r="DZ85" s="1014"/>
      <c r="EA85" s="226"/>
    </row>
    <row r="86" spans="1:131" s="227" customFormat="1" ht="26.25" customHeight="1">
      <c r="A86" s="241">
        <v>19</v>
      </c>
      <c r="B86" s="1045"/>
      <c r="C86" s="1046"/>
      <c r="D86" s="1046"/>
      <c r="E86" s="1046"/>
      <c r="F86" s="1046"/>
      <c r="G86" s="1046"/>
      <c r="H86" s="1046"/>
      <c r="I86" s="1046"/>
      <c r="J86" s="1046"/>
      <c r="K86" s="1046"/>
      <c r="L86" s="1046"/>
      <c r="M86" s="1046"/>
      <c r="N86" s="1046"/>
      <c r="O86" s="1046"/>
      <c r="P86" s="1047"/>
      <c r="Q86" s="1048"/>
      <c r="R86" s="1042"/>
      <c r="S86" s="1042"/>
      <c r="T86" s="1042"/>
      <c r="U86" s="1042"/>
      <c r="V86" s="1042"/>
      <c r="W86" s="1042"/>
      <c r="X86" s="1042"/>
      <c r="Y86" s="1042"/>
      <c r="Z86" s="1042"/>
      <c r="AA86" s="1042"/>
      <c r="AB86" s="1042"/>
      <c r="AC86" s="1042"/>
      <c r="AD86" s="1042"/>
      <c r="AE86" s="1042"/>
      <c r="AF86" s="1042"/>
      <c r="AG86" s="1042"/>
      <c r="AH86" s="1042"/>
      <c r="AI86" s="1042"/>
      <c r="AJ86" s="1042"/>
      <c r="AK86" s="1042"/>
      <c r="AL86" s="1042"/>
      <c r="AM86" s="1042"/>
      <c r="AN86" s="1042"/>
      <c r="AO86" s="1042"/>
      <c r="AP86" s="1042"/>
      <c r="AQ86" s="1042"/>
      <c r="AR86" s="1042"/>
      <c r="AS86" s="1042"/>
      <c r="AT86" s="1042"/>
      <c r="AU86" s="1042"/>
      <c r="AV86" s="1042"/>
      <c r="AW86" s="1042"/>
      <c r="AX86" s="1042"/>
      <c r="AY86" s="1042"/>
      <c r="AZ86" s="1043"/>
      <c r="BA86" s="1043"/>
      <c r="BB86" s="1043"/>
      <c r="BC86" s="1043"/>
      <c r="BD86" s="1044"/>
      <c r="BE86" s="245"/>
      <c r="BF86" s="245"/>
      <c r="BG86" s="245"/>
      <c r="BH86" s="245"/>
      <c r="BI86" s="245"/>
      <c r="BJ86" s="245"/>
      <c r="BK86" s="245"/>
      <c r="BL86" s="245"/>
      <c r="BM86" s="245"/>
      <c r="BN86" s="245"/>
      <c r="BO86" s="245"/>
      <c r="BP86" s="245"/>
      <c r="BQ86" s="242">
        <v>80</v>
      </c>
      <c r="BR86" s="247"/>
      <c r="BS86" s="1024"/>
      <c r="BT86" s="1025"/>
      <c r="BU86" s="1025"/>
      <c r="BV86" s="1025"/>
      <c r="BW86" s="1025"/>
      <c r="BX86" s="1025"/>
      <c r="BY86" s="1025"/>
      <c r="BZ86" s="1025"/>
      <c r="CA86" s="1025"/>
      <c r="CB86" s="1025"/>
      <c r="CC86" s="1025"/>
      <c r="CD86" s="1025"/>
      <c r="CE86" s="1025"/>
      <c r="CF86" s="1025"/>
      <c r="CG86" s="1026"/>
      <c r="CH86" s="1027"/>
      <c r="CI86" s="1028"/>
      <c r="CJ86" s="1028"/>
      <c r="CK86" s="1028"/>
      <c r="CL86" s="1029"/>
      <c r="CM86" s="1027"/>
      <c r="CN86" s="1028"/>
      <c r="CO86" s="1028"/>
      <c r="CP86" s="1028"/>
      <c r="CQ86" s="1029"/>
      <c r="CR86" s="1027"/>
      <c r="CS86" s="1028"/>
      <c r="CT86" s="1028"/>
      <c r="CU86" s="1028"/>
      <c r="CV86" s="1029"/>
      <c r="CW86" s="1027"/>
      <c r="CX86" s="1028"/>
      <c r="CY86" s="1028"/>
      <c r="CZ86" s="1028"/>
      <c r="DA86" s="1029"/>
      <c r="DB86" s="1027"/>
      <c r="DC86" s="1028"/>
      <c r="DD86" s="1028"/>
      <c r="DE86" s="1028"/>
      <c r="DF86" s="1029"/>
      <c r="DG86" s="1027"/>
      <c r="DH86" s="1028"/>
      <c r="DI86" s="1028"/>
      <c r="DJ86" s="1028"/>
      <c r="DK86" s="1029"/>
      <c r="DL86" s="1027"/>
      <c r="DM86" s="1028"/>
      <c r="DN86" s="1028"/>
      <c r="DO86" s="1028"/>
      <c r="DP86" s="1029"/>
      <c r="DQ86" s="1027"/>
      <c r="DR86" s="1028"/>
      <c r="DS86" s="1028"/>
      <c r="DT86" s="1028"/>
      <c r="DU86" s="1029"/>
      <c r="DV86" s="1012"/>
      <c r="DW86" s="1013"/>
      <c r="DX86" s="1013"/>
      <c r="DY86" s="1013"/>
      <c r="DZ86" s="1014"/>
      <c r="EA86" s="226"/>
    </row>
    <row r="87" spans="1:131" s="227" customFormat="1" ht="26.25" customHeight="1">
      <c r="A87" s="249">
        <v>20</v>
      </c>
      <c r="B87" s="1035"/>
      <c r="C87" s="1036"/>
      <c r="D87" s="1036"/>
      <c r="E87" s="1036"/>
      <c r="F87" s="1036"/>
      <c r="G87" s="1036"/>
      <c r="H87" s="1036"/>
      <c r="I87" s="1036"/>
      <c r="J87" s="1036"/>
      <c r="K87" s="1036"/>
      <c r="L87" s="1036"/>
      <c r="M87" s="1036"/>
      <c r="N87" s="1036"/>
      <c r="O87" s="1036"/>
      <c r="P87" s="1037"/>
      <c r="Q87" s="1038"/>
      <c r="R87" s="1039"/>
      <c r="S87" s="1039"/>
      <c r="T87" s="1039"/>
      <c r="U87" s="1039"/>
      <c r="V87" s="1039"/>
      <c r="W87" s="1039"/>
      <c r="X87" s="1039"/>
      <c r="Y87" s="1039"/>
      <c r="Z87" s="1039"/>
      <c r="AA87" s="1039"/>
      <c r="AB87" s="1039"/>
      <c r="AC87" s="1039"/>
      <c r="AD87" s="1039"/>
      <c r="AE87" s="1039"/>
      <c r="AF87" s="1039"/>
      <c r="AG87" s="1039"/>
      <c r="AH87" s="1039"/>
      <c r="AI87" s="1039"/>
      <c r="AJ87" s="1039"/>
      <c r="AK87" s="1039"/>
      <c r="AL87" s="1039"/>
      <c r="AM87" s="1039"/>
      <c r="AN87" s="1039"/>
      <c r="AO87" s="1039"/>
      <c r="AP87" s="1039"/>
      <c r="AQ87" s="1039"/>
      <c r="AR87" s="1039"/>
      <c r="AS87" s="1039"/>
      <c r="AT87" s="1039"/>
      <c r="AU87" s="1039"/>
      <c r="AV87" s="1039"/>
      <c r="AW87" s="1039"/>
      <c r="AX87" s="1039"/>
      <c r="AY87" s="1039"/>
      <c r="AZ87" s="1040"/>
      <c r="BA87" s="1040"/>
      <c r="BB87" s="1040"/>
      <c r="BC87" s="1040"/>
      <c r="BD87" s="1041"/>
      <c r="BE87" s="245"/>
      <c r="BF87" s="245"/>
      <c r="BG87" s="245"/>
      <c r="BH87" s="245"/>
      <c r="BI87" s="245"/>
      <c r="BJ87" s="245"/>
      <c r="BK87" s="245"/>
      <c r="BL87" s="245"/>
      <c r="BM87" s="245"/>
      <c r="BN87" s="245"/>
      <c r="BO87" s="245"/>
      <c r="BP87" s="245"/>
      <c r="BQ87" s="242">
        <v>81</v>
      </c>
      <c r="BR87" s="247"/>
      <c r="BS87" s="1024"/>
      <c r="BT87" s="1025"/>
      <c r="BU87" s="1025"/>
      <c r="BV87" s="1025"/>
      <c r="BW87" s="1025"/>
      <c r="BX87" s="1025"/>
      <c r="BY87" s="1025"/>
      <c r="BZ87" s="1025"/>
      <c r="CA87" s="1025"/>
      <c r="CB87" s="1025"/>
      <c r="CC87" s="1025"/>
      <c r="CD87" s="1025"/>
      <c r="CE87" s="1025"/>
      <c r="CF87" s="1025"/>
      <c r="CG87" s="1026"/>
      <c r="CH87" s="1027"/>
      <c r="CI87" s="1028"/>
      <c r="CJ87" s="1028"/>
      <c r="CK87" s="1028"/>
      <c r="CL87" s="1029"/>
      <c r="CM87" s="1027"/>
      <c r="CN87" s="1028"/>
      <c r="CO87" s="1028"/>
      <c r="CP87" s="1028"/>
      <c r="CQ87" s="1029"/>
      <c r="CR87" s="1027"/>
      <c r="CS87" s="1028"/>
      <c r="CT87" s="1028"/>
      <c r="CU87" s="1028"/>
      <c r="CV87" s="1029"/>
      <c r="CW87" s="1027"/>
      <c r="CX87" s="1028"/>
      <c r="CY87" s="1028"/>
      <c r="CZ87" s="1028"/>
      <c r="DA87" s="1029"/>
      <c r="DB87" s="1027"/>
      <c r="DC87" s="1028"/>
      <c r="DD87" s="1028"/>
      <c r="DE87" s="1028"/>
      <c r="DF87" s="1029"/>
      <c r="DG87" s="1027"/>
      <c r="DH87" s="1028"/>
      <c r="DI87" s="1028"/>
      <c r="DJ87" s="1028"/>
      <c r="DK87" s="1029"/>
      <c r="DL87" s="1027"/>
      <c r="DM87" s="1028"/>
      <c r="DN87" s="1028"/>
      <c r="DO87" s="1028"/>
      <c r="DP87" s="1029"/>
      <c r="DQ87" s="1027"/>
      <c r="DR87" s="1028"/>
      <c r="DS87" s="1028"/>
      <c r="DT87" s="1028"/>
      <c r="DU87" s="1029"/>
      <c r="DV87" s="1012"/>
      <c r="DW87" s="1013"/>
      <c r="DX87" s="1013"/>
      <c r="DY87" s="1013"/>
      <c r="DZ87" s="1014"/>
      <c r="EA87" s="226"/>
    </row>
    <row r="88" spans="1:131" s="227" customFormat="1" ht="26.25" customHeight="1" thickBot="1">
      <c r="A88" s="244" t="s">
        <v>377</v>
      </c>
      <c r="B88" s="1015" t="s">
        <v>406</v>
      </c>
      <c r="C88" s="1016"/>
      <c r="D88" s="1016"/>
      <c r="E88" s="1016"/>
      <c r="F88" s="1016"/>
      <c r="G88" s="1016"/>
      <c r="H88" s="1016"/>
      <c r="I88" s="1016"/>
      <c r="J88" s="1016"/>
      <c r="K88" s="1016"/>
      <c r="L88" s="1016"/>
      <c r="M88" s="1016"/>
      <c r="N88" s="1016"/>
      <c r="O88" s="1016"/>
      <c r="P88" s="1017"/>
      <c r="Q88" s="1033"/>
      <c r="R88" s="1034"/>
      <c r="S88" s="1034"/>
      <c r="T88" s="1034"/>
      <c r="U88" s="1034"/>
      <c r="V88" s="1034"/>
      <c r="W88" s="1034"/>
      <c r="X88" s="1034"/>
      <c r="Y88" s="1034"/>
      <c r="Z88" s="1034"/>
      <c r="AA88" s="1034"/>
      <c r="AB88" s="1034"/>
      <c r="AC88" s="1034"/>
      <c r="AD88" s="1034"/>
      <c r="AE88" s="1034"/>
      <c r="AF88" s="1030">
        <v>10033</v>
      </c>
      <c r="AG88" s="1030"/>
      <c r="AH88" s="1030"/>
      <c r="AI88" s="1030"/>
      <c r="AJ88" s="1030"/>
      <c r="AK88" s="1034"/>
      <c r="AL88" s="1034"/>
      <c r="AM88" s="1034"/>
      <c r="AN88" s="1034"/>
      <c r="AO88" s="1034"/>
      <c r="AP88" s="1030">
        <v>8046</v>
      </c>
      <c r="AQ88" s="1030"/>
      <c r="AR88" s="1030"/>
      <c r="AS88" s="1030"/>
      <c r="AT88" s="1030"/>
      <c r="AU88" s="1030">
        <v>5048</v>
      </c>
      <c r="AV88" s="1030"/>
      <c r="AW88" s="1030"/>
      <c r="AX88" s="1030"/>
      <c r="AY88" s="1030"/>
      <c r="AZ88" s="1031"/>
      <c r="BA88" s="1031"/>
      <c r="BB88" s="1031"/>
      <c r="BC88" s="1031"/>
      <c r="BD88" s="1032"/>
      <c r="BE88" s="245"/>
      <c r="BF88" s="245"/>
      <c r="BG88" s="245"/>
      <c r="BH88" s="245"/>
      <c r="BI88" s="245"/>
      <c r="BJ88" s="245"/>
      <c r="BK88" s="245"/>
      <c r="BL88" s="245"/>
      <c r="BM88" s="245"/>
      <c r="BN88" s="245"/>
      <c r="BO88" s="245"/>
      <c r="BP88" s="245"/>
      <c r="BQ88" s="242">
        <v>82</v>
      </c>
      <c r="BR88" s="247"/>
      <c r="BS88" s="1024"/>
      <c r="BT88" s="1025"/>
      <c r="BU88" s="1025"/>
      <c r="BV88" s="1025"/>
      <c r="BW88" s="1025"/>
      <c r="BX88" s="1025"/>
      <c r="BY88" s="1025"/>
      <c r="BZ88" s="1025"/>
      <c r="CA88" s="1025"/>
      <c r="CB88" s="1025"/>
      <c r="CC88" s="1025"/>
      <c r="CD88" s="1025"/>
      <c r="CE88" s="1025"/>
      <c r="CF88" s="1025"/>
      <c r="CG88" s="1026"/>
      <c r="CH88" s="1027"/>
      <c r="CI88" s="1028"/>
      <c r="CJ88" s="1028"/>
      <c r="CK88" s="1028"/>
      <c r="CL88" s="1029"/>
      <c r="CM88" s="1027"/>
      <c r="CN88" s="1028"/>
      <c r="CO88" s="1028"/>
      <c r="CP88" s="1028"/>
      <c r="CQ88" s="1029"/>
      <c r="CR88" s="1027"/>
      <c r="CS88" s="1028"/>
      <c r="CT88" s="1028"/>
      <c r="CU88" s="1028"/>
      <c r="CV88" s="1029"/>
      <c r="CW88" s="1027"/>
      <c r="CX88" s="1028"/>
      <c r="CY88" s="1028"/>
      <c r="CZ88" s="1028"/>
      <c r="DA88" s="1029"/>
      <c r="DB88" s="1027"/>
      <c r="DC88" s="1028"/>
      <c r="DD88" s="1028"/>
      <c r="DE88" s="1028"/>
      <c r="DF88" s="1029"/>
      <c r="DG88" s="1027"/>
      <c r="DH88" s="1028"/>
      <c r="DI88" s="1028"/>
      <c r="DJ88" s="1028"/>
      <c r="DK88" s="1029"/>
      <c r="DL88" s="1027"/>
      <c r="DM88" s="1028"/>
      <c r="DN88" s="1028"/>
      <c r="DO88" s="1028"/>
      <c r="DP88" s="1029"/>
      <c r="DQ88" s="1027"/>
      <c r="DR88" s="1028"/>
      <c r="DS88" s="1028"/>
      <c r="DT88" s="1028"/>
      <c r="DU88" s="1029"/>
      <c r="DV88" s="1012"/>
      <c r="DW88" s="1013"/>
      <c r="DX88" s="1013"/>
      <c r="DY88" s="1013"/>
      <c r="DZ88" s="101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4"/>
      <c r="BT89" s="1025"/>
      <c r="BU89" s="1025"/>
      <c r="BV89" s="1025"/>
      <c r="BW89" s="1025"/>
      <c r="BX89" s="1025"/>
      <c r="BY89" s="1025"/>
      <c r="BZ89" s="1025"/>
      <c r="CA89" s="1025"/>
      <c r="CB89" s="1025"/>
      <c r="CC89" s="1025"/>
      <c r="CD89" s="1025"/>
      <c r="CE89" s="1025"/>
      <c r="CF89" s="1025"/>
      <c r="CG89" s="1026"/>
      <c r="CH89" s="1027"/>
      <c r="CI89" s="1028"/>
      <c r="CJ89" s="1028"/>
      <c r="CK89" s="1028"/>
      <c r="CL89" s="1029"/>
      <c r="CM89" s="1027"/>
      <c r="CN89" s="1028"/>
      <c r="CO89" s="1028"/>
      <c r="CP89" s="1028"/>
      <c r="CQ89" s="1029"/>
      <c r="CR89" s="1027"/>
      <c r="CS89" s="1028"/>
      <c r="CT89" s="1028"/>
      <c r="CU89" s="1028"/>
      <c r="CV89" s="1029"/>
      <c r="CW89" s="1027"/>
      <c r="CX89" s="1028"/>
      <c r="CY89" s="1028"/>
      <c r="CZ89" s="1028"/>
      <c r="DA89" s="1029"/>
      <c r="DB89" s="1027"/>
      <c r="DC89" s="1028"/>
      <c r="DD89" s="1028"/>
      <c r="DE89" s="1028"/>
      <c r="DF89" s="1029"/>
      <c r="DG89" s="1027"/>
      <c r="DH89" s="1028"/>
      <c r="DI89" s="1028"/>
      <c r="DJ89" s="1028"/>
      <c r="DK89" s="1029"/>
      <c r="DL89" s="1027"/>
      <c r="DM89" s="1028"/>
      <c r="DN89" s="1028"/>
      <c r="DO89" s="1028"/>
      <c r="DP89" s="1029"/>
      <c r="DQ89" s="1027"/>
      <c r="DR89" s="1028"/>
      <c r="DS89" s="1028"/>
      <c r="DT89" s="1028"/>
      <c r="DU89" s="1029"/>
      <c r="DV89" s="1012"/>
      <c r="DW89" s="1013"/>
      <c r="DX89" s="1013"/>
      <c r="DY89" s="1013"/>
      <c r="DZ89" s="101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4"/>
      <c r="BT90" s="1025"/>
      <c r="BU90" s="1025"/>
      <c r="BV90" s="1025"/>
      <c r="BW90" s="1025"/>
      <c r="BX90" s="1025"/>
      <c r="BY90" s="1025"/>
      <c r="BZ90" s="1025"/>
      <c r="CA90" s="1025"/>
      <c r="CB90" s="1025"/>
      <c r="CC90" s="1025"/>
      <c r="CD90" s="1025"/>
      <c r="CE90" s="1025"/>
      <c r="CF90" s="1025"/>
      <c r="CG90" s="1026"/>
      <c r="CH90" s="1027"/>
      <c r="CI90" s="1028"/>
      <c r="CJ90" s="1028"/>
      <c r="CK90" s="1028"/>
      <c r="CL90" s="1029"/>
      <c r="CM90" s="1027"/>
      <c r="CN90" s="1028"/>
      <c r="CO90" s="1028"/>
      <c r="CP90" s="1028"/>
      <c r="CQ90" s="1029"/>
      <c r="CR90" s="1027"/>
      <c r="CS90" s="1028"/>
      <c r="CT90" s="1028"/>
      <c r="CU90" s="1028"/>
      <c r="CV90" s="1029"/>
      <c r="CW90" s="1027"/>
      <c r="CX90" s="1028"/>
      <c r="CY90" s="1028"/>
      <c r="CZ90" s="1028"/>
      <c r="DA90" s="1029"/>
      <c r="DB90" s="1027"/>
      <c r="DC90" s="1028"/>
      <c r="DD90" s="1028"/>
      <c r="DE90" s="1028"/>
      <c r="DF90" s="1029"/>
      <c r="DG90" s="1027"/>
      <c r="DH90" s="1028"/>
      <c r="DI90" s="1028"/>
      <c r="DJ90" s="1028"/>
      <c r="DK90" s="1029"/>
      <c r="DL90" s="1027"/>
      <c r="DM90" s="1028"/>
      <c r="DN90" s="1028"/>
      <c r="DO90" s="1028"/>
      <c r="DP90" s="1029"/>
      <c r="DQ90" s="1027"/>
      <c r="DR90" s="1028"/>
      <c r="DS90" s="1028"/>
      <c r="DT90" s="1028"/>
      <c r="DU90" s="1029"/>
      <c r="DV90" s="1012"/>
      <c r="DW90" s="1013"/>
      <c r="DX90" s="1013"/>
      <c r="DY90" s="1013"/>
      <c r="DZ90" s="101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4"/>
      <c r="BT91" s="1025"/>
      <c r="BU91" s="1025"/>
      <c r="BV91" s="1025"/>
      <c r="BW91" s="1025"/>
      <c r="BX91" s="1025"/>
      <c r="BY91" s="1025"/>
      <c r="BZ91" s="1025"/>
      <c r="CA91" s="1025"/>
      <c r="CB91" s="1025"/>
      <c r="CC91" s="1025"/>
      <c r="CD91" s="1025"/>
      <c r="CE91" s="1025"/>
      <c r="CF91" s="1025"/>
      <c r="CG91" s="1026"/>
      <c r="CH91" s="1027"/>
      <c r="CI91" s="1028"/>
      <c r="CJ91" s="1028"/>
      <c r="CK91" s="1028"/>
      <c r="CL91" s="1029"/>
      <c r="CM91" s="1027"/>
      <c r="CN91" s="1028"/>
      <c r="CO91" s="1028"/>
      <c r="CP91" s="1028"/>
      <c r="CQ91" s="1029"/>
      <c r="CR91" s="1027"/>
      <c r="CS91" s="1028"/>
      <c r="CT91" s="1028"/>
      <c r="CU91" s="1028"/>
      <c r="CV91" s="1029"/>
      <c r="CW91" s="1027"/>
      <c r="CX91" s="1028"/>
      <c r="CY91" s="1028"/>
      <c r="CZ91" s="1028"/>
      <c r="DA91" s="1029"/>
      <c r="DB91" s="1027"/>
      <c r="DC91" s="1028"/>
      <c r="DD91" s="1028"/>
      <c r="DE91" s="1028"/>
      <c r="DF91" s="1029"/>
      <c r="DG91" s="1027"/>
      <c r="DH91" s="1028"/>
      <c r="DI91" s="1028"/>
      <c r="DJ91" s="1028"/>
      <c r="DK91" s="1029"/>
      <c r="DL91" s="1027"/>
      <c r="DM91" s="1028"/>
      <c r="DN91" s="1028"/>
      <c r="DO91" s="1028"/>
      <c r="DP91" s="1029"/>
      <c r="DQ91" s="1027"/>
      <c r="DR91" s="1028"/>
      <c r="DS91" s="1028"/>
      <c r="DT91" s="1028"/>
      <c r="DU91" s="1029"/>
      <c r="DV91" s="1012"/>
      <c r="DW91" s="1013"/>
      <c r="DX91" s="1013"/>
      <c r="DY91" s="1013"/>
      <c r="DZ91" s="101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4"/>
      <c r="BT92" s="1025"/>
      <c r="BU92" s="1025"/>
      <c r="BV92" s="1025"/>
      <c r="BW92" s="1025"/>
      <c r="BX92" s="1025"/>
      <c r="BY92" s="1025"/>
      <c r="BZ92" s="1025"/>
      <c r="CA92" s="1025"/>
      <c r="CB92" s="1025"/>
      <c r="CC92" s="1025"/>
      <c r="CD92" s="1025"/>
      <c r="CE92" s="1025"/>
      <c r="CF92" s="1025"/>
      <c r="CG92" s="1026"/>
      <c r="CH92" s="1027"/>
      <c r="CI92" s="1028"/>
      <c r="CJ92" s="1028"/>
      <c r="CK92" s="1028"/>
      <c r="CL92" s="1029"/>
      <c r="CM92" s="1027"/>
      <c r="CN92" s="1028"/>
      <c r="CO92" s="1028"/>
      <c r="CP92" s="1028"/>
      <c r="CQ92" s="1029"/>
      <c r="CR92" s="1027"/>
      <c r="CS92" s="1028"/>
      <c r="CT92" s="1028"/>
      <c r="CU92" s="1028"/>
      <c r="CV92" s="1029"/>
      <c r="CW92" s="1027"/>
      <c r="CX92" s="1028"/>
      <c r="CY92" s="1028"/>
      <c r="CZ92" s="1028"/>
      <c r="DA92" s="1029"/>
      <c r="DB92" s="1027"/>
      <c r="DC92" s="1028"/>
      <c r="DD92" s="1028"/>
      <c r="DE92" s="1028"/>
      <c r="DF92" s="1029"/>
      <c r="DG92" s="1027"/>
      <c r="DH92" s="1028"/>
      <c r="DI92" s="1028"/>
      <c r="DJ92" s="1028"/>
      <c r="DK92" s="1029"/>
      <c r="DL92" s="1027"/>
      <c r="DM92" s="1028"/>
      <c r="DN92" s="1028"/>
      <c r="DO92" s="1028"/>
      <c r="DP92" s="1029"/>
      <c r="DQ92" s="1027"/>
      <c r="DR92" s="1028"/>
      <c r="DS92" s="1028"/>
      <c r="DT92" s="1028"/>
      <c r="DU92" s="1029"/>
      <c r="DV92" s="1012"/>
      <c r="DW92" s="1013"/>
      <c r="DX92" s="1013"/>
      <c r="DY92" s="1013"/>
      <c r="DZ92" s="101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4"/>
      <c r="BT93" s="1025"/>
      <c r="BU93" s="1025"/>
      <c r="BV93" s="1025"/>
      <c r="BW93" s="1025"/>
      <c r="BX93" s="1025"/>
      <c r="BY93" s="1025"/>
      <c r="BZ93" s="1025"/>
      <c r="CA93" s="1025"/>
      <c r="CB93" s="1025"/>
      <c r="CC93" s="1025"/>
      <c r="CD93" s="1025"/>
      <c r="CE93" s="1025"/>
      <c r="CF93" s="1025"/>
      <c r="CG93" s="1026"/>
      <c r="CH93" s="1027"/>
      <c r="CI93" s="1028"/>
      <c r="CJ93" s="1028"/>
      <c r="CK93" s="1028"/>
      <c r="CL93" s="1029"/>
      <c r="CM93" s="1027"/>
      <c r="CN93" s="1028"/>
      <c r="CO93" s="1028"/>
      <c r="CP93" s="1028"/>
      <c r="CQ93" s="1029"/>
      <c r="CR93" s="1027"/>
      <c r="CS93" s="1028"/>
      <c r="CT93" s="1028"/>
      <c r="CU93" s="1028"/>
      <c r="CV93" s="1029"/>
      <c r="CW93" s="1027"/>
      <c r="CX93" s="1028"/>
      <c r="CY93" s="1028"/>
      <c r="CZ93" s="1028"/>
      <c r="DA93" s="1029"/>
      <c r="DB93" s="1027"/>
      <c r="DC93" s="1028"/>
      <c r="DD93" s="1028"/>
      <c r="DE93" s="1028"/>
      <c r="DF93" s="1029"/>
      <c r="DG93" s="1027"/>
      <c r="DH93" s="1028"/>
      <c r="DI93" s="1028"/>
      <c r="DJ93" s="1028"/>
      <c r="DK93" s="1029"/>
      <c r="DL93" s="1027"/>
      <c r="DM93" s="1028"/>
      <c r="DN93" s="1028"/>
      <c r="DO93" s="1028"/>
      <c r="DP93" s="1029"/>
      <c r="DQ93" s="1027"/>
      <c r="DR93" s="1028"/>
      <c r="DS93" s="1028"/>
      <c r="DT93" s="1028"/>
      <c r="DU93" s="1029"/>
      <c r="DV93" s="1012"/>
      <c r="DW93" s="1013"/>
      <c r="DX93" s="1013"/>
      <c r="DY93" s="1013"/>
      <c r="DZ93" s="101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4"/>
      <c r="BT94" s="1025"/>
      <c r="BU94" s="1025"/>
      <c r="BV94" s="1025"/>
      <c r="BW94" s="1025"/>
      <c r="BX94" s="1025"/>
      <c r="BY94" s="1025"/>
      <c r="BZ94" s="1025"/>
      <c r="CA94" s="1025"/>
      <c r="CB94" s="1025"/>
      <c r="CC94" s="1025"/>
      <c r="CD94" s="1025"/>
      <c r="CE94" s="1025"/>
      <c r="CF94" s="1025"/>
      <c r="CG94" s="1026"/>
      <c r="CH94" s="1027"/>
      <c r="CI94" s="1028"/>
      <c r="CJ94" s="1028"/>
      <c r="CK94" s="1028"/>
      <c r="CL94" s="1029"/>
      <c r="CM94" s="1027"/>
      <c r="CN94" s="1028"/>
      <c r="CO94" s="1028"/>
      <c r="CP94" s="1028"/>
      <c r="CQ94" s="1029"/>
      <c r="CR94" s="1027"/>
      <c r="CS94" s="1028"/>
      <c r="CT94" s="1028"/>
      <c r="CU94" s="1028"/>
      <c r="CV94" s="1029"/>
      <c r="CW94" s="1027"/>
      <c r="CX94" s="1028"/>
      <c r="CY94" s="1028"/>
      <c r="CZ94" s="1028"/>
      <c r="DA94" s="1029"/>
      <c r="DB94" s="1027"/>
      <c r="DC94" s="1028"/>
      <c r="DD94" s="1028"/>
      <c r="DE94" s="1028"/>
      <c r="DF94" s="1029"/>
      <c r="DG94" s="1027"/>
      <c r="DH94" s="1028"/>
      <c r="DI94" s="1028"/>
      <c r="DJ94" s="1028"/>
      <c r="DK94" s="1029"/>
      <c r="DL94" s="1027"/>
      <c r="DM94" s="1028"/>
      <c r="DN94" s="1028"/>
      <c r="DO94" s="1028"/>
      <c r="DP94" s="1029"/>
      <c r="DQ94" s="1027"/>
      <c r="DR94" s="1028"/>
      <c r="DS94" s="1028"/>
      <c r="DT94" s="1028"/>
      <c r="DU94" s="1029"/>
      <c r="DV94" s="1012"/>
      <c r="DW94" s="1013"/>
      <c r="DX94" s="1013"/>
      <c r="DY94" s="1013"/>
      <c r="DZ94" s="101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4"/>
      <c r="BT95" s="1025"/>
      <c r="BU95" s="1025"/>
      <c r="BV95" s="1025"/>
      <c r="BW95" s="1025"/>
      <c r="BX95" s="1025"/>
      <c r="BY95" s="1025"/>
      <c r="BZ95" s="1025"/>
      <c r="CA95" s="1025"/>
      <c r="CB95" s="1025"/>
      <c r="CC95" s="1025"/>
      <c r="CD95" s="1025"/>
      <c r="CE95" s="1025"/>
      <c r="CF95" s="1025"/>
      <c r="CG95" s="1026"/>
      <c r="CH95" s="1027"/>
      <c r="CI95" s="1028"/>
      <c r="CJ95" s="1028"/>
      <c r="CK95" s="1028"/>
      <c r="CL95" s="1029"/>
      <c r="CM95" s="1027"/>
      <c r="CN95" s="1028"/>
      <c r="CO95" s="1028"/>
      <c r="CP95" s="1028"/>
      <c r="CQ95" s="1029"/>
      <c r="CR95" s="1027"/>
      <c r="CS95" s="1028"/>
      <c r="CT95" s="1028"/>
      <c r="CU95" s="1028"/>
      <c r="CV95" s="1029"/>
      <c r="CW95" s="1027"/>
      <c r="CX95" s="1028"/>
      <c r="CY95" s="1028"/>
      <c r="CZ95" s="1028"/>
      <c r="DA95" s="1029"/>
      <c r="DB95" s="1027"/>
      <c r="DC95" s="1028"/>
      <c r="DD95" s="1028"/>
      <c r="DE95" s="1028"/>
      <c r="DF95" s="1029"/>
      <c r="DG95" s="1027"/>
      <c r="DH95" s="1028"/>
      <c r="DI95" s="1028"/>
      <c r="DJ95" s="1028"/>
      <c r="DK95" s="1029"/>
      <c r="DL95" s="1027"/>
      <c r="DM95" s="1028"/>
      <c r="DN95" s="1028"/>
      <c r="DO95" s="1028"/>
      <c r="DP95" s="1029"/>
      <c r="DQ95" s="1027"/>
      <c r="DR95" s="1028"/>
      <c r="DS95" s="1028"/>
      <c r="DT95" s="1028"/>
      <c r="DU95" s="1029"/>
      <c r="DV95" s="1012"/>
      <c r="DW95" s="1013"/>
      <c r="DX95" s="1013"/>
      <c r="DY95" s="1013"/>
      <c r="DZ95" s="101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4"/>
      <c r="BT96" s="1025"/>
      <c r="BU96" s="1025"/>
      <c r="BV96" s="1025"/>
      <c r="BW96" s="1025"/>
      <c r="BX96" s="1025"/>
      <c r="BY96" s="1025"/>
      <c r="BZ96" s="1025"/>
      <c r="CA96" s="1025"/>
      <c r="CB96" s="1025"/>
      <c r="CC96" s="1025"/>
      <c r="CD96" s="1025"/>
      <c r="CE96" s="1025"/>
      <c r="CF96" s="1025"/>
      <c r="CG96" s="1026"/>
      <c r="CH96" s="1027"/>
      <c r="CI96" s="1028"/>
      <c r="CJ96" s="1028"/>
      <c r="CK96" s="1028"/>
      <c r="CL96" s="1029"/>
      <c r="CM96" s="1027"/>
      <c r="CN96" s="1028"/>
      <c r="CO96" s="1028"/>
      <c r="CP96" s="1028"/>
      <c r="CQ96" s="1029"/>
      <c r="CR96" s="1027"/>
      <c r="CS96" s="1028"/>
      <c r="CT96" s="1028"/>
      <c r="CU96" s="1028"/>
      <c r="CV96" s="1029"/>
      <c r="CW96" s="1027"/>
      <c r="CX96" s="1028"/>
      <c r="CY96" s="1028"/>
      <c r="CZ96" s="1028"/>
      <c r="DA96" s="1029"/>
      <c r="DB96" s="1027"/>
      <c r="DC96" s="1028"/>
      <c r="DD96" s="1028"/>
      <c r="DE96" s="1028"/>
      <c r="DF96" s="1029"/>
      <c r="DG96" s="1027"/>
      <c r="DH96" s="1028"/>
      <c r="DI96" s="1028"/>
      <c r="DJ96" s="1028"/>
      <c r="DK96" s="1029"/>
      <c r="DL96" s="1027"/>
      <c r="DM96" s="1028"/>
      <c r="DN96" s="1028"/>
      <c r="DO96" s="1028"/>
      <c r="DP96" s="1029"/>
      <c r="DQ96" s="1027"/>
      <c r="DR96" s="1028"/>
      <c r="DS96" s="1028"/>
      <c r="DT96" s="1028"/>
      <c r="DU96" s="1029"/>
      <c r="DV96" s="1012"/>
      <c r="DW96" s="1013"/>
      <c r="DX96" s="1013"/>
      <c r="DY96" s="1013"/>
      <c r="DZ96" s="101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4"/>
      <c r="BT97" s="1025"/>
      <c r="BU97" s="1025"/>
      <c r="BV97" s="1025"/>
      <c r="BW97" s="1025"/>
      <c r="BX97" s="1025"/>
      <c r="BY97" s="1025"/>
      <c r="BZ97" s="1025"/>
      <c r="CA97" s="1025"/>
      <c r="CB97" s="1025"/>
      <c r="CC97" s="1025"/>
      <c r="CD97" s="1025"/>
      <c r="CE97" s="1025"/>
      <c r="CF97" s="1025"/>
      <c r="CG97" s="1026"/>
      <c r="CH97" s="1027"/>
      <c r="CI97" s="1028"/>
      <c r="CJ97" s="1028"/>
      <c r="CK97" s="1028"/>
      <c r="CL97" s="1029"/>
      <c r="CM97" s="1027"/>
      <c r="CN97" s="1028"/>
      <c r="CO97" s="1028"/>
      <c r="CP97" s="1028"/>
      <c r="CQ97" s="1029"/>
      <c r="CR97" s="1027"/>
      <c r="CS97" s="1028"/>
      <c r="CT97" s="1028"/>
      <c r="CU97" s="1028"/>
      <c r="CV97" s="1029"/>
      <c r="CW97" s="1027"/>
      <c r="CX97" s="1028"/>
      <c r="CY97" s="1028"/>
      <c r="CZ97" s="1028"/>
      <c r="DA97" s="1029"/>
      <c r="DB97" s="1027"/>
      <c r="DC97" s="1028"/>
      <c r="DD97" s="1028"/>
      <c r="DE97" s="1028"/>
      <c r="DF97" s="1029"/>
      <c r="DG97" s="1027"/>
      <c r="DH97" s="1028"/>
      <c r="DI97" s="1028"/>
      <c r="DJ97" s="1028"/>
      <c r="DK97" s="1029"/>
      <c r="DL97" s="1027"/>
      <c r="DM97" s="1028"/>
      <c r="DN97" s="1028"/>
      <c r="DO97" s="1028"/>
      <c r="DP97" s="1029"/>
      <c r="DQ97" s="1027"/>
      <c r="DR97" s="1028"/>
      <c r="DS97" s="1028"/>
      <c r="DT97" s="1028"/>
      <c r="DU97" s="1029"/>
      <c r="DV97" s="1012"/>
      <c r="DW97" s="1013"/>
      <c r="DX97" s="1013"/>
      <c r="DY97" s="1013"/>
      <c r="DZ97" s="101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4"/>
      <c r="BT98" s="1025"/>
      <c r="BU98" s="1025"/>
      <c r="BV98" s="1025"/>
      <c r="BW98" s="1025"/>
      <c r="BX98" s="1025"/>
      <c r="BY98" s="1025"/>
      <c r="BZ98" s="1025"/>
      <c r="CA98" s="1025"/>
      <c r="CB98" s="1025"/>
      <c r="CC98" s="1025"/>
      <c r="CD98" s="1025"/>
      <c r="CE98" s="1025"/>
      <c r="CF98" s="1025"/>
      <c r="CG98" s="1026"/>
      <c r="CH98" s="1027"/>
      <c r="CI98" s="1028"/>
      <c r="CJ98" s="1028"/>
      <c r="CK98" s="1028"/>
      <c r="CL98" s="1029"/>
      <c r="CM98" s="1027"/>
      <c r="CN98" s="1028"/>
      <c r="CO98" s="1028"/>
      <c r="CP98" s="1028"/>
      <c r="CQ98" s="1029"/>
      <c r="CR98" s="1027"/>
      <c r="CS98" s="1028"/>
      <c r="CT98" s="1028"/>
      <c r="CU98" s="1028"/>
      <c r="CV98" s="1029"/>
      <c r="CW98" s="1027"/>
      <c r="CX98" s="1028"/>
      <c r="CY98" s="1028"/>
      <c r="CZ98" s="1028"/>
      <c r="DA98" s="1029"/>
      <c r="DB98" s="1027"/>
      <c r="DC98" s="1028"/>
      <c r="DD98" s="1028"/>
      <c r="DE98" s="1028"/>
      <c r="DF98" s="1029"/>
      <c r="DG98" s="1027"/>
      <c r="DH98" s="1028"/>
      <c r="DI98" s="1028"/>
      <c r="DJ98" s="1028"/>
      <c r="DK98" s="1029"/>
      <c r="DL98" s="1027"/>
      <c r="DM98" s="1028"/>
      <c r="DN98" s="1028"/>
      <c r="DO98" s="1028"/>
      <c r="DP98" s="1029"/>
      <c r="DQ98" s="1027"/>
      <c r="DR98" s="1028"/>
      <c r="DS98" s="1028"/>
      <c r="DT98" s="1028"/>
      <c r="DU98" s="1029"/>
      <c r="DV98" s="1012"/>
      <c r="DW98" s="1013"/>
      <c r="DX98" s="1013"/>
      <c r="DY98" s="1013"/>
      <c r="DZ98" s="101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4"/>
      <c r="BT99" s="1025"/>
      <c r="BU99" s="1025"/>
      <c r="BV99" s="1025"/>
      <c r="BW99" s="1025"/>
      <c r="BX99" s="1025"/>
      <c r="BY99" s="1025"/>
      <c r="BZ99" s="1025"/>
      <c r="CA99" s="1025"/>
      <c r="CB99" s="1025"/>
      <c r="CC99" s="1025"/>
      <c r="CD99" s="1025"/>
      <c r="CE99" s="1025"/>
      <c r="CF99" s="1025"/>
      <c r="CG99" s="1026"/>
      <c r="CH99" s="1027"/>
      <c r="CI99" s="1028"/>
      <c r="CJ99" s="1028"/>
      <c r="CK99" s="1028"/>
      <c r="CL99" s="1029"/>
      <c r="CM99" s="1027"/>
      <c r="CN99" s="1028"/>
      <c r="CO99" s="1028"/>
      <c r="CP99" s="1028"/>
      <c r="CQ99" s="1029"/>
      <c r="CR99" s="1027"/>
      <c r="CS99" s="1028"/>
      <c r="CT99" s="1028"/>
      <c r="CU99" s="1028"/>
      <c r="CV99" s="1029"/>
      <c r="CW99" s="1027"/>
      <c r="CX99" s="1028"/>
      <c r="CY99" s="1028"/>
      <c r="CZ99" s="1028"/>
      <c r="DA99" s="1029"/>
      <c r="DB99" s="1027"/>
      <c r="DC99" s="1028"/>
      <c r="DD99" s="1028"/>
      <c r="DE99" s="1028"/>
      <c r="DF99" s="1029"/>
      <c r="DG99" s="1027"/>
      <c r="DH99" s="1028"/>
      <c r="DI99" s="1028"/>
      <c r="DJ99" s="1028"/>
      <c r="DK99" s="1029"/>
      <c r="DL99" s="1027"/>
      <c r="DM99" s="1028"/>
      <c r="DN99" s="1028"/>
      <c r="DO99" s="1028"/>
      <c r="DP99" s="1029"/>
      <c r="DQ99" s="1027"/>
      <c r="DR99" s="1028"/>
      <c r="DS99" s="1028"/>
      <c r="DT99" s="1028"/>
      <c r="DU99" s="1029"/>
      <c r="DV99" s="1012"/>
      <c r="DW99" s="1013"/>
      <c r="DX99" s="1013"/>
      <c r="DY99" s="1013"/>
      <c r="DZ99" s="101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4"/>
      <c r="BT100" s="1025"/>
      <c r="BU100" s="1025"/>
      <c r="BV100" s="1025"/>
      <c r="BW100" s="1025"/>
      <c r="BX100" s="1025"/>
      <c r="BY100" s="1025"/>
      <c r="BZ100" s="1025"/>
      <c r="CA100" s="1025"/>
      <c r="CB100" s="1025"/>
      <c r="CC100" s="1025"/>
      <c r="CD100" s="1025"/>
      <c r="CE100" s="1025"/>
      <c r="CF100" s="1025"/>
      <c r="CG100" s="1026"/>
      <c r="CH100" s="1027"/>
      <c r="CI100" s="1028"/>
      <c r="CJ100" s="1028"/>
      <c r="CK100" s="1028"/>
      <c r="CL100" s="1029"/>
      <c r="CM100" s="1027"/>
      <c r="CN100" s="1028"/>
      <c r="CO100" s="1028"/>
      <c r="CP100" s="1028"/>
      <c r="CQ100" s="1029"/>
      <c r="CR100" s="1027"/>
      <c r="CS100" s="1028"/>
      <c r="CT100" s="1028"/>
      <c r="CU100" s="1028"/>
      <c r="CV100" s="1029"/>
      <c r="CW100" s="1027"/>
      <c r="CX100" s="1028"/>
      <c r="CY100" s="1028"/>
      <c r="CZ100" s="1028"/>
      <c r="DA100" s="1029"/>
      <c r="DB100" s="1027"/>
      <c r="DC100" s="1028"/>
      <c r="DD100" s="1028"/>
      <c r="DE100" s="1028"/>
      <c r="DF100" s="1029"/>
      <c r="DG100" s="1027"/>
      <c r="DH100" s="1028"/>
      <c r="DI100" s="1028"/>
      <c r="DJ100" s="1028"/>
      <c r="DK100" s="1029"/>
      <c r="DL100" s="1027"/>
      <c r="DM100" s="1028"/>
      <c r="DN100" s="1028"/>
      <c r="DO100" s="1028"/>
      <c r="DP100" s="1029"/>
      <c r="DQ100" s="1027"/>
      <c r="DR100" s="1028"/>
      <c r="DS100" s="1028"/>
      <c r="DT100" s="1028"/>
      <c r="DU100" s="1029"/>
      <c r="DV100" s="1012"/>
      <c r="DW100" s="1013"/>
      <c r="DX100" s="1013"/>
      <c r="DY100" s="1013"/>
      <c r="DZ100" s="101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4"/>
      <c r="BT101" s="1025"/>
      <c r="BU101" s="1025"/>
      <c r="BV101" s="1025"/>
      <c r="BW101" s="1025"/>
      <c r="BX101" s="1025"/>
      <c r="BY101" s="1025"/>
      <c r="BZ101" s="1025"/>
      <c r="CA101" s="1025"/>
      <c r="CB101" s="1025"/>
      <c r="CC101" s="1025"/>
      <c r="CD101" s="1025"/>
      <c r="CE101" s="1025"/>
      <c r="CF101" s="1025"/>
      <c r="CG101" s="1026"/>
      <c r="CH101" s="1027"/>
      <c r="CI101" s="1028"/>
      <c r="CJ101" s="1028"/>
      <c r="CK101" s="1028"/>
      <c r="CL101" s="1029"/>
      <c r="CM101" s="1027"/>
      <c r="CN101" s="1028"/>
      <c r="CO101" s="1028"/>
      <c r="CP101" s="1028"/>
      <c r="CQ101" s="1029"/>
      <c r="CR101" s="1027"/>
      <c r="CS101" s="1028"/>
      <c r="CT101" s="1028"/>
      <c r="CU101" s="1028"/>
      <c r="CV101" s="1029"/>
      <c r="CW101" s="1027"/>
      <c r="CX101" s="1028"/>
      <c r="CY101" s="1028"/>
      <c r="CZ101" s="1028"/>
      <c r="DA101" s="1029"/>
      <c r="DB101" s="1027"/>
      <c r="DC101" s="1028"/>
      <c r="DD101" s="1028"/>
      <c r="DE101" s="1028"/>
      <c r="DF101" s="1029"/>
      <c r="DG101" s="1027"/>
      <c r="DH101" s="1028"/>
      <c r="DI101" s="1028"/>
      <c r="DJ101" s="1028"/>
      <c r="DK101" s="1029"/>
      <c r="DL101" s="1027"/>
      <c r="DM101" s="1028"/>
      <c r="DN101" s="1028"/>
      <c r="DO101" s="1028"/>
      <c r="DP101" s="1029"/>
      <c r="DQ101" s="1027"/>
      <c r="DR101" s="1028"/>
      <c r="DS101" s="1028"/>
      <c r="DT101" s="1028"/>
      <c r="DU101" s="1029"/>
      <c r="DV101" s="1012"/>
      <c r="DW101" s="1013"/>
      <c r="DX101" s="1013"/>
      <c r="DY101" s="1013"/>
      <c r="DZ101" s="101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5" t="s">
        <v>407</v>
      </c>
      <c r="BS102" s="1016"/>
      <c r="BT102" s="1016"/>
      <c r="BU102" s="1016"/>
      <c r="BV102" s="1016"/>
      <c r="BW102" s="1016"/>
      <c r="BX102" s="1016"/>
      <c r="BY102" s="1016"/>
      <c r="BZ102" s="1016"/>
      <c r="CA102" s="1016"/>
      <c r="CB102" s="1016"/>
      <c r="CC102" s="1016"/>
      <c r="CD102" s="1016"/>
      <c r="CE102" s="1016"/>
      <c r="CF102" s="1016"/>
      <c r="CG102" s="1017"/>
      <c r="CH102" s="1018"/>
      <c r="CI102" s="1019"/>
      <c r="CJ102" s="1019"/>
      <c r="CK102" s="1019"/>
      <c r="CL102" s="1020"/>
      <c r="CM102" s="1018"/>
      <c r="CN102" s="1019"/>
      <c r="CO102" s="1019"/>
      <c r="CP102" s="1019"/>
      <c r="CQ102" s="1020"/>
      <c r="CR102" s="1021">
        <v>56</v>
      </c>
      <c r="CS102" s="1022"/>
      <c r="CT102" s="1022"/>
      <c r="CU102" s="1022"/>
      <c r="CV102" s="1023"/>
      <c r="CW102" s="1021"/>
      <c r="CX102" s="1022"/>
      <c r="CY102" s="1022"/>
      <c r="CZ102" s="1022"/>
      <c r="DA102" s="1023"/>
      <c r="DB102" s="1021" t="s">
        <v>577</v>
      </c>
      <c r="DC102" s="1022"/>
      <c r="DD102" s="1022"/>
      <c r="DE102" s="1022"/>
      <c r="DF102" s="1023"/>
      <c r="DG102" s="1021" t="s">
        <v>577</v>
      </c>
      <c r="DH102" s="1022"/>
      <c r="DI102" s="1022"/>
      <c r="DJ102" s="1022"/>
      <c r="DK102" s="1023"/>
      <c r="DL102" s="1021">
        <v>1196</v>
      </c>
      <c r="DM102" s="1022"/>
      <c r="DN102" s="1022"/>
      <c r="DO102" s="1022"/>
      <c r="DP102" s="1023"/>
      <c r="DQ102" s="1021">
        <v>630</v>
      </c>
      <c r="DR102" s="1022"/>
      <c r="DS102" s="1022"/>
      <c r="DT102" s="1022"/>
      <c r="DU102" s="1023"/>
      <c r="DV102" s="1004"/>
      <c r="DW102" s="1005"/>
      <c r="DX102" s="1005"/>
      <c r="DY102" s="1005"/>
      <c r="DZ102" s="100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7" t="s">
        <v>408</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8" t="s">
        <v>409</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9" t="s">
        <v>412</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413</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26" customFormat="1" ht="26.25" customHeight="1">
      <c r="A109" s="964" t="s">
        <v>414</v>
      </c>
      <c r="B109" s="965"/>
      <c r="C109" s="965"/>
      <c r="D109" s="965"/>
      <c r="E109" s="965"/>
      <c r="F109" s="965"/>
      <c r="G109" s="965"/>
      <c r="H109" s="965"/>
      <c r="I109" s="965"/>
      <c r="J109" s="965"/>
      <c r="K109" s="965"/>
      <c r="L109" s="965"/>
      <c r="M109" s="965"/>
      <c r="N109" s="965"/>
      <c r="O109" s="965"/>
      <c r="P109" s="965"/>
      <c r="Q109" s="965"/>
      <c r="R109" s="965"/>
      <c r="S109" s="965"/>
      <c r="T109" s="965"/>
      <c r="U109" s="965"/>
      <c r="V109" s="965"/>
      <c r="W109" s="965"/>
      <c r="X109" s="965"/>
      <c r="Y109" s="965"/>
      <c r="Z109" s="966"/>
      <c r="AA109" s="967" t="s">
        <v>415</v>
      </c>
      <c r="AB109" s="965"/>
      <c r="AC109" s="965"/>
      <c r="AD109" s="965"/>
      <c r="AE109" s="966"/>
      <c r="AF109" s="967" t="s">
        <v>296</v>
      </c>
      <c r="AG109" s="965"/>
      <c r="AH109" s="965"/>
      <c r="AI109" s="965"/>
      <c r="AJ109" s="966"/>
      <c r="AK109" s="967" t="s">
        <v>295</v>
      </c>
      <c r="AL109" s="965"/>
      <c r="AM109" s="965"/>
      <c r="AN109" s="965"/>
      <c r="AO109" s="966"/>
      <c r="AP109" s="967" t="s">
        <v>416</v>
      </c>
      <c r="AQ109" s="965"/>
      <c r="AR109" s="965"/>
      <c r="AS109" s="965"/>
      <c r="AT109" s="996"/>
      <c r="AU109" s="964" t="s">
        <v>414</v>
      </c>
      <c r="AV109" s="965"/>
      <c r="AW109" s="965"/>
      <c r="AX109" s="965"/>
      <c r="AY109" s="965"/>
      <c r="AZ109" s="965"/>
      <c r="BA109" s="965"/>
      <c r="BB109" s="965"/>
      <c r="BC109" s="965"/>
      <c r="BD109" s="965"/>
      <c r="BE109" s="965"/>
      <c r="BF109" s="965"/>
      <c r="BG109" s="965"/>
      <c r="BH109" s="965"/>
      <c r="BI109" s="965"/>
      <c r="BJ109" s="965"/>
      <c r="BK109" s="965"/>
      <c r="BL109" s="965"/>
      <c r="BM109" s="965"/>
      <c r="BN109" s="965"/>
      <c r="BO109" s="965"/>
      <c r="BP109" s="966"/>
      <c r="BQ109" s="967" t="s">
        <v>415</v>
      </c>
      <c r="BR109" s="965"/>
      <c r="BS109" s="965"/>
      <c r="BT109" s="965"/>
      <c r="BU109" s="966"/>
      <c r="BV109" s="967" t="s">
        <v>296</v>
      </c>
      <c r="BW109" s="965"/>
      <c r="BX109" s="965"/>
      <c r="BY109" s="965"/>
      <c r="BZ109" s="966"/>
      <c r="CA109" s="967" t="s">
        <v>295</v>
      </c>
      <c r="CB109" s="965"/>
      <c r="CC109" s="965"/>
      <c r="CD109" s="965"/>
      <c r="CE109" s="966"/>
      <c r="CF109" s="1003" t="s">
        <v>416</v>
      </c>
      <c r="CG109" s="1003"/>
      <c r="CH109" s="1003"/>
      <c r="CI109" s="1003"/>
      <c r="CJ109" s="1003"/>
      <c r="CK109" s="967" t="s">
        <v>417</v>
      </c>
      <c r="CL109" s="965"/>
      <c r="CM109" s="965"/>
      <c r="CN109" s="965"/>
      <c r="CO109" s="965"/>
      <c r="CP109" s="965"/>
      <c r="CQ109" s="965"/>
      <c r="CR109" s="965"/>
      <c r="CS109" s="965"/>
      <c r="CT109" s="965"/>
      <c r="CU109" s="965"/>
      <c r="CV109" s="965"/>
      <c r="CW109" s="965"/>
      <c r="CX109" s="965"/>
      <c r="CY109" s="965"/>
      <c r="CZ109" s="965"/>
      <c r="DA109" s="965"/>
      <c r="DB109" s="965"/>
      <c r="DC109" s="965"/>
      <c r="DD109" s="965"/>
      <c r="DE109" s="965"/>
      <c r="DF109" s="966"/>
      <c r="DG109" s="967" t="s">
        <v>415</v>
      </c>
      <c r="DH109" s="965"/>
      <c r="DI109" s="965"/>
      <c r="DJ109" s="965"/>
      <c r="DK109" s="966"/>
      <c r="DL109" s="967" t="s">
        <v>296</v>
      </c>
      <c r="DM109" s="965"/>
      <c r="DN109" s="965"/>
      <c r="DO109" s="965"/>
      <c r="DP109" s="966"/>
      <c r="DQ109" s="967" t="s">
        <v>295</v>
      </c>
      <c r="DR109" s="965"/>
      <c r="DS109" s="965"/>
      <c r="DT109" s="965"/>
      <c r="DU109" s="966"/>
      <c r="DV109" s="967" t="s">
        <v>416</v>
      </c>
      <c r="DW109" s="965"/>
      <c r="DX109" s="965"/>
      <c r="DY109" s="965"/>
      <c r="DZ109" s="996"/>
    </row>
    <row r="110" spans="1:131" s="226" customFormat="1" ht="26.25" customHeight="1">
      <c r="A110" s="867" t="s">
        <v>418</v>
      </c>
      <c r="B110" s="868"/>
      <c r="C110" s="868"/>
      <c r="D110" s="868"/>
      <c r="E110" s="868"/>
      <c r="F110" s="868"/>
      <c r="G110" s="868"/>
      <c r="H110" s="868"/>
      <c r="I110" s="868"/>
      <c r="J110" s="868"/>
      <c r="K110" s="868"/>
      <c r="L110" s="868"/>
      <c r="M110" s="868"/>
      <c r="N110" s="868"/>
      <c r="O110" s="868"/>
      <c r="P110" s="868"/>
      <c r="Q110" s="868"/>
      <c r="R110" s="868"/>
      <c r="S110" s="868"/>
      <c r="T110" s="868"/>
      <c r="U110" s="868"/>
      <c r="V110" s="868"/>
      <c r="W110" s="868"/>
      <c r="X110" s="868"/>
      <c r="Y110" s="868"/>
      <c r="Z110" s="869"/>
      <c r="AA110" s="957">
        <v>2713933</v>
      </c>
      <c r="AB110" s="958"/>
      <c r="AC110" s="958"/>
      <c r="AD110" s="958"/>
      <c r="AE110" s="959"/>
      <c r="AF110" s="960">
        <v>2803000</v>
      </c>
      <c r="AG110" s="958"/>
      <c r="AH110" s="958"/>
      <c r="AI110" s="958"/>
      <c r="AJ110" s="959"/>
      <c r="AK110" s="960">
        <v>2845468</v>
      </c>
      <c r="AL110" s="958"/>
      <c r="AM110" s="958"/>
      <c r="AN110" s="958"/>
      <c r="AO110" s="959"/>
      <c r="AP110" s="961">
        <v>27.5</v>
      </c>
      <c r="AQ110" s="962"/>
      <c r="AR110" s="962"/>
      <c r="AS110" s="962"/>
      <c r="AT110" s="963"/>
      <c r="AU110" s="997" t="s">
        <v>66</v>
      </c>
      <c r="AV110" s="998"/>
      <c r="AW110" s="998"/>
      <c r="AX110" s="998"/>
      <c r="AY110" s="998"/>
      <c r="AZ110" s="923" t="s">
        <v>419</v>
      </c>
      <c r="BA110" s="868"/>
      <c r="BB110" s="868"/>
      <c r="BC110" s="868"/>
      <c r="BD110" s="868"/>
      <c r="BE110" s="868"/>
      <c r="BF110" s="868"/>
      <c r="BG110" s="868"/>
      <c r="BH110" s="868"/>
      <c r="BI110" s="868"/>
      <c r="BJ110" s="868"/>
      <c r="BK110" s="868"/>
      <c r="BL110" s="868"/>
      <c r="BM110" s="868"/>
      <c r="BN110" s="868"/>
      <c r="BO110" s="868"/>
      <c r="BP110" s="869"/>
      <c r="BQ110" s="924">
        <v>24178530</v>
      </c>
      <c r="BR110" s="905"/>
      <c r="BS110" s="905"/>
      <c r="BT110" s="905"/>
      <c r="BU110" s="905"/>
      <c r="BV110" s="905">
        <v>24797596</v>
      </c>
      <c r="BW110" s="905"/>
      <c r="BX110" s="905"/>
      <c r="BY110" s="905"/>
      <c r="BZ110" s="905"/>
      <c r="CA110" s="905">
        <v>25858278</v>
      </c>
      <c r="CB110" s="905"/>
      <c r="CC110" s="905"/>
      <c r="CD110" s="905"/>
      <c r="CE110" s="905"/>
      <c r="CF110" s="929">
        <v>250.2</v>
      </c>
      <c r="CG110" s="930"/>
      <c r="CH110" s="930"/>
      <c r="CI110" s="930"/>
      <c r="CJ110" s="930"/>
      <c r="CK110" s="993" t="s">
        <v>420</v>
      </c>
      <c r="CL110" s="879"/>
      <c r="CM110" s="954" t="s">
        <v>421</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24">
        <v>54072</v>
      </c>
      <c r="DH110" s="905"/>
      <c r="DI110" s="905"/>
      <c r="DJ110" s="905"/>
      <c r="DK110" s="905"/>
      <c r="DL110" s="905">
        <v>38652</v>
      </c>
      <c r="DM110" s="905"/>
      <c r="DN110" s="905"/>
      <c r="DO110" s="905"/>
      <c r="DP110" s="905"/>
      <c r="DQ110" s="905">
        <v>23210</v>
      </c>
      <c r="DR110" s="905"/>
      <c r="DS110" s="905"/>
      <c r="DT110" s="905"/>
      <c r="DU110" s="905"/>
      <c r="DV110" s="906">
        <v>0.2</v>
      </c>
      <c r="DW110" s="906"/>
      <c r="DX110" s="906"/>
      <c r="DY110" s="906"/>
      <c r="DZ110" s="907"/>
    </row>
    <row r="111" spans="1:131" s="226" customFormat="1" ht="26.25" customHeight="1">
      <c r="A111" s="834" t="s">
        <v>422</v>
      </c>
      <c r="B111" s="835"/>
      <c r="C111" s="835"/>
      <c r="D111" s="835"/>
      <c r="E111" s="835"/>
      <c r="F111" s="835"/>
      <c r="G111" s="835"/>
      <c r="H111" s="835"/>
      <c r="I111" s="835"/>
      <c r="J111" s="835"/>
      <c r="K111" s="835"/>
      <c r="L111" s="835"/>
      <c r="M111" s="835"/>
      <c r="N111" s="835"/>
      <c r="O111" s="835"/>
      <c r="P111" s="835"/>
      <c r="Q111" s="835"/>
      <c r="R111" s="835"/>
      <c r="S111" s="835"/>
      <c r="T111" s="835"/>
      <c r="U111" s="835"/>
      <c r="V111" s="835"/>
      <c r="W111" s="835"/>
      <c r="X111" s="835"/>
      <c r="Y111" s="835"/>
      <c r="Z111" s="992"/>
      <c r="AA111" s="985" t="s">
        <v>131</v>
      </c>
      <c r="AB111" s="986"/>
      <c r="AC111" s="986"/>
      <c r="AD111" s="986"/>
      <c r="AE111" s="987"/>
      <c r="AF111" s="988" t="s">
        <v>131</v>
      </c>
      <c r="AG111" s="986"/>
      <c r="AH111" s="986"/>
      <c r="AI111" s="986"/>
      <c r="AJ111" s="987"/>
      <c r="AK111" s="988" t="s">
        <v>131</v>
      </c>
      <c r="AL111" s="986"/>
      <c r="AM111" s="986"/>
      <c r="AN111" s="986"/>
      <c r="AO111" s="987"/>
      <c r="AP111" s="989" t="s">
        <v>131</v>
      </c>
      <c r="AQ111" s="990"/>
      <c r="AR111" s="990"/>
      <c r="AS111" s="990"/>
      <c r="AT111" s="991"/>
      <c r="AU111" s="999"/>
      <c r="AV111" s="1000"/>
      <c r="AW111" s="1000"/>
      <c r="AX111" s="1000"/>
      <c r="AY111" s="1000"/>
      <c r="AZ111" s="875" t="s">
        <v>423</v>
      </c>
      <c r="BA111" s="810"/>
      <c r="BB111" s="810"/>
      <c r="BC111" s="810"/>
      <c r="BD111" s="810"/>
      <c r="BE111" s="810"/>
      <c r="BF111" s="810"/>
      <c r="BG111" s="810"/>
      <c r="BH111" s="810"/>
      <c r="BI111" s="810"/>
      <c r="BJ111" s="810"/>
      <c r="BK111" s="810"/>
      <c r="BL111" s="810"/>
      <c r="BM111" s="810"/>
      <c r="BN111" s="810"/>
      <c r="BO111" s="810"/>
      <c r="BP111" s="811"/>
      <c r="BQ111" s="876">
        <v>54072</v>
      </c>
      <c r="BR111" s="877"/>
      <c r="BS111" s="877"/>
      <c r="BT111" s="877"/>
      <c r="BU111" s="877"/>
      <c r="BV111" s="877">
        <v>134034</v>
      </c>
      <c r="BW111" s="877"/>
      <c r="BX111" s="877"/>
      <c r="BY111" s="877"/>
      <c r="BZ111" s="877"/>
      <c r="CA111" s="877">
        <v>129233</v>
      </c>
      <c r="CB111" s="877"/>
      <c r="CC111" s="877"/>
      <c r="CD111" s="877"/>
      <c r="CE111" s="877"/>
      <c r="CF111" s="938">
        <v>1.3</v>
      </c>
      <c r="CG111" s="939"/>
      <c r="CH111" s="939"/>
      <c r="CI111" s="939"/>
      <c r="CJ111" s="939"/>
      <c r="CK111" s="994"/>
      <c r="CL111" s="881"/>
      <c r="CM111" s="884" t="s">
        <v>424</v>
      </c>
      <c r="CN111" s="885"/>
      <c r="CO111" s="885"/>
      <c r="CP111" s="885"/>
      <c r="CQ111" s="885"/>
      <c r="CR111" s="885"/>
      <c r="CS111" s="885"/>
      <c r="CT111" s="885"/>
      <c r="CU111" s="885"/>
      <c r="CV111" s="885"/>
      <c r="CW111" s="885"/>
      <c r="CX111" s="885"/>
      <c r="CY111" s="885"/>
      <c r="CZ111" s="885"/>
      <c r="DA111" s="885"/>
      <c r="DB111" s="885"/>
      <c r="DC111" s="885"/>
      <c r="DD111" s="885"/>
      <c r="DE111" s="885"/>
      <c r="DF111" s="886"/>
      <c r="DG111" s="876" t="s">
        <v>131</v>
      </c>
      <c r="DH111" s="877"/>
      <c r="DI111" s="877"/>
      <c r="DJ111" s="877"/>
      <c r="DK111" s="877"/>
      <c r="DL111" s="877" t="s">
        <v>425</v>
      </c>
      <c r="DM111" s="877"/>
      <c r="DN111" s="877"/>
      <c r="DO111" s="877"/>
      <c r="DP111" s="877"/>
      <c r="DQ111" s="877" t="s">
        <v>425</v>
      </c>
      <c r="DR111" s="877"/>
      <c r="DS111" s="877"/>
      <c r="DT111" s="877"/>
      <c r="DU111" s="877"/>
      <c r="DV111" s="854" t="s">
        <v>131</v>
      </c>
      <c r="DW111" s="854"/>
      <c r="DX111" s="854"/>
      <c r="DY111" s="854"/>
      <c r="DZ111" s="855"/>
    </row>
    <row r="112" spans="1:131" s="226" customFormat="1" ht="26.25" customHeight="1">
      <c r="A112" s="979" t="s">
        <v>426</v>
      </c>
      <c r="B112" s="980"/>
      <c r="C112" s="810" t="s">
        <v>427</v>
      </c>
      <c r="D112" s="810"/>
      <c r="E112" s="810"/>
      <c r="F112" s="810"/>
      <c r="G112" s="810"/>
      <c r="H112" s="810"/>
      <c r="I112" s="810"/>
      <c r="J112" s="810"/>
      <c r="K112" s="810"/>
      <c r="L112" s="810"/>
      <c r="M112" s="810"/>
      <c r="N112" s="810"/>
      <c r="O112" s="810"/>
      <c r="P112" s="810"/>
      <c r="Q112" s="810"/>
      <c r="R112" s="810"/>
      <c r="S112" s="810"/>
      <c r="T112" s="810"/>
      <c r="U112" s="810"/>
      <c r="V112" s="810"/>
      <c r="W112" s="810"/>
      <c r="X112" s="810"/>
      <c r="Y112" s="810"/>
      <c r="Z112" s="811"/>
      <c r="AA112" s="839" t="s">
        <v>131</v>
      </c>
      <c r="AB112" s="840"/>
      <c r="AC112" s="840"/>
      <c r="AD112" s="840"/>
      <c r="AE112" s="841"/>
      <c r="AF112" s="842" t="s">
        <v>131</v>
      </c>
      <c r="AG112" s="840"/>
      <c r="AH112" s="840"/>
      <c r="AI112" s="840"/>
      <c r="AJ112" s="841"/>
      <c r="AK112" s="842" t="s">
        <v>131</v>
      </c>
      <c r="AL112" s="840"/>
      <c r="AM112" s="840"/>
      <c r="AN112" s="840"/>
      <c r="AO112" s="841"/>
      <c r="AP112" s="887" t="s">
        <v>131</v>
      </c>
      <c r="AQ112" s="888"/>
      <c r="AR112" s="888"/>
      <c r="AS112" s="888"/>
      <c r="AT112" s="889"/>
      <c r="AU112" s="999"/>
      <c r="AV112" s="1000"/>
      <c r="AW112" s="1000"/>
      <c r="AX112" s="1000"/>
      <c r="AY112" s="1000"/>
      <c r="AZ112" s="875" t="s">
        <v>428</v>
      </c>
      <c r="BA112" s="810"/>
      <c r="BB112" s="810"/>
      <c r="BC112" s="810"/>
      <c r="BD112" s="810"/>
      <c r="BE112" s="810"/>
      <c r="BF112" s="810"/>
      <c r="BG112" s="810"/>
      <c r="BH112" s="810"/>
      <c r="BI112" s="810"/>
      <c r="BJ112" s="810"/>
      <c r="BK112" s="810"/>
      <c r="BL112" s="810"/>
      <c r="BM112" s="810"/>
      <c r="BN112" s="810"/>
      <c r="BO112" s="810"/>
      <c r="BP112" s="811"/>
      <c r="BQ112" s="876">
        <v>2200414</v>
      </c>
      <c r="BR112" s="877"/>
      <c r="BS112" s="877"/>
      <c r="BT112" s="877"/>
      <c r="BU112" s="877"/>
      <c r="BV112" s="877">
        <v>2405203</v>
      </c>
      <c r="BW112" s="877"/>
      <c r="BX112" s="877"/>
      <c r="BY112" s="877"/>
      <c r="BZ112" s="877"/>
      <c r="CA112" s="877">
        <v>2686620</v>
      </c>
      <c r="CB112" s="877"/>
      <c r="CC112" s="877"/>
      <c r="CD112" s="877"/>
      <c r="CE112" s="877"/>
      <c r="CF112" s="938">
        <v>26</v>
      </c>
      <c r="CG112" s="939"/>
      <c r="CH112" s="939"/>
      <c r="CI112" s="939"/>
      <c r="CJ112" s="939"/>
      <c r="CK112" s="994"/>
      <c r="CL112" s="881"/>
      <c r="CM112" s="884" t="s">
        <v>429</v>
      </c>
      <c r="CN112" s="885"/>
      <c r="CO112" s="885"/>
      <c r="CP112" s="885"/>
      <c r="CQ112" s="885"/>
      <c r="CR112" s="885"/>
      <c r="CS112" s="885"/>
      <c r="CT112" s="885"/>
      <c r="CU112" s="885"/>
      <c r="CV112" s="885"/>
      <c r="CW112" s="885"/>
      <c r="CX112" s="885"/>
      <c r="CY112" s="885"/>
      <c r="CZ112" s="885"/>
      <c r="DA112" s="885"/>
      <c r="DB112" s="885"/>
      <c r="DC112" s="885"/>
      <c r="DD112" s="885"/>
      <c r="DE112" s="885"/>
      <c r="DF112" s="886"/>
      <c r="DG112" s="876" t="s">
        <v>131</v>
      </c>
      <c r="DH112" s="877"/>
      <c r="DI112" s="877"/>
      <c r="DJ112" s="877"/>
      <c r="DK112" s="877"/>
      <c r="DL112" s="877" t="s">
        <v>131</v>
      </c>
      <c r="DM112" s="877"/>
      <c r="DN112" s="877"/>
      <c r="DO112" s="877"/>
      <c r="DP112" s="877"/>
      <c r="DQ112" s="877" t="s">
        <v>131</v>
      </c>
      <c r="DR112" s="877"/>
      <c r="DS112" s="877"/>
      <c r="DT112" s="877"/>
      <c r="DU112" s="877"/>
      <c r="DV112" s="854" t="s">
        <v>131</v>
      </c>
      <c r="DW112" s="854"/>
      <c r="DX112" s="854"/>
      <c r="DY112" s="854"/>
      <c r="DZ112" s="855"/>
    </row>
    <row r="113" spans="1:130" s="226" customFormat="1" ht="26.25" customHeight="1">
      <c r="A113" s="981"/>
      <c r="B113" s="982"/>
      <c r="C113" s="810" t="s">
        <v>430</v>
      </c>
      <c r="D113" s="810"/>
      <c r="E113" s="810"/>
      <c r="F113" s="810"/>
      <c r="G113" s="810"/>
      <c r="H113" s="810"/>
      <c r="I113" s="810"/>
      <c r="J113" s="810"/>
      <c r="K113" s="810"/>
      <c r="L113" s="810"/>
      <c r="M113" s="810"/>
      <c r="N113" s="810"/>
      <c r="O113" s="810"/>
      <c r="P113" s="810"/>
      <c r="Q113" s="810"/>
      <c r="R113" s="810"/>
      <c r="S113" s="810"/>
      <c r="T113" s="810"/>
      <c r="U113" s="810"/>
      <c r="V113" s="810"/>
      <c r="W113" s="810"/>
      <c r="X113" s="810"/>
      <c r="Y113" s="810"/>
      <c r="Z113" s="811"/>
      <c r="AA113" s="985">
        <v>218804</v>
      </c>
      <c r="AB113" s="986"/>
      <c r="AC113" s="986"/>
      <c r="AD113" s="986"/>
      <c r="AE113" s="987"/>
      <c r="AF113" s="988">
        <v>220364</v>
      </c>
      <c r="AG113" s="986"/>
      <c r="AH113" s="986"/>
      <c r="AI113" s="986"/>
      <c r="AJ113" s="987"/>
      <c r="AK113" s="988">
        <v>249700</v>
      </c>
      <c r="AL113" s="986"/>
      <c r="AM113" s="986"/>
      <c r="AN113" s="986"/>
      <c r="AO113" s="987"/>
      <c r="AP113" s="989">
        <v>2.4</v>
      </c>
      <c r="AQ113" s="990"/>
      <c r="AR113" s="990"/>
      <c r="AS113" s="990"/>
      <c r="AT113" s="991"/>
      <c r="AU113" s="999"/>
      <c r="AV113" s="1000"/>
      <c r="AW113" s="1000"/>
      <c r="AX113" s="1000"/>
      <c r="AY113" s="1000"/>
      <c r="AZ113" s="875" t="s">
        <v>431</v>
      </c>
      <c r="BA113" s="810"/>
      <c r="BB113" s="810"/>
      <c r="BC113" s="810"/>
      <c r="BD113" s="810"/>
      <c r="BE113" s="810"/>
      <c r="BF113" s="810"/>
      <c r="BG113" s="810"/>
      <c r="BH113" s="810"/>
      <c r="BI113" s="810"/>
      <c r="BJ113" s="810"/>
      <c r="BK113" s="810"/>
      <c r="BL113" s="810"/>
      <c r="BM113" s="810"/>
      <c r="BN113" s="810"/>
      <c r="BO113" s="810"/>
      <c r="BP113" s="811"/>
      <c r="BQ113" s="876">
        <v>4651401</v>
      </c>
      <c r="BR113" s="877"/>
      <c r="BS113" s="877"/>
      <c r="BT113" s="877"/>
      <c r="BU113" s="877"/>
      <c r="BV113" s="877">
        <v>5034967</v>
      </c>
      <c r="BW113" s="877"/>
      <c r="BX113" s="877"/>
      <c r="BY113" s="877"/>
      <c r="BZ113" s="877"/>
      <c r="CA113" s="877">
        <v>5047998</v>
      </c>
      <c r="CB113" s="877"/>
      <c r="CC113" s="877"/>
      <c r="CD113" s="877"/>
      <c r="CE113" s="877"/>
      <c r="CF113" s="938">
        <v>48.8</v>
      </c>
      <c r="CG113" s="939"/>
      <c r="CH113" s="939"/>
      <c r="CI113" s="939"/>
      <c r="CJ113" s="939"/>
      <c r="CK113" s="994"/>
      <c r="CL113" s="881"/>
      <c r="CM113" s="884" t="s">
        <v>432</v>
      </c>
      <c r="CN113" s="885"/>
      <c r="CO113" s="885"/>
      <c r="CP113" s="885"/>
      <c r="CQ113" s="885"/>
      <c r="CR113" s="885"/>
      <c r="CS113" s="885"/>
      <c r="CT113" s="885"/>
      <c r="CU113" s="885"/>
      <c r="CV113" s="885"/>
      <c r="CW113" s="885"/>
      <c r="CX113" s="885"/>
      <c r="CY113" s="885"/>
      <c r="CZ113" s="885"/>
      <c r="DA113" s="885"/>
      <c r="DB113" s="885"/>
      <c r="DC113" s="885"/>
      <c r="DD113" s="885"/>
      <c r="DE113" s="885"/>
      <c r="DF113" s="886"/>
      <c r="DG113" s="839" t="s">
        <v>131</v>
      </c>
      <c r="DH113" s="840"/>
      <c r="DI113" s="840"/>
      <c r="DJ113" s="840"/>
      <c r="DK113" s="841"/>
      <c r="DL113" s="842" t="s">
        <v>433</v>
      </c>
      <c r="DM113" s="840"/>
      <c r="DN113" s="840"/>
      <c r="DO113" s="840"/>
      <c r="DP113" s="841"/>
      <c r="DQ113" s="842" t="s">
        <v>131</v>
      </c>
      <c r="DR113" s="840"/>
      <c r="DS113" s="840"/>
      <c r="DT113" s="840"/>
      <c r="DU113" s="841"/>
      <c r="DV113" s="887" t="s">
        <v>433</v>
      </c>
      <c r="DW113" s="888"/>
      <c r="DX113" s="888"/>
      <c r="DY113" s="888"/>
      <c r="DZ113" s="889"/>
    </row>
    <row r="114" spans="1:130" s="226" customFormat="1" ht="26.25" customHeight="1">
      <c r="A114" s="981"/>
      <c r="B114" s="982"/>
      <c r="C114" s="810" t="s">
        <v>434</v>
      </c>
      <c r="D114" s="810"/>
      <c r="E114" s="810"/>
      <c r="F114" s="810"/>
      <c r="G114" s="810"/>
      <c r="H114" s="810"/>
      <c r="I114" s="810"/>
      <c r="J114" s="810"/>
      <c r="K114" s="810"/>
      <c r="L114" s="810"/>
      <c r="M114" s="810"/>
      <c r="N114" s="810"/>
      <c r="O114" s="810"/>
      <c r="P114" s="810"/>
      <c r="Q114" s="810"/>
      <c r="R114" s="810"/>
      <c r="S114" s="810"/>
      <c r="T114" s="810"/>
      <c r="U114" s="810"/>
      <c r="V114" s="810"/>
      <c r="W114" s="810"/>
      <c r="X114" s="810"/>
      <c r="Y114" s="810"/>
      <c r="Z114" s="811"/>
      <c r="AA114" s="839">
        <v>139880</v>
      </c>
      <c r="AB114" s="840"/>
      <c r="AC114" s="840"/>
      <c r="AD114" s="840"/>
      <c r="AE114" s="841"/>
      <c r="AF114" s="842">
        <v>229421</v>
      </c>
      <c r="AG114" s="840"/>
      <c r="AH114" s="840"/>
      <c r="AI114" s="840"/>
      <c r="AJ114" s="841"/>
      <c r="AK114" s="842">
        <v>291831</v>
      </c>
      <c r="AL114" s="840"/>
      <c r="AM114" s="840"/>
      <c r="AN114" s="840"/>
      <c r="AO114" s="841"/>
      <c r="AP114" s="887">
        <v>2.8</v>
      </c>
      <c r="AQ114" s="888"/>
      <c r="AR114" s="888"/>
      <c r="AS114" s="888"/>
      <c r="AT114" s="889"/>
      <c r="AU114" s="999"/>
      <c r="AV114" s="1000"/>
      <c r="AW114" s="1000"/>
      <c r="AX114" s="1000"/>
      <c r="AY114" s="1000"/>
      <c r="AZ114" s="875" t="s">
        <v>435</v>
      </c>
      <c r="BA114" s="810"/>
      <c r="BB114" s="810"/>
      <c r="BC114" s="810"/>
      <c r="BD114" s="810"/>
      <c r="BE114" s="810"/>
      <c r="BF114" s="810"/>
      <c r="BG114" s="810"/>
      <c r="BH114" s="810"/>
      <c r="BI114" s="810"/>
      <c r="BJ114" s="810"/>
      <c r="BK114" s="810"/>
      <c r="BL114" s="810"/>
      <c r="BM114" s="810"/>
      <c r="BN114" s="810"/>
      <c r="BO114" s="810"/>
      <c r="BP114" s="811"/>
      <c r="BQ114" s="876">
        <v>3473453</v>
      </c>
      <c r="BR114" s="877"/>
      <c r="BS114" s="877"/>
      <c r="BT114" s="877"/>
      <c r="BU114" s="877"/>
      <c r="BV114" s="877">
        <v>3393473</v>
      </c>
      <c r="BW114" s="877"/>
      <c r="BX114" s="877"/>
      <c r="BY114" s="877"/>
      <c r="BZ114" s="877"/>
      <c r="CA114" s="877">
        <v>3308845</v>
      </c>
      <c r="CB114" s="877"/>
      <c r="CC114" s="877"/>
      <c r="CD114" s="877"/>
      <c r="CE114" s="877"/>
      <c r="CF114" s="938">
        <v>32</v>
      </c>
      <c r="CG114" s="939"/>
      <c r="CH114" s="939"/>
      <c r="CI114" s="939"/>
      <c r="CJ114" s="939"/>
      <c r="CK114" s="994"/>
      <c r="CL114" s="881"/>
      <c r="CM114" s="884" t="s">
        <v>436</v>
      </c>
      <c r="CN114" s="885"/>
      <c r="CO114" s="885"/>
      <c r="CP114" s="885"/>
      <c r="CQ114" s="885"/>
      <c r="CR114" s="885"/>
      <c r="CS114" s="885"/>
      <c r="CT114" s="885"/>
      <c r="CU114" s="885"/>
      <c r="CV114" s="885"/>
      <c r="CW114" s="885"/>
      <c r="CX114" s="885"/>
      <c r="CY114" s="885"/>
      <c r="CZ114" s="885"/>
      <c r="DA114" s="885"/>
      <c r="DB114" s="885"/>
      <c r="DC114" s="885"/>
      <c r="DD114" s="885"/>
      <c r="DE114" s="885"/>
      <c r="DF114" s="886"/>
      <c r="DG114" s="839" t="s">
        <v>131</v>
      </c>
      <c r="DH114" s="840"/>
      <c r="DI114" s="840"/>
      <c r="DJ114" s="840"/>
      <c r="DK114" s="841"/>
      <c r="DL114" s="842" t="s">
        <v>131</v>
      </c>
      <c r="DM114" s="840"/>
      <c r="DN114" s="840"/>
      <c r="DO114" s="840"/>
      <c r="DP114" s="841"/>
      <c r="DQ114" s="842" t="s">
        <v>131</v>
      </c>
      <c r="DR114" s="840"/>
      <c r="DS114" s="840"/>
      <c r="DT114" s="840"/>
      <c r="DU114" s="841"/>
      <c r="DV114" s="887" t="s">
        <v>433</v>
      </c>
      <c r="DW114" s="888"/>
      <c r="DX114" s="888"/>
      <c r="DY114" s="888"/>
      <c r="DZ114" s="889"/>
    </row>
    <row r="115" spans="1:130" s="226" customFormat="1" ht="26.25" customHeight="1">
      <c r="A115" s="981"/>
      <c r="B115" s="982"/>
      <c r="C115" s="810" t="s">
        <v>437</v>
      </c>
      <c r="D115" s="810"/>
      <c r="E115" s="810"/>
      <c r="F115" s="810"/>
      <c r="G115" s="810"/>
      <c r="H115" s="810"/>
      <c r="I115" s="810"/>
      <c r="J115" s="810"/>
      <c r="K115" s="810"/>
      <c r="L115" s="810"/>
      <c r="M115" s="810"/>
      <c r="N115" s="810"/>
      <c r="O115" s="810"/>
      <c r="P115" s="810"/>
      <c r="Q115" s="810"/>
      <c r="R115" s="810"/>
      <c r="S115" s="810"/>
      <c r="T115" s="810"/>
      <c r="U115" s="810"/>
      <c r="V115" s="810"/>
      <c r="W115" s="810"/>
      <c r="X115" s="810"/>
      <c r="Y115" s="810"/>
      <c r="Z115" s="811"/>
      <c r="AA115" s="985">
        <v>19725</v>
      </c>
      <c r="AB115" s="986"/>
      <c r="AC115" s="986"/>
      <c r="AD115" s="986"/>
      <c r="AE115" s="987"/>
      <c r="AF115" s="988">
        <v>14525</v>
      </c>
      <c r="AG115" s="986"/>
      <c r="AH115" s="986"/>
      <c r="AI115" s="986"/>
      <c r="AJ115" s="987"/>
      <c r="AK115" s="988">
        <v>13550</v>
      </c>
      <c r="AL115" s="986"/>
      <c r="AM115" s="986"/>
      <c r="AN115" s="986"/>
      <c r="AO115" s="987"/>
      <c r="AP115" s="989">
        <v>0.1</v>
      </c>
      <c r="AQ115" s="990"/>
      <c r="AR115" s="990"/>
      <c r="AS115" s="990"/>
      <c r="AT115" s="991"/>
      <c r="AU115" s="999"/>
      <c r="AV115" s="1000"/>
      <c r="AW115" s="1000"/>
      <c r="AX115" s="1000"/>
      <c r="AY115" s="1000"/>
      <c r="AZ115" s="875" t="s">
        <v>438</v>
      </c>
      <c r="BA115" s="810"/>
      <c r="BB115" s="810"/>
      <c r="BC115" s="810"/>
      <c r="BD115" s="810"/>
      <c r="BE115" s="810"/>
      <c r="BF115" s="810"/>
      <c r="BG115" s="810"/>
      <c r="BH115" s="810"/>
      <c r="BI115" s="810"/>
      <c r="BJ115" s="810"/>
      <c r="BK115" s="810"/>
      <c r="BL115" s="810"/>
      <c r="BM115" s="810"/>
      <c r="BN115" s="810"/>
      <c r="BO115" s="810"/>
      <c r="BP115" s="811"/>
      <c r="BQ115" s="876">
        <v>731877</v>
      </c>
      <c r="BR115" s="877"/>
      <c r="BS115" s="877"/>
      <c r="BT115" s="877"/>
      <c r="BU115" s="877"/>
      <c r="BV115" s="877">
        <v>619341</v>
      </c>
      <c r="BW115" s="877"/>
      <c r="BX115" s="877"/>
      <c r="BY115" s="877"/>
      <c r="BZ115" s="877"/>
      <c r="CA115" s="877">
        <v>630067</v>
      </c>
      <c r="CB115" s="877"/>
      <c r="CC115" s="877"/>
      <c r="CD115" s="877"/>
      <c r="CE115" s="877"/>
      <c r="CF115" s="938">
        <v>6.1</v>
      </c>
      <c r="CG115" s="939"/>
      <c r="CH115" s="939"/>
      <c r="CI115" s="939"/>
      <c r="CJ115" s="939"/>
      <c r="CK115" s="994"/>
      <c r="CL115" s="881"/>
      <c r="CM115" s="875" t="s">
        <v>439</v>
      </c>
      <c r="CN115" s="978"/>
      <c r="CO115" s="978"/>
      <c r="CP115" s="978"/>
      <c r="CQ115" s="978"/>
      <c r="CR115" s="978"/>
      <c r="CS115" s="978"/>
      <c r="CT115" s="978"/>
      <c r="CU115" s="978"/>
      <c r="CV115" s="978"/>
      <c r="CW115" s="978"/>
      <c r="CX115" s="978"/>
      <c r="CY115" s="978"/>
      <c r="CZ115" s="978"/>
      <c r="DA115" s="978"/>
      <c r="DB115" s="978"/>
      <c r="DC115" s="978"/>
      <c r="DD115" s="978"/>
      <c r="DE115" s="978"/>
      <c r="DF115" s="811"/>
      <c r="DG115" s="839" t="s">
        <v>131</v>
      </c>
      <c r="DH115" s="840"/>
      <c r="DI115" s="840"/>
      <c r="DJ115" s="840"/>
      <c r="DK115" s="841"/>
      <c r="DL115" s="842">
        <v>95382</v>
      </c>
      <c r="DM115" s="840"/>
      <c r="DN115" s="840"/>
      <c r="DO115" s="840"/>
      <c r="DP115" s="841"/>
      <c r="DQ115" s="842">
        <v>106023</v>
      </c>
      <c r="DR115" s="840"/>
      <c r="DS115" s="840"/>
      <c r="DT115" s="840"/>
      <c r="DU115" s="841"/>
      <c r="DV115" s="887">
        <v>1</v>
      </c>
      <c r="DW115" s="888"/>
      <c r="DX115" s="888"/>
      <c r="DY115" s="888"/>
      <c r="DZ115" s="889"/>
    </row>
    <row r="116" spans="1:130" s="226" customFormat="1" ht="26.25" customHeight="1">
      <c r="A116" s="983"/>
      <c r="B116" s="984"/>
      <c r="C116" s="943" t="s">
        <v>440</v>
      </c>
      <c r="D116" s="943"/>
      <c r="E116" s="943"/>
      <c r="F116" s="943"/>
      <c r="G116" s="943"/>
      <c r="H116" s="943"/>
      <c r="I116" s="943"/>
      <c r="J116" s="943"/>
      <c r="K116" s="943"/>
      <c r="L116" s="943"/>
      <c r="M116" s="943"/>
      <c r="N116" s="943"/>
      <c r="O116" s="943"/>
      <c r="P116" s="943"/>
      <c r="Q116" s="943"/>
      <c r="R116" s="943"/>
      <c r="S116" s="943"/>
      <c r="T116" s="943"/>
      <c r="U116" s="943"/>
      <c r="V116" s="943"/>
      <c r="W116" s="943"/>
      <c r="X116" s="943"/>
      <c r="Y116" s="943"/>
      <c r="Z116" s="944"/>
      <c r="AA116" s="839" t="s">
        <v>131</v>
      </c>
      <c r="AB116" s="840"/>
      <c r="AC116" s="840"/>
      <c r="AD116" s="840"/>
      <c r="AE116" s="841"/>
      <c r="AF116" s="842" t="s">
        <v>131</v>
      </c>
      <c r="AG116" s="840"/>
      <c r="AH116" s="840"/>
      <c r="AI116" s="840"/>
      <c r="AJ116" s="841"/>
      <c r="AK116" s="842" t="s">
        <v>433</v>
      </c>
      <c r="AL116" s="840"/>
      <c r="AM116" s="840"/>
      <c r="AN116" s="840"/>
      <c r="AO116" s="841"/>
      <c r="AP116" s="887" t="s">
        <v>131</v>
      </c>
      <c r="AQ116" s="888"/>
      <c r="AR116" s="888"/>
      <c r="AS116" s="888"/>
      <c r="AT116" s="889"/>
      <c r="AU116" s="999"/>
      <c r="AV116" s="1000"/>
      <c r="AW116" s="1000"/>
      <c r="AX116" s="1000"/>
      <c r="AY116" s="1000"/>
      <c r="AZ116" s="926" t="s">
        <v>441</v>
      </c>
      <c r="BA116" s="927"/>
      <c r="BB116" s="927"/>
      <c r="BC116" s="927"/>
      <c r="BD116" s="927"/>
      <c r="BE116" s="927"/>
      <c r="BF116" s="927"/>
      <c r="BG116" s="927"/>
      <c r="BH116" s="927"/>
      <c r="BI116" s="927"/>
      <c r="BJ116" s="927"/>
      <c r="BK116" s="927"/>
      <c r="BL116" s="927"/>
      <c r="BM116" s="927"/>
      <c r="BN116" s="927"/>
      <c r="BO116" s="927"/>
      <c r="BP116" s="928"/>
      <c r="BQ116" s="876" t="s">
        <v>433</v>
      </c>
      <c r="BR116" s="877"/>
      <c r="BS116" s="877"/>
      <c r="BT116" s="877"/>
      <c r="BU116" s="877"/>
      <c r="BV116" s="877" t="s">
        <v>131</v>
      </c>
      <c r="BW116" s="877"/>
      <c r="BX116" s="877"/>
      <c r="BY116" s="877"/>
      <c r="BZ116" s="877"/>
      <c r="CA116" s="877" t="s">
        <v>131</v>
      </c>
      <c r="CB116" s="877"/>
      <c r="CC116" s="877"/>
      <c r="CD116" s="877"/>
      <c r="CE116" s="877"/>
      <c r="CF116" s="938" t="s">
        <v>131</v>
      </c>
      <c r="CG116" s="939"/>
      <c r="CH116" s="939"/>
      <c r="CI116" s="939"/>
      <c r="CJ116" s="939"/>
      <c r="CK116" s="994"/>
      <c r="CL116" s="881"/>
      <c r="CM116" s="884" t="s">
        <v>442</v>
      </c>
      <c r="CN116" s="885"/>
      <c r="CO116" s="885"/>
      <c r="CP116" s="885"/>
      <c r="CQ116" s="885"/>
      <c r="CR116" s="885"/>
      <c r="CS116" s="885"/>
      <c r="CT116" s="885"/>
      <c r="CU116" s="885"/>
      <c r="CV116" s="885"/>
      <c r="CW116" s="885"/>
      <c r="CX116" s="885"/>
      <c r="CY116" s="885"/>
      <c r="CZ116" s="885"/>
      <c r="DA116" s="885"/>
      <c r="DB116" s="885"/>
      <c r="DC116" s="885"/>
      <c r="DD116" s="885"/>
      <c r="DE116" s="885"/>
      <c r="DF116" s="886"/>
      <c r="DG116" s="839" t="s">
        <v>433</v>
      </c>
      <c r="DH116" s="840"/>
      <c r="DI116" s="840"/>
      <c r="DJ116" s="840"/>
      <c r="DK116" s="841"/>
      <c r="DL116" s="842" t="s">
        <v>433</v>
      </c>
      <c r="DM116" s="840"/>
      <c r="DN116" s="840"/>
      <c r="DO116" s="840"/>
      <c r="DP116" s="841"/>
      <c r="DQ116" s="842" t="s">
        <v>425</v>
      </c>
      <c r="DR116" s="840"/>
      <c r="DS116" s="840"/>
      <c r="DT116" s="840"/>
      <c r="DU116" s="841"/>
      <c r="DV116" s="887" t="s">
        <v>433</v>
      </c>
      <c r="DW116" s="888"/>
      <c r="DX116" s="888"/>
      <c r="DY116" s="888"/>
      <c r="DZ116" s="889"/>
    </row>
    <row r="117" spans="1:130" s="226" customFormat="1" ht="26.25" customHeight="1">
      <c r="A117" s="964" t="s">
        <v>180</v>
      </c>
      <c r="B117" s="965"/>
      <c r="C117" s="965"/>
      <c r="D117" s="965"/>
      <c r="E117" s="965"/>
      <c r="F117" s="965"/>
      <c r="G117" s="965"/>
      <c r="H117" s="965"/>
      <c r="I117" s="965"/>
      <c r="J117" s="965"/>
      <c r="K117" s="965"/>
      <c r="L117" s="965"/>
      <c r="M117" s="965"/>
      <c r="N117" s="965"/>
      <c r="O117" s="965"/>
      <c r="P117" s="965"/>
      <c r="Q117" s="965"/>
      <c r="R117" s="965"/>
      <c r="S117" s="965"/>
      <c r="T117" s="965"/>
      <c r="U117" s="965"/>
      <c r="V117" s="965"/>
      <c r="W117" s="965"/>
      <c r="X117" s="965"/>
      <c r="Y117" s="940" t="s">
        <v>443</v>
      </c>
      <c r="Z117" s="966"/>
      <c r="AA117" s="971">
        <v>3092342</v>
      </c>
      <c r="AB117" s="972"/>
      <c r="AC117" s="972"/>
      <c r="AD117" s="972"/>
      <c r="AE117" s="973"/>
      <c r="AF117" s="974">
        <v>3267310</v>
      </c>
      <c r="AG117" s="972"/>
      <c r="AH117" s="972"/>
      <c r="AI117" s="972"/>
      <c r="AJ117" s="973"/>
      <c r="AK117" s="974">
        <v>3400549</v>
      </c>
      <c r="AL117" s="972"/>
      <c r="AM117" s="972"/>
      <c r="AN117" s="972"/>
      <c r="AO117" s="973"/>
      <c r="AP117" s="975"/>
      <c r="AQ117" s="976"/>
      <c r="AR117" s="976"/>
      <c r="AS117" s="976"/>
      <c r="AT117" s="977"/>
      <c r="AU117" s="999"/>
      <c r="AV117" s="1000"/>
      <c r="AW117" s="1000"/>
      <c r="AX117" s="1000"/>
      <c r="AY117" s="1000"/>
      <c r="AZ117" s="926" t="s">
        <v>444</v>
      </c>
      <c r="BA117" s="927"/>
      <c r="BB117" s="927"/>
      <c r="BC117" s="927"/>
      <c r="BD117" s="927"/>
      <c r="BE117" s="927"/>
      <c r="BF117" s="927"/>
      <c r="BG117" s="927"/>
      <c r="BH117" s="927"/>
      <c r="BI117" s="927"/>
      <c r="BJ117" s="927"/>
      <c r="BK117" s="927"/>
      <c r="BL117" s="927"/>
      <c r="BM117" s="927"/>
      <c r="BN117" s="927"/>
      <c r="BO117" s="927"/>
      <c r="BP117" s="928"/>
      <c r="BQ117" s="876" t="s">
        <v>433</v>
      </c>
      <c r="BR117" s="877"/>
      <c r="BS117" s="877"/>
      <c r="BT117" s="877"/>
      <c r="BU117" s="877"/>
      <c r="BV117" s="877" t="s">
        <v>433</v>
      </c>
      <c r="BW117" s="877"/>
      <c r="BX117" s="877"/>
      <c r="BY117" s="877"/>
      <c r="BZ117" s="877"/>
      <c r="CA117" s="877" t="s">
        <v>131</v>
      </c>
      <c r="CB117" s="877"/>
      <c r="CC117" s="877"/>
      <c r="CD117" s="877"/>
      <c r="CE117" s="877"/>
      <c r="CF117" s="938" t="s">
        <v>131</v>
      </c>
      <c r="CG117" s="939"/>
      <c r="CH117" s="939"/>
      <c r="CI117" s="939"/>
      <c r="CJ117" s="939"/>
      <c r="CK117" s="994"/>
      <c r="CL117" s="881"/>
      <c r="CM117" s="884" t="s">
        <v>445</v>
      </c>
      <c r="CN117" s="885"/>
      <c r="CO117" s="885"/>
      <c r="CP117" s="885"/>
      <c r="CQ117" s="885"/>
      <c r="CR117" s="885"/>
      <c r="CS117" s="885"/>
      <c r="CT117" s="885"/>
      <c r="CU117" s="885"/>
      <c r="CV117" s="885"/>
      <c r="CW117" s="885"/>
      <c r="CX117" s="885"/>
      <c r="CY117" s="885"/>
      <c r="CZ117" s="885"/>
      <c r="DA117" s="885"/>
      <c r="DB117" s="885"/>
      <c r="DC117" s="885"/>
      <c r="DD117" s="885"/>
      <c r="DE117" s="885"/>
      <c r="DF117" s="886"/>
      <c r="DG117" s="839" t="s">
        <v>131</v>
      </c>
      <c r="DH117" s="840"/>
      <c r="DI117" s="840"/>
      <c r="DJ117" s="840"/>
      <c r="DK117" s="841"/>
      <c r="DL117" s="842" t="s">
        <v>433</v>
      </c>
      <c r="DM117" s="840"/>
      <c r="DN117" s="840"/>
      <c r="DO117" s="840"/>
      <c r="DP117" s="841"/>
      <c r="DQ117" s="842" t="s">
        <v>131</v>
      </c>
      <c r="DR117" s="840"/>
      <c r="DS117" s="840"/>
      <c r="DT117" s="840"/>
      <c r="DU117" s="841"/>
      <c r="DV117" s="887" t="s">
        <v>131</v>
      </c>
      <c r="DW117" s="888"/>
      <c r="DX117" s="888"/>
      <c r="DY117" s="888"/>
      <c r="DZ117" s="889"/>
    </row>
    <row r="118" spans="1:130" s="226" customFormat="1" ht="26.25" customHeight="1">
      <c r="A118" s="964" t="s">
        <v>417</v>
      </c>
      <c r="B118" s="965"/>
      <c r="C118" s="965"/>
      <c r="D118" s="965"/>
      <c r="E118" s="965"/>
      <c r="F118" s="965"/>
      <c r="G118" s="965"/>
      <c r="H118" s="965"/>
      <c r="I118" s="965"/>
      <c r="J118" s="965"/>
      <c r="K118" s="965"/>
      <c r="L118" s="965"/>
      <c r="M118" s="965"/>
      <c r="N118" s="965"/>
      <c r="O118" s="965"/>
      <c r="P118" s="965"/>
      <c r="Q118" s="965"/>
      <c r="R118" s="965"/>
      <c r="S118" s="965"/>
      <c r="T118" s="965"/>
      <c r="U118" s="965"/>
      <c r="V118" s="965"/>
      <c r="W118" s="965"/>
      <c r="X118" s="965"/>
      <c r="Y118" s="965"/>
      <c r="Z118" s="966"/>
      <c r="AA118" s="967" t="s">
        <v>415</v>
      </c>
      <c r="AB118" s="965"/>
      <c r="AC118" s="965"/>
      <c r="AD118" s="965"/>
      <c r="AE118" s="966"/>
      <c r="AF118" s="967" t="s">
        <v>296</v>
      </c>
      <c r="AG118" s="965"/>
      <c r="AH118" s="965"/>
      <c r="AI118" s="965"/>
      <c r="AJ118" s="966"/>
      <c r="AK118" s="967" t="s">
        <v>295</v>
      </c>
      <c r="AL118" s="965"/>
      <c r="AM118" s="965"/>
      <c r="AN118" s="965"/>
      <c r="AO118" s="966"/>
      <c r="AP118" s="968" t="s">
        <v>416</v>
      </c>
      <c r="AQ118" s="969"/>
      <c r="AR118" s="969"/>
      <c r="AS118" s="969"/>
      <c r="AT118" s="970"/>
      <c r="AU118" s="999"/>
      <c r="AV118" s="1000"/>
      <c r="AW118" s="1000"/>
      <c r="AX118" s="1000"/>
      <c r="AY118" s="1000"/>
      <c r="AZ118" s="942" t="s">
        <v>446</v>
      </c>
      <c r="BA118" s="943"/>
      <c r="BB118" s="943"/>
      <c r="BC118" s="943"/>
      <c r="BD118" s="943"/>
      <c r="BE118" s="943"/>
      <c r="BF118" s="943"/>
      <c r="BG118" s="943"/>
      <c r="BH118" s="943"/>
      <c r="BI118" s="943"/>
      <c r="BJ118" s="943"/>
      <c r="BK118" s="943"/>
      <c r="BL118" s="943"/>
      <c r="BM118" s="943"/>
      <c r="BN118" s="943"/>
      <c r="BO118" s="943"/>
      <c r="BP118" s="944"/>
      <c r="BQ118" s="945" t="s">
        <v>131</v>
      </c>
      <c r="BR118" s="908"/>
      <c r="BS118" s="908"/>
      <c r="BT118" s="908"/>
      <c r="BU118" s="908"/>
      <c r="BV118" s="908" t="s">
        <v>131</v>
      </c>
      <c r="BW118" s="908"/>
      <c r="BX118" s="908"/>
      <c r="BY118" s="908"/>
      <c r="BZ118" s="908"/>
      <c r="CA118" s="908" t="s">
        <v>131</v>
      </c>
      <c r="CB118" s="908"/>
      <c r="CC118" s="908"/>
      <c r="CD118" s="908"/>
      <c r="CE118" s="908"/>
      <c r="CF118" s="938" t="s">
        <v>131</v>
      </c>
      <c r="CG118" s="939"/>
      <c r="CH118" s="939"/>
      <c r="CI118" s="939"/>
      <c r="CJ118" s="939"/>
      <c r="CK118" s="994"/>
      <c r="CL118" s="881"/>
      <c r="CM118" s="884" t="s">
        <v>447</v>
      </c>
      <c r="CN118" s="885"/>
      <c r="CO118" s="885"/>
      <c r="CP118" s="885"/>
      <c r="CQ118" s="885"/>
      <c r="CR118" s="885"/>
      <c r="CS118" s="885"/>
      <c r="CT118" s="885"/>
      <c r="CU118" s="885"/>
      <c r="CV118" s="885"/>
      <c r="CW118" s="885"/>
      <c r="CX118" s="885"/>
      <c r="CY118" s="885"/>
      <c r="CZ118" s="885"/>
      <c r="DA118" s="885"/>
      <c r="DB118" s="885"/>
      <c r="DC118" s="885"/>
      <c r="DD118" s="885"/>
      <c r="DE118" s="885"/>
      <c r="DF118" s="886"/>
      <c r="DG118" s="839" t="s">
        <v>131</v>
      </c>
      <c r="DH118" s="840"/>
      <c r="DI118" s="840"/>
      <c r="DJ118" s="840"/>
      <c r="DK118" s="841"/>
      <c r="DL118" s="842" t="s">
        <v>131</v>
      </c>
      <c r="DM118" s="840"/>
      <c r="DN118" s="840"/>
      <c r="DO118" s="840"/>
      <c r="DP118" s="841"/>
      <c r="DQ118" s="842" t="s">
        <v>131</v>
      </c>
      <c r="DR118" s="840"/>
      <c r="DS118" s="840"/>
      <c r="DT118" s="840"/>
      <c r="DU118" s="841"/>
      <c r="DV118" s="887" t="s">
        <v>131</v>
      </c>
      <c r="DW118" s="888"/>
      <c r="DX118" s="888"/>
      <c r="DY118" s="888"/>
      <c r="DZ118" s="889"/>
    </row>
    <row r="119" spans="1:130" s="226" customFormat="1" ht="26.25" customHeight="1">
      <c r="A119" s="878" t="s">
        <v>420</v>
      </c>
      <c r="B119" s="879"/>
      <c r="C119" s="954" t="s">
        <v>421</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57">
        <v>11432</v>
      </c>
      <c r="AB119" s="958"/>
      <c r="AC119" s="958"/>
      <c r="AD119" s="958"/>
      <c r="AE119" s="959"/>
      <c r="AF119" s="960">
        <v>12095</v>
      </c>
      <c r="AG119" s="958"/>
      <c r="AH119" s="958"/>
      <c r="AI119" s="958"/>
      <c r="AJ119" s="959"/>
      <c r="AK119" s="960">
        <v>12730</v>
      </c>
      <c r="AL119" s="958"/>
      <c r="AM119" s="958"/>
      <c r="AN119" s="958"/>
      <c r="AO119" s="959"/>
      <c r="AP119" s="961">
        <v>0.1</v>
      </c>
      <c r="AQ119" s="962"/>
      <c r="AR119" s="962"/>
      <c r="AS119" s="962"/>
      <c r="AT119" s="963"/>
      <c r="AU119" s="1001"/>
      <c r="AV119" s="1002"/>
      <c r="AW119" s="1002"/>
      <c r="AX119" s="1002"/>
      <c r="AY119" s="1002"/>
      <c r="AZ119" s="257" t="s">
        <v>180</v>
      </c>
      <c r="BA119" s="257"/>
      <c r="BB119" s="257"/>
      <c r="BC119" s="257"/>
      <c r="BD119" s="257"/>
      <c r="BE119" s="257"/>
      <c r="BF119" s="257"/>
      <c r="BG119" s="257"/>
      <c r="BH119" s="257"/>
      <c r="BI119" s="257"/>
      <c r="BJ119" s="257"/>
      <c r="BK119" s="257"/>
      <c r="BL119" s="257"/>
      <c r="BM119" s="257"/>
      <c r="BN119" s="257"/>
      <c r="BO119" s="940" t="s">
        <v>448</v>
      </c>
      <c r="BP119" s="941"/>
      <c r="BQ119" s="945">
        <v>35289747</v>
      </c>
      <c r="BR119" s="908"/>
      <c r="BS119" s="908"/>
      <c r="BT119" s="908"/>
      <c r="BU119" s="908"/>
      <c r="BV119" s="908">
        <v>36384614</v>
      </c>
      <c r="BW119" s="908"/>
      <c r="BX119" s="908"/>
      <c r="BY119" s="908"/>
      <c r="BZ119" s="908"/>
      <c r="CA119" s="908">
        <v>37661041</v>
      </c>
      <c r="CB119" s="908"/>
      <c r="CC119" s="908"/>
      <c r="CD119" s="908"/>
      <c r="CE119" s="908"/>
      <c r="CF119" s="806"/>
      <c r="CG119" s="807"/>
      <c r="CH119" s="807"/>
      <c r="CI119" s="807"/>
      <c r="CJ119" s="897"/>
      <c r="CK119" s="995"/>
      <c r="CL119" s="883"/>
      <c r="CM119" s="901" t="s">
        <v>449</v>
      </c>
      <c r="CN119" s="902"/>
      <c r="CO119" s="902"/>
      <c r="CP119" s="902"/>
      <c r="CQ119" s="902"/>
      <c r="CR119" s="902"/>
      <c r="CS119" s="902"/>
      <c r="CT119" s="902"/>
      <c r="CU119" s="902"/>
      <c r="CV119" s="902"/>
      <c r="CW119" s="902"/>
      <c r="CX119" s="902"/>
      <c r="CY119" s="902"/>
      <c r="CZ119" s="902"/>
      <c r="DA119" s="902"/>
      <c r="DB119" s="902"/>
      <c r="DC119" s="902"/>
      <c r="DD119" s="902"/>
      <c r="DE119" s="902"/>
      <c r="DF119" s="903"/>
      <c r="DG119" s="822" t="s">
        <v>131</v>
      </c>
      <c r="DH119" s="823"/>
      <c r="DI119" s="823"/>
      <c r="DJ119" s="823"/>
      <c r="DK119" s="824"/>
      <c r="DL119" s="825" t="s">
        <v>131</v>
      </c>
      <c r="DM119" s="823"/>
      <c r="DN119" s="823"/>
      <c r="DO119" s="823"/>
      <c r="DP119" s="824"/>
      <c r="DQ119" s="825" t="s">
        <v>131</v>
      </c>
      <c r="DR119" s="823"/>
      <c r="DS119" s="823"/>
      <c r="DT119" s="823"/>
      <c r="DU119" s="824"/>
      <c r="DV119" s="911" t="s">
        <v>131</v>
      </c>
      <c r="DW119" s="912"/>
      <c r="DX119" s="912"/>
      <c r="DY119" s="912"/>
      <c r="DZ119" s="913"/>
    </row>
    <row r="120" spans="1:130" s="226" customFormat="1" ht="26.25" customHeight="1">
      <c r="A120" s="880"/>
      <c r="B120" s="881"/>
      <c r="C120" s="884" t="s">
        <v>424</v>
      </c>
      <c r="D120" s="885"/>
      <c r="E120" s="885"/>
      <c r="F120" s="885"/>
      <c r="G120" s="885"/>
      <c r="H120" s="885"/>
      <c r="I120" s="885"/>
      <c r="J120" s="885"/>
      <c r="K120" s="885"/>
      <c r="L120" s="885"/>
      <c r="M120" s="885"/>
      <c r="N120" s="885"/>
      <c r="O120" s="885"/>
      <c r="P120" s="885"/>
      <c r="Q120" s="885"/>
      <c r="R120" s="885"/>
      <c r="S120" s="885"/>
      <c r="T120" s="885"/>
      <c r="U120" s="885"/>
      <c r="V120" s="885"/>
      <c r="W120" s="885"/>
      <c r="X120" s="885"/>
      <c r="Y120" s="885"/>
      <c r="Z120" s="886"/>
      <c r="AA120" s="839" t="s">
        <v>131</v>
      </c>
      <c r="AB120" s="840"/>
      <c r="AC120" s="840"/>
      <c r="AD120" s="840"/>
      <c r="AE120" s="841"/>
      <c r="AF120" s="842" t="s">
        <v>131</v>
      </c>
      <c r="AG120" s="840"/>
      <c r="AH120" s="840"/>
      <c r="AI120" s="840"/>
      <c r="AJ120" s="841"/>
      <c r="AK120" s="842" t="s">
        <v>131</v>
      </c>
      <c r="AL120" s="840"/>
      <c r="AM120" s="840"/>
      <c r="AN120" s="840"/>
      <c r="AO120" s="841"/>
      <c r="AP120" s="887" t="s">
        <v>131</v>
      </c>
      <c r="AQ120" s="888"/>
      <c r="AR120" s="888"/>
      <c r="AS120" s="888"/>
      <c r="AT120" s="889"/>
      <c r="AU120" s="946" t="s">
        <v>450</v>
      </c>
      <c r="AV120" s="947"/>
      <c r="AW120" s="947"/>
      <c r="AX120" s="947"/>
      <c r="AY120" s="948"/>
      <c r="AZ120" s="923" t="s">
        <v>451</v>
      </c>
      <c r="BA120" s="868"/>
      <c r="BB120" s="868"/>
      <c r="BC120" s="868"/>
      <c r="BD120" s="868"/>
      <c r="BE120" s="868"/>
      <c r="BF120" s="868"/>
      <c r="BG120" s="868"/>
      <c r="BH120" s="868"/>
      <c r="BI120" s="868"/>
      <c r="BJ120" s="868"/>
      <c r="BK120" s="868"/>
      <c r="BL120" s="868"/>
      <c r="BM120" s="868"/>
      <c r="BN120" s="868"/>
      <c r="BO120" s="868"/>
      <c r="BP120" s="869"/>
      <c r="BQ120" s="924">
        <v>6564118</v>
      </c>
      <c r="BR120" s="905"/>
      <c r="BS120" s="905"/>
      <c r="BT120" s="905"/>
      <c r="BU120" s="905"/>
      <c r="BV120" s="905">
        <v>6643857</v>
      </c>
      <c r="BW120" s="905"/>
      <c r="BX120" s="905"/>
      <c r="BY120" s="905"/>
      <c r="BZ120" s="905"/>
      <c r="CA120" s="905">
        <v>6633574</v>
      </c>
      <c r="CB120" s="905"/>
      <c r="CC120" s="905"/>
      <c r="CD120" s="905"/>
      <c r="CE120" s="905"/>
      <c r="CF120" s="929">
        <v>64.2</v>
      </c>
      <c r="CG120" s="930"/>
      <c r="CH120" s="930"/>
      <c r="CI120" s="930"/>
      <c r="CJ120" s="930"/>
      <c r="CK120" s="931" t="s">
        <v>452</v>
      </c>
      <c r="CL120" s="915"/>
      <c r="CM120" s="915"/>
      <c r="CN120" s="915"/>
      <c r="CO120" s="916"/>
      <c r="CP120" s="935" t="s">
        <v>396</v>
      </c>
      <c r="CQ120" s="936"/>
      <c r="CR120" s="936"/>
      <c r="CS120" s="936"/>
      <c r="CT120" s="936"/>
      <c r="CU120" s="936"/>
      <c r="CV120" s="936"/>
      <c r="CW120" s="936"/>
      <c r="CX120" s="936"/>
      <c r="CY120" s="936"/>
      <c r="CZ120" s="936"/>
      <c r="DA120" s="936"/>
      <c r="DB120" s="936"/>
      <c r="DC120" s="936"/>
      <c r="DD120" s="936"/>
      <c r="DE120" s="936"/>
      <c r="DF120" s="937"/>
      <c r="DG120" s="924">
        <v>2200414</v>
      </c>
      <c r="DH120" s="905"/>
      <c r="DI120" s="905"/>
      <c r="DJ120" s="905"/>
      <c r="DK120" s="905"/>
      <c r="DL120" s="905">
        <v>2405203</v>
      </c>
      <c r="DM120" s="905"/>
      <c r="DN120" s="905"/>
      <c r="DO120" s="905"/>
      <c r="DP120" s="905"/>
      <c r="DQ120" s="905">
        <v>2686620</v>
      </c>
      <c r="DR120" s="905"/>
      <c r="DS120" s="905"/>
      <c r="DT120" s="905"/>
      <c r="DU120" s="905"/>
      <c r="DV120" s="906">
        <v>26</v>
      </c>
      <c r="DW120" s="906"/>
      <c r="DX120" s="906"/>
      <c r="DY120" s="906"/>
      <c r="DZ120" s="907"/>
    </row>
    <row r="121" spans="1:130" s="226" customFormat="1" ht="26.25" customHeight="1">
      <c r="A121" s="880"/>
      <c r="B121" s="881"/>
      <c r="C121" s="926" t="s">
        <v>453</v>
      </c>
      <c r="D121" s="927"/>
      <c r="E121" s="927"/>
      <c r="F121" s="927"/>
      <c r="G121" s="927"/>
      <c r="H121" s="927"/>
      <c r="I121" s="927"/>
      <c r="J121" s="927"/>
      <c r="K121" s="927"/>
      <c r="L121" s="927"/>
      <c r="M121" s="927"/>
      <c r="N121" s="927"/>
      <c r="O121" s="927"/>
      <c r="P121" s="927"/>
      <c r="Q121" s="927"/>
      <c r="R121" s="927"/>
      <c r="S121" s="927"/>
      <c r="T121" s="927"/>
      <c r="U121" s="927"/>
      <c r="V121" s="927"/>
      <c r="W121" s="927"/>
      <c r="X121" s="927"/>
      <c r="Y121" s="927"/>
      <c r="Z121" s="928"/>
      <c r="AA121" s="839" t="s">
        <v>131</v>
      </c>
      <c r="AB121" s="840"/>
      <c r="AC121" s="840"/>
      <c r="AD121" s="840"/>
      <c r="AE121" s="841"/>
      <c r="AF121" s="842" t="s">
        <v>131</v>
      </c>
      <c r="AG121" s="840"/>
      <c r="AH121" s="840"/>
      <c r="AI121" s="840"/>
      <c r="AJ121" s="841"/>
      <c r="AK121" s="842" t="s">
        <v>131</v>
      </c>
      <c r="AL121" s="840"/>
      <c r="AM121" s="840"/>
      <c r="AN121" s="840"/>
      <c r="AO121" s="841"/>
      <c r="AP121" s="887" t="s">
        <v>131</v>
      </c>
      <c r="AQ121" s="888"/>
      <c r="AR121" s="888"/>
      <c r="AS121" s="888"/>
      <c r="AT121" s="889"/>
      <c r="AU121" s="949"/>
      <c r="AV121" s="950"/>
      <c r="AW121" s="950"/>
      <c r="AX121" s="950"/>
      <c r="AY121" s="951"/>
      <c r="AZ121" s="875" t="s">
        <v>454</v>
      </c>
      <c r="BA121" s="810"/>
      <c r="BB121" s="810"/>
      <c r="BC121" s="810"/>
      <c r="BD121" s="810"/>
      <c r="BE121" s="810"/>
      <c r="BF121" s="810"/>
      <c r="BG121" s="810"/>
      <c r="BH121" s="810"/>
      <c r="BI121" s="810"/>
      <c r="BJ121" s="810"/>
      <c r="BK121" s="810"/>
      <c r="BL121" s="810"/>
      <c r="BM121" s="810"/>
      <c r="BN121" s="810"/>
      <c r="BO121" s="810"/>
      <c r="BP121" s="811"/>
      <c r="BQ121" s="876">
        <v>1189162</v>
      </c>
      <c r="BR121" s="877"/>
      <c r="BS121" s="877"/>
      <c r="BT121" s="877"/>
      <c r="BU121" s="877"/>
      <c r="BV121" s="877">
        <v>1142843</v>
      </c>
      <c r="BW121" s="877"/>
      <c r="BX121" s="877"/>
      <c r="BY121" s="877"/>
      <c r="BZ121" s="877"/>
      <c r="CA121" s="877">
        <v>1108187</v>
      </c>
      <c r="CB121" s="877"/>
      <c r="CC121" s="877"/>
      <c r="CD121" s="877"/>
      <c r="CE121" s="877"/>
      <c r="CF121" s="938">
        <v>10.7</v>
      </c>
      <c r="CG121" s="939"/>
      <c r="CH121" s="939"/>
      <c r="CI121" s="939"/>
      <c r="CJ121" s="939"/>
      <c r="CK121" s="932"/>
      <c r="CL121" s="918"/>
      <c r="CM121" s="918"/>
      <c r="CN121" s="918"/>
      <c r="CO121" s="919"/>
      <c r="CP121" s="898" t="s">
        <v>455</v>
      </c>
      <c r="CQ121" s="899"/>
      <c r="CR121" s="899"/>
      <c r="CS121" s="899"/>
      <c r="CT121" s="899"/>
      <c r="CU121" s="899"/>
      <c r="CV121" s="899"/>
      <c r="CW121" s="899"/>
      <c r="CX121" s="899"/>
      <c r="CY121" s="899"/>
      <c r="CZ121" s="899"/>
      <c r="DA121" s="899"/>
      <c r="DB121" s="899"/>
      <c r="DC121" s="899"/>
      <c r="DD121" s="899"/>
      <c r="DE121" s="899"/>
      <c r="DF121" s="900"/>
      <c r="DG121" s="876" t="s">
        <v>131</v>
      </c>
      <c r="DH121" s="877"/>
      <c r="DI121" s="877"/>
      <c r="DJ121" s="877"/>
      <c r="DK121" s="877"/>
      <c r="DL121" s="877" t="s">
        <v>131</v>
      </c>
      <c r="DM121" s="877"/>
      <c r="DN121" s="877"/>
      <c r="DO121" s="877"/>
      <c r="DP121" s="877"/>
      <c r="DQ121" s="877" t="s">
        <v>131</v>
      </c>
      <c r="DR121" s="877"/>
      <c r="DS121" s="877"/>
      <c r="DT121" s="877"/>
      <c r="DU121" s="877"/>
      <c r="DV121" s="854" t="s">
        <v>131</v>
      </c>
      <c r="DW121" s="854"/>
      <c r="DX121" s="854"/>
      <c r="DY121" s="854"/>
      <c r="DZ121" s="855"/>
    </row>
    <row r="122" spans="1:130" s="226" customFormat="1" ht="26.25" customHeight="1">
      <c r="A122" s="880"/>
      <c r="B122" s="881"/>
      <c r="C122" s="884" t="s">
        <v>436</v>
      </c>
      <c r="D122" s="885"/>
      <c r="E122" s="885"/>
      <c r="F122" s="885"/>
      <c r="G122" s="885"/>
      <c r="H122" s="885"/>
      <c r="I122" s="885"/>
      <c r="J122" s="885"/>
      <c r="K122" s="885"/>
      <c r="L122" s="885"/>
      <c r="M122" s="885"/>
      <c r="N122" s="885"/>
      <c r="O122" s="885"/>
      <c r="P122" s="885"/>
      <c r="Q122" s="885"/>
      <c r="R122" s="885"/>
      <c r="S122" s="885"/>
      <c r="T122" s="885"/>
      <c r="U122" s="885"/>
      <c r="V122" s="885"/>
      <c r="W122" s="885"/>
      <c r="X122" s="885"/>
      <c r="Y122" s="885"/>
      <c r="Z122" s="886"/>
      <c r="AA122" s="839" t="s">
        <v>131</v>
      </c>
      <c r="AB122" s="840"/>
      <c r="AC122" s="840"/>
      <c r="AD122" s="840"/>
      <c r="AE122" s="841"/>
      <c r="AF122" s="842" t="s">
        <v>131</v>
      </c>
      <c r="AG122" s="840"/>
      <c r="AH122" s="840"/>
      <c r="AI122" s="840"/>
      <c r="AJ122" s="841"/>
      <c r="AK122" s="842" t="s">
        <v>131</v>
      </c>
      <c r="AL122" s="840"/>
      <c r="AM122" s="840"/>
      <c r="AN122" s="840"/>
      <c r="AO122" s="841"/>
      <c r="AP122" s="887" t="s">
        <v>131</v>
      </c>
      <c r="AQ122" s="888"/>
      <c r="AR122" s="888"/>
      <c r="AS122" s="888"/>
      <c r="AT122" s="889"/>
      <c r="AU122" s="949"/>
      <c r="AV122" s="950"/>
      <c r="AW122" s="950"/>
      <c r="AX122" s="950"/>
      <c r="AY122" s="951"/>
      <c r="AZ122" s="942" t="s">
        <v>456</v>
      </c>
      <c r="BA122" s="943"/>
      <c r="BB122" s="943"/>
      <c r="BC122" s="943"/>
      <c r="BD122" s="943"/>
      <c r="BE122" s="943"/>
      <c r="BF122" s="943"/>
      <c r="BG122" s="943"/>
      <c r="BH122" s="943"/>
      <c r="BI122" s="943"/>
      <c r="BJ122" s="943"/>
      <c r="BK122" s="943"/>
      <c r="BL122" s="943"/>
      <c r="BM122" s="943"/>
      <c r="BN122" s="943"/>
      <c r="BO122" s="943"/>
      <c r="BP122" s="944"/>
      <c r="BQ122" s="945">
        <v>23541162</v>
      </c>
      <c r="BR122" s="908"/>
      <c r="BS122" s="908"/>
      <c r="BT122" s="908"/>
      <c r="BU122" s="908"/>
      <c r="BV122" s="908">
        <v>24797012</v>
      </c>
      <c r="BW122" s="908"/>
      <c r="BX122" s="908"/>
      <c r="BY122" s="908"/>
      <c r="BZ122" s="908"/>
      <c r="CA122" s="908">
        <v>26301549</v>
      </c>
      <c r="CB122" s="908"/>
      <c r="CC122" s="908"/>
      <c r="CD122" s="908"/>
      <c r="CE122" s="908"/>
      <c r="CF122" s="909">
        <v>254.5</v>
      </c>
      <c r="CG122" s="910"/>
      <c r="CH122" s="910"/>
      <c r="CI122" s="910"/>
      <c r="CJ122" s="910"/>
      <c r="CK122" s="932"/>
      <c r="CL122" s="918"/>
      <c r="CM122" s="918"/>
      <c r="CN122" s="918"/>
      <c r="CO122" s="919"/>
      <c r="CP122" s="898" t="s">
        <v>457</v>
      </c>
      <c r="CQ122" s="899"/>
      <c r="CR122" s="899"/>
      <c r="CS122" s="899"/>
      <c r="CT122" s="899"/>
      <c r="CU122" s="899"/>
      <c r="CV122" s="899"/>
      <c r="CW122" s="899"/>
      <c r="CX122" s="899"/>
      <c r="CY122" s="899"/>
      <c r="CZ122" s="899"/>
      <c r="DA122" s="899"/>
      <c r="DB122" s="899"/>
      <c r="DC122" s="899"/>
      <c r="DD122" s="899"/>
      <c r="DE122" s="899"/>
      <c r="DF122" s="900"/>
      <c r="DG122" s="876" t="s">
        <v>131</v>
      </c>
      <c r="DH122" s="877"/>
      <c r="DI122" s="877"/>
      <c r="DJ122" s="877"/>
      <c r="DK122" s="877"/>
      <c r="DL122" s="877" t="s">
        <v>131</v>
      </c>
      <c r="DM122" s="877"/>
      <c r="DN122" s="877"/>
      <c r="DO122" s="877"/>
      <c r="DP122" s="877"/>
      <c r="DQ122" s="877" t="s">
        <v>131</v>
      </c>
      <c r="DR122" s="877"/>
      <c r="DS122" s="877"/>
      <c r="DT122" s="877"/>
      <c r="DU122" s="877"/>
      <c r="DV122" s="854" t="s">
        <v>131</v>
      </c>
      <c r="DW122" s="854"/>
      <c r="DX122" s="854"/>
      <c r="DY122" s="854"/>
      <c r="DZ122" s="855"/>
    </row>
    <row r="123" spans="1:130" s="226" customFormat="1" ht="26.25" customHeight="1">
      <c r="A123" s="880"/>
      <c r="B123" s="881"/>
      <c r="C123" s="884" t="s">
        <v>442</v>
      </c>
      <c r="D123" s="885"/>
      <c r="E123" s="885"/>
      <c r="F123" s="885"/>
      <c r="G123" s="885"/>
      <c r="H123" s="885"/>
      <c r="I123" s="885"/>
      <c r="J123" s="885"/>
      <c r="K123" s="885"/>
      <c r="L123" s="885"/>
      <c r="M123" s="885"/>
      <c r="N123" s="885"/>
      <c r="O123" s="885"/>
      <c r="P123" s="885"/>
      <c r="Q123" s="885"/>
      <c r="R123" s="885"/>
      <c r="S123" s="885"/>
      <c r="T123" s="885"/>
      <c r="U123" s="885"/>
      <c r="V123" s="885"/>
      <c r="W123" s="885"/>
      <c r="X123" s="885"/>
      <c r="Y123" s="885"/>
      <c r="Z123" s="886"/>
      <c r="AA123" s="839" t="s">
        <v>131</v>
      </c>
      <c r="AB123" s="840"/>
      <c r="AC123" s="840"/>
      <c r="AD123" s="840"/>
      <c r="AE123" s="841"/>
      <c r="AF123" s="842" t="s">
        <v>131</v>
      </c>
      <c r="AG123" s="840"/>
      <c r="AH123" s="840"/>
      <c r="AI123" s="840"/>
      <c r="AJ123" s="841"/>
      <c r="AK123" s="842" t="s">
        <v>131</v>
      </c>
      <c r="AL123" s="840"/>
      <c r="AM123" s="840"/>
      <c r="AN123" s="840"/>
      <c r="AO123" s="841"/>
      <c r="AP123" s="887" t="s">
        <v>131</v>
      </c>
      <c r="AQ123" s="888"/>
      <c r="AR123" s="888"/>
      <c r="AS123" s="888"/>
      <c r="AT123" s="889"/>
      <c r="AU123" s="952"/>
      <c r="AV123" s="953"/>
      <c r="AW123" s="953"/>
      <c r="AX123" s="953"/>
      <c r="AY123" s="953"/>
      <c r="AZ123" s="257" t="s">
        <v>180</v>
      </c>
      <c r="BA123" s="257"/>
      <c r="BB123" s="257"/>
      <c r="BC123" s="257"/>
      <c r="BD123" s="257"/>
      <c r="BE123" s="257"/>
      <c r="BF123" s="257"/>
      <c r="BG123" s="257"/>
      <c r="BH123" s="257"/>
      <c r="BI123" s="257"/>
      <c r="BJ123" s="257"/>
      <c r="BK123" s="257"/>
      <c r="BL123" s="257"/>
      <c r="BM123" s="257"/>
      <c r="BN123" s="257"/>
      <c r="BO123" s="940" t="s">
        <v>458</v>
      </c>
      <c r="BP123" s="941"/>
      <c r="BQ123" s="895">
        <v>31294442</v>
      </c>
      <c r="BR123" s="896"/>
      <c r="BS123" s="896"/>
      <c r="BT123" s="896"/>
      <c r="BU123" s="896"/>
      <c r="BV123" s="896">
        <v>32583712</v>
      </c>
      <c r="BW123" s="896"/>
      <c r="BX123" s="896"/>
      <c r="BY123" s="896"/>
      <c r="BZ123" s="896"/>
      <c r="CA123" s="896">
        <v>34043310</v>
      </c>
      <c r="CB123" s="896"/>
      <c r="CC123" s="896"/>
      <c r="CD123" s="896"/>
      <c r="CE123" s="896"/>
      <c r="CF123" s="806"/>
      <c r="CG123" s="807"/>
      <c r="CH123" s="807"/>
      <c r="CI123" s="807"/>
      <c r="CJ123" s="897"/>
      <c r="CK123" s="932"/>
      <c r="CL123" s="918"/>
      <c r="CM123" s="918"/>
      <c r="CN123" s="918"/>
      <c r="CO123" s="919"/>
      <c r="CP123" s="898" t="s">
        <v>459</v>
      </c>
      <c r="CQ123" s="899"/>
      <c r="CR123" s="899"/>
      <c r="CS123" s="899"/>
      <c r="CT123" s="899"/>
      <c r="CU123" s="899"/>
      <c r="CV123" s="899"/>
      <c r="CW123" s="899"/>
      <c r="CX123" s="899"/>
      <c r="CY123" s="899"/>
      <c r="CZ123" s="899"/>
      <c r="DA123" s="899"/>
      <c r="DB123" s="899"/>
      <c r="DC123" s="899"/>
      <c r="DD123" s="899"/>
      <c r="DE123" s="899"/>
      <c r="DF123" s="900"/>
      <c r="DG123" s="839" t="s">
        <v>131</v>
      </c>
      <c r="DH123" s="840"/>
      <c r="DI123" s="840"/>
      <c r="DJ123" s="840"/>
      <c r="DK123" s="841"/>
      <c r="DL123" s="842" t="s">
        <v>425</v>
      </c>
      <c r="DM123" s="840"/>
      <c r="DN123" s="840"/>
      <c r="DO123" s="840"/>
      <c r="DP123" s="841"/>
      <c r="DQ123" s="842" t="s">
        <v>131</v>
      </c>
      <c r="DR123" s="840"/>
      <c r="DS123" s="840"/>
      <c r="DT123" s="840"/>
      <c r="DU123" s="841"/>
      <c r="DV123" s="887" t="s">
        <v>131</v>
      </c>
      <c r="DW123" s="888"/>
      <c r="DX123" s="888"/>
      <c r="DY123" s="888"/>
      <c r="DZ123" s="889"/>
    </row>
    <row r="124" spans="1:130" s="226" customFormat="1" ht="26.25" customHeight="1" thickBot="1">
      <c r="A124" s="880"/>
      <c r="B124" s="881"/>
      <c r="C124" s="884" t="s">
        <v>445</v>
      </c>
      <c r="D124" s="885"/>
      <c r="E124" s="885"/>
      <c r="F124" s="885"/>
      <c r="G124" s="885"/>
      <c r="H124" s="885"/>
      <c r="I124" s="885"/>
      <c r="J124" s="885"/>
      <c r="K124" s="885"/>
      <c r="L124" s="885"/>
      <c r="M124" s="885"/>
      <c r="N124" s="885"/>
      <c r="O124" s="885"/>
      <c r="P124" s="885"/>
      <c r="Q124" s="885"/>
      <c r="R124" s="885"/>
      <c r="S124" s="885"/>
      <c r="T124" s="885"/>
      <c r="U124" s="885"/>
      <c r="V124" s="885"/>
      <c r="W124" s="885"/>
      <c r="X124" s="885"/>
      <c r="Y124" s="885"/>
      <c r="Z124" s="886"/>
      <c r="AA124" s="839" t="s">
        <v>131</v>
      </c>
      <c r="AB124" s="840"/>
      <c r="AC124" s="840"/>
      <c r="AD124" s="840"/>
      <c r="AE124" s="841"/>
      <c r="AF124" s="842" t="s">
        <v>131</v>
      </c>
      <c r="AG124" s="840"/>
      <c r="AH124" s="840"/>
      <c r="AI124" s="840"/>
      <c r="AJ124" s="841"/>
      <c r="AK124" s="842" t="s">
        <v>425</v>
      </c>
      <c r="AL124" s="840"/>
      <c r="AM124" s="840"/>
      <c r="AN124" s="840"/>
      <c r="AO124" s="841"/>
      <c r="AP124" s="887" t="s">
        <v>425</v>
      </c>
      <c r="AQ124" s="888"/>
      <c r="AR124" s="888"/>
      <c r="AS124" s="888"/>
      <c r="AT124" s="889"/>
      <c r="AU124" s="890" t="s">
        <v>460</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v>37.1</v>
      </c>
      <c r="BR124" s="894"/>
      <c r="BS124" s="894"/>
      <c r="BT124" s="894"/>
      <c r="BU124" s="894"/>
      <c r="BV124" s="894">
        <v>36.1</v>
      </c>
      <c r="BW124" s="894"/>
      <c r="BX124" s="894"/>
      <c r="BY124" s="894"/>
      <c r="BZ124" s="894"/>
      <c r="CA124" s="894">
        <v>35</v>
      </c>
      <c r="CB124" s="894"/>
      <c r="CC124" s="894"/>
      <c r="CD124" s="894"/>
      <c r="CE124" s="894"/>
      <c r="CF124" s="784"/>
      <c r="CG124" s="785"/>
      <c r="CH124" s="785"/>
      <c r="CI124" s="785"/>
      <c r="CJ124" s="925"/>
      <c r="CK124" s="933"/>
      <c r="CL124" s="933"/>
      <c r="CM124" s="933"/>
      <c r="CN124" s="933"/>
      <c r="CO124" s="934"/>
      <c r="CP124" s="898" t="s">
        <v>461</v>
      </c>
      <c r="CQ124" s="899"/>
      <c r="CR124" s="899"/>
      <c r="CS124" s="899"/>
      <c r="CT124" s="899"/>
      <c r="CU124" s="899"/>
      <c r="CV124" s="899"/>
      <c r="CW124" s="899"/>
      <c r="CX124" s="899"/>
      <c r="CY124" s="899"/>
      <c r="CZ124" s="899"/>
      <c r="DA124" s="899"/>
      <c r="DB124" s="899"/>
      <c r="DC124" s="899"/>
      <c r="DD124" s="899"/>
      <c r="DE124" s="899"/>
      <c r="DF124" s="900"/>
      <c r="DG124" s="822" t="s">
        <v>131</v>
      </c>
      <c r="DH124" s="823"/>
      <c r="DI124" s="823"/>
      <c r="DJ124" s="823"/>
      <c r="DK124" s="824"/>
      <c r="DL124" s="825" t="s">
        <v>131</v>
      </c>
      <c r="DM124" s="823"/>
      <c r="DN124" s="823"/>
      <c r="DO124" s="823"/>
      <c r="DP124" s="824"/>
      <c r="DQ124" s="825" t="s">
        <v>131</v>
      </c>
      <c r="DR124" s="823"/>
      <c r="DS124" s="823"/>
      <c r="DT124" s="823"/>
      <c r="DU124" s="824"/>
      <c r="DV124" s="911" t="s">
        <v>131</v>
      </c>
      <c r="DW124" s="912"/>
      <c r="DX124" s="912"/>
      <c r="DY124" s="912"/>
      <c r="DZ124" s="913"/>
    </row>
    <row r="125" spans="1:130" s="226" customFormat="1" ht="26.25" customHeight="1">
      <c r="A125" s="880"/>
      <c r="B125" s="881"/>
      <c r="C125" s="884" t="s">
        <v>447</v>
      </c>
      <c r="D125" s="885"/>
      <c r="E125" s="885"/>
      <c r="F125" s="885"/>
      <c r="G125" s="885"/>
      <c r="H125" s="885"/>
      <c r="I125" s="885"/>
      <c r="J125" s="885"/>
      <c r="K125" s="885"/>
      <c r="L125" s="885"/>
      <c r="M125" s="885"/>
      <c r="N125" s="885"/>
      <c r="O125" s="885"/>
      <c r="P125" s="885"/>
      <c r="Q125" s="885"/>
      <c r="R125" s="885"/>
      <c r="S125" s="885"/>
      <c r="T125" s="885"/>
      <c r="U125" s="885"/>
      <c r="V125" s="885"/>
      <c r="W125" s="885"/>
      <c r="X125" s="885"/>
      <c r="Y125" s="885"/>
      <c r="Z125" s="886"/>
      <c r="AA125" s="839" t="s">
        <v>131</v>
      </c>
      <c r="AB125" s="840"/>
      <c r="AC125" s="840"/>
      <c r="AD125" s="840"/>
      <c r="AE125" s="841"/>
      <c r="AF125" s="842" t="s">
        <v>131</v>
      </c>
      <c r="AG125" s="840"/>
      <c r="AH125" s="840"/>
      <c r="AI125" s="840"/>
      <c r="AJ125" s="841"/>
      <c r="AK125" s="842" t="s">
        <v>131</v>
      </c>
      <c r="AL125" s="840"/>
      <c r="AM125" s="840"/>
      <c r="AN125" s="840"/>
      <c r="AO125" s="841"/>
      <c r="AP125" s="887" t="s">
        <v>131</v>
      </c>
      <c r="AQ125" s="888"/>
      <c r="AR125" s="888"/>
      <c r="AS125" s="888"/>
      <c r="AT125" s="88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4" t="s">
        <v>462</v>
      </c>
      <c r="CL125" s="915"/>
      <c r="CM125" s="915"/>
      <c r="CN125" s="915"/>
      <c r="CO125" s="916"/>
      <c r="CP125" s="923" t="s">
        <v>463</v>
      </c>
      <c r="CQ125" s="868"/>
      <c r="CR125" s="868"/>
      <c r="CS125" s="868"/>
      <c r="CT125" s="868"/>
      <c r="CU125" s="868"/>
      <c r="CV125" s="868"/>
      <c r="CW125" s="868"/>
      <c r="CX125" s="868"/>
      <c r="CY125" s="868"/>
      <c r="CZ125" s="868"/>
      <c r="DA125" s="868"/>
      <c r="DB125" s="868"/>
      <c r="DC125" s="868"/>
      <c r="DD125" s="868"/>
      <c r="DE125" s="868"/>
      <c r="DF125" s="869"/>
      <c r="DG125" s="924" t="s">
        <v>425</v>
      </c>
      <c r="DH125" s="905"/>
      <c r="DI125" s="905"/>
      <c r="DJ125" s="905"/>
      <c r="DK125" s="905"/>
      <c r="DL125" s="905" t="s">
        <v>131</v>
      </c>
      <c r="DM125" s="905"/>
      <c r="DN125" s="905"/>
      <c r="DO125" s="905"/>
      <c r="DP125" s="905"/>
      <c r="DQ125" s="905" t="s">
        <v>131</v>
      </c>
      <c r="DR125" s="905"/>
      <c r="DS125" s="905"/>
      <c r="DT125" s="905"/>
      <c r="DU125" s="905"/>
      <c r="DV125" s="906" t="s">
        <v>425</v>
      </c>
      <c r="DW125" s="906"/>
      <c r="DX125" s="906"/>
      <c r="DY125" s="906"/>
      <c r="DZ125" s="907"/>
    </row>
    <row r="126" spans="1:130" s="226" customFormat="1" ht="26.25" customHeight="1" thickBot="1">
      <c r="A126" s="880"/>
      <c r="B126" s="881"/>
      <c r="C126" s="884" t="s">
        <v>449</v>
      </c>
      <c r="D126" s="885"/>
      <c r="E126" s="885"/>
      <c r="F126" s="885"/>
      <c r="G126" s="885"/>
      <c r="H126" s="885"/>
      <c r="I126" s="885"/>
      <c r="J126" s="885"/>
      <c r="K126" s="885"/>
      <c r="L126" s="885"/>
      <c r="M126" s="885"/>
      <c r="N126" s="885"/>
      <c r="O126" s="885"/>
      <c r="P126" s="885"/>
      <c r="Q126" s="885"/>
      <c r="R126" s="885"/>
      <c r="S126" s="885"/>
      <c r="T126" s="885"/>
      <c r="U126" s="885"/>
      <c r="V126" s="885"/>
      <c r="W126" s="885"/>
      <c r="X126" s="885"/>
      <c r="Y126" s="885"/>
      <c r="Z126" s="886"/>
      <c r="AA126" s="839">
        <v>6918</v>
      </c>
      <c r="AB126" s="840"/>
      <c r="AC126" s="840"/>
      <c r="AD126" s="840"/>
      <c r="AE126" s="841"/>
      <c r="AF126" s="842">
        <v>1573</v>
      </c>
      <c r="AG126" s="840"/>
      <c r="AH126" s="840"/>
      <c r="AI126" s="840"/>
      <c r="AJ126" s="841"/>
      <c r="AK126" s="842" t="s">
        <v>425</v>
      </c>
      <c r="AL126" s="840"/>
      <c r="AM126" s="840"/>
      <c r="AN126" s="840"/>
      <c r="AO126" s="841"/>
      <c r="AP126" s="887" t="s">
        <v>425</v>
      </c>
      <c r="AQ126" s="888"/>
      <c r="AR126" s="888"/>
      <c r="AS126" s="888"/>
      <c r="AT126" s="88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7"/>
      <c r="CL126" s="918"/>
      <c r="CM126" s="918"/>
      <c r="CN126" s="918"/>
      <c r="CO126" s="919"/>
      <c r="CP126" s="875" t="s">
        <v>464</v>
      </c>
      <c r="CQ126" s="810"/>
      <c r="CR126" s="810"/>
      <c r="CS126" s="810"/>
      <c r="CT126" s="810"/>
      <c r="CU126" s="810"/>
      <c r="CV126" s="810"/>
      <c r="CW126" s="810"/>
      <c r="CX126" s="810"/>
      <c r="CY126" s="810"/>
      <c r="CZ126" s="810"/>
      <c r="DA126" s="810"/>
      <c r="DB126" s="810"/>
      <c r="DC126" s="810"/>
      <c r="DD126" s="810"/>
      <c r="DE126" s="810"/>
      <c r="DF126" s="811"/>
      <c r="DG126" s="876">
        <v>730411</v>
      </c>
      <c r="DH126" s="877"/>
      <c r="DI126" s="877"/>
      <c r="DJ126" s="877"/>
      <c r="DK126" s="877"/>
      <c r="DL126" s="877">
        <v>618584</v>
      </c>
      <c r="DM126" s="877"/>
      <c r="DN126" s="877"/>
      <c r="DO126" s="877"/>
      <c r="DP126" s="877"/>
      <c r="DQ126" s="877">
        <v>629618</v>
      </c>
      <c r="DR126" s="877"/>
      <c r="DS126" s="877"/>
      <c r="DT126" s="877"/>
      <c r="DU126" s="877"/>
      <c r="DV126" s="854">
        <v>6.1</v>
      </c>
      <c r="DW126" s="854"/>
      <c r="DX126" s="854"/>
      <c r="DY126" s="854"/>
      <c r="DZ126" s="855"/>
    </row>
    <row r="127" spans="1:130" s="226" customFormat="1" ht="26.25" customHeight="1">
      <c r="A127" s="882"/>
      <c r="B127" s="883"/>
      <c r="C127" s="901" t="s">
        <v>465</v>
      </c>
      <c r="D127" s="902"/>
      <c r="E127" s="902"/>
      <c r="F127" s="902"/>
      <c r="G127" s="902"/>
      <c r="H127" s="902"/>
      <c r="I127" s="902"/>
      <c r="J127" s="902"/>
      <c r="K127" s="902"/>
      <c r="L127" s="902"/>
      <c r="M127" s="902"/>
      <c r="N127" s="902"/>
      <c r="O127" s="902"/>
      <c r="P127" s="902"/>
      <c r="Q127" s="902"/>
      <c r="R127" s="902"/>
      <c r="S127" s="902"/>
      <c r="T127" s="902"/>
      <c r="U127" s="902"/>
      <c r="V127" s="902"/>
      <c r="W127" s="902"/>
      <c r="X127" s="902"/>
      <c r="Y127" s="902"/>
      <c r="Z127" s="903"/>
      <c r="AA127" s="839">
        <v>1375</v>
      </c>
      <c r="AB127" s="840"/>
      <c r="AC127" s="840"/>
      <c r="AD127" s="840"/>
      <c r="AE127" s="841"/>
      <c r="AF127" s="842">
        <v>857</v>
      </c>
      <c r="AG127" s="840"/>
      <c r="AH127" s="840"/>
      <c r="AI127" s="840"/>
      <c r="AJ127" s="841"/>
      <c r="AK127" s="842">
        <v>820</v>
      </c>
      <c r="AL127" s="840"/>
      <c r="AM127" s="840"/>
      <c r="AN127" s="840"/>
      <c r="AO127" s="841"/>
      <c r="AP127" s="887">
        <v>0</v>
      </c>
      <c r="AQ127" s="888"/>
      <c r="AR127" s="888"/>
      <c r="AS127" s="888"/>
      <c r="AT127" s="889"/>
      <c r="AU127" s="262"/>
      <c r="AV127" s="262"/>
      <c r="AW127" s="262"/>
      <c r="AX127" s="904" t="s">
        <v>466</v>
      </c>
      <c r="AY127" s="872"/>
      <c r="AZ127" s="872"/>
      <c r="BA127" s="872"/>
      <c r="BB127" s="872"/>
      <c r="BC127" s="872"/>
      <c r="BD127" s="872"/>
      <c r="BE127" s="873"/>
      <c r="BF127" s="871" t="s">
        <v>467</v>
      </c>
      <c r="BG127" s="872"/>
      <c r="BH127" s="872"/>
      <c r="BI127" s="872"/>
      <c r="BJ127" s="872"/>
      <c r="BK127" s="872"/>
      <c r="BL127" s="873"/>
      <c r="BM127" s="871" t="s">
        <v>468</v>
      </c>
      <c r="BN127" s="872"/>
      <c r="BO127" s="872"/>
      <c r="BP127" s="872"/>
      <c r="BQ127" s="872"/>
      <c r="BR127" s="872"/>
      <c r="BS127" s="873"/>
      <c r="BT127" s="871" t="s">
        <v>469</v>
      </c>
      <c r="BU127" s="872"/>
      <c r="BV127" s="872"/>
      <c r="BW127" s="872"/>
      <c r="BX127" s="872"/>
      <c r="BY127" s="872"/>
      <c r="BZ127" s="874"/>
      <c r="CA127" s="262"/>
      <c r="CB127" s="262"/>
      <c r="CC127" s="262"/>
      <c r="CD127" s="263"/>
      <c r="CE127" s="263"/>
      <c r="CF127" s="263"/>
      <c r="CG127" s="260"/>
      <c r="CH127" s="260"/>
      <c r="CI127" s="260"/>
      <c r="CJ127" s="261"/>
      <c r="CK127" s="917"/>
      <c r="CL127" s="918"/>
      <c r="CM127" s="918"/>
      <c r="CN127" s="918"/>
      <c r="CO127" s="919"/>
      <c r="CP127" s="875" t="s">
        <v>470</v>
      </c>
      <c r="CQ127" s="810"/>
      <c r="CR127" s="810"/>
      <c r="CS127" s="810"/>
      <c r="CT127" s="810"/>
      <c r="CU127" s="810"/>
      <c r="CV127" s="810"/>
      <c r="CW127" s="810"/>
      <c r="CX127" s="810"/>
      <c r="CY127" s="810"/>
      <c r="CZ127" s="810"/>
      <c r="DA127" s="810"/>
      <c r="DB127" s="810"/>
      <c r="DC127" s="810"/>
      <c r="DD127" s="810"/>
      <c r="DE127" s="810"/>
      <c r="DF127" s="811"/>
      <c r="DG127" s="876" t="s">
        <v>131</v>
      </c>
      <c r="DH127" s="877"/>
      <c r="DI127" s="877"/>
      <c r="DJ127" s="877"/>
      <c r="DK127" s="877"/>
      <c r="DL127" s="877" t="s">
        <v>425</v>
      </c>
      <c r="DM127" s="877"/>
      <c r="DN127" s="877"/>
      <c r="DO127" s="877"/>
      <c r="DP127" s="877"/>
      <c r="DQ127" s="877" t="s">
        <v>425</v>
      </c>
      <c r="DR127" s="877"/>
      <c r="DS127" s="877"/>
      <c r="DT127" s="877"/>
      <c r="DU127" s="877"/>
      <c r="DV127" s="854" t="s">
        <v>131</v>
      </c>
      <c r="DW127" s="854"/>
      <c r="DX127" s="854"/>
      <c r="DY127" s="854"/>
      <c r="DZ127" s="855"/>
    </row>
    <row r="128" spans="1:130" s="226" customFormat="1" ht="26.25" customHeight="1" thickBot="1">
      <c r="A128" s="856" t="s">
        <v>471</v>
      </c>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8" t="s">
        <v>472</v>
      </c>
      <c r="X128" s="858"/>
      <c r="Y128" s="858"/>
      <c r="Z128" s="859"/>
      <c r="AA128" s="860">
        <v>155918</v>
      </c>
      <c r="AB128" s="861"/>
      <c r="AC128" s="861"/>
      <c r="AD128" s="861"/>
      <c r="AE128" s="862"/>
      <c r="AF128" s="863">
        <v>165557</v>
      </c>
      <c r="AG128" s="861"/>
      <c r="AH128" s="861"/>
      <c r="AI128" s="861"/>
      <c r="AJ128" s="862"/>
      <c r="AK128" s="863">
        <v>156622</v>
      </c>
      <c r="AL128" s="861"/>
      <c r="AM128" s="861"/>
      <c r="AN128" s="861"/>
      <c r="AO128" s="862"/>
      <c r="AP128" s="864"/>
      <c r="AQ128" s="865"/>
      <c r="AR128" s="865"/>
      <c r="AS128" s="865"/>
      <c r="AT128" s="866"/>
      <c r="AU128" s="262"/>
      <c r="AV128" s="262"/>
      <c r="AW128" s="262"/>
      <c r="AX128" s="867" t="s">
        <v>473</v>
      </c>
      <c r="AY128" s="868"/>
      <c r="AZ128" s="868"/>
      <c r="BA128" s="868"/>
      <c r="BB128" s="868"/>
      <c r="BC128" s="868"/>
      <c r="BD128" s="868"/>
      <c r="BE128" s="869"/>
      <c r="BF128" s="846" t="s">
        <v>425</v>
      </c>
      <c r="BG128" s="847"/>
      <c r="BH128" s="847"/>
      <c r="BI128" s="847"/>
      <c r="BJ128" s="847"/>
      <c r="BK128" s="847"/>
      <c r="BL128" s="870"/>
      <c r="BM128" s="846">
        <v>12.99</v>
      </c>
      <c r="BN128" s="847"/>
      <c r="BO128" s="847"/>
      <c r="BP128" s="847"/>
      <c r="BQ128" s="847"/>
      <c r="BR128" s="847"/>
      <c r="BS128" s="870"/>
      <c r="BT128" s="846">
        <v>20</v>
      </c>
      <c r="BU128" s="847"/>
      <c r="BV128" s="847"/>
      <c r="BW128" s="847"/>
      <c r="BX128" s="847"/>
      <c r="BY128" s="847"/>
      <c r="BZ128" s="848"/>
      <c r="CA128" s="263"/>
      <c r="CB128" s="263"/>
      <c r="CC128" s="263"/>
      <c r="CD128" s="263"/>
      <c r="CE128" s="263"/>
      <c r="CF128" s="263"/>
      <c r="CG128" s="260"/>
      <c r="CH128" s="260"/>
      <c r="CI128" s="260"/>
      <c r="CJ128" s="261"/>
      <c r="CK128" s="920"/>
      <c r="CL128" s="921"/>
      <c r="CM128" s="921"/>
      <c r="CN128" s="921"/>
      <c r="CO128" s="922"/>
      <c r="CP128" s="849" t="s">
        <v>474</v>
      </c>
      <c r="CQ128" s="788"/>
      <c r="CR128" s="788"/>
      <c r="CS128" s="788"/>
      <c r="CT128" s="788"/>
      <c r="CU128" s="788"/>
      <c r="CV128" s="788"/>
      <c r="CW128" s="788"/>
      <c r="CX128" s="788"/>
      <c r="CY128" s="788"/>
      <c r="CZ128" s="788"/>
      <c r="DA128" s="788"/>
      <c r="DB128" s="788"/>
      <c r="DC128" s="788"/>
      <c r="DD128" s="788"/>
      <c r="DE128" s="788"/>
      <c r="DF128" s="789"/>
      <c r="DG128" s="850">
        <v>1466</v>
      </c>
      <c r="DH128" s="851"/>
      <c r="DI128" s="851"/>
      <c r="DJ128" s="851"/>
      <c r="DK128" s="851"/>
      <c r="DL128" s="851">
        <v>757</v>
      </c>
      <c r="DM128" s="851"/>
      <c r="DN128" s="851"/>
      <c r="DO128" s="851"/>
      <c r="DP128" s="851"/>
      <c r="DQ128" s="851">
        <v>449</v>
      </c>
      <c r="DR128" s="851"/>
      <c r="DS128" s="851"/>
      <c r="DT128" s="851"/>
      <c r="DU128" s="851"/>
      <c r="DV128" s="852">
        <v>0</v>
      </c>
      <c r="DW128" s="852"/>
      <c r="DX128" s="852"/>
      <c r="DY128" s="852"/>
      <c r="DZ128" s="853"/>
    </row>
    <row r="129" spans="1:131" s="226" customFormat="1" ht="26.25" customHeight="1">
      <c r="A129" s="834" t="s">
        <v>100</v>
      </c>
      <c r="B129" s="835"/>
      <c r="C129" s="835"/>
      <c r="D129" s="835"/>
      <c r="E129" s="835"/>
      <c r="F129" s="835"/>
      <c r="G129" s="835"/>
      <c r="H129" s="835"/>
      <c r="I129" s="835"/>
      <c r="J129" s="835"/>
      <c r="K129" s="835"/>
      <c r="L129" s="835"/>
      <c r="M129" s="835"/>
      <c r="N129" s="835"/>
      <c r="O129" s="835"/>
      <c r="P129" s="835"/>
      <c r="Q129" s="835"/>
      <c r="R129" s="835"/>
      <c r="S129" s="835"/>
      <c r="T129" s="835"/>
      <c r="U129" s="835"/>
      <c r="V129" s="835"/>
      <c r="W129" s="836" t="s">
        <v>475</v>
      </c>
      <c r="X129" s="837"/>
      <c r="Y129" s="837"/>
      <c r="Z129" s="838"/>
      <c r="AA129" s="839">
        <v>12812304</v>
      </c>
      <c r="AB129" s="840"/>
      <c r="AC129" s="840"/>
      <c r="AD129" s="840"/>
      <c r="AE129" s="841"/>
      <c r="AF129" s="842">
        <v>12672965</v>
      </c>
      <c r="AG129" s="840"/>
      <c r="AH129" s="840"/>
      <c r="AI129" s="840"/>
      <c r="AJ129" s="841"/>
      <c r="AK129" s="842">
        <v>12605186</v>
      </c>
      <c r="AL129" s="840"/>
      <c r="AM129" s="840"/>
      <c r="AN129" s="840"/>
      <c r="AO129" s="841"/>
      <c r="AP129" s="843"/>
      <c r="AQ129" s="844"/>
      <c r="AR129" s="844"/>
      <c r="AS129" s="844"/>
      <c r="AT129" s="845"/>
      <c r="AU129" s="264"/>
      <c r="AV129" s="264"/>
      <c r="AW129" s="264"/>
      <c r="AX129" s="809" t="s">
        <v>476</v>
      </c>
      <c r="AY129" s="810"/>
      <c r="AZ129" s="810"/>
      <c r="BA129" s="810"/>
      <c r="BB129" s="810"/>
      <c r="BC129" s="810"/>
      <c r="BD129" s="810"/>
      <c r="BE129" s="811"/>
      <c r="BF129" s="829" t="s">
        <v>425</v>
      </c>
      <c r="BG129" s="830"/>
      <c r="BH129" s="830"/>
      <c r="BI129" s="830"/>
      <c r="BJ129" s="830"/>
      <c r="BK129" s="830"/>
      <c r="BL129" s="831"/>
      <c r="BM129" s="829">
        <v>17.989999999999998</v>
      </c>
      <c r="BN129" s="830"/>
      <c r="BO129" s="830"/>
      <c r="BP129" s="830"/>
      <c r="BQ129" s="830"/>
      <c r="BR129" s="830"/>
      <c r="BS129" s="831"/>
      <c r="BT129" s="829">
        <v>30</v>
      </c>
      <c r="BU129" s="832"/>
      <c r="BV129" s="832"/>
      <c r="BW129" s="832"/>
      <c r="BX129" s="832"/>
      <c r="BY129" s="832"/>
      <c r="BZ129" s="83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4" t="s">
        <v>477</v>
      </c>
      <c r="B130" s="835"/>
      <c r="C130" s="835"/>
      <c r="D130" s="835"/>
      <c r="E130" s="835"/>
      <c r="F130" s="835"/>
      <c r="G130" s="835"/>
      <c r="H130" s="835"/>
      <c r="I130" s="835"/>
      <c r="J130" s="835"/>
      <c r="K130" s="835"/>
      <c r="L130" s="835"/>
      <c r="M130" s="835"/>
      <c r="N130" s="835"/>
      <c r="O130" s="835"/>
      <c r="P130" s="835"/>
      <c r="Q130" s="835"/>
      <c r="R130" s="835"/>
      <c r="S130" s="835"/>
      <c r="T130" s="835"/>
      <c r="U130" s="835"/>
      <c r="V130" s="835"/>
      <c r="W130" s="836" t="s">
        <v>478</v>
      </c>
      <c r="X130" s="837"/>
      <c r="Y130" s="837"/>
      <c r="Z130" s="838"/>
      <c r="AA130" s="839">
        <v>2068713</v>
      </c>
      <c r="AB130" s="840"/>
      <c r="AC130" s="840"/>
      <c r="AD130" s="840"/>
      <c r="AE130" s="841"/>
      <c r="AF130" s="842">
        <v>2158090</v>
      </c>
      <c r="AG130" s="840"/>
      <c r="AH130" s="840"/>
      <c r="AI130" s="840"/>
      <c r="AJ130" s="841"/>
      <c r="AK130" s="842">
        <v>2270725</v>
      </c>
      <c r="AL130" s="840"/>
      <c r="AM130" s="840"/>
      <c r="AN130" s="840"/>
      <c r="AO130" s="841"/>
      <c r="AP130" s="843"/>
      <c r="AQ130" s="844"/>
      <c r="AR130" s="844"/>
      <c r="AS130" s="844"/>
      <c r="AT130" s="845"/>
      <c r="AU130" s="264"/>
      <c r="AV130" s="264"/>
      <c r="AW130" s="264"/>
      <c r="AX130" s="809" t="s">
        <v>479</v>
      </c>
      <c r="AY130" s="810"/>
      <c r="AZ130" s="810"/>
      <c r="BA130" s="810"/>
      <c r="BB130" s="810"/>
      <c r="BC130" s="810"/>
      <c r="BD130" s="810"/>
      <c r="BE130" s="811"/>
      <c r="BF130" s="812">
        <v>8.8000000000000007</v>
      </c>
      <c r="BG130" s="813"/>
      <c r="BH130" s="813"/>
      <c r="BI130" s="813"/>
      <c r="BJ130" s="813"/>
      <c r="BK130" s="813"/>
      <c r="BL130" s="814"/>
      <c r="BM130" s="812">
        <v>25</v>
      </c>
      <c r="BN130" s="813"/>
      <c r="BO130" s="813"/>
      <c r="BP130" s="813"/>
      <c r="BQ130" s="813"/>
      <c r="BR130" s="813"/>
      <c r="BS130" s="814"/>
      <c r="BT130" s="812">
        <v>35</v>
      </c>
      <c r="BU130" s="815"/>
      <c r="BV130" s="815"/>
      <c r="BW130" s="815"/>
      <c r="BX130" s="815"/>
      <c r="BY130" s="815"/>
      <c r="BZ130" s="81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7"/>
      <c r="B131" s="818"/>
      <c r="C131" s="818"/>
      <c r="D131" s="818"/>
      <c r="E131" s="818"/>
      <c r="F131" s="818"/>
      <c r="G131" s="818"/>
      <c r="H131" s="818"/>
      <c r="I131" s="818"/>
      <c r="J131" s="818"/>
      <c r="K131" s="818"/>
      <c r="L131" s="818"/>
      <c r="M131" s="818"/>
      <c r="N131" s="818"/>
      <c r="O131" s="818"/>
      <c r="P131" s="818"/>
      <c r="Q131" s="818"/>
      <c r="R131" s="818"/>
      <c r="S131" s="818"/>
      <c r="T131" s="818"/>
      <c r="U131" s="818"/>
      <c r="V131" s="818"/>
      <c r="W131" s="819" t="s">
        <v>480</v>
      </c>
      <c r="X131" s="820"/>
      <c r="Y131" s="820"/>
      <c r="Z131" s="821"/>
      <c r="AA131" s="822">
        <v>10743591</v>
      </c>
      <c r="AB131" s="823"/>
      <c r="AC131" s="823"/>
      <c r="AD131" s="823"/>
      <c r="AE131" s="824"/>
      <c r="AF131" s="825">
        <v>10514875</v>
      </c>
      <c r="AG131" s="823"/>
      <c r="AH131" s="823"/>
      <c r="AI131" s="823"/>
      <c r="AJ131" s="824"/>
      <c r="AK131" s="825">
        <v>10334461</v>
      </c>
      <c r="AL131" s="823"/>
      <c r="AM131" s="823"/>
      <c r="AN131" s="823"/>
      <c r="AO131" s="824"/>
      <c r="AP131" s="826"/>
      <c r="AQ131" s="827"/>
      <c r="AR131" s="827"/>
      <c r="AS131" s="827"/>
      <c r="AT131" s="828"/>
      <c r="AU131" s="264"/>
      <c r="AV131" s="264"/>
      <c r="AW131" s="264"/>
      <c r="AX131" s="787" t="s">
        <v>481</v>
      </c>
      <c r="AY131" s="788"/>
      <c r="AZ131" s="788"/>
      <c r="BA131" s="788"/>
      <c r="BB131" s="788"/>
      <c r="BC131" s="788"/>
      <c r="BD131" s="788"/>
      <c r="BE131" s="789"/>
      <c r="BF131" s="790">
        <v>35</v>
      </c>
      <c r="BG131" s="791"/>
      <c r="BH131" s="791"/>
      <c r="BI131" s="791"/>
      <c r="BJ131" s="791"/>
      <c r="BK131" s="791"/>
      <c r="BL131" s="792"/>
      <c r="BM131" s="790">
        <v>350</v>
      </c>
      <c r="BN131" s="791"/>
      <c r="BO131" s="791"/>
      <c r="BP131" s="791"/>
      <c r="BQ131" s="791"/>
      <c r="BR131" s="791"/>
      <c r="BS131" s="792"/>
      <c r="BT131" s="793"/>
      <c r="BU131" s="794"/>
      <c r="BV131" s="794"/>
      <c r="BW131" s="794"/>
      <c r="BX131" s="794"/>
      <c r="BY131" s="794"/>
      <c r="BZ131" s="79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6" t="s">
        <v>482</v>
      </c>
      <c r="B132" s="797"/>
      <c r="C132" s="797"/>
      <c r="D132" s="797"/>
      <c r="E132" s="797"/>
      <c r="F132" s="797"/>
      <c r="G132" s="797"/>
      <c r="H132" s="797"/>
      <c r="I132" s="797"/>
      <c r="J132" s="797"/>
      <c r="K132" s="797"/>
      <c r="L132" s="797"/>
      <c r="M132" s="797"/>
      <c r="N132" s="797"/>
      <c r="O132" s="797"/>
      <c r="P132" s="797"/>
      <c r="Q132" s="797"/>
      <c r="R132" s="797"/>
      <c r="S132" s="797"/>
      <c r="T132" s="797"/>
      <c r="U132" s="797"/>
      <c r="V132" s="800" t="s">
        <v>483</v>
      </c>
      <c r="W132" s="800"/>
      <c r="X132" s="800"/>
      <c r="Y132" s="800"/>
      <c r="Z132" s="801"/>
      <c r="AA132" s="802">
        <v>8.0765453560000005</v>
      </c>
      <c r="AB132" s="803"/>
      <c r="AC132" s="803"/>
      <c r="AD132" s="803"/>
      <c r="AE132" s="804"/>
      <c r="AF132" s="805">
        <v>8.9745527169999999</v>
      </c>
      <c r="AG132" s="803"/>
      <c r="AH132" s="803"/>
      <c r="AI132" s="803"/>
      <c r="AJ132" s="804"/>
      <c r="AK132" s="805">
        <v>9.4170561970000009</v>
      </c>
      <c r="AL132" s="803"/>
      <c r="AM132" s="803"/>
      <c r="AN132" s="803"/>
      <c r="AO132" s="804"/>
      <c r="AP132" s="806"/>
      <c r="AQ132" s="807"/>
      <c r="AR132" s="807"/>
      <c r="AS132" s="807"/>
      <c r="AT132" s="80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8"/>
      <c r="B133" s="799"/>
      <c r="C133" s="799"/>
      <c r="D133" s="799"/>
      <c r="E133" s="799"/>
      <c r="F133" s="799"/>
      <c r="G133" s="799"/>
      <c r="H133" s="799"/>
      <c r="I133" s="799"/>
      <c r="J133" s="799"/>
      <c r="K133" s="799"/>
      <c r="L133" s="799"/>
      <c r="M133" s="799"/>
      <c r="N133" s="799"/>
      <c r="O133" s="799"/>
      <c r="P133" s="799"/>
      <c r="Q133" s="799"/>
      <c r="R133" s="799"/>
      <c r="S133" s="799"/>
      <c r="T133" s="799"/>
      <c r="U133" s="799"/>
      <c r="V133" s="779" t="s">
        <v>484</v>
      </c>
      <c r="W133" s="779"/>
      <c r="X133" s="779"/>
      <c r="Y133" s="779"/>
      <c r="Z133" s="780"/>
      <c r="AA133" s="781">
        <v>8.3000000000000007</v>
      </c>
      <c r="AB133" s="782"/>
      <c r="AC133" s="782"/>
      <c r="AD133" s="782"/>
      <c r="AE133" s="783"/>
      <c r="AF133" s="781">
        <v>8.3000000000000007</v>
      </c>
      <c r="AG133" s="782"/>
      <c r="AH133" s="782"/>
      <c r="AI133" s="782"/>
      <c r="AJ133" s="783"/>
      <c r="AK133" s="781">
        <v>8.8000000000000007</v>
      </c>
      <c r="AL133" s="782"/>
      <c r="AM133" s="782"/>
      <c r="AN133" s="782"/>
      <c r="AO133" s="783"/>
      <c r="AP133" s="784"/>
      <c r="AQ133" s="785"/>
      <c r="AR133" s="785"/>
      <c r="AS133" s="785"/>
      <c r="AT133" s="78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qN8PcwOIJiq+YOek1pHNgtji9AZp4VSQQENBFJQCUVV1R7MDlbsef7Cb47aMQVaZctjmoMRtkBvu3K2phM/Bw==" saltValue="4hwL4dXxaPzvvccyINla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tRfoUQoxU5GMU1+QDQs/QvU93nR6C5k1N8cx38xc+RLT6EQd81hiUcr7RBTp6ZkDELHMlnxcwIBPaChdXEYuQ==" saltValue="qZEU0AuHC/DI2kQs6c5V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QZZ4oBbBLDQEgsoypwODq/bX7wjKfN/ohG1tc2HhctyzfpFAoqS1mTBJkDsAOfR7f0PIfETCwAFggJEDMQNng==" saltValue="AThJCD7XuJxKEm7Fphya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4"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5"/>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8" t="s">
        <v>493</v>
      </c>
      <c r="AL9" s="1209"/>
      <c r="AM9" s="1209"/>
      <c r="AN9" s="1210"/>
      <c r="AO9" s="292">
        <v>3181750</v>
      </c>
      <c r="AP9" s="292">
        <v>76427</v>
      </c>
      <c r="AQ9" s="293">
        <v>89546</v>
      </c>
      <c r="AR9" s="294">
        <v>-14.7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8" t="s">
        <v>494</v>
      </c>
      <c r="AL10" s="1209"/>
      <c r="AM10" s="1209"/>
      <c r="AN10" s="1210"/>
      <c r="AO10" s="295">
        <v>308890</v>
      </c>
      <c r="AP10" s="295">
        <v>7420</v>
      </c>
      <c r="AQ10" s="296">
        <v>7518</v>
      </c>
      <c r="AR10" s="297">
        <v>-1.3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8" t="s">
        <v>495</v>
      </c>
      <c r="AL11" s="1209"/>
      <c r="AM11" s="1209"/>
      <c r="AN11" s="1210"/>
      <c r="AO11" s="295">
        <v>567223</v>
      </c>
      <c r="AP11" s="295">
        <v>13625</v>
      </c>
      <c r="AQ11" s="296">
        <v>9181</v>
      </c>
      <c r="AR11" s="297">
        <v>48.4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8" t="s">
        <v>496</v>
      </c>
      <c r="AL12" s="1209"/>
      <c r="AM12" s="1209"/>
      <c r="AN12" s="1210"/>
      <c r="AO12" s="295" t="s">
        <v>497</v>
      </c>
      <c r="AP12" s="295" t="s">
        <v>497</v>
      </c>
      <c r="AQ12" s="296">
        <v>1021</v>
      </c>
      <c r="AR12" s="297" t="s">
        <v>497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8" t="s">
        <v>498</v>
      </c>
      <c r="AL13" s="1209"/>
      <c r="AM13" s="1209"/>
      <c r="AN13" s="1210"/>
      <c r="AO13" s="295" t="s">
        <v>497</v>
      </c>
      <c r="AP13" s="295" t="s">
        <v>497</v>
      </c>
      <c r="AQ13" s="296">
        <v>11</v>
      </c>
      <c r="AR13" s="297" t="s">
        <v>497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8" t="s">
        <v>499</v>
      </c>
      <c r="AL14" s="1209"/>
      <c r="AM14" s="1209"/>
      <c r="AN14" s="1210"/>
      <c r="AO14" s="295">
        <v>196317</v>
      </c>
      <c r="AP14" s="295">
        <v>4716</v>
      </c>
      <c r="AQ14" s="296">
        <v>4082</v>
      </c>
      <c r="AR14" s="297">
        <v>15.5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8" t="s">
        <v>500</v>
      </c>
      <c r="AL15" s="1209"/>
      <c r="AM15" s="1209"/>
      <c r="AN15" s="1210"/>
      <c r="AO15" s="295">
        <v>472594</v>
      </c>
      <c r="AP15" s="295">
        <v>11352</v>
      </c>
      <c r="AQ15" s="296">
        <v>2228</v>
      </c>
      <c r="AR15" s="297">
        <v>409.5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1" t="s">
        <v>501</v>
      </c>
      <c r="AL16" s="1212"/>
      <c r="AM16" s="1212"/>
      <c r="AN16" s="1213"/>
      <c r="AO16" s="295">
        <v>-354337</v>
      </c>
      <c r="AP16" s="295">
        <v>-8511</v>
      </c>
      <c r="AQ16" s="296">
        <v>-8980</v>
      </c>
      <c r="AR16" s="297">
        <v>-5.2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1" t="s">
        <v>180</v>
      </c>
      <c r="AL17" s="1212"/>
      <c r="AM17" s="1212"/>
      <c r="AN17" s="1213"/>
      <c r="AO17" s="295">
        <v>4372437</v>
      </c>
      <c r="AP17" s="295">
        <v>105028</v>
      </c>
      <c r="AQ17" s="296">
        <v>104606</v>
      </c>
      <c r="AR17" s="297">
        <v>0.4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5" t="s">
        <v>506</v>
      </c>
      <c r="AL21" s="1206"/>
      <c r="AM21" s="1206"/>
      <c r="AN21" s="1207"/>
      <c r="AO21" s="307">
        <v>9.34</v>
      </c>
      <c r="AP21" s="308">
        <v>10.09</v>
      </c>
      <c r="AQ21" s="309">
        <v>-0.75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5" t="s">
        <v>507</v>
      </c>
      <c r="AL22" s="1206"/>
      <c r="AM22" s="1206"/>
      <c r="AN22" s="1207"/>
      <c r="AO22" s="312">
        <v>98.7</v>
      </c>
      <c r="AP22" s="313">
        <v>97.8</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4"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5"/>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6" t="s">
        <v>512</v>
      </c>
      <c r="AL32" s="1197"/>
      <c r="AM32" s="1197"/>
      <c r="AN32" s="1198"/>
      <c r="AO32" s="322">
        <v>2845468</v>
      </c>
      <c r="AP32" s="322">
        <v>68350</v>
      </c>
      <c r="AQ32" s="323">
        <v>67805</v>
      </c>
      <c r="AR32" s="324">
        <v>0.8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6" t="s">
        <v>513</v>
      </c>
      <c r="AL33" s="1197"/>
      <c r="AM33" s="1197"/>
      <c r="AN33" s="1198"/>
      <c r="AO33" s="322" t="s">
        <v>497</v>
      </c>
      <c r="AP33" s="322" t="s">
        <v>497</v>
      </c>
      <c r="AQ33" s="323" t="s">
        <v>497</v>
      </c>
      <c r="AR33" s="324" t="s">
        <v>497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6" t="s">
        <v>514</v>
      </c>
      <c r="AL34" s="1197"/>
      <c r="AM34" s="1197"/>
      <c r="AN34" s="1198"/>
      <c r="AO34" s="322" t="s">
        <v>497</v>
      </c>
      <c r="AP34" s="322" t="s">
        <v>497</v>
      </c>
      <c r="AQ34" s="323">
        <v>11</v>
      </c>
      <c r="AR34" s="324" t="s">
        <v>497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6" t="s">
        <v>515</v>
      </c>
      <c r="AL35" s="1197"/>
      <c r="AM35" s="1197"/>
      <c r="AN35" s="1198"/>
      <c r="AO35" s="322">
        <v>249700</v>
      </c>
      <c r="AP35" s="322">
        <v>5998</v>
      </c>
      <c r="AQ35" s="323">
        <v>18110</v>
      </c>
      <c r="AR35" s="324">
        <v>-66.900000000000006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6" t="s">
        <v>516</v>
      </c>
      <c r="AL36" s="1197"/>
      <c r="AM36" s="1197"/>
      <c r="AN36" s="1198"/>
      <c r="AO36" s="322">
        <v>291831</v>
      </c>
      <c r="AP36" s="322">
        <v>7010</v>
      </c>
      <c r="AQ36" s="323">
        <v>2781</v>
      </c>
      <c r="AR36" s="324">
        <v>152.1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6" t="s">
        <v>517</v>
      </c>
      <c r="AL37" s="1197"/>
      <c r="AM37" s="1197"/>
      <c r="AN37" s="1198"/>
      <c r="AO37" s="322">
        <v>13550</v>
      </c>
      <c r="AP37" s="322">
        <v>325</v>
      </c>
      <c r="AQ37" s="323">
        <v>1073</v>
      </c>
      <c r="AR37" s="324">
        <v>-69.7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9" t="s">
        <v>518</v>
      </c>
      <c r="AL38" s="1200"/>
      <c r="AM38" s="1200"/>
      <c r="AN38" s="1201"/>
      <c r="AO38" s="325" t="s">
        <v>497</v>
      </c>
      <c r="AP38" s="325" t="s">
        <v>497</v>
      </c>
      <c r="AQ38" s="326">
        <v>5</v>
      </c>
      <c r="AR38" s="314" t="s">
        <v>497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9" t="s">
        <v>519</v>
      </c>
      <c r="AL39" s="1200"/>
      <c r="AM39" s="1200"/>
      <c r="AN39" s="1201"/>
      <c r="AO39" s="322">
        <v>-156622</v>
      </c>
      <c r="AP39" s="322">
        <v>-3762</v>
      </c>
      <c r="AQ39" s="323">
        <v>-3858</v>
      </c>
      <c r="AR39" s="324">
        <v>-2.5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6" t="s">
        <v>520</v>
      </c>
      <c r="AL40" s="1197"/>
      <c r="AM40" s="1197"/>
      <c r="AN40" s="1198"/>
      <c r="AO40" s="322">
        <v>-2270725</v>
      </c>
      <c r="AP40" s="322">
        <v>-54544</v>
      </c>
      <c r="AQ40" s="323">
        <v>-59194</v>
      </c>
      <c r="AR40" s="324">
        <v>-7.9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2" t="s">
        <v>290</v>
      </c>
      <c r="AL41" s="1203"/>
      <c r="AM41" s="1203"/>
      <c r="AN41" s="1204"/>
      <c r="AO41" s="322">
        <v>973202</v>
      </c>
      <c r="AP41" s="322">
        <v>23377</v>
      </c>
      <c r="AQ41" s="323">
        <v>26732</v>
      </c>
      <c r="AR41" s="324">
        <v>-12.6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9" t="s">
        <v>488</v>
      </c>
      <c r="AN49" s="1191" t="s">
        <v>524</v>
      </c>
      <c r="AO49" s="1192"/>
      <c r="AP49" s="1192"/>
      <c r="AQ49" s="1192"/>
      <c r="AR49" s="119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0"/>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2857431</v>
      </c>
      <c r="AN51" s="344">
        <v>65052</v>
      </c>
      <c r="AO51" s="345">
        <v>1.6</v>
      </c>
      <c r="AP51" s="346">
        <v>90961</v>
      </c>
      <c r="AQ51" s="347">
        <v>20.100000000000001</v>
      </c>
      <c r="AR51" s="348">
        <v>-18.5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1647552</v>
      </c>
      <c r="AN52" s="352">
        <v>37508</v>
      </c>
      <c r="AO52" s="353">
        <v>2</v>
      </c>
      <c r="AP52" s="354">
        <v>37720</v>
      </c>
      <c r="AQ52" s="355">
        <v>7.1</v>
      </c>
      <c r="AR52" s="356">
        <v>-5.0999999999999996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2827762</v>
      </c>
      <c r="AN53" s="344">
        <v>65147</v>
      </c>
      <c r="AO53" s="345">
        <v>0.1</v>
      </c>
      <c r="AP53" s="346">
        <v>106614</v>
      </c>
      <c r="AQ53" s="347">
        <v>17.2</v>
      </c>
      <c r="AR53" s="348">
        <v>-17.100000000000001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1754808</v>
      </c>
      <c r="AN54" s="352">
        <v>40428</v>
      </c>
      <c r="AO54" s="353">
        <v>7.8</v>
      </c>
      <c r="AP54" s="354">
        <v>45545</v>
      </c>
      <c r="AQ54" s="355">
        <v>20.7</v>
      </c>
      <c r="AR54" s="356">
        <v>-12.9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3506138</v>
      </c>
      <c r="AN55" s="344">
        <v>81825</v>
      </c>
      <c r="AO55" s="345">
        <v>25.6</v>
      </c>
      <c r="AP55" s="346">
        <v>85459</v>
      </c>
      <c r="AQ55" s="347">
        <v>-19.8</v>
      </c>
      <c r="AR55" s="348">
        <v>45.4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1942718</v>
      </c>
      <c r="AN56" s="352">
        <v>45339</v>
      </c>
      <c r="AO56" s="353">
        <v>12.1</v>
      </c>
      <c r="AP56" s="354">
        <v>44378</v>
      </c>
      <c r="AQ56" s="355">
        <v>-2.6</v>
      </c>
      <c r="AR56" s="356">
        <v>14.7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4028174</v>
      </c>
      <c r="AN57" s="344">
        <v>95368</v>
      </c>
      <c r="AO57" s="345">
        <v>16.600000000000001</v>
      </c>
      <c r="AP57" s="346">
        <v>83280</v>
      </c>
      <c r="AQ57" s="347">
        <v>-2.5</v>
      </c>
      <c r="AR57" s="348">
        <v>19.100000000000001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2188353</v>
      </c>
      <c r="AN58" s="352">
        <v>51810</v>
      </c>
      <c r="AO58" s="353">
        <v>14.3</v>
      </c>
      <c r="AP58" s="354">
        <v>43123</v>
      </c>
      <c r="AQ58" s="355">
        <v>-2.8</v>
      </c>
      <c r="AR58" s="356">
        <v>17.100000000000001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5258629</v>
      </c>
      <c r="AN59" s="344">
        <v>126315</v>
      </c>
      <c r="AO59" s="345">
        <v>32.5</v>
      </c>
      <c r="AP59" s="346">
        <v>88968</v>
      </c>
      <c r="AQ59" s="347">
        <v>6.8</v>
      </c>
      <c r="AR59" s="348">
        <v>25.7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4169975</v>
      </c>
      <c r="AN60" s="352">
        <v>100165</v>
      </c>
      <c r="AO60" s="353">
        <v>93.3</v>
      </c>
      <c r="AP60" s="354">
        <v>45482</v>
      </c>
      <c r="AQ60" s="355">
        <v>5.5</v>
      </c>
      <c r="AR60" s="356">
        <v>87.8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3695627</v>
      </c>
      <c r="AN61" s="359">
        <v>86741</v>
      </c>
      <c r="AO61" s="360">
        <v>15.3</v>
      </c>
      <c r="AP61" s="361">
        <v>91056</v>
      </c>
      <c r="AQ61" s="362">
        <v>4.4000000000000004</v>
      </c>
      <c r="AR61" s="348">
        <v>10.9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2340681</v>
      </c>
      <c r="AN62" s="352">
        <v>55050</v>
      </c>
      <c r="AO62" s="353">
        <v>25.9</v>
      </c>
      <c r="AP62" s="354">
        <v>43250</v>
      </c>
      <c r="AQ62" s="355">
        <v>5.6</v>
      </c>
      <c r="AR62" s="356">
        <v>20.3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bM6Ui59KyOtSOxMifpJPkrG1SAG+eBoktwc/meP7+cVSbqUKJN5PWeDKyKFw4bTZRLLFOPb3s+Di8cfGJswr3A==" saltValue="5LVYuyMJJRbX90s3UzLYX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k/Z85HdVsRC4aNk3e6jCoOzsGVnm2ki8BrU4wjtBHn6jlEyTQVTiOfjmHHRc6qOZoKWVDkBKLh027xbTxueHQ==" saltValue="53BzwnSbuiv6DMu6YN3/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9FYvf6pU6Nyp02akHSPO45gE6u/Ep1S0JxylUy+BKGNJXU+kNlUgFCpF/DRToxwL5UvoEwafDcOWprTn7ffeg==" saltValue="Rq5Bfpf/jBjU6VLlvlLN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214" t="s">
        <v>3</v>
      </c>
      <c r="D47" s="1214"/>
      <c r="E47" s="1215"/>
      <c r="F47" s="11">
        <v>21.04</v>
      </c>
      <c r="G47" s="12">
        <v>24.54</v>
      </c>
      <c r="H47" s="12">
        <v>23.66</v>
      </c>
      <c r="I47" s="12">
        <v>20.61</v>
      </c>
      <c r="J47" s="13">
        <v>18.66</v>
      </c>
    </row>
    <row r="48" spans="2:10" ht="57.75" customHeight="1">
      <c r="B48" s="14"/>
      <c r="C48" s="1216" t="s">
        <v>4</v>
      </c>
      <c r="D48" s="1216"/>
      <c r="E48" s="1217"/>
      <c r="F48" s="15">
        <v>7.08</v>
      </c>
      <c r="G48" s="16">
        <v>6.64</v>
      </c>
      <c r="H48" s="16">
        <v>9.36</v>
      </c>
      <c r="I48" s="16">
        <v>8.1300000000000008</v>
      </c>
      <c r="J48" s="17">
        <v>6.6</v>
      </c>
    </row>
    <row r="49" spans="2:10" ht="57.75" customHeight="1" thickBot="1">
      <c r="B49" s="18"/>
      <c r="C49" s="1218" t="s">
        <v>5</v>
      </c>
      <c r="D49" s="1218"/>
      <c r="E49" s="1219"/>
      <c r="F49" s="19">
        <v>0.47</v>
      </c>
      <c r="G49" s="20" t="s">
        <v>545</v>
      </c>
      <c r="H49" s="20" t="s">
        <v>546</v>
      </c>
      <c r="I49" s="20" t="s">
        <v>547</v>
      </c>
      <c r="J49" s="21" t="s">
        <v>548</v>
      </c>
    </row>
    <row r="50" spans="2:10" ht="13.5" customHeight="1"/>
    <row r="51" spans="2:10" ht="13.5" hidden="1" customHeight="1"/>
    <row r="52" spans="2:10" ht="13.5" hidden="1" customHeight="1"/>
    <row r="53" spans="2:10" ht="13.5" hidden="1" customHeight="1"/>
  </sheetData>
  <sheetProtection algorithmName="SHA-512" hashValue="TbDdJBHuHt8CTmuUZcobaOYAT2PIbP4IZ+UgqTHMqfkbmhl7mjRVCeIZy/uexufrGdGuI8DZmoTYqUSi/mCVRg==" saltValue="K4JJrCNr+/DtTtgMpqA6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2019-10-30T02:03:01Z</cp:lastPrinted>
  <dcterms:created xsi:type="dcterms:W3CDTF">2019-02-14T05:24:07Z</dcterms:created>
  <dcterms:modified xsi:type="dcterms:W3CDTF">2019-11-10T23:57:00Z</dcterms:modified>
  <cp:category/>
</cp:coreProperties>
</file>