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s="1"/>
  <c r="BW35" i="10" s="1"/>
  <c r="BW36" i="10" s="1"/>
  <c r="BW37" i="10" s="1"/>
  <c r="BW38" i="10" s="1"/>
  <c r="BW39" i="10" s="1"/>
  <c r="BW40" i="10" s="1"/>
  <c r="BW41" i="10" s="1"/>
  <c r="AM34" i="10"/>
  <c r="CO34" i="10" l="1"/>
</calcChain>
</file>

<file path=xl/sharedStrings.xml><?xml version="1.0" encoding="utf-8"?>
<sst xmlns="http://schemas.openxmlformats.org/spreadsheetml/2006/main" count="1142" uniqueCount="581">
  <si>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</si>
  <si>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</si>
  <si>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</si>
  <si>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</si>
  <si>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</si>
  <si>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</si>
  <si>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</si>
  <si>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</si>
  <si>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</si>
  <si>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</si>
  <si>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</si>
  <si>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</si>
  <si>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</si>
  <si>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</si>
  <si>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</si>
  <si>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</si>
  <si>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</si>
  <si>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</si>
  <si>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</si>
  <si>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</si>
  <si>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</si>
  <si>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</si>
  <si>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</si>
  <si>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</si>
  <si>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</si>
  <si>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</si>
  <si>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</si>
  <si>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</si>
  <si>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</si>
  <si>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</si>
  <si>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</si>
  <si>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</si>
  <si>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</si>
  <si>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</si>
  <si>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</si>
  <si>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</si>
  <si>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</si>
  <si>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</si>
  <si>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</si>
  <si>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</si>
  <si>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</si>
  <si>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</si>
  <si>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</si>
  <si>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</si>
  <si>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</si>
  <si>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</si>
  <si>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</si>
  <si>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</si>
  <si>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</si>
  <si>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</si>
  <si>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</si>
  <si>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</si>
  <si>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</si>
  <si>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</si>
  <si>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</si>
  <si>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</si>
  <si>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</si>
  <si>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</si>
  <si>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</si>
  <si>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</si>
  <si>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</si>
  <si>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</si>
  <si>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</si>
  <si>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</si>
  <si>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</si>
  <si>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</si>
  <si>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</si>
  <si>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</si>
  <si>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</si>
  <si>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</si>
  <si>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</si>
  <si>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</si>
  <si>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</si>
  <si>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</si>
  <si>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</si>
  <si>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</si>
  <si>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</si>
  <si>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</si>
  <si>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</si>
  <si>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</si>
  <si>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</si>
  <si>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</si>
  <si>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</si>
  <si>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</si>
  <si>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</si>
  <si>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</si>
  <si>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</si>
  <si>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</si>
  <si>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</si>
  <si>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</si>
  <si>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</si>
  <si>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</si>
  <si>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</si>
  <si>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</si>
  <si>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</si>
  <si>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</si>
  <si>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</si>
  <si>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</si>
  <si>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</si>
  <si>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</si>
  <si>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</si>
  <si>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</si>
  <si>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</si>
  <si>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</si>
  <si>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</si>
  <si>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</si>
  <si>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</si>
  <si>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</si>
  <si>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</si>
  <si>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</si>
  <si>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</si>
  <si>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</si>
  <si>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</si>
  <si>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</si>
  <si>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</si>
  <si>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</si>
  <si>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</si>
  <si>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</si>
  <si>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</si>
  <si>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</si>
  <si>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</si>
  <si>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</si>
  <si>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</si>
  <si>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</si>
  <si>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</si>
  <si>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</si>
  <si>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</si>
  <si>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</si>
  <si>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</si>
  <si>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</si>
  <si>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</si>
  <si>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</si>
  <si>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</si>
  <si>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</si>
  <si>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</si>
  <si>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</si>
  <si>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</si>
  <si>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</si>
  <si>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</si>
  <si>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</si>
  <si>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</si>
  <si>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</si>
  <si>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</si>
  <si>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</si>
  <si>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</si>
  <si>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</si>
  <si>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</si>
  <si>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</si>
  <si>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</si>
  <si>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</si>
  <si>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</si>
  <si>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</si>
  <si>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</si>
  <si>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</si>
  <si>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</si>
  <si>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</si>
  <si>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</si>
  <si>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</si>
  <si>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</si>
  <si>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</si>
  <si>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</si>
  <si>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</si>
  <si>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</si>
  <si>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</si>
  <si>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</si>
  <si>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</si>
  <si>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</si>
  <si>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</si>
  <si>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</si>
  <si>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</si>
  <si>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</si>
  <si>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</si>
  <si>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</si>
  <si>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</si>
  <si>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</si>
  <si>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</si>
  <si>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</si>
  <si>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</si>
  <si>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</si>
  <si>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</si>
  <si>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</si>
  <si>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</si>
  <si>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</si>
  <si>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</si>
  <si>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</si>
  <si>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</si>
  <si>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</si>
  <si>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</si>
  <si>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</si>
  <si>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</si>
  <si>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</si>
  <si>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</si>
  <si>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</si>
  <si>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</si>
  <si>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</si>
  <si>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</si>
  <si>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</si>
  <si>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</si>
  <si>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</si>
  <si>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</si>
  <si>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</si>
  <si>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</si>
  <si>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</si>
  <si>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</si>
  <si>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</si>
  <si>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鹿児島県湧水町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</si>
  <si>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</si>
  <si>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</si>
  <si>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</si>
  <si>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</si>
  <si>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</si>
  <si>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</si>
  <si>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</si>
  <si>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</si>
  <si>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</si>
  <si>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</si>
  <si>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</si>
  <si>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</si>
  <si>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</si>
  <si>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</si>
  <si>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</si>
  <si>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</si>
  <si>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</si>
  <si>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</si>
  <si>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</si>
  <si>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</si>
  <si>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</si>
  <si>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</si>
  <si>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</si>
  <si>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</si>
  <si>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</si>
  <si>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</si>
  <si>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</si>
  <si>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</si>
  <si>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</si>
  <si>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</si>
  <si>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</si>
  <si>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</si>
  <si>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</si>
  <si>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</si>
  <si>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</si>
  <si>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</si>
  <si>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</si>
  <si>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</si>
  <si>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</si>
  <si>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</si>
  <si>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</si>
  <si>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</si>
  <si>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</si>
  <si>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</si>
  <si>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</si>
  <si>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</si>
  <si>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</si>
  <si>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</si>
  <si>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</si>
  <si>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</si>
  <si>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</si>
  <si>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</si>
  <si>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</si>
  <si>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</si>
  <si>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</si>
  <si>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</si>
  <si>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</si>
  <si>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</si>
  <si>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</si>
  <si>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</si>
  <si>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</si>
  <si>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</si>
  <si>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</si>
  <si>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</si>
  <si>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</si>
  <si>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</si>
  <si>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</si>
  <si>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</si>
  <si>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</si>
  <si>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</si>
  <si>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</si>
  <si>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</si>
  <si>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</si>
  <si>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</si>
  <si>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</si>
  <si>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</si>
  <si>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</si>
  <si>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</si>
  <si>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</si>
  <si>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</si>
  <si>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</si>
  <si>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</si>
  <si>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</si>
  <si>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</si>
  <si>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</si>
  <si>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</si>
  <si>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</si>
  <si>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</si>
  <si>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</si>
  <si>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</si>
  <si>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</si>
  <si>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</si>
  <si>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</si>
  <si>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</si>
  <si>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</si>
  <si>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</si>
  <si>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</si>
  <si>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</si>
  <si>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</si>
  <si>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</si>
  <si>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</si>
  <si>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</si>
  <si>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</si>
  <si>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</si>
  <si>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</si>
  <si>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</si>
  <si>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</si>
  <si>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</si>
  <si>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</si>
  <si>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</si>
  <si>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</si>
  <si>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</si>
  <si>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</si>
  <si>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</si>
  <si>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</si>
  <si>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</si>
  <si>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</si>
  <si>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</si>
  <si>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</si>
  <si>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</si>
  <si>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</si>
  <si>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</si>
  <si>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</si>
  <si>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</si>
  <si>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</si>
  <si>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</si>
  <si>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</si>
  <si>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</si>
  <si>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</si>
  <si>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</si>
  <si>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</si>
  <si>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</si>
  <si>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</si>
  <si>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</si>
  <si>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</si>
  <si>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</si>
  <si>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</si>
  <si>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</si>
  <si>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</si>
  <si>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</si>
  <si>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</si>
  <si>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</si>
  <si>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</si>
  <si>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</si>
  <si>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</si>
  <si>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</si>
  <si>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</si>
  <si>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</si>
  <si>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鹿児島県湧水町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</si>
  <si>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</si>
  <si>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</si>
  <si>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</si>
  <si>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</si>
  <si>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</si>
  <si>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</si>
  <si>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</si>
  <si>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</si>
  <si>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</si>
  <si>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</si>
  <si>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</si>
  <si>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</si>
  <si>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</si>
  <si>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</si>
  <si>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</si>
  <si>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</si>
  <si>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</si>
  <si>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</si>
  <si>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</si>
  <si>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</si>
  <si>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</si>
  <si>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</si>
  <si>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</si>
  <si>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</si>
  <si>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</si>
  <si>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</si>
  <si>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</si>
  <si>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</si>
  <si>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</si>
  <si>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</si>
  <si>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</si>
  <si>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</si>
  <si>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</si>
  <si>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</si>
  <si>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</si>
  <si>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</si>
  <si>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</si>
  <si>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</si>
  <si>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</si>
  <si>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</si>
  <si>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</si>
  <si>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</si>
  <si>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</si>
  <si>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</si>
  <si>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</si>
  <si>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</si>
  <si>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</si>
  <si>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</si>
  <si>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</si>
  <si>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</si>
  <si>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</si>
  <si>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</si>
  <si>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</si>
  <si>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</si>
  <si>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</si>
  <si>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</si>
  <si>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</si>
  <si>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</si>
  <si>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</si>
  <si>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</si>
  <si>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</si>
  <si>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</si>
  <si>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</si>
  <si>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</si>
  <si>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</si>
  <si>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</si>
  <si>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</si>
  <si>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</si>
  <si>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</si>
  <si>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</si>
  <si>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</si>
  <si>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</si>
  <si>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</si>
  <si>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</si>
  <si>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</si>
  <si>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</si>
  <si>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</si>
  <si>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</si>
  <si>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</si>
  <si>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</si>
  <si>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</si>
  <si>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</si>
  <si>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</si>
  <si>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</si>
  <si>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</si>
  <si>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</si>
  <si>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</si>
  <si>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</si>
  <si>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</si>
  <si>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</si>
  <si>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</si>
  <si>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</si>
  <si>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</si>
  <si>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</si>
  <si>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</si>
  <si>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湧水町介護保険特別会計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</si>
  <si>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</si>
  <si>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</si>
  <si>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湧水町国民健康保険特別会計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</si>
  <si>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</si>
  <si>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</si>
  <si>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</si>
  <si>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</si>
  <si>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</si>
  <si>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</si>
  <si>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</si>
  <si>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</si>
  <si>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</si>
  <si>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</si>
  <si>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</si>
  <si>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</si>
  <si>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</si>
  <si>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</si>
  <si>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</si>
  <si>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</si>
  <si>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</si>
  <si>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</si>
  <si>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</si>
  <si>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</si>
  <si>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</si>
  <si>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</si>
  <si>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</si>
  <si>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</si>
  <si>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</si>
  <si>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</si>
  <si>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</si>
  <si>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</si>
  <si>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</si>
  <si>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</si>
  <si>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</si>
  <si>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</si>
  <si>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</si>
  <si>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</si>
  <si>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</si>
  <si>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</si>
  <si>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</si>
  <si>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</si>
  <si>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</si>
  <si>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</si>
  <si>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</si>
  <si>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</si>
  <si>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</si>
  <si>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</si>
  <si>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</si>
  <si>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</si>
  <si>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</si>
  <si>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</si>
  <si>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</si>
  <si>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</si>
  <si>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</si>
  <si>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</si>
  <si>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</si>
  <si>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</si>
  <si>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</si>
  <si>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</si>
  <si>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</si>
  <si>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</si>
  <si>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</si>
  <si>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</si>
  <si>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</si>
  <si>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</si>
  <si>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</si>
  <si>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</si>
  <si>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</si>
  <si>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</si>
  <si>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</si>
  <si>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</si>
  <si>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</si>
  <si>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</si>
  <si>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</si>
  <si>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</si>
  <si>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</si>
  <si>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</si>
  <si>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</si>
  <si>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</si>
  <si>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</si>
  <si>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</si>
  <si>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</si>
  <si>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</si>
  <si>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</si>
  <si>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</si>
  <si>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</si>
  <si>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</si>
  <si>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</si>
  <si>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1.03</t>
  </si>
  <si>
    <t>▲ 1.35</t>
  </si>
  <si>
    <t>湧水町水道事業</t>
  </si>
  <si>
    <t>一般会計</t>
  </si>
  <si>
    <t>湧水町介護保険特別会計</t>
  </si>
  <si>
    <t>湧水町国民健康保険特別会計</t>
  </si>
  <si>
    <t>湧水町後期高齢者医療特別会計</t>
  </si>
  <si>
    <t>その他会計（赤字）</t>
  </si>
  <si>
    <t>その他会計（黒字）</t>
  </si>
  <si>
    <t>地域福祉活動基金</t>
    <rPh sb="0" eb="2">
      <t>チイキ</t>
    </rPh>
    <rPh sb="2" eb="4">
      <t>フクシ</t>
    </rPh>
    <rPh sb="4" eb="6">
      <t>カツドウ</t>
    </rPh>
    <rPh sb="6" eb="8">
      <t>キキン</t>
    </rPh>
    <phoneticPr fontId="11"/>
  </si>
  <si>
    <t>地域づくり基金</t>
    <rPh sb="0" eb="2">
      <t>チイキ</t>
    </rPh>
    <rPh sb="5" eb="7">
      <t>キキン</t>
    </rPh>
    <phoneticPr fontId="11"/>
  </si>
  <si>
    <t>橋梁改築整備基金</t>
    <rPh sb="0" eb="2">
      <t>キョウリョウ</t>
    </rPh>
    <rPh sb="2" eb="4">
      <t>カイチク</t>
    </rPh>
    <rPh sb="4" eb="6">
      <t>セイビ</t>
    </rPh>
    <rPh sb="6" eb="8">
      <t>キキン</t>
    </rPh>
    <phoneticPr fontId="11"/>
  </si>
  <si>
    <t>福祉基金</t>
    <rPh sb="0" eb="2">
      <t>フクシ</t>
    </rPh>
    <rPh sb="2" eb="4">
      <t>キキン</t>
    </rPh>
    <phoneticPr fontId="11"/>
  </si>
  <si>
    <t>公営住宅等管理基金</t>
    <rPh sb="0" eb="2">
      <t>コウエイ</t>
    </rPh>
    <rPh sb="2" eb="4">
      <t>ジュウタク</t>
    </rPh>
    <rPh sb="4" eb="5">
      <t>トウ</t>
    </rPh>
    <rPh sb="5" eb="7">
      <t>カンリ</t>
    </rPh>
    <rPh sb="7" eb="9">
      <t>キキン</t>
    </rPh>
    <phoneticPr fontId="11"/>
  </si>
  <si>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</si>
  <si>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</si>
  <si>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</si>
  <si>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</si>
  <si>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</si>
  <si>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</si>
  <si>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</si>
  <si>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</si>
  <si>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t>
    <phoneticPr fontId="2"/>
  </si>
  <si>
    <t>-</t>
    <phoneticPr fontId="2"/>
  </si>
  <si>
    <t>-</t>
    <phoneticPr fontId="2"/>
  </si>
  <si>
    <t>湧水町土地開発公社</t>
    <rPh sb="0" eb="3">
      <t>ユウスイチョウ</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</si>
  <si>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</si>
  <si>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</si>
  <si>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</si>
  <si>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</si>
  <si>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</si>
  <si>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</si>
  <si>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</si>
  <si>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</si>
  <si>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</si>
  <si>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</si>
  <si>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</si>
  <si>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</si>
  <si>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</si>
  <si>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内平均値より低い状況にあるが，平成29年度は前年度に比べ数値が悪化している。将来負担比率については，近年の地方債発行額の抑制により地方債現在高は減少しているが，経常的収入の減少に伴う基金の取り崩しにより，充当可能基金残高が減少していることが主な要因である。今後もこの数値は上昇する見込みであるが，事務事業の見直しにより，数値上昇の抑制に努める。
</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チ</t>
    </rPh>
    <rPh sb="28" eb="29">
      <t>ヒク</t>
    </rPh>
    <rPh sb="30" eb="32">
      <t>ジョウキョウ</t>
    </rPh>
    <rPh sb="37" eb="39">
      <t>ヘイセイ</t>
    </rPh>
    <rPh sb="41" eb="42">
      <t>ネン</t>
    </rPh>
    <rPh sb="42" eb="43">
      <t>ド</t>
    </rPh>
    <rPh sb="44" eb="47">
      <t>ゼンネンド</t>
    </rPh>
    <rPh sb="48" eb="49">
      <t>クラ</t>
    </rPh>
    <rPh sb="50" eb="52">
      <t>スウチ</t>
    </rPh>
    <rPh sb="53" eb="55">
      <t>アッカ</t>
    </rPh>
    <rPh sb="60" eb="62">
      <t>ショウライ</t>
    </rPh>
    <rPh sb="62" eb="64">
      <t>フタン</t>
    </rPh>
    <rPh sb="64" eb="66">
      <t>ヒリツ</t>
    </rPh>
    <rPh sb="72" eb="74">
      <t>キンネン</t>
    </rPh>
    <rPh sb="75" eb="78">
      <t>チホウサイ</t>
    </rPh>
    <rPh sb="78" eb="81">
      <t>ハッコウガク</t>
    </rPh>
    <rPh sb="82" eb="84">
      <t>ヨクセイ</t>
    </rPh>
    <rPh sb="87" eb="90">
      <t>チホウサイ</t>
    </rPh>
    <rPh sb="90" eb="92">
      <t>ゲンザイ</t>
    </rPh>
    <rPh sb="92" eb="93">
      <t>ダカ</t>
    </rPh>
    <rPh sb="94" eb="96">
      <t>ゲンショウ</t>
    </rPh>
    <rPh sb="102" eb="105">
      <t>ケイジョウテキ</t>
    </rPh>
    <rPh sb="105" eb="107">
      <t>シュウニュウ</t>
    </rPh>
    <rPh sb="108" eb="110">
      <t>ゲンショウ</t>
    </rPh>
    <rPh sb="111" eb="112">
      <t>トモナ</t>
    </rPh>
    <rPh sb="113" eb="115">
      <t>キキン</t>
    </rPh>
    <rPh sb="116" eb="117">
      <t>ト</t>
    </rPh>
    <rPh sb="118" eb="119">
      <t>クズ</t>
    </rPh>
    <rPh sb="124" eb="126">
      <t>ジュウトウ</t>
    </rPh>
    <rPh sb="126" eb="128">
      <t>カノウ</t>
    </rPh>
    <rPh sb="128" eb="130">
      <t>キキン</t>
    </rPh>
    <rPh sb="130" eb="132">
      <t>ザンダカ</t>
    </rPh>
    <rPh sb="133" eb="135">
      <t>ゲンショウ</t>
    </rPh>
    <rPh sb="142" eb="143">
      <t>オモ</t>
    </rPh>
    <rPh sb="144" eb="146">
      <t>ヨウイン</t>
    </rPh>
    <phoneticPr fontId="5"/>
  </si>
  <si>
    <t>実質公債費比率</t>
    <phoneticPr fontId="5"/>
  </si>
  <si>
    <t>　将来負担比率については，類似団体内平均値より低い状況であるが，有形固定資産減価償却率は類似団体内平均値より高くなっている。今後は既存施設の老朽化により多額の改修費用が必要となり、将来負担比率の上昇が見込まれるため，経常経費の縮減と公共事業の平準化を図り，公共施設の適正管理に努める。</t>
    <rPh sb="1" eb="3">
      <t>ショウライ</t>
    </rPh>
    <rPh sb="3" eb="5">
      <t>フタン</t>
    </rPh>
    <rPh sb="5" eb="7">
      <t>ヒリツ</t>
    </rPh>
    <rPh sb="13" eb="15">
      <t>ルイジ</t>
    </rPh>
    <rPh sb="15" eb="17">
      <t>ダンタイ</t>
    </rPh>
    <rPh sb="17" eb="18">
      <t>ナイ</t>
    </rPh>
    <rPh sb="18" eb="20">
      <t>ヘイキン</t>
    </rPh>
    <rPh sb="20" eb="21">
      <t>チ</t>
    </rPh>
    <rPh sb="23" eb="24">
      <t>ヒク</t>
    </rPh>
    <rPh sb="25" eb="27">
      <t>ジョウキョウ</t>
    </rPh>
    <rPh sb="32" eb="34">
      <t>ユウケイ</t>
    </rPh>
    <rPh sb="34" eb="36">
      <t>コテイ</t>
    </rPh>
    <rPh sb="36" eb="38">
      <t>シサン</t>
    </rPh>
    <rPh sb="38" eb="40">
      <t>ゲンカ</t>
    </rPh>
    <rPh sb="40" eb="42">
      <t>ショウキャク</t>
    </rPh>
    <rPh sb="42" eb="43">
      <t>リツ</t>
    </rPh>
    <rPh sb="44" eb="46">
      <t>ルイジ</t>
    </rPh>
    <rPh sb="46" eb="48">
      <t>ダンタイ</t>
    </rPh>
    <rPh sb="48" eb="49">
      <t>ナイ</t>
    </rPh>
    <rPh sb="49" eb="51">
      <t>ヘイキン</t>
    </rPh>
    <rPh sb="51" eb="52">
      <t>チ</t>
    </rPh>
    <rPh sb="54" eb="55">
      <t>タカ</t>
    </rPh>
    <rPh sb="62" eb="64">
      <t>コンゴ</t>
    </rPh>
    <rPh sb="65" eb="67">
      <t>キゾン</t>
    </rPh>
    <rPh sb="67" eb="69">
      <t>シセツ</t>
    </rPh>
    <rPh sb="70" eb="73">
      <t>ロウキュウカ</t>
    </rPh>
    <rPh sb="76" eb="78">
      <t>タガク</t>
    </rPh>
    <rPh sb="79" eb="81">
      <t>カイシュウ</t>
    </rPh>
    <rPh sb="81" eb="83">
      <t>ヒヨウ</t>
    </rPh>
    <rPh sb="84" eb="86">
      <t>ヒツヨウ</t>
    </rPh>
    <rPh sb="90" eb="92">
      <t>ショウライ</t>
    </rPh>
    <rPh sb="92" eb="94">
      <t>フタン</t>
    </rPh>
    <rPh sb="94" eb="96">
      <t>ヒリツ</t>
    </rPh>
    <rPh sb="97" eb="99">
      <t>ジョウショウ</t>
    </rPh>
    <rPh sb="100" eb="102">
      <t>ミコ</t>
    </rPh>
    <rPh sb="108" eb="110">
      <t>ケイジョウ</t>
    </rPh>
    <rPh sb="110" eb="112">
      <t>ケイヒ</t>
    </rPh>
    <rPh sb="113" eb="115">
      <t>シュクゲン</t>
    </rPh>
    <rPh sb="116" eb="118">
      <t>コウキョウ</t>
    </rPh>
    <rPh sb="118" eb="120">
      <t>ジギョウ</t>
    </rPh>
    <rPh sb="121" eb="124">
      <t>ヘイジュンカ</t>
    </rPh>
    <rPh sb="125" eb="126">
      <t>ハカ</t>
    </rPh>
    <rPh sb="128" eb="130">
      <t>コウキョウ</t>
    </rPh>
    <rPh sb="130" eb="132">
      <t>シセツ</t>
    </rPh>
    <rPh sb="133" eb="135">
      <t>テキセイ</t>
    </rPh>
    <rPh sb="135" eb="137">
      <t>カンリ</t>
    </rPh>
    <rPh sb="138" eb="13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</si>
</sst>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9D2D-46B1-83C1-B9B3D5782B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123509</c:v>
                </c:pt>
                <c:pt idx="1">
                  <c:v>120066</c:v>
                </c:pt>
                <c:pt idx="2">
                  <c:v>123320</c:v>
                </c:pt>
                <c:pt idx="3">
                  <c:v>131026</c:v>
                </c:pt>
                <c:pt idx="4">
                  <c:v>144791</c:v>
                </c:pt>
              </c:numCache>
            </c:numRef>
          </c:val>
          <c:smooth val="0"/>
          <c:extLst>
            <c:ext xmlns:c16="http://schemas.microsoft.com/office/drawing/2014/chart" uri="{C3380CC4-5D6E-409C-BE32-E72D297353CC}">
              <c16:uniqueId val="{00000001-9D2D-46B1-83C1-B9B3D5782B22}"/>
            </c:ext>
          </c:extLst>
        </c:ser>
        <c:dLbls>
          <c:showLegendKey val="0"/>
          <c:showVal val="0"/>
          <c:showCatName val="0"/>
          <c:showSerName val="0"/>
          <c:showPercent val="0"/>
          <c:showBubbleSize val="0"/>
        </c:dLbls>
        <c:marker val="1"/>
        <c:smooth val="0"/>
        <c:axId val="254329384"/>
        <c:axId val="135601144"/>
      </c:lineChart>
      <c:catAx>
        <c:axId val="254329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01144"/>
        <c:crosses val="autoZero"/>
        <c:auto val="1"/>
        <c:lblAlgn val="ctr"/>
        <c:lblOffset val="100"/>
        <c:tickLblSkip val="1"/>
        <c:tickMarkSkip val="1"/>
        <c:noMultiLvlLbl val="0"/>
      </c:catAx>
      <c:valAx>
        <c:axId val="1356011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329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5.54</c:v>
                </c:pt>
                <c:pt idx="1">
                  <c:v>6.87</c:v>
                </c:pt>
                <c:pt idx="2">
                  <c:v>8.09</c:v>
                </c:pt>
                <c:pt idx="3">
                  <c:v>7</c:v>
                </c:pt>
                <c:pt idx="4">
                  <c:v>7.21</c:v>
                </c:pt>
              </c:numCache>
            </c:numRef>
          </c:val>
          <c:extLst>
            <c:ext xmlns:c16="http://schemas.microsoft.com/office/drawing/2014/chart" uri="{C3380CC4-5D6E-409C-BE32-E72D297353CC}">
              <c16:uniqueId val="{00000000-0A76-4381-A0D3-7A8EC8D8E7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25.87</c:v>
                </c:pt>
                <c:pt idx="1">
                  <c:v>27.48</c:v>
                </c:pt>
                <c:pt idx="2">
                  <c:v>29.01</c:v>
                </c:pt>
                <c:pt idx="3">
                  <c:v>30.32</c:v>
                </c:pt>
                <c:pt idx="4">
                  <c:v>29.79</c:v>
                </c:pt>
              </c:numCache>
            </c:numRef>
          </c:val>
          <c:extLst>
            <c:ext xmlns:c16="http://schemas.microsoft.com/office/drawing/2014/chart" uri="{C3380CC4-5D6E-409C-BE32-E72D297353CC}">
              <c16:uniqueId val="{00000001-0A76-4381-A0D3-7A8EC8D8E757}"/>
            </c:ext>
          </c:extLst>
        </c:ser>
        <c:dLbls>
          <c:showLegendKey val="0"/>
          <c:showVal val="0"/>
          <c:showCatName val="0"/>
          <c:showSerName val="0"/>
          <c:showPercent val="0"/>
          <c:showBubbleSize val="0"/>
        </c:dLbls>
        <c:gapWidth val="250"/>
        <c:overlap val="100"/>
        <c:axId val="262511136"/>
        <c:axId val="257300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2.58</c:v>
                </c:pt>
                <c:pt idx="1">
                  <c:v>2.36</c:v>
                </c:pt>
                <c:pt idx="2">
                  <c:v>3.14</c:v>
                </c:pt>
                <c:pt idx="3">
                  <c:v>-1.03</c:v>
                </c:pt>
                <c:pt idx="4">
                  <c:v>-1.35</c:v>
                </c:pt>
              </c:numCache>
            </c:numRef>
          </c:val>
          <c:smooth val="0"/>
          <c:extLst>
            <c:ext xmlns:c16="http://schemas.microsoft.com/office/drawing/2014/chart" uri="{C3380CC4-5D6E-409C-BE32-E72D297353CC}">
              <c16:uniqueId val="{00000002-0A76-4381-A0D3-7A8EC8D8E757}"/>
            </c:ext>
          </c:extLst>
        </c:ser>
        <c:dLbls>
          <c:showLegendKey val="0"/>
          <c:showVal val="0"/>
          <c:showCatName val="0"/>
          <c:showSerName val="0"/>
          <c:showPercent val="0"/>
          <c:showBubbleSize val="0"/>
        </c:dLbls>
        <c:marker val="1"/>
        <c:smooth val="0"/>
        <c:axId val="262511136"/>
        <c:axId val="257300728"/>
      </c:lineChart>
      <c:catAx>
        <c:axId val="2625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300728"/>
        <c:crosses val="autoZero"/>
        <c:auto val="1"/>
        <c:lblAlgn val="ctr"/>
        <c:lblOffset val="100"/>
        <c:tickLblSkip val="1"/>
        <c:tickMarkSkip val="1"/>
        <c:noMultiLvlLbl val="0"/>
      </c:catAx>
      <c:valAx>
        <c:axId val="257300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5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32-403B-9765-9B6046CDC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32-403B-9765-9B6046CDC1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32-403B-9765-9B6046CDC1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32-403B-9765-9B6046CDC14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32-403B-9765-9B6046CDC141}"/>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732-403B-9765-9B6046CDC141}"/>
            </c:ext>
          </c:extLst>
        </c:ser>
        <c:ser>
          <c:idx val="6"/>
          <c:order val="6"/>
          <c:tx>
            <c:strRef>
              <c:f>データシート!$A$33</c:f>
              <c:strCache>
                <c:ptCount val="1"/>
                <c:pt idx="0">
                  <c:v>湧水町国民健康保険特別会計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1.33</c:v>
                </c:pt>
                <c:pt idx="2">
                  <c:v>#N/A</c:v>
                </c:pt>
                <c:pt idx="3">
                  <c:v>0.12</c:v>
                </c:pt>
                <c:pt idx="4">
                  <c:v>#N/A</c:v>
                </c:pt>
                <c:pt idx="5">
                  <c:v>1.1299999999999999</c:v>
                </c:pt>
                <c:pt idx="6">
                  <c:v>#N/A</c:v>
                </c:pt>
                <c:pt idx="7">
                  <c:v>0.85</c:v>
                </c:pt>
                <c:pt idx="8">
                  <c:v>#N/A</c:v>
                </c:pt>
                <c:pt idx="9">
                  <c:v>1.1499999999999999</c:v>
                </c:pt>
              </c:numCache>
            </c:numRef>
          </c:val>
          <c:extLst>
            <c:ext xmlns:c16="http://schemas.microsoft.com/office/drawing/2014/chart" uri="{C3380CC4-5D6E-409C-BE32-E72D297353CC}">
              <c16:uniqueId val="{00000006-D732-403B-9765-9B6046CDC141}"/>
            </c:ext>
          </c:extLst>
        </c:ser>
        <c:ser>
          <c:idx val="7"/>
          <c:order val="7"/>
          <c:tx>
            <c:strRef>
              <c:f>データシート!$A$34</c:f>
              <c:strCache>
                <c:ptCount val="1"/>
                <c:pt idx="0">
                  <c:v>湧水町介護保険特別会計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0.35</c:v>
                </c:pt>
                <c:pt idx="2">
                  <c:v>#N/A</c:v>
                </c:pt>
                <c:pt idx="3">
                  <c:v>0.34</c:v>
                </c:pt>
                <c:pt idx="4">
                  <c:v>#N/A</c:v>
                </c:pt>
                <c:pt idx="5">
                  <c:v>0.65</c:v>
                </c:pt>
                <c:pt idx="6">
                  <c:v>#N/A</c:v>
                </c:pt>
                <c:pt idx="7">
                  <c:v>0.81</c:v>
                </c:pt>
                <c:pt idx="8">
                  <c:v>#N/A</c:v>
                </c:pt>
                <c:pt idx="9">
                  <c:v>1.36</c:v>
                </c:pt>
              </c:numCache>
            </c:numRef>
          </c:val>
          <c:extLst>
            <c:ext xmlns:c16="http://schemas.microsoft.com/office/drawing/2014/chart" uri="{C3380CC4-5D6E-409C-BE32-E72D297353CC}">
              <c16:uniqueId val="{00000007-D732-403B-9765-9B6046CDC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5.54</c:v>
                </c:pt>
                <c:pt idx="2">
                  <c:v>#N/A</c:v>
                </c:pt>
                <c:pt idx="3">
                  <c:v>5.22</c:v>
                </c:pt>
                <c:pt idx="4">
                  <c:v>#N/A</c:v>
                </c:pt>
                <c:pt idx="5">
                  <c:v>6.49</c:v>
                </c:pt>
                <c:pt idx="6">
                  <c:v>#N/A</c:v>
                </c:pt>
                <c:pt idx="7">
                  <c:v>5.39</c:v>
                </c:pt>
                <c:pt idx="8">
                  <c:v>#N/A</c:v>
                </c:pt>
                <c:pt idx="9">
                  <c:v>5.55</c:v>
                </c:pt>
              </c:numCache>
            </c:numRef>
          </c:val>
          <c:extLst>
            <c:ext xmlns:c16="http://schemas.microsoft.com/office/drawing/2014/chart" uri="{C3380CC4-5D6E-409C-BE32-E72D297353CC}">
              <c16:uniqueId val="{00000008-D732-403B-9765-9B6046CDC141}"/>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14.94</c:v>
                </c:pt>
                <c:pt idx="2">
                  <c:v>#N/A</c:v>
                </c:pt>
                <c:pt idx="3">
                  <c:v>13.97</c:v>
                </c:pt>
                <c:pt idx="4">
                  <c:v>#N/A</c:v>
                </c:pt>
                <c:pt idx="5">
                  <c:v>14.43</c:v>
                </c:pt>
                <c:pt idx="6">
                  <c:v>#N/A</c:v>
                </c:pt>
                <c:pt idx="7">
                  <c:v>18.420000000000002</c:v>
                </c:pt>
                <c:pt idx="8">
                  <c:v>#N/A</c:v>
                </c:pt>
                <c:pt idx="9">
                  <c:v>14.22</c:v>
                </c:pt>
              </c:numCache>
            </c:numRef>
          </c:val>
          <c:extLst>
            <c:ext xmlns:c16="http://schemas.microsoft.com/office/drawing/2014/chart" uri="{C3380CC4-5D6E-409C-BE32-E72D297353CC}">
              <c16:uniqueId val="{00000009-D732-403B-9765-9B6046CDC141}"/>
            </c:ext>
          </c:extLst>
        </c:ser>
        <c:dLbls>
          <c:showLegendKey val="0"/>
          <c:showVal val="0"/>
          <c:showCatName val="0"/>
          <c:showSerName val="0"/>
          <c:showPercent val="0"/>
          <c:showBubbleSize val="0"/>
        </c:dLbls>
        <c:gapWidth val="150"/>
        <c:overlap val="100"/>
        <c:axId val="260418384"/>
        <c:axId val="262510568"/>
      </c:barChart>
      <c:catAx>
        <c:axId val="26041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510568"/>
        <c:crosses val="autoZero"/>
        <c:auto val="1"/>
        <c:lblAlgn val="ctr"/>
        <c:lblOffset val="100"/>
        <c:tickLblSkip val="1"/>
        <c:tickMarkSkip val="1"/>
        <c:noMultiLvlLbl val="0"/>
      </c:catAx>
      <c:valAx>
        <c:axId val="262510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1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722</c:v>
                </c:pt>
                <c:pt idx="5">
                  <c:v>680</c:v>
                </c:pt>
                <c:pt idx="8">
                  <c:v>656</c:v>
                </c:pt>
                <c:pt idx="11">
                  <c:v>630</c:v>
                </c:pt>
                <c:pt idx="14">
                  <c:v>639</c:v>
                </c:pt>
              </c:numCache>
            </c:numRef>
          </c:val>
          <c:extLst>
            <c:ext xmlns:c16="http://schemas.microsoft.com/office/drawing/2014/chart" uri="{C3380CC4-5D6E-409C-BE32-E72D297353CC}">
              <c16:uniqueId val="{00000000-F844-4F3B-86C7-6CE323A174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44-4F3B-86C7-6CE323A174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44-4F3B-86C7-6CE323A174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c:v>
                </c:pt>
                <c:pt idx="3">
                  <c:v>66</c:v>
                </c:pt>
                <c:pt idx="6">
                  <c:v>69</c:v>
                </c:pt>
                <c:pt idx="9">
                  <c:v>71</c:v>
                </c:pt>
                <c:pt idx="12">
                  <c:v>41</c:v>
                </c:pt>
              </c:numCache>
            </c:numRef>
          </c:val>
          <c:extLst>
            <c:ext xmlns:c16="http://schemas.microsoft.com/office/drawing/2014/chart" uri="{C3380CC4-5D6E-409C-BE32-E72D297353CC}">
              <c16:uniqueId val="{00000003-F844-4F3B-86C7-6CE323A174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29</c:v>
                </c:pt>
                <c:pt idx="6">
                  <c:v>30</c:v>
                </c:pt>
                <c:pt idx="9">
                  <c:v>47</c:v>
                </c:pt>
                <c:pt idx="12">
                  <c:v>48</c:v>
                </c:pt>
              </c:numCache>
            </c:numRef>
          </c:val>
          <c:extLst>
            <c:ext xmlns:c16="http://schemas.microsoft.com/office/drawing/2014/chart" uri="{C3380CC4-5D6E-409C-BE32-E72D297353CC}">
              <c16:uniqueId val="{00000004-F844-4F3B-86C7-6CE323A174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44-4F3B-86C7-6CE323A174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44-4F3B-86C7-6CE323A174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940</c:v>
                </c:pt>
                <c:pt idx="3">
                  <c:v>852</c:v>
                </c:pt>
                <c:pt idx="6">
                  <c:v>816</c:v>
                </c:pt>
                <c:pt idx="9">
                  <c:v>805</c:v>
                </c:pt>
                <c:pt idx="12">
                  <c:v>839</c:v>
                </c:pt>
              </c:numCache>
            </c:numRef>
          </c:val>
          <c:extLst>
            <c:ext xmlns:c16="http://schemas.microsoft.com/office/drawing/2014/chart" uri="{C3380CC4-5D6E-409C-BE32-E72D297353CC}">
              <c16:uniqueId val="{00000007-F844-4F3B-86C7-6CE323A174BD}"/>
            </c:ext>
          </c:extLst>
        </c:ser>
        <c:dLbls>
          <c:showLegendKey val="0"/>
          <c:showVal val="0"/>
          <c:showCatName val="0"/>
          <c:showSerName val="0"/>
          <c:showPercent val="0"/>
          <c:showBubbleSize val="0"/>
        </c:dLbls>
        <c:gapWidth val="100"/>
        <c:overlap val="100"/>
        <c:axId val="260889424"/>
        <c:axId val="2546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362</c:v>
                </c:pt>
                <c:pt idx="2">
                  <c:v>#N/A</c:v>
                </c:pt>
                <c:pt idx="3">
                  <c:v>#N/A</c:v>
                </c:pt>
                <c:pt idx="4">
                  <c:v>267</c:v>
                </c:pt>
                <c:pt idx="5">
                  <c:v>#N/A</c:v>
                </c:pt>
                <c:pt idx="6">
                  <c:v>#N/A</c:v>
                </c:pt>
                <c:pt idx="7">
                  <c:v>259</c:v>
                </c:pt>
                <c:pt idx="8">
                  <c:v>#N/A</c:v>
                </c:pt>
                <c:pt idx="9">
                  <c:v>#N/A</c:v>
                </c:pt>
                <c:pt idx="10">
                  <c:v>293</c:v>
                </c:pt>
                <c:pt idx="11">
                  <c:v>#N/A</c:v>
                </c:pt>
                <c:pt idx="12">
                  <c:v>#N/A</c:v>
                </c:pt>
                <c:pt idx="13">
                  <c:v>289</c:v>
                </c:pt>
                <c:pt idx="14">
                  <c:v>#N/A</c:v>
                </c:pt>
              </c:numCache>
            </c:numRef>
          </c:val>
          <c:smooth val="0"/>
          <c:extLst>
            <c:ext xmlns:c16="http://schemas.microsoft.com/office/drawing/2014/chart" uri="{C3380CC4-5D6E-409C-BE32-E72D297353CC}">
              <c16:uniqueId val="{00000008-F844-4F3B-86C7-6CE323A174BD}"/>
            </c:ext>
          </c:extLst>
        </c:ser>
        <c:dLbls>
          <c:showLegendKey val="0"/>
          <c:showVal val="0"/>
          <c:showCatName val="0"/>
          <c:showSerName val="0"/>
          <c:showPercent val="0"/>
          <c:showBubbleSize val="0"/>
        </c:dLbls>
        <c:marker val="1"/>
        <c:smooth val="0"/>
        <c:axId val="260889424"/>
        <c:axId val="254697664"/>
      </c:lineChart>
      <c:catAx>
        <c:axId val="26088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697664"/>
        <c:crosses val="autoZero"/>
        <c:auto val="1"/>
        <c:lblAlgn val="ctr"/>
        <c:lblOffset val="100"/>
        <c:tickLblSkip val="1"/>
        <c:tickMarkSkip val="1"/>
        <c:noMultiLvlLbl val="0"/>
      </c:catAx>
      <c:valAx>
        <c:axId val="2546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88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6313</c:v>
                </c:pt>
                <c:pt idx="5">
                  <c:v>6267</c:v>
                </c:pt>
                <c:pt idx="8">
                  <c:v>6202</c:v>
                </c:pt>
                <c:pt idx="11">
                  <c:v>6136</c:v>
                </c:pt>
                <c:pt idx="14">
                  <c:v>6021</c:v>
                </c:pt>
              </c:numCache>
            </c:numRef>
          </c:val>
          <c:extLst>
            <c:ext xmlns:c16="http://schemas.microsoft.com/office/drawing/2014/chart" uri="{C3380CC4-5D6E-409C-BE32-E72D297353CC}">
              <c16:uniqueId val="{00000000-A8D1-4F23-BCA8-221430C4F9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c:v>
                </c:pt>
                <c:pt idx="5">
                  <c:v>197</c:v>
                </c:pt>
                <c:pt idx="8">
                  <c:v>155</c:v>
                </c:pt>
                <c:pt idx="11">
                  <c:v>140</c:v>
                </c:pt>
                <c:pt idx="14">
                  <c:v>145</c:v>
                </c:pt>
              </c:numCache>
            </c:numRef>
          </c:val>
          <c:extLst>
            <c:ext xmlns:c16="http://schemas.microsoft.com/office/drawing/2014/chart" uri="{C3380CC4-5D6E-409C-BE32-E72D297353CC}">
              <c16:uniqueId val="{00000001-A8D1-4F23-BCA8-221430C4F9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3105</c:v>
                </c:pt>
                <c:pt idx="5">
                  <c:v>3117</c:v>
                </c:pt>
                <c:pt idx="8">
                  <c:v>3242</c:v>
                </c:pt>
                <c:pt idx="11">
                  <c:v>3212</c:v>
                </c:pt>
                <c:pt idx="14">
                  <c:v>3114</c:v>
                </c:pt>
              </c:numCache>
            </c:numRef>
          </c:val>
          <c:extLst>
            <c:ext xmlns:c16="http://schemas.microsoft.com/office/drawing/2014/chart" uri="{C3380CC4-5D6E-409C-BE32-E72D297353CC}">
              <c16:uniqueId val="{00000002-A8D1-4F23-BCA8-221430C4F9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D1-4F23-BCA8-221430C4F9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D1-4F23-BCA8-221430C4F9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D1-4F23-BCA8-221430C4F9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1521</c:v>
                </c:pt>
                <c:pt idx="3">
                  <c:v>1395</c:v>
                </c:pt>
                <c:pt idx="6">
                  <c:v>1358</c:v>
                </c:pt>
                <c:pt idx="9">
                  <c:v>1385</c:v>
                </c:pt>
                <c:pt idx="12">
                  <c:v>1326</c:v>
                </c:pt>
              </c:numCache>
            </c:numRef>
          </c:val>
          <c:extLst>
            <c:ext xmlns:c16="http://schemas.microsoft.com/office/drawing/2014/chart" uri="{C3380CC4-5D6E-409C-BE32-E72D297353CC}">
              <c16:uniqueId val="{00000006-A8D1-4F23-BCA8-221430C4F9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181</c:v>
                </c:pt>
                <c:pt idx="3">
                  <c:v>129</c:v>
                </c:pt>
                <c:pt idx="6">
                  <c:v>78</c:v>
                </c:pt>
                <c:pt idx="9">
                  <c:v>28</c:v>
                </c:pt>
                <c:pt idx="12">
                  <c:v>0</c:v>
                </c:pt>
              </c:numCache>
            </c:numRef>
          </c:val>
          <c:extLst>
            <c:ext xmlns:c16="http://schemas.microsoft.com/office/drawing/2014/chart" uri="{C3380CC4-5D6E-409C-BE32-E72D297353CC}">
              <c16:uniqueId val="{00000007-A8D1-4F23-BCA8-221430C4F9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441</c:v>
                </c:pt>
                <c:pt idx="3">
                  <c:v>425</c:v>
                </c:pt>
                <c:pt idx="6">
                  <c:v>368</c:v>
                </c:pt>
                <c:pt idx="9">
                  <c:v>413</c:v>
                </c:pt>
                <c:pt idx="12">
                  <c:v>514</c:v>
                </c:pt>
              </c:numCache>
            </c:numRef>
          </c:val>
          <c:extLst>
            <c:ext xmlns:c16="http://schemas.microsoft.com/office/drawing/2014/chart" uri="{C3380CC4-5D6E-409C-BE32-E72D297353CC}">
              <c16:uniqueId val="{00000008-A8D1-4F23-BCA8-221430C4F9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D1-4F23-BCA8-221430C4F9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8867</c:v>
                </c:pt>
                <c:pt idx="3">
                  <c:v>8791</c:v>
                </c:pt>
                <c:pt idx="6">
                  <c:v>8671</c:v>
                </c:pt>
                <c:pt idx="9">
                  <c:v>8549</c:v>
                </c:pt>
                <c:pt idx="12">
                  <c:v>8389</c:v>
                </c:pt>
              </c:numCache>
            </c:numRef>
          </c:val>
          <c:extLst>
            <c:ext xmlns:c16="http://schemas.microsoft.com/office/drawing/2014/chart" uri="{C3380CC4-5D6E-409C-BE32-E72D297353CC}">
              <c16:uniqueId val="{0000000A-A8D1-4F23-BCA8-221430C4F929}"/>
            </c:ext>
          </c:extLst>
        </c:ser>
        <c:dLbls>
          <c:showLegendKey val="0"/>
          <c:showVal val="0"/>
          <c:showCatName val="0"/>
          <c:showSerName val="0"/>
          <c:showPercent val="0"/>
          <c:showBubbleSize val="0"/>
        </c:dLbls>
        <c:gapWidth val="100"/>
        <c:overlap val="100"/>
        <c:axId val="134729256"/>
        <c:axId val="134730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1345</c:v>
                </c:pt>
                <c:pt idx="2">
                  <c:v>#N/A</c:v>
                </c:pt>
                <c:pt idx="3">
                  <c:v>#N/A</c:v>
                </c:pt>
                <c:pt idx="4">
                  <c:v>1159</c:v>
                </c:pt>
                <c:pt idx="5">
                  <c:v>#N/A</c:v>
                </c:pt>
                <c:pt idx="6">
                  <c:v>#N/A</c:v>
                </c:pt>
                <c:pt idx="7">
                  <c:v>876</c:v>
                </c:pt>
                <c:pt idx="8">
                  <c:v>#N/A</c:v>
                </c:pt>
                <c:pt idx="9">
                  <c:v>#N/A</c:v>
                </c:pt>
                <c:pt idx="10">
                  <c:v>887</c:v>
                </c:pt>
                <c:pt idx="11">
                  <c:v>#N/A</c:v>
                </c:pt>
                <c:pt idx="12">
                  <c:v>#N/A</c:v>
                </c:pt>
                <c:pt idx="13">
                  <c:v>949</c:v>
                </c:pt>
                <c:pt idx="14">
                  <c:v>#N/A</c:v>
                </c:pt>
              </c:numCache>
            </c:numRef>
          </c:val>
          <c:smooth val="0"/>
          <c:extLst>
            <c:ext xmlns:c16="http://schemas.microsoft.com/office/drawing/2014/chart" uri="{C3380CC4-5D6E-409C-BE32-E72D297353CC}">
              <c16:uniqueId val="{0000000B-A8D1-4F23-BCA8-221430C4F929}"/>
            </c:ext>
          </c:extLst>
        </c:ser>
        <c:dLbls>
          <c:showLegendKey val="0"/>
          <c:showVal val="0"/>
          <c:showCatName val="0"/>
          <c:showSerName val="0"/>
          <c:showPercent val="0"/>
          <c:showBubbleSize val="0"/>
        </c:dLbls>
        <c:marker val="1"/>
        <c:smooth val="0"/>
        <c:axId val="134729256"/>
        <c:axId val="134730040"/>
      </c:lineChart>
      <c:catAx>
        <c:axId val="13472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730040"/>
        <c:crosses val="autoZero"/>
        <c:auto val="1"/>
        <c:lblAlgn val="ctr"/>
        <c:lblOffset val="100"/>
        <c:tickLblSkip val="1"/>
        <c:tickMarkSkip val="1"/>
        <c:noMultiLvlLbl val="0"/>
      </c:catAx>
      <c:valAx>
        <c:axId val="13473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2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1262</c:v>
                </c:pt>
                <c:pt idx="1">
                  <c:v>1276</c:v>
                </c:pt>
                <c:pt idx="2">
                  <c:v>1221</c:v>
                </c:pt>
              </c:numCache>
            </c:numRef>
          </c:val>
          <c:extLst>
            <c:ext xmlns:c16="http://schemas.microsoft.com/office/drawing/2014/chart" uri="{C3380CC4-5D6E-409C-BE32-E72D297353CC}">
              <c16:uniqueId val="{00000000-53DD-4B86-8581-CDB4B4B02E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539</c:v>
                </c:pt>
                <c:pt idx="1">
                  <c:v>468</c:v>
                </c:pt>
                <c:pt idx="2">
                  <c:v>384</c:v>
                </c:pt>
              </c:numCache>
            </c:numRef>
          </c:val>
          <c:extLst>
            <c:ext xmlns:c16="http://schemas.microsoft.com/office/drawing/2014/chart" uri="{C3380CC4-5D6E-409C-BE32-E72D297353CC}">
              <c16:uniqueId val="{00000001-53DD-4B86-8581-CDB4B4B02E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1064</c:v>
                </c:pt>
                <c:pt idx="1">
                  <c:v>1065</c:v>
                </c:pt>
                <c:pt idx="2">
                  <c:v>1097</c:v>
                </c:pt>
              </c:numCache>
            </c:numRef>
          </c:val>
          <c:extLst>
            <c:ext xmlns:c16="http://schemas.microsoft.com/office/drawing/2014/chart" uri="{C3380CC4-5D6E-409C-BE32-E72D297353CC}">
              <c16:uniqueId val="{00000002-53DD-4B86-8581-CDB4B4B02E48}"/>
            </c:ext>
          </c:extLst>
        </c:ser>
        <c:dLbls>
          <c:showLegendKey val="0"/>
          <c:showVal val="0"/>
          <c:showCatName val="0"/>
          <c:showSerName val="0"/>
          <c:showPercent val="0"/>
          <c:showBubbleSize val="0"/>
        </c:dLbls>
        <c:gapWidth val="120"/>
        <c:overlap val="100"/>
        <c:axId val="264938096"/>
        <c:axId val="264938488"/>
      </c:barChart>
      <c:catAx>
        <c:axId val="26493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4938488"/>
        <c:crosses val="autoZero"/>
        <c:auto val="1"/>
        <c:lblAlgn val="ctr"/>
        <c:lblOffset val="100"/>
        <c:tickLblSkip val="1"/>
        <c:tickMarkSkip val="1"/>
        <c:noMultiLvlLbl val="0"/>
      </c:catAx>
      <c:valAx>
        <c:axId val="264938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493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{B7530631-D5FE-4A60-B824-F028A7AFCD45}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405-4681-9879-05314282A0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{DCB64727-E648-4334-81A1-AEA2AACB1D0D}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05-4681-9879-05314282A0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{434BDFF1-DC2F-4BF7-B7D2-9D0F76748D3A}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05-4681-9879-05314282A0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{C0258DA4-C315-43A5-8477-9F85F5FCF2FA}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05-4681-9879-05314282A0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{A1345F3F-DF88-4238-96F4-2DFB7D2233DF}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05-4681-9879-05314282A0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{FD719A7C-D7FD-4D08-92D9-548C2EB741BA}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405-4681-9879-05314282A0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{07D200AB-7E5D-483A-B774-D2965AE9C530}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405-4681-9879-05314282A0C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{723B36E3-04A3-4642-98E7-444BAC25D818}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405-4681-9879-05314282A0C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{6A51237F-4630-4B56-80DC-1E9F15255433}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405-4681-9879-05314282A0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63.2</c:v>
                </c:pt>
                <c:pt idx="32">
                  <c:v>64.099999999999994</c:v>
                </c:pt>
              </c:numCache>
            </c:numRef>
          </c:xVal>
          <c:yVal>
            <c:numRef>
              <c:f>公会計指標分析・財政指標組合せ分析表!$BP$51:$DC$51</c:f>
              <c:numCache>
                <c:formatCode>#,##0.0;"▲ "#,##0.0</c:formatCode>
                <c:ptCount val="40"/>
                <c:pt idx="24">
                  <c:v>24.5</c:v>
                </c:pt>
                <c:pt idx="32">
                  <c:v>27.2</c:v>
                </c:pt>
              </c:numCache>
            </c:numRef>
          </c:yVal>
          <c:smooth val="0"/>
          <c:extLst>
            <c:ext xmlns:c16="http://schemas.microsoft.com/office/drawing/2014/chart" uri="{C3380CC4-5D6E-409C-BE32-E72D297353CC}">
              <c16:uniqueId val="{00000009-C405-4681-9879-05314282A0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{6FEF4979-8B87-4831-8060-CC5E5FC571E9}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405-4681-9879-05314282A0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{1A34E4DD-DA86-4EDF-B2FA-F021C2E37666}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05-4681-9879-05314282A0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{615B899B-40F8-42A5-9419-97565608C62C}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05-4681-9879-05314282A0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{CBDEC1D2-2E80-45F3-B6A9-ADD4583018B5}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05-4681-9879-05314282A0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{0945DA80-AE2D-4394-97C0-5938821DCBDE}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05-4681-9879-05314282A0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{1496C065-97B1-4C77-92BB-DCBC954D9A8B}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405-4681-9879-05314282A0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{A3AAF3F8-B6AE-4D5F-8859-515CBBCC3DD4}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405-4681-9879-05314282A0C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{DE37A64C-1977-4961-9927-D1DAB481C996}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405-4681-9879-05314282A0C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{AF36699F-C10D-485F-B247-EFAF44B2E4B2}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405-4681-9879-05314282A0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c:ext xmlns:c16="http://schemas.microsoft.com/office/drawing/2014/chart" uri="{C3380CC4-5D6E-409C-BE32-E72D297353CC}">
              <c16:uniqueId val="{00000013-C405-4681-9879-05314282A0C8}"/>
            </c:ext>
          </c:extLst>
        </c:ser>
        <c:dLbls>
          <c:showLegendKey val="0"/>
          <c:showVal val="1"/>
          <c:showCatName val="0"/>
          <c:showSerName val="0"/>
          <c:showPercent val="0"/>
          <c:showBubbleSize val="0"/>
        </c:dLbls>
        <c:axId val="264939664"/>
        <c:axId val="264940056"/>
      </c:scatterChart>
      <c:valAx>
        <c:axId val="264939664"/>
        <c:scaling>
          <c:orientation val="minMax"/>
          <c:max val="64.699999999999989"/>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4940056"/>
        <c:crosses val="autoZero"/>
        <c:crossBetween val="midCat"/>
      </c:valAx>
      <c:valAx>
        <c:axId val="264940056"/>
        <c:scaling>
          <c:orientation val="minMax"/>
          <c:max val="41"/>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4939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{65516E93-03A5-42A7-9BC6-C4FCBCB7FDF2}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0A-4D89-9DA8-88C98E3EB3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{8086F7AF-0E18-4B06-882E-97C307316B57}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0A-4D89-9DA8-88C98E3EB3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{FCDDB20C-5468-4C50-931B-5D1480E6920D}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0A-4D89-9DA8-88C98E3EB3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{2BA4A119-2FF8-4D23-8367-95788327BC20}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0A-4D89-9DA8-88C98E3EB3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{25F940E6-13E1-4E3F-BA0C-87DCB81DB296}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0A-4D89-9DA8-88C98E3EB3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{8C569C17-B3D6-49B6-A842-8756ACD760CB}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0A-4D89-9DA8-88C98E3EB3D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{C3677343-2EDD-491A-AA57-A8A0DFCA5FF2}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0A-4D89-9DA8-88C98E3EB3D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{14D853D2-D779-41EC-BD81-BA7093151784}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0A-4D89-9DA8-88C98E3EB3D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{E488B3BE-2DE7-40CD-9040-47E3214067CF}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0A-4D89-9DA8-88C98E3EB3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8.9</c:v>
                </c:pt>
                <c:pt idx="16">
                  <c:v>7.9</c:v>
                </c:pt>
                <c:pt idx="24">
                  <c:v>7.4</c:v>
                </c:pt>
                <c:pt idx="32">
                  <c:v>7.7</c:v>
                </c:pt>
              </c:numCache>
            </c:numRef>
          </c:xVal>
          <c:yVal>
            <c:numRef>
              <c:f>公会計指標分析・財政指標組合せ分析表!$BP$73:$DC$73</c:f>
              <c:numCache>
                <c:formatCode>#,##0.0;"▲ "#,##0.0</c:formatCode>
                <c:ptCount val="40"/>
                <c:pt idx="0">
                  <c:v>36.1</c:v>
                </c:pt>
                <c:pt idx="8">
                  <c:v>31.5</c:v>
                </c:pt>
                <c:pt idx="16">
                  <c:v>23.3</c:v>
                </c:pt>
                <c:pt idx="24">
                  <c:v>24.5</c:v>
                </c:pt>
                <c:pt idx="32">
                  <c:v>27.2</c:v>
                </c:pt>
              </c:numCache>
            </c:numRef>
          </c:yVal>
          <c:smooth val="0"/>
          <c:extLst>
            <c:ext xmlns:c16="http://schemas.microsoft.com/office/drawing/2014/chart" uri="{C3380CC4-5D6E-409C-BE32-E72D297353CC}">
              <c16:uniqueId val="{00000009-580A-4D89-9DA8-88C98E3EB3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{BE39DDCE-74F2-41ED-B060-BEEF488AD647}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0A-4D89-9DA8-88C98E3EB3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{9FC5692C-B008-4146-A231-34218A9BE2C3}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0A-4D89-9DA8-88C98E3EB3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{A04BC564-DC4A-45C6-B07C-2D116AF8B291}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0A-4D89-9DA8-88C98E3EB3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{42B35899-21E5-4F8F-AB22-18C29EF43356}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0A-4D89-9DA8-88C98E3EB3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{662A3B7E-768D-49EF-A364-4DF526E02D0A}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0A-4D89-9DA8-88C98E3EB3D5}"/>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{A045754E-09D2-4258-8EF9-3361B8898166}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0A-4D89-9DA8-88C98E3EB3D5}"/>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{F2087462-1623-4277-9B8A-9364635493C4}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0A-4D89-9DA8-88C98E3EB3D5}"/>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{1B2E699A-16BC-4258-A53E-62CC129C1793}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0A-4D89-9DA8-88C98E3EB3D5}"/>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{61645D85-898C-44D0-8EBB-E74DB54705AB}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0A-4D89-9DA8-88C98E3EB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580A-4D89-9DA8-88C98E3EB3D5}"/>
            </c:ext>
          </c:extLst>
        </c:ser>
        <c:dLbls>
          <c:showLegendKey val="0"/>
          <c:showVal val="1"/>
          <c:showCatName val="0"/>
          <c:showSerName val="0"/>
          <c:showPercent val="0"/>
          <c:showBubbleSize val="0"/>
        </c:dLbls>
        <c:axId val="264940840"/>
        <c:axId val="264941232"/>
      </c:scatterChart>
      <c:valAx>
        <c:axId val="264940840"/>
        <c:scaling>
          <c:orientation val="minMax"/>
          <c:max val="10.9"/>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4941232"/>
        <c:crosses val="autoZero"/>
        <c:crossBetween val="midCat"/>
      </c:valAx>
      <c:valAx>
        <c:axId val="264941232"/>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4940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年度の実質公債費比率については，一般会計における公債費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の増加や標準財政規模等の減少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により数値が上昇した。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一般会計の元利償還金については，近年の地方債借入額の抑制により元利償還金が減少傾向にあ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年度は微増となった。そのため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，普通交付税の算入を受ける有利な地方債を活用するなど，健全な財政運営に努める必要がある。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公営企業債の元利償還金に対する繰入金が上昇傾向にあるが，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水道事業会計において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の普通建設事業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を実施したためであり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，今後も繰入金の増額が見込まれる。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また，組合等が起こした地方債の元利償還金に対する負担金等については，平成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年度で終了する予定であ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公債費の上昇を招かないように調整・連携を図る。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年度の将来負担比率については，一般会計等における地方債残高は減少したものの，基準財政需要額算入見込額の減少と公営企業債等繰入見込額の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により上昇した。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将来負担比率の分子の構造は，一般会計等における地方債残高が主なものとなっており，近年の地方債借入額の抑制により残高が減少傾向にある。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公営企業債等繰入見込額については，水道事業会計において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の建設事業を実施</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しているところ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であり，今後も繰入金の増額が見込まれる。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一般会計における地方債の借り入れについては，元金償還額を上回らない額を限度とし，地方債残高の減少に努める。また，普通交付税の算入を受ける有利な地方債を活用していくことを基本とす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一方，基金については，可能な限り取り崩しを抑え，繰越金等を積み立てることにより，基金の減少を最大限に抑制し，将来負担比率の上昇を招かないよう健全な財政運営を図る必要がある。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町有地の貸付に伴う増収により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積み立てたほか，ふるさと応援寄附金の増収により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百万円をふるさと応援基金に積み立てたた一方，土地区画整理事業の実施に伴い財政調整基金を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百万円取り崩したこと，ふるさと応援寄附金の寄付者の意向に沿った各種事業へ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普通交付税の合併算定替による特例措置の適用期限が終了することにより，現在，交付税額の段階的縮減がなされており，各種事業に基金を充当している状況であり，中長期的には減少傾向にある。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災害等の臨時的な財政需要に対応する必要もあることから，財政調整基金の確保はもとより充実化を図る必要がある。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・地域づくり基金：自主的，主体的な地域づくり事業及び農山村活性化事業の財政需要に対応する。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・地域福祉活動基金：高齢者の保健，福祉の増進に関する地域福祉活動を促進ための財政需要に対応する。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・橋梁改築整備基金：「川内川水系河川整備計画」に基づき，改築又は整備される町内の橋梁架替事業に関し，必要な財源を確保する。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・福祉基金：高齢者福祉事業に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・衛生処理施設維持管理基金：衛生処理施設維持管理事業に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・学校教育施設等整備基金：町内小・中学校の図書等購入事業に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橋梁改築整備基金：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架替事業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の財源確保のため，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普通交付税の合併算定替による特例措置の適用期限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することに伴い，現在，交付税額の縮減がなされており，事業実施にかかる財源確保が厳しい状況である。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そのため，事業の目的や内容を精査し，特定目的基金の充当などを行う必要がある。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及び土地貸付収入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短期的には，基金残高が５億円程度まで減少する見込みであるものの，中長期的（平成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年度を目途）には，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今後は，２億円から３億円程度の規模で推移する見込みである。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本町の有形固定資産減価償却率は，大きく全国平均を上回っている状況であり，固定資産の老朽化がすすんでいる。特に公営住宅や学校施設など建物（事業用）の数値が高い状況である。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今後も，湧水町公共施設等総合管理計画に基づき，施設の長寿命化など老朽化対策に努める。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78" name="楕円 77"/>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79" name="有形固定資産減価償却率該当値テキスト"/>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0" name="楕円 79"/>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30</xdr:row>
      <xdr:rowOff>2328</xdr:rowOff>
    </xdr:to>
    <xdr:cxnSp macro="">
      <xdr:nvCxnSpPr>
        <xdr:cNvPr id="81" name="直線コネクタ 80"/>
        <xdr:cNvCxnSpPr/>
      </xdr:nvCxnSpPr>
      <xdr:spPr>
        <a:xfrm flipV="1">
          <a:off x="4051300" y="588496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2"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3"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4" name="n_1mainValue有形固定資産減価償却率"/>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可能年数は，類似団体内平均値より高い状況にある。近年の経常的収入の減少により，基金を取り崩して財政運営を行っているため，今後もこの数値は上昇する見込みであるが，事務事業の見直しにより，数値上昇の抑制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5" name="楕円 124"/>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6" name="債務償還可能年数該当値テキスト"/>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126365</xdr:rowOff>
    </xdr:from>
    <xdr:to>
      <xdr:col>24</xdr:col>
      <xdr:colOff>114300</xdr:colOff>
      <xdr:row>40</xdr:row>
      <xdr:rowOff>56515</xdr:rowOff>
    </xdr:to>
    <xdr:sp macro="" textlink="">
      <xdr:nvSpPr>
        <xdr:cNvPr id="70" name="楕円 69"/>
        <xdr:cNvSpPr/>
      </xdr:nvSpPr>
      <xdr:spPr>
        <a:xfrm>
          <a:off x="4584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104792</xdr:rowOff>
    </xdr:from>
    <xdr:ext cx="405111" cy="259045"/>
    <xdr:sp macro="" textlink="">
      <xdr:nvSpPr>
        <xdr:cNvPr id="71" name="【道路】&#10;有形固定資産減価償却率該当値テキスト"/>
        <xdr:cNvSpPr txBox="1"/>
      </xdr:nvSpPr>
      <xdr:spPr>
        <a:xfrm>
          <a:off x="4673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xdr:rowOff>
    </xdr:from>
    <xdr:to>
      <xdr:col>20</xdr:col>
      <xdr:colOff>38100</xdr:colOff>
      <xdr:row>40</xdr:row>
      <xdr:rowOff>106045</xdr:rowOff>
    </xdr:to>
    <xdr:sp macro="" textlink="">
      <xdr:nvSpPr>
        <xdr:cNvPr id="72" name="楕円 71"/>
        <xdr:cNvSpPr/>
      </xdr:nvSpPr>
      <xdr:spPr>
        <a:xfrm>
          <a:off x="3746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xdr:rowOff>
    </xdr:from>
    <xdr:to>
      <xdr:col>24</xdr:col>
      <xdr:colOff>63500</xdr:colOff>
      <xdr:row>40</xdr:row>
      <xdr:rowOff>55245</xdr:rowOff>
    </xdr:to>
    <xdr:cxnSp macro="">
      <xdr:nvCxnSpPr>
        <xdr:cNvPr id="73" name="直線コネクタ 72"/>
        <xdr:cNvCxnSpPr/>
      </xdr:nvCxnSpPr>
      <xdr:spPr>
        <a:xfrm flipV="1">
          <a:off x="3797300" y="68637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4"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97172</xdr:rowOff>
    </xdr:from>
    <xdr:ext cx="405111" cy="259045"/>
    <xdr:sp macro="" textlink="">
      <xdr:nvSpPr>
        <xdr:cNvPr id="76" name="n_1mainValue【道路】&#10;有形固定資産減価償却率"/>
        <xdr:cNvSpPr txBox="1"/>
      </xdr:nvSpPr>
      <xdr:spPr>
        <a:xfrm>
          <a:off x="3582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55328</xdr:rowOff>
    </xdr:from>
    <xdr:to>
      <xdr:col>55</xdr:col>
      <xdr:colOff>50800</xdr:colOff>
      <xdr:row>37</xdr:row>
      <xdr:rowOff>156928</xdr:rowOff>
    </xdr:to>
    <xdr:sp macro="" textlink="">
      <xdr:nvSpPr>
        <xdr:cNvPr id="114" name="楕円 113"/>
        <xdr:cNvSpPr/>
      </xdr:nvSpPr>
      <xdr:spPr>
        <a:xfrm>
          <a:off x="104267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78205</xdr:rowOff>
    </xdr:from>
    <xdr:ext cx="534377" cy="259045"/>
    <xdr:sp macro="" textlink="">
      <xdr:nvSpPr>
        <xdr:cNvPr id="115" name="【道路】&#10;一人当たり延長該当値テキスト"/>
        <xdr:cNvSpPr txBox="1"/>
      </xdr:nvSpPr>
      <xdr:spPr>
        <a:xfrm>
          <a:off x="10515600" y="62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136671</xdr:rowOff>
    </xdr:from>
    <xdr:to>
      <xdr:col>50</xdr:col>
      <xdr:colOff>165100</xdr:colOff>
      <xdr:row>39</xdr:row>
      <xdr:rowOff>66821</xdr:rowOff>
    </xdr:to>
    <xdr:sp macro="" textlink="">
      <xdr:nvSpPr>
        <xdr:cNvPr id="116" name="楕円 115"/>
        <xdr:cNvSpPr/>
      </xdr:nvSpPr>
      <xdr:spPr>
        <a:xfrm>
          <a:off x="9588500" y="66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106128</xdr:rowOff>
    </xdr:from>
    <xdr:to>
      <xdr:col>55</xdr:col>
      <xdr:colOff>0</xdr:colOff>
      <xdr:row>39</xdr:row>
      <xdr:rowOff>16021</xdr:rowOff>
    </xdr:to>
    <xdr:cxnSp macro="">
      <xdr:nvCxnSpPr>
        <xdr:cNvPr id="117" name="直線コネクタ 116"/>
        <xdr:cNvCxnSpPr/>
      </xdr:nvCxnSpPr>
      <xdr:spPr>
        <a:xfrm flipV="1">
          <a:off x="9639300" y="6449778"/>
          <a:ext cx="838200" cy="25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8"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57948</xdr:rowOff>
    </xdr:from>
    <xdr:ext cx="534377" cy="259045"/>
    <xdr:sp macro="" textlink="">
      <xdr:nvSpPr>
        <xdr:cNvPr id="120" name="n_1mainValue【道路】&#10;一人当たり延長"/>
        <xdr:cNvSpPr txBox="1"/>
      </xdr:nvSpPr>
      <xdr:spPr>
        <a:xfrm>
          <a:off x="9359411" y="67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60" name="楕円 159"/>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61" name="【橋りょう・トンネル】&#10;有形固定資産減価償却率該当値テキスト"/>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62" name="楕円 161"/>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169817</xdr:rowOff>
    </xdr:to>
    <xdr:cxnSp macro="">
      <xdr:nvCxnSpPr>
        <xdr:cNvPr id="163" name="直線コネクタ 162"/>
        <xdr:cNvCxnSpPr/>
      </xdr:nvCxnSpPr>
      <xdr:spPr>
        <a:xfrm flipV="1">
          <a:off x="3797300" y="100730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66" name="n_1main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42614</xdr:rowOff>
    </xdr:from>
    <xdr:to>
      <xdr:col>55</xdr:col>
      <xdr:colOff>50800</xdr:colOff>
      <xdr:row>61</xdr:row>
      <xdr:rowOff>144214</xdr:rowOff>
    </xdr:to>
    <xdr:sp macro="" textlink="">
      <xdr:nvSpPr>
        <xdr:cNvPr id="204" name="楕円 203"/>
        <xdr:cNvSpPr/>
      </xdr:nvSpPr>
      <xdr:spPr>
        <a:xfrm>
          <a:off x="10426700" y="105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65491</xdr:rowOff>
    </xdr:from>
    <xdr:ext cx="599010" cy="259045"/>
    <xdr:sp macro="" textlink="">
      <xdr:nvSpPr>
        <xdr:cNvPr id="205" name="【橋りょう・トンネル】&#10;一人当たり有形固定資産（償却資産）額該当値テキスト"/>
        <xdr:cNvSpPr txBox="1"/>
      </xdr:nvSpPr>
      <xdr:spPr>
        <a:xfrm>
          <a:off x="10515600" y="1035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55425</xdr:rowOff>
    </xdr:from>
    <xdr:to>
      <xdr:col>50</xdr:col>
      <xdr:colOff>165100</xdr:colOff>
      <xdr:row>61</xdr:row>
      <xdr:rowOff>157025</xdr:rowOff>
    </xdr:to>
    <xdr:sp macro="" textlink="">
      <xdr:nvSpPr>
        <xdr:cNvPr id="206" name="楕円 205"/>
        <xdr:cNvSpPr/>
      </xdr:nvSpPr>
      <xdr:spPr>
        <a:xfrm>
          <a:off x="9588500" y="105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93414</xdr:rowOff>
    </xdr:from>
    <xdr:to>
      <xdr:col>55</xdr:col>
      <xdr:colOff>0</xdr:colOff>
      <xdr:row>61</xdr:row>
      <xdr:rowOff>106225</xdr:rowOff>
    </xdr:to>
    <xdr:cxnSp macro="">
      <xdr:nvCxnSpPr>
        <xdr:cNvPr id="207" name="直線コネクタ 206"/>
        <xdr:cNvCxnSpPr/>
      </xdr:nvCxnSpPr>
      <xdr:spPr>
        <a:xfrm flipV="1">
          <a:off x="9639300" y="10551864"/>
          <a:ext cx="8382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08"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2102</xdr:rowOff>
    </xdr:from>
    <xdr:ext cx="599010" cy="259045"/>
    <xdr:sp macro="" textlink="">
      <xdr:nvSpPr>
        <xdr:cNvPr id="210" name="n_1mainValue【橋りょう・トンネル】&#10;一人当たり有形固定資産（償却資産）額"/>
        <xdr:cNvSpPr txBox="1"/>
      </xdr:nvSpPr>
      <xdr:spPr>
        <a:xfrm>
          <a:off x="9327095" y="1028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249" name="楕円 248"/>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250" name="【公営住宅】&#10;有形固定資産減価償却率該当値テキスト"/>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51" name="楕円 250"/>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131445</xdr:rowOff>
    </xdr:to>
    <xdr:cxnSp macro="">
      <xdr:nvCxnSpPr>
        <xdr:cNvPr id="252" name="直線コネクタ 251"/>
        <xdr:cNvCxnSpPr/>
      </xdr:nvCxnSpPr>
      <xdr:spPr>
        <a:xfrm flipV="1">
          <a:off x="3797300" y="1378648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3"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55"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138557</xdr:rowOff>
    </xdr:from>
    <xdr:to>
      <xdr:col>55</xdr:col>
      <xdr:colOff>50800</xdr:colOff>
      <xdr:row>79</xdr:row>
      <xdr:rowOff>68707</xdr:rowOff>
    </xdr:to>
    <xdr:sp macro="" textlink="">
      <xdr:nvSpPr>
        <xdr:cNvPr id="293" name="楕円 292"/>
        <xdr:cNvSpPr/>
      </xdr:nvSpPr>
      <xdr:spPr>
        <a:xfrm>
          <a:off x="104267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91584</xdr:rowOff>
    </xdr:from>
    <xdr:ext cx="469744" cy="259045"/>
    <xdr:sp macro="" textlink="">
      <xdr:nvSpPr>
        <xdr:cNvPr id="294" name="【公営住宅】&#10;一人当たり面積該当値テキスト"/>
        <xdr:cNvSpPr txBox="1"/>
      </xdr:nvSpPr>
      <xdr:spPr>
        <a:xfrm>
          <a:off x="10515600" y="134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295" name="楕円 294"/>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17907</xdr:rowOff>
    </xdr:from>
    <xdr:to>
      <xdr:col>55</xdr:col>
      <xdr:colOff>0</xdr:colOff>
      <xdr:row>79</xdr:row>
      <xdr:rowOff>42672</xdr:rowOff>
    </xdr:to>
    <xdr:cxnSp macro="">
      <xdr:nvCxnSpPr>
        <xdr:cNvPr id="296" name="直線コネクタ 295"/>
        <xdr:cNvCxnSpPr/>
      </xdr:nvCxnSpPr>
      <xdr:spPr>
        <a:xfrm flipV="1">
          <a:off x="9639300" y="13562457"/>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7"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109999</xdr:rowOff>
    </xdr:from>
    <xdr:ext cx="469744" cy="259045"/>
    <xdr:sp macro="" textlink="">
      <xdr:nvSpPr>
        <xdr:cNvPr id="299" name="n_1mainValue【公営住宅】&#10;一人当たり面積"/>
        <xdr:cNvSpPr txBox="1"/>
      </xdr:nvSpPr>
      <xdr:spPr>
        <a:xfrm>
          <a:off x="93917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31115</xdr:rowOff>
    </xdr:from>
    <xdr:to>
      <xdr:col>85</xdr:col>
      <xdr:colOff>177800</xdr:colOff>
      <xdr:row>35</xdr:row>
      <xdr:rowOff>132715</xdr:rowOff>
    </xdr:to>
    <xdr:sp macro="" textlink="">
      <xdr:nvSpPr>
        <xdr:cNvPr id="350" name="楕円 349"/>
        <xdr:cNvSpPr/>
      </xdr:nvSpPr>
      <xdr:spPr>
        <a:xfrm>
          <a:off x="16268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53992</xdr:rowOff>
    </xdr:from>
    <xdr:ext cx="405111" cy="259045"/>
    <xdr:sp macro="" textlink="">
      <xdr:nvSpPr>
        <xdr:cNvPr id="351" name="【認定こども園・幼稚園・保育所】&#10;有形固定資産減価償却率該当値テキスト"/>
        <xdr:cNvSpPr txBox="1"/>
      </xdr:nvSpPr>
      <xdr:spPr>
        <a:xfrm>
          <a:off x="163576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352" name="楕円 351"/>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81915</xdr:rowOff>
    </xdr:from>
    <xdr:to>
      <xdr:col>85</xdr:col>
      <xdr:colOff>127000</xdr:colOff>
      <xdr:row>35</xdr:row>
      <xdr:rowOff>169545</xdr:rowOff>
    </xdr:to>
    <xdr:cxnSp macro="">
      <xdr:nvCxnSpPr>
        <xdr:cNvPr id="353" name="直線コネクタ 352"/>
        <xdr:cNvCxnSpPr/>
      </xdr:nvCxnSpPr>
      <xdr:spPr>
        <a:xfrm flipV="1">
          <a:off x="15481300" y="608266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5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65422</xdr:rowOff>
    </xdr:from>
    <xdr:ext cx="405111" cy="259045"/>
    <xdr:sp macro="" textlink="">
      <xdr:nvSpPr>
        <xdr:cNvPr id="356" name="n_1mainValue【認定こども園・幼稚園・保育所】&#10;有形固定資産減価償却率"/>
        <xdr:cNvSpPr txBox="1"/>
      </xdr:nvSpPr>
      <xdr:spPr>
        <a:xfrm>
          <a:off x="15266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83"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392" name="楕円 391"/>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393"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394" name="楕円 393"/>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41</xdr:row>
      <xdr:rowOff>23622</xdr:rowOff>
    </xdr:to>
    <xdr:cxnSp macro="">
      <xdr:nvCxnSpPr>
        <xdr:cNvPr id="395" name="直線コネクタ 394"/>
        <xdr:cNvCxnSpPr/>
      </xdr:nvCxnSpPr>
      <xdr:spPr>
        <a:xfrm>
          <a:off x="21323300" y="6945630"/>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6"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7"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129557</xdr:rowOff>
    </xdr:from>
    <xdr:ext cx="469744" cy="259045"/>
    <xdr:sp macro="" textlink="">
      <xdr:nvSpPr>
        <xdr:cNvPr id="398" name="n_1mainValue【認定こども園・幼稚園・保育所】&#10;一人当たり面積"/>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9"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38" name="楕円 437"/>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439" name="【学校施設】&#10;有形固定資産減価償却率該当値テキスト"/>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440" name="楕円 439"/>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71846</xdr:rowOff>
    </xdr:to>
    <xdr:cxnSp macro="">
      <xdr:nvCxnSpPr>
        <xdr:cNvPr id="441" name="直線コネクタ 440"/>
        <xdr:cNvCxnSpPr/>
      </xdr:nvCxnSpPr>
      <xdr:spPr>
        <a:xfrm flipV="1">
          <a:off x="15481300" y="996696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42"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3"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444" name="n_1mainValue【学校施設】&#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72"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96418</xdr:rowOff>
    </xdr:from>
    <xdr:to>
      <xdr:col>116</xdr:col>
      <xdr:colOff>114300</xdr:colOff>
      <xdr:row>60</xdr:row>
      <xdr:rowOff>26568</xdr:rowOff>
    </xdr:to>
    <xdr:sp macro="" textlink="">
      <xdr:nvSpPr>
        <xdr:cNvPr id="481" name="楕円 480"/>
        <xdr:cNvSpPr/>
      </xdr:nvSpPr>
      <xdr:spPr>
        <a:xfrm>
          <a:off x="22110700" y="102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119295</xdr:rowOff>
    </xdr:from>
    <xdr:ext cx="469744" cy="259045"/>
    <xdr:sp macro="" textlink="">
      <xdr:nvSpPr>
        <xdr:cNvPr id="482" name="【学校施設】&#10;一人当たり面積該当値テキスト"/>
        <xdr:cNvSpPr txBox="1"/>
      </xdr:nvSpPr>
      <xdr:spPr>
        <a:xfrm>
          <a:off x="22199600" y="100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118821</xdr:rowOff>
    </xdr:from>
    <xdr:to>
      <xdr:col>112</xdr:col>
      <xdr:colOff>38100</xdr:colOff>
      <xdr:row>60</xdr:row>
      <xdr:rowOff>48971</xdr:rowOff>
    </xdr:to>
    <xdr:sp macro="" textlink="">
      <xdr:nvSpPr>
        <xdr:cNvPr id="483" name="楕円 482"/>
        <xdr:cNvSpPr/>
      </xdr:nvSpPr>
      <xdr:spPr>
        <a:xfrm>
          <a:off x="21272500" y="102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147218</xdr:rowOff>
    </xdr:from>
    <xdr:to>
      <xdr:col>116</xdr:col>
      <xdr:colOff>63500</xdr:colOff>
      <xdr:row>59</xdr:row>
      <xdr:rowOff>169621</xdr:rowOff>
    </xdr:to>
    <xdr:cxnSp macro="">
      <xdr:nvCxnSpPr>
        <xdr:cNvPr id="484" name="直線コネクタ 483"/>
        <xdr:cNvCxnSpPr/>
      </xdr:nvCxnSpPr>
      <xdr:spPr>
        <a:xfrm flipV="1">
          <a:off x="21323300" y="10262768"/>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485"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65498</xdr:rowOff>
    </xdr:from>
    <xdr:ext cx="469744" cy="259045"/>
    <xdr:sp macro="" textlink="">
      <xdr:nvSpPr>
        <xdr:cNvPr id="487" name="n_1mainValue【学校施設】&#10;一人当たり面積"/>
        <xdr:cNvSpPr txBox="1"/>
      </xdr:nvSpPr>
      <xdr:spPr>
        <a:xfrm>
          <a:off x="21075727" y="100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28" name="直線コネクタ 52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2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30" name="直線コネクタ 52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2" name="直線コネクタ 5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4" name="フローチャート: 判断 53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35" name="フローチャート: 判断 53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36" name="フローチャート: 判断 53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67311</xdr:rowOff>
    </xdr:from>
    <xdr:to>
      <xdr:col>85</xdr:col>
      <xdr:colOff>177800</xdr:colOff>
      <xdr:row>101</xdr:row>
      <xdr:rowOff>168911</xdr:rowOff>
    </xdr:to>
    <xdr:sp macro="" textlink="">
      <xdr:nvSpPr>
        <xdr:cNvPr id="542" name="楕円 541"/>
        <xdr:cNvSpPr/>
      </xdr:nvSpPr>
      <xdr:spPr>
        <a:xfrm>
          <a:off x="16268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90188</xdr:rowOff>
    </xdr:from>
    <xdr:ext cx="405111" cy="259045"/>
    <xdr:sp macro="" textlink="">
      <xdr:nvSpPr>
        <xdr:cNvPr id="543" name="【公民館】&#10;有形固定資産減価償却率該当値テキスト"/>
        <xdr:cNvSpPr txBox="1"/>
      </xdr:nvSpPr>
      <xdr:spPr>
        <a:xfrm>
          <a:off x="16357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544" name="楕円 543"/>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102</xdr:row>
      <xdr:rowOff>22861</xdr:rowOff>
    </xdr:to>
    <xdr:cxnSp macro="">
      <xdr:nvCxnSpPr>
        <xdr:cNvPr id="545" name="直線コネクタ 544"/>
        <xdr:cNvCxnSpPr/>
      </xdr:nvCxnSpPr>
      <xdr:spPr>
        <a:xfrm flipV="1">
          <a:off x="15481300" y="174345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46"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47"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548"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9" name="直線コネクタ 5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0" name="テキスト ボックス 5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1" name="直線コネクタ 5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2" name="テキスト ボックス 5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3" name="直線コネクタ 5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4" name="テキスト ボックス 5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5" name="直線コネクタ 5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6" name="テキスト ボックス 5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7" name="直線コネクタ 5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8" name="テキスト ボックス 5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9" name="直線コネクタ 5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0" name="テキスト ボックス 5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74" name="直線コネクタ 573"/>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7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6" name="直線コネクタ 57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77"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78" name="直線コネクタ 577"/>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9"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0" name="フローチャート: 判断 579"/>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81" name="フローチャート: 判断 580"/>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82" name="フローチャート: 判断 581"/>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27032</xdr:rowOff>
    </xdr:from>
    <xdr:to>
      <xdr:col>116</xdr:col>
      <xdr:colOff>114300</xdr:colOff>
      <xdr:row>104</xdr:row>
      <xdr:rowOff>128632</xdr:rowOff>
    </xdr:to>
    <xdr:sp macro="" textlink="">
      <xdr:nvSpPr>
        <xdr:cNvPr id="588" name="楕円 587"/>
        <xdr:cNvSpPr/>
      </xdr:nvSpPr>
      <xdr:spPr>
        <a:xfrm>
          <a:off x="22110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49909</xdr:rowOff>
    </xdr:from>
    <xdr:ext cx="469744" cy="259045"/>
    <xdr:sp macro="" textlink="">
      <xdr:nvSpPr>
        <xdr:cNvPr id="589" name="【公民館】&#10;一人当たり面積該当値テキスト"/>
        <xdr:cNvSpPr txBox="1"/>
      </xdr:nvSpPr>
      <xdr:spPr>
        <a:xfrm>
          <a:off x="22199600" y="177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41729</xdr:rowOff>
    </xdr:from>
    <xdr:to>
      <xdr:col>112</xdr:col>
      <xdr:colOff>38100</xdr:colOff>
      <xdr:row>104</xdr:row>
      <xdr:rowOff>143329</xdr:rowOff>
    </xdr:to>
    <xdr:sp macro="" textlink="">
      <xdr:nvSpPr>
        <xdr:cNvPr id="590" name="楕円 589"/>
        <xdr:cNvSpPr/>
      </xdr:nvSpPr>
      <xdr:spPr>
        <a:xfrm>
          <a:off x="2127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77832</xdr:rowOff>
    </xdr:from>
    <xdr:to>
      <xdr:col>116</xdr:col>
      <xdr:colOff>63500</xdr:colOff>
      <xdr:row>104</xdr:row>
      <xdr:rowOff>92529</xdr:rowOff>
    </xdr:to>
    <xdr:cxnSp macro="">
      <xdr:nvCxnSpPr>
        <xdr:cNvPr id="591" name="直線コネクタ 590"/>
        <xdr:cNvCxnSpPr/>
      </xdr:nvCxnSpPr>
      <xdr:spPr>
        <a:xfrm flipV="1">
          <a:off x="21323300" y="1790863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592"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93"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159856</xdr:rowOff>
    </xdr:from>
    <xdr:ext cx="469744" cy="259045"/>
    <xdr:sp macro="" textlink="">
      <xdr:nvSpPr>
        <xdr:cNvPr id="594" name="n_1mainValue【公民館】&#10;一人当たり面積"/>
        <xdr:cNvSpPr txBox="1"/>
      </xdr:nvSpPr>
      <xdr:spPr>
        <a:xfrm>
          <a:off x="210757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特に</a:t>
          </a:r>
          <a:r>
            <a:rPr kumimoji="1" lang="ja-JP" altLang="en-US" sz="1300">
              <a:latin typeface="ＭＳ Ｐゴシック" panose="020B0600070205080204" pitchFamily="50" charset="-128"/>
              <a:ea typeface="ＭＳ Ｐゴシック" panose="020B0600070205080204" pitchFamily="50" charset="-128"/>
            </a:rPr>
            <a:t>高くなっている施設は，幼稚園及び公営住宅</a:t>
          </a:r>
          <a:r>
            <a:rPr kumimoji="1" lang="ja-JP" altLang="en-US" sz="1300">
              <a:solidFill>
                <a:srgbClr val="FF0000"/>
              </a:solidFill>
              <a:latin typeface="ＭＳ Ｐゴシック" panose="020B0600070205080204" pitchFamily="50" charset="-128"/>
              <a:ea typeface="ＭＳ Ｐゴシック" panose="020B0600070205080204" pitchFamily="50" charset="-128"/>
            </a:rPr>
            <a:t>，公民館，橋りょう・トンネル</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このうち幼稚園については，在園児の減少等により園の統合化を行い，残存施設も他の目的で活用している。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公営住宅については，一人当たり面積が類似団体内順位１位となっており，入居率も減少していることから，公営住宅のあり方について検討を行う必要がある。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1" name="楕円 70"/>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2" name="【図書館】&#10;有形固定資産減価償却率該当値テキスト"/>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3" name="楕円 72"/>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81099</xdr:rowOff>
    </xdr:to>
    <xdr:cxnSp macro="">
      <xdr:nvCxnSpPr>
        <xdr:cNvPr id="74" name="直線コネクタ 73"/>
        <xdr:cNvCxnSpPr/>
      </xdr:nvCxnSpPr>
      <xdr:spPr>
        <a:xfrm flipV="1">
          <a:off x="3797300" y="67023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5"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77" name="n_1mainValue【図書館】&#10;有形固定資産減価償却率"/>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6"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5" name="楕円 114"/>
        <xdr:cNvSpPr/>
      </xdr:nvSpPr>
      <xdr:spPr>
        <a:xfrm>
          <a:off x="10426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67327</xdr:rowOff>
    </xdr:from>
    <xdr:ext cx="469744" cy="259045"/>
    <xdr:sp macro="" textlink="">
      <xdr:nvSpPr>
        <xdr:cNvPr id="116" name="【図書館】&#10;一人当たり面積該当値テキスト"/>
        <xdr:cNvSpPr txBox="1"/>
      </xdr:nvSpPr>
      <xdr:spPr>
        <a:xfrm>
          <a:off x="10515600"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55880</xdr:rowOff>
    </xdr:from>
    <xdr:to>
      <xdr:col>50</xdr:col>
      <xdr:colOff>165100</xdr:colOff>
      <xdr:row>38</xdr:row>
      <xdr:rowOff>157480</xdr:rowOff>
    </xdr:to>
    <xdr:sp macro="" textlink="">
      <xdr:nvSpPr>
        <xdr:cNvPr id="117" name="楕円 116"/>
        <xdr:cNvSpPr/>
      </xdr:nvSpPr>
      <xdr:spPr>
        <a:xfrm>
          <a:off x="958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95250</xdr:rowOff>
    </xdr:from>
    <xdr:to>
      <xdr:col>55</xdr:col>
      <xdr:colOff>0</xdr:colOff>
      <xdr:row>38</xdr:row>
      <xdr:rowOff>106680</xdr:rowOff>
    </xdr:to>
    <xdr:cxnSp macro="">
      <xdr:nvCxnSpPr>
        <xdr:cNvPr id="118" name="直線コネクタ 117"/>
        <xdr:cNvCxnSpPr/>
      </xdr:nvCxnSpPr>
      <xdr:spPr>
        <a:xfrm flipV="1">
          <a:off x="9639300" y="661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19"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2557</xdr:rowOff>
    </xdr:from>
    <xdr:ext cx="469744" cy="259045"/>
    <xdr:sp macro="" textlink="">
      <xdr:nvSpPr>
        <xdr:cNvPr id="121" name="n_1mainValue【図書館】&#10;一人当たり面積"/>
        <xdr:cNvSpPr txBox="1"/>
      </xdr:nvSpPr>
      <xdr:spPr>
        <a:xfrm>
          <a:off x="9391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49"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2" name="フローチャート: 判断 151"/>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158" name="楕円 157"/>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159"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90932</xdr:rowOff>
    </xdr:from>
    <xdr:to>
      <xdr:col>20</xdr:col>
      <xdr:colOff>38100</xdr:colOff>
      <xdr:row>62</xdr:row>
      <xdr:rowOff>21082</xdr:rowOff>
    </xdr:to>
    <xdr:sp macro="" textlink="">
      <xdr:nvSpPr>
        <xdr:cNvPr id="160" name="楕円 159"/>
        <xdr:cNvSpPr/>
      </xdr:nvSpPr>
      <xdr:spPr>
        <a:xfrm>
          <a:off x="3746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48006</xdr:rowOff>
    </xdr:from>
    <xdr:to>
      <xdr:col>24</xdr:col>
      <xdr:colOff>63500</xdr:colOff>
      <xdr:row>61</xdr:row>
      <xdr:rowOff>141732</xdr:rowOff>
    </xdr:to>
    <xdr:cxnSp macro="">
      <xdr:nvCxnSpPr>
        <xdr:cNvPr id="161" name="直線コネクタ 160"/>
        <xdr:cNvCxnSpPr/>
      </xdr:nvCxnSpPr>
      <xdr:spPr>
        <a:xfrm flipV="1">
          <a:off x="3797300" y="10506456"/>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62"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63"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12209</xdr:rowOff>
    </xdr:from>
    <xdr:ext cx="405111" cy="259045"/>
    <xdr:sp macro="" textlink="">
      <xdr:nvSpPr>
        <xdr:cNvPr id="164" name="n_1mainValue【体育館・プール】&#10;有形固定資産減価償却率"/>
        <xdr:cNvSpPr txBox="1"/>
      </xdr:nvSpPr>
      <xdr:spPr>
        <a:xfrm>
          <a:off x="3582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96" name="フローチャート: 判断 19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19050</xdr:rowOff>
    </xdr:from>
    <xdr:to>
      <xdr:col>55</xdr:col>
      <xdr:colOff>50800</xdr:colOff>
      <xdr:row>58</xdr:row>
      <xdr:rowOff>120650</xdr:rowOff>
    </xdr:to>
    <xdr:sp macro="" textlink="">
      <xdr:nvSpPr>
        <xdr:cNvPr id="202" name="楕円 201"/>
        <xdr:cNvSpPr/>
      </xdr:nvSpPr>
      <xdr:spPr>
        <a:xfrm>
          <a:off x="104267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41927</xdr:rowOff>
    </xdr:from>
    <xdr:ext cx="469744" cy="259045"/>
    <xdr:sp macro="" textlink="">
      <xdr:nvSpPr>
        <xdr:cNvPr id="203" name="【体育館・プール】&#10;一人当たり面積該当値テキスト"/>
        <xdr:cNvSpPr txBox="1"/>
      </xdr:nvSpPr>
      <xdr:spPr>
        <a:xfrm>
          <a:off x="10515600"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39370</xdr:rowOff>
    </xdr:from>
    <xdr:to>
      <xdr:col>50</xdr:col>
      <xdr:colOff>165100</xdr:colOff>
      <xdr:row>58</xdr:row>
      <xdr:rowOff>140970</xdr:rowOff>
    </xdr:to>
    <xdr:sp macro="" textlink="">
      <xdr:nvSpPr>
        <xdr:cNvPr id="204" name="楕円 203"/>
        <xdr:cNvSpPr/>
      </xdr:nvSpPr>
      <xdr:spPr>
        <a:xfrm>
          <a:off x="9588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69850</xdr:rowOff>
    </xdr:from>
    <xdr:to>
      <xdr:col>55</xdr:col>
      <xdr:colOff>0</xdr:colOff>
      <xdr:row>58</xdr:row>
      <xdr:rowOff>90170</xdr:rowOff>
    </xdr:to>
    <xdr:cxnSp macro="">
      <xdr:nvCxnSpPr>
        <xdr:cNvPr id="205" name="直線コネクタ 204"/>
        <xdr:cNvCxnSpPr/>
      </xdr:nvCxnSpPr>
      <xdr:spPr>
        <a:xfrm flipV="1">
          <a:off x="9639300" y="1001395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06"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0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157497</xdr:rowOff>
    </xdr:from>
    <xdr:ext cx="469744" cy="259045"/>
    <xdr:sp macro="" textlink="">
      <xdr:nvSpPr>
        <xdr:cNvPr id="208" name="n_1mainValue【体育館・プール】&#10;一人当たり面積"/>
        <xdr:cNvSpPr txBox="1"/>
      </xdr:nvSpPr>
      <xdr:spPr>
        <a:xfrm>
          <a:off x="9391727" y="97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7" name="テキスト ボックス 2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8" name="直線コネクタ 2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9" name="テキスト ボックス 2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0" name="直線コネクタ 2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1" name="テキスト ボックス 2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2" name="直線コネクタ 2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3" name="テキスト ボックス 2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4" name="直線コネクタ 2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5" name="テキスト ボックス 2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6" name="直線コネクタ 2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7" name="テキスト ボックス 2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8" name="直線コネクタ 2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9" name="テキスト ボックス 2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81" name="直線コネクタ 280"/>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82"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83" name="直線コネクタ 28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84"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85" name="直線コネクタ 28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286"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287" name="フローチャート: 判断 286"/>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288" name="フローチャート: 判断 287"/>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289" name="フローチャート: 判断 288"/>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0" name="テキスト ボックス 2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1" name="テキスト ボックス 2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2" name="テキスト ボックス 2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3" name="テキスト ボックス 2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4" name="テキスト ボックス 2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295" name="楕円 294"/>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82567</xdr:rowOff>
    </xdr:from>
    <xdr:ext cx="405111" cy="259045"/>
    <xdr:sp macro="" textlink="">
      <xdr:nvSpPr>
        <xdr:cNvPr id="296" name="【保健センター・保健所】&#10;有形固定資産減価償却率該当値テキスト"/>
        <xdr:cNvSpPr txBox="1"/>
      </xdr:nvSpPr>
      <xdr:spPr>
        <a:xfrm>
          <a:off x="16357600"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297" name="楕円 296"/>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61</xdr:row>
      <xdr:rowOff>11430</xdr:rowOff>
    </xdr:to>
    <xdr:cxnSp macro="">
      <xdr:nvCxnSpPr>
        <xdr:cNvPr id="298" name="直線コネクタ 297"/>
        <xdr:cNvCxnSpPr/>
      </xdr:nvCxnSpPr>
      <xdr:spPr>
        <a:xfrm flipV="1">
          <a:off x="15481300" y="103974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299"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300"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78757</xdr:rowOff>
    </xdr:from>
    <xdr:ext cx="405111" cy="259045"/>
    <xdr:sp macro="" textlink="">
      <xdr:nvSpPr>
        <xdr:cNvPr id="301" name="n_1main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0" name="テキスト ボックス 3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1" name="直線コネクタ 3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23" name="直線コネクタ 322"/>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24"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25" name="直線コネクタ 324"/>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26"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27" name="直線コネクタ 326"/>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28"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29" name="フローチャート: 判断 328"/>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30" name="フローチャート: 判断 329"/>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331" name="フローチャート: 判断 33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2" name="テキスト ボックス 3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3" name="テキスト ボックス 3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4" name="テキスト ボックス 3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5" name="テキスト ボックス 3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6" name="テキスト ボックス 3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337" name="楕円 336"/>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338" name="【保健センター・保健所】&#10;一人当たり面積該当値テキスト"/>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339" name="楕円 338"/>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43434</xdr:rowOff>
    </xdr:to>
    <xdr:cxnSp macro="">
      <xdr:nvCxnSpPr>
        <xdr:cNvPr id="340" name="直線コネクタ 339"/>
        <xdr:cNvCxnSpPr/>
      </xdr:nvCxnSpPr>
      <xdr:spPr>
        <a:xfrm flipV="1">
          <a:off x="21323300" y="10492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341"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34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85361</xdr:rowOff>
    </xdr:from>
    <xdr:ext cx="469744" cy="259045"/>
    <xdr:sp macro="" textlink="">
      <xdr:nvSpPr>
        <xdr:cNvPr id="343" name="n_1mainValue【保健センター・保健所】&#10;一人当たり面積"/>
        <xdr:cNvSpPr txBox="1"/>
      </xdr:nvSpPr>
      <xdr:spPr>
        <a:xfrm>
          <a:off x="210757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4" name="テキスト ボックス 3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5" name="直線コネクタ 3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6" name="テキスト ボックス 3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7" name="直線コネクタ 3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8" name="テキスト ボックス 3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9" name="直線コネクタ 3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0" name="テキスト ボックス 3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1" name="直線コネクタ 3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2" name="テキスト ボックス 3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3" name="直線コネクタ 3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4" name="テキスト ボックス 3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5" name="直線コネクタ 3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6" name="テキスト ボックス 3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68" name="直線コネクタ 367"/>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69"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70" name="直線コネクタ 369"/>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71"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72" name="直線コネクタ 37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73"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74" name="フローチャート: 判断 373"/>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75" name="フローチャート: 判断 374"/>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376" name="フローチャート: 判断 375"/>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382" name="楕円 381"/>
        <xdr:cNvSpPr/>
      </xdr:nvSpPr>
      <xdr:spPr>
        <a:xfrm>
          <a:off x="16268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162577</xdr:rowOff>
    </xdr:from>
    <xdr:ext cx="405111" cy="259045"/>
    <xdr:sp macro="" textlink="">
      <xdr:nvSpPr>
        <xdr:cNvPr id="383" name="【消防施設】&#10;有形固定資産減価償却率該当値テキスト"/>
        <xdr:cNvSpPr txBox="1"/>
      </xdr:nvSpPr>
      <xdr:spPr>
        <a:xfrm>
          <a:off x="16357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384" name="楕円 383"/>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32386</xdr:rowOff>
    </xdr:to>
    <xdr:cxnSp macro="">
      <xdr:nvCxnSpPr>
        <xdr:cNvPr id="385" name="直線コネクタ 384"/>
        <xdr:cNvCxnSpPr/>
      </xdr:nvCxnSpPr>
      <xdr:spPr>
        <a:xfrm flipV="1">
          <a:off x="15481300" y="140779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386"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387"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388" name="n_1main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9" name="直線コネクタ 3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0" name="テキスト ボックス 3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1" name="直線コネクタ 4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2" name="テキスト ボックス 4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3" name="直線コネクタ 4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4" name="テキスト ボックス 4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5" name="直線コネクタ 4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6" name="テキスト ボックス 4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10" name="直線コネクタ 409"/>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11"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12" name="直線コネクタ 411"/>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13"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14" name="直線コネクタ 413"/>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15"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16" name="フローチャート: 判断 415"/>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17" name="フローチャート: 判断 416"/>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418" name="フローチャート: 判断 417"/>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424" name="楕円 423"/>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425"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5587</xdr:rowOff>
    </xdr:from>
    <xdr:to>
      <xdr:col>112</xdr:col>
      <xdr:colOff>38100</xdr:colOff>
      <xdr:row>83</xdr:row>
      <xdr:rowOff>107187</xdr:rowOff>
    </xdr:to>
    <xdr:sp macro="" textlink="">
      <xdr:nvSpPr>
        <xdr:cNvPr id="426" name="楕円 425"/>
        <xdr:cNvSpPr/>
      </xdr:nvSpPr>
      <xdr:spPr>
        <a:xfrm>
          <a:off x="21272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83</xdr:row>
      <xdr:rowOff>56387</xdr:rowOff>
    </xdr:to>
    <xdr:cxnSp macro="">
      <xdr:nvCxnSpPr>
        <xdr:cNvPr id="427" name="直線コネクタ 426"/>
        <xdr:cNvCxnSpPr/>
      </xdr:nvCxnSpPr>
      <xdr:spPr>
        <a:xfrm flipV="1">
          <a:off x="21323300" y="14202156"/>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428"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429"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123714</xdr:rowOff>
    </xdr:from>
    <xdr:ext cx="469744" cy="259045"/>
    <xdr:sp macro="" textlink="">
      <xdr:nvSpPr>
        <xdr:cNvPr id="430" name="n_1mainValue【消防施設】&#10;一人当たり面積"/>
        <xdr:cNvSpPr txBox="1"/>
      </xdr:nvSpPr>
      <xdr:spPr>
        <a:xfrm>
          <a:off x="210757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1" name="テキスト ボックス 4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3" name="テキスト ボックス 4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1" name="テキスト ボックス 4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55" name="直線コネクタ 454"/>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56"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57" name="直線コネクタ 456"/>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58"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59" name="直線コネクタ 458"/>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460"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61" name="フローチャート: 判断 460"/>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62" name="フローチャート: 判断 461"/>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463" name="フローチャート: 判断 462"/>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84455</xdr:rowOff>
    </xdr:from>
    <xdr:to>
      <xdr:col>85</xdr:col>
      <xdr:colOff>177800</xdr:colOff>
      <xdr:row>105</xdr:row>
      <xdr:rowOff>14605</xdr:rowOff>
    </xdr:to>
    <xdr:sp macro="" textlink="">
      <xdr:nvSpPr>
        <xdr:cNvPr id="469" name="楕円 468"/>
        <xdr:cNvSpPr/>
      </xdr:nvSpPr>
      <xdr:spPr>
        <a:xfrm>
          <a:off x="16268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62882</xdr:rowOff>
    </xdr:from>
    <xdr:ext cx="405111" cy="259045"/>
    <xdr:sp macro="" textlink="">
      <xdr:nvSpPr>
        <xdr:cNvPr id="470" name="【庁舎】&#10;有形固定資産減価償却率該当値テキスト"/>
        <xdr:cNvSpPr txBox="1"/>
      </xdr:nvSpPr>
      <xdr:spPr>
        <a:xfrm>
          <a:off x="16357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471" name="楕円 470"/>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105</xdr:row>
      <xdr:rowOff>45720</xdr:rowOff>
    </xdr:to>
    <xdr:cxnSp macro="">
      <xdr:nvCxnSpPr>
        <xdr:cNvPr id="472" name="直線コネクタ 471"/>
        <xdr:cNvCxnSpPr/>
      </xdr:nvCxnSpPr>
      <xdr:spPr>
        <a:xfrm flipV="1">
          <a:off x="15481300" y="179660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473"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474"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475" name="n_1mainValue【庁舎】&#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86" name="直線コネクタ 48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87" name="テキスト ボックス 48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88" name="直線コネクタ 48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89" name="テキスト ボックス 48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90" name="直線コネクタ 48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91" name="テキスト ボックス 49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94" name="直線コネクタ 49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95" name="テキスト ボックス 49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6" name="直線コネクタ 49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7" name="テキスト ボックス 49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98" name="直線コネクタ 49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499" name="テキスト ボックス 49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03" name="直線コネクタ 502"/>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04"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05" name="直線コネクタ 504"/>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06"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07" name="直線コネクタ 506"/>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0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09" name="フローチャート: 判断 50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10" name="フローチャート: 判断 509"/>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511" name="フローチャート: 判断 510"/>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171132</xdr:rowOff>
    </xdr:from>
    <xdr:to>
      <xdr:col>116</xdr:col>
      <xdr:colOff>114300</xdr:colOff>
      <xdr:row>104</xdr:row>
      <xdr:rowOff>101282</xdr:rowOff>
    </xdr:to>
    <xdr:sp macro="" textlink="">
      <xdr:nvSpPr>
        <xdr:cNvPr id="517" name="楕円 516"/>
        <xdr:cNvSpPr/>
      </xdr:nvSpPr>
      <xdr:spPr>
        <a:xfrm>
          <a:off x="22110700" y="178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22559</xdr:rowOff>
    </xdr:from>
    <xdr:ext cx="469744" cy="259045"/>
    <xdr:sp macro="" textlink="">
      <xdr:nvSpPr>
        <xdr:cNvPr id="518" name="【庁舎】&#10;一人当たり面積該当値テキスト"/>
        <xdr:cNvSpPr txBox="1"/>
      </xdr:nvSpPr>
      <xdr:spPr>
        <a:xfrm>
          <a:off x="22199600" y="176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16827</xdr:rowOff>
    </xdr:from>
    <xdr:to>
      <xdr:col>112</xdr:col>
      <xdr:colOff>38100</xdr:colOff>
      <xdr:row>104</xdr:row>
      <xdr:rowOff>118427</xdr:rowOff>
    </xdr:to>
    <xdr:sp macro="" textlink="">
      <xdr:nvSpPr>
        <xdr:cNvPr id="519" name="楕円 518"/>
        <xdr:cNvSpPr/>
      </xdr:nvSpPr>
      <xdr:spPr>
        <a:xfrm>
          <a:off x="21272500" y="17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50482</xdr:rowOff>
    </xdr:from>
    <xdr:to>
      <xdr:col>116</xdr:col>
      <xdr:colOff>63500</xdr:colOff>
      <xdr:row>104</xdr:row>
      <xdr:rowOff>67627</xdr:rowOff>
    </xdr:to>
    <xdr:cxnSp macro="">
      <xdr:nvCxnSpPr>
        <xdr:cNvPr id="520" name="直線コネクタ 519"/>
        <xdr:cNvCxnSpPr/>
      </xdr:nvCxnSpPr>
      <xdr:spPr>
        <a:xfrm flipV="1">
          <a:off x="21323300" y="1788128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521"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522"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134954</xdr:rowOff>
    </xdr:from>
    <xdr:ext cx="469744" cy="259045"/>
    <xdr:sp macro="" textlink="">
      <xdr:nvSpPr>
        <xdr:cNvPr id="523" name="n_1mainValue【庁舎】&#10;一人当たり面積"/>
        <xdr:cNvSpPr txBox="1"/>
      </xdr:nvSpPr>
      <xdr:spPr>
        <a:xfrm>
          <a:off x="21075727" y="176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類似団体内平均値と比較して有形固定資産減価償却率が</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高くなっている施設は，消防施設である。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一部事務組合所有の本庁舎をはじめ一部施設における建築年数の経過が要因と考えられる。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今後関係機関と連携を図り，老朽化対策の検討を行う必要がある。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産業構造的に第２次，第３次産業の占める割合が高いものの，所得水準が低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大規模企業等が少ないことなどにより，税収が類似団体内平均値を下回っている。町税は固定資産税の償却資産が増加傾向にあるが，それ以外の税収はほぼ横ばいである。国全体の景気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緩やかに回復しているものの，地方経済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への波及効果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透明な状況で，加えて人口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減少しており，財政力の向上は厳しい状況である。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行政の効率化等に努め，また，企業誘致にも積極的に取り組み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税収と雇用の場の確保を図る。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72" name="直線コネクタ 71"/>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74613</xdr:rowOff>
    </xdr:to>
    <xdr:cxnSp macro="">
      <xdr:nvCxnSpPr>
        <xdr:cNvPr id="75" name="直線コネクタ 74"/>
        <xdr:cNvCxnSpPr/>
      </xdr:nvCxnSpPr>
      <xdr:spPr>
        <a:xfrm flipV="1">
          <a:off x="3225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74613</xdr:rowOff>
    </xdr:from>
    <xdr:to>
      <xdr:col>15</xdr:col>
      <xdr:colOff>82550</xdr:colOff>
      <xdr:row>44</xdr:row>
      <xdr:rowOff>74613</xdr:rowOff>
    </xdr:to>
    <xdr:cxnSp macro="">
      <xdr:nvCxnSpPr>
        <xdr:cNvPr id="78" name="直線コネクタ 77"/>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84667</xdr:rowOff>
    </xdr:to>
    <xdr:cxnSp macro="">
      <xdr:nvCxnSpPr>
        <xdr:cNvPr id="81" name="直線コネクタ 80"/>
        <xdr:cNvCxnSpPr/>
      </xdr:nvCxnSpPr>
      <xdr:spPr>
        <a:xfrm flipV="1">
          <a:off x="1447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91" name="楕円 90"/>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92"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23813</xdr:rowOff>
    </xdr:from>
    <xdr:to>
      <xdr:col>15</xdr:col>
      <xdr:colOff>133350</xdr:colOff>
      <xdr:row>44</xdr:row>
      <xdr:rowOff>125413</xdr:rowOff>
    </xdr:to>
    <xdr:sp macro="" textlink="">
      <xdr:nvSpPr>
        <xdr:cNvPr id="95" name="楕円 94"/>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110190</xdr:rowOff>
    </xdr:from>
    <xdr:ext cx="762000" cy="259045"/>
    <xdr:sp macro="" textlink="">
      <xdr:nvSpPr>
        <xdr:cNvPr id="96" name="テキスト ボックス 95"/>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7" name="楕円 96"/>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8" name="テキスト ボックス 97"/>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9" name="楕円 98"/>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100" name="テキスト ボックス 99"/>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指数的には，昨年度より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％の増で，類似団体より高い比率となっている。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年度は経常的な一般財源である歳入の普通交付税の減少と併せて臨時財政対策債発行額も減少したことが要因である。今後も，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年度から段階的に減額されている普通交付税，臨時財政対策債の動向によっては，指数が大きくなる可能性がある。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今後，自主財源の確保と，各町有財産施設の管理経費の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節約・見直しにより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66</xdr:row>
      <xdr:rowOff>10160</xdr:rowOff>
    </xdr:to>
    <xdr:cxnSp macro="">
      <xdr:nvCxnSpPr>
        <xdr:cNvPr id="135" name="直線コネクタ 134"/>
        <xdr:cNvCxnSpPr/>
      </xdr:nvCxnSpPr>
      <xdr:spPr>
        <a:xfrm>
          <a:off x="4114800" y="1108456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64</xdr:row>
      <xdr:rowOff>111760</xdr:rowOff>
    </xdr:to>
    <xdr:cxnSp macro="">
      <xdr:nvCxnSpPr>
        <xdr:cNvPr id="138" name="直線コネクタ 137"/>
        <xdr:cNvCxnSpPr/>
      </xdr:nvCxnSpPr>
      <xdr:spPr>
        <a:xfrm>
          <a:off x="3225800" y="108352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64</xdr:row>
      <xdr:rowOff>103717</xdr:rowOff>
    </xdr:to>
    <xdr:cxnSp macro="">
      <xdr:nvCxnSpPr>
        <xdr:cNvPr id="141" name="直線コネクタ 140"/>
        <xdr:cNvCxnSpPr/>
      </xdr:nvCxnSpPr>
      <xdr:spPr>
        <a:xfrm flipV="1">
          <a:off x="2336800" y="108352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103717</xdr:rowOff>
    </xdr:to>
    <xdr:cxnSp macro="">
      <xdr:nvCxnSpPr>
        <xdr:cNvPr id="144" name="直線コネクタ 143"/>
        <xdr:cNvCxnSpPr/>
      </xdr:nvCxnSpPr>
      <xdr:spPr>
        <a:xfrm>
          <a:off x="1447800" y="1102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8" name="テキスト ボックス 14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4" name="楕円 153"/>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5"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6" name="楕円 155"/>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7" name="テキスト ボックス 156"/>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8" name="楕円 157"/>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9" name="テキスト ボックス 158"/>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60" name="楕円 159"/>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61" name="テキスト ボックス 160"/>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2" name="楕円 161"/>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3" name="テキスト ボックス 162"/>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人当たりの人件費・物件費等の決算額は，類似団体平均，全国平均，県平均より大きい額となっている。決算額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ともに増加しており，また，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人口減少により人口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今後，特に消耗品費の節約に努めるとともに，計画的な備品購入と各施設の電力入札等により物件費の歳出を抑える。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97053</xdr:rowOff>
    </xdr:from>
    <xdr:to>
      <xdr:col>23</xdr:col>
      <xdr:colOff>133350</xdr:colOff>
      <xdr:row>82</xdr:row>
      <xdr:rowOff>150524</xdr:rowOff>
    </xdr:to>
    <xdr:cxnSp macro="">
      <xdr:nvCxnSpPr>
        <xdr:cNvPr id="198" name="直線コネクタ 197"/>
        <xdr:cNvCxnSpPr/>
      </xdr:nvCxnSpPr>
      <xdr:spPr>
        <a:xfrm>
          <a:off x="4114800" y="14155953"/>
          <a:ext cx="8382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85443</xdr:rowOff>
    </xdr:from>
    <xdr:to>
      <xdr:col>19</xdr:col>
      <xdr:colOff>133350</xdr:colOff>
      <xdr:row>82</xdr:row>
      <xdr:rowOff>97053</xdr:rowOff>
    </xdr:to>
    <xdr:cxnSp macro="">
      <xdr:nvCxnSpPr>
        <xdr:cNvPr id="201" name="直線コネクタ 200"/>
        <xdr:cNvCxnSpPr/>
      </xdr:nvCxnSpPr>
      <xdr:spPr>
        <a:xfrm>
          <a:off x="3225800" y="1414434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59193</xdr:rowOff>
    </xdr:from>
    <xdr:to>
      <xdr:col>15</xdr:col>
      <xdr:colOff>82550</xdr:colOff>
      <xdr:row>82</xdr:row>
      <xdr:rowOff>85443</xdr:rowOff>
    </xdr:to>
    <xdr:cxnSp macro="">
      <xdr:nvCxnSpPr>
        <xdr:cNvPr id="204" name="直線コネクタ 203"/>
        <xdr:cNvCxnSpPr/>
      </xdr:nvCxnSpPr>
      <xdr:spPr>
        <a:xfrm>
          <a:off x="2336800" y="14118093"/>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37516</xdr:rowOff>
    </xdr:from>
    <xdr:to>
      <xdr:col>11</xdr:col>
      <xdr:colOff>31750</xdr:colOff>
      <xdr:row>82</xdr:row>
      <xdr:rowOff>59193</xdr:rowOff>
    </xdr:to>
    <xdr:cxnSp macro="">
      <xdr:nvCxnSpPr>
        <xdr:cNvPr id="207" name="直線コネクタ 206"/>
        <xdr:cNvCxnSpPr/>
      </xdr:nvCxnSpPr>
      <xdr:spPr>
        <a:xfrm>
          <a:off x="1447800" y="14096416"/>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9" name="テキスト ボックス 208"/>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11" name="テキスト ボックス 210"/>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99724</xdr:rowOff>
    </xdr:from>
    <xdr:to>
      <xdr:col>23</xdr:col>
      <xdr:colOff>184150</xdr:colOff>
      <xdr:row>83</xdr:row>
      <xdr:rowOff>29874</xdr:rowOff>
    </xdr:to>
    <xdr:sp macro="" textlink="">
      <xdr:nvSpPr>
        <xdr:cNvPr id="217" name="楕円 216"/>
        <xdr:cNvSpPr/>
      </xdr:nvSpPr>
      <xdr:spPr>
        <a:xfrm>
          <a:off x="4902200" y="141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71801</xdr:rowOff>
    </xdr:from>
    <xdr:ext cx="762000" cy="259045"/>
    <xdr:sp macro="" textlink="">
      <xdr:nvSpPr>
        <xdr:cNvPr id="218" name="人件費・物件費等の状況該当値テキスト"/>
        <xdr:cNvSpPr txBox="1"/>
      </xdr:nvSpPr>
      <xdr:spPr>
        <a:xfrm>
          <a:off x="5041900" y="1413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46253</xdr:rowOff>
    </xdr:from>
    <xdr:to>
      <xdr:col>19</xdr:col>
      <xdr:colOff>184150</xdr:colOff>
      <xdr:row>82</xdr:row>
      <xdr:rowOff>147853</xdr:rowOff>
    </xdr:to>
    <xdr:sp macro="" textlink="">
      <xdr:nvSpPr>
        <xdr:cNvPr id="219" name="楕円 218"/>
        <xdr:cNvSpPr/>
      </xdr:nvSpPr>
      <xdr:spPr>
        <a:xfrm>
          <a:off x="4064000" y="141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132630</xdr:rowOff>
    </xdr:from>
    <xdr:ext cx="736600" cy="259045"/>
    <xdr:sp macro="" textlink="">
      <xdr:nvSpPr>
        <xdr:cNvPr id="220" name="テキスト ボックス 219"/>
        <xdr:cNvSpPr txBox="1"/>
      </xdr:nvSpPr>
      <xdr:spPr>
        <a:xfrm>
          <a:off x="3733800" y="14191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34643</xdr:rowOff>
    </xdr:from>
    <xdr:to>
      <xdr:col>15</xdr:col>
      <xdr:colOff>133350</xdr:colOff>
      <xdr:row>82</xdr:row>
      <xdr:rowOff>136243</xdr:rowOff>
    </xdr:to>
    <xdr:sp macro="" textlink="">
      <xdr:nvSpPr>
        <xdr:cNvPr id="221" name="楕円 220"/>
        <xdr:cNvSpPr/>
      </xdr:nvSpPr>
      <xdr:spPr>
        <a:xfrm>
          <a:off x="3175000" y="140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121020</xdr:rowOff>
    </xdr:from>
    <xdr:ext cx="762000" cy="259045"/>
    <xdr:sp macro="" textlink="">
      <xdr:nvSpPr>
        <xdr:cNvPr id="222" name="テキスト ボックス 221"/>
        <xdr:cNvSpPr txBox="1"/>
      </xdr:nvSpPr>
      <xdr:spPr>
        <a:xfrm>
          <a:off x="2844800" y="141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8393</xdr:rowOff>
    </xdr:from>
    <xdr:to>
      <xdr:col>11</xdr:col>
      <xdr:colOff>82550</xdr:colOff>
      <xdr:row>82</xdr:row>
      <xdr:rowOff>109993</xdr:rowOff>
    </xdr:to>
    <xdr:sp macro="" textlink="">
      <xdr:nvSpPr>
        <xdr:cNvPr id="223" name="楕円 222"/>
        <xdr:cNvSpPr/>
      </xdr:nvSpPr>
      <xdr:spPr>
        <a:xfrm>
          <a:off x="2286000" y="140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94770</xdr:rowOff>
    </xdr:from>
    <xdr:ext cx="762000" cy="259045"/>
    <xdr:sp macro="" textlink="">
      <xdr:nvSpPr>
        <xdr:cNvPr id="224" name="テキスト ボックス 223"/>
        <xdr:cNvSpPr txBox="1"/>
      </xdr:nvSpPr>
      <xdr:spPr>
        <a:xfrm>
          <a:off x="1955800" y="1415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158166</xdr:rowOff>
    </xdr:from>
    <xdr:to>
      <xdr:col>7</xdr:col>
      <xdr:colOff>31750</xdr:colOff>
      <xdr:row>82</xdr:row>
      <xdr:rowOff>88316</xdr:rowOff>
    </xdr:to>
    <xdr:sp macro="" textlink="">
      <xdr:nvSpPr>
        <xdr:cNvPr id="225" name="楕円 224"/>
        <xdr:cNvSpPr/>
      </xdr:nvSpPr>
      <xdr:spPr>
        <a:xfrm>
          <a:off x="1397000" y="140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73093</xdr:rowOff>
    </xdr:from>
    <xdr:ext cx="762000" cy="259045"/>
    <xdr:sp macro="" textlink="">
      <xdr:nvSpPr>
        <xdr:cNvPr id="226" name="テキスト ボックス 225"/>
        <xdr:cNvSpPr txBox="1"/>
      </xdr:nvSpPr>
      <xdr:spPr>
        <a:xfrm>
          <a:off x="1066800" y="1413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年度にかけて実施された給与改定・臨時特例法による国家公務員の給与削減措置が終了したことに伴い，平成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年度は指数が大きく低下した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は経験年数階層内における職員分布の変動によ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増減</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しているが，ほぼ同水準で推移している。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職員数の適正化とともに退職者の再任用を積極的に推進し，給与水準の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適正化</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「ラスパイレス指数」は地方公務員給与実態調査に基づくものであるが，当該資料作成時点において，調査結果が未公表のため，前年度数値を使用している。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60" name="直線コネクタ 259"/>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115005</xdr:rowOff>
    </xdr:to>
    <xdr:cxnSp macro="">
      <xdr:nvCxnSpPr>
        <xdr:cNvPr id="263" name="直線コネクタ 262"/>
        <xdr:cNvCxnSpPr/>
      </xdr:nvCxnSpPr>
      <xdr:spPr>
        <a:xfrm>
          <a:off x="15290800" y="1475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47978</xdr:rowOff>
    </xdr:to>
    <xdr:cxnSp macro="">
      <xdr:nvCxnSpPr>
        <xdr:cNvPr id="266" name="直線コネクタ 265"/>
        <xdr:cNvCxnSpPr/>
      </xdr:nvCxnSpPr>
      <xdr:spPr>
        <a:xfrm flipV="1">
          <a:off x="14401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47978</xdr:rowOff>
    </xdr:to>
    <xdr:cxnSp macro="">
      <xdr:nvCxnSpPr>
        <xdr:cNvPr id="269" name="直線コネクタ 268"/>
        <xdr:cNvCxnSpPr/>
      </xdr:nvCxnSpPr>
      <xdr:spPr>
        <a:xfrm>
          <a:off x="13512800" y="146452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1" name="テキスト ボックス 27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少子高齢化に伴う人口の減少に加え，合併時の組織機構を維持していること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年度は退職者数</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採用者数が上回った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人当たりの職員数は，類似団体内平均値</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組織機構の再編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が行われることから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，職員数の推移を考慮しながら，適正な定員管理を図る。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160401</xdr:rowOff>
    </xdr:from>
    <xdr:to>
      <xdr:col>81</xdr:col>
      <xdr:colOff>44450</xdr:colOff>
      <xdr:row>62</xdr:row>
      <xdr:rowOff>9059</xdr:rowOff>
    </xdr:to>
    <xdr:cxnSp macro="">
      <xdr:nvCxnSpPr>
        <xdr:cNvPr id="323" name="直線コネクタ 322"/>
        <xdr:cNvCxnSpPr/>
      </xdr:nvCxnSpPr>
      <xdr:spPr>
        <a:xfrm>
          <a:off x="16179800" y="1061885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89619</xdr:rowOff>
    </xdr:from>
    <xdr:to>
      <xdr:col>77</xdr:col>
      <xdr:colOff>44450</xdr:colOff>
      <xdr:row>61</xdr:row>
      <xdr:rowOff>160401</xdr:rowOff>
    </xdr:to>
    <xdr:cxnSp macro="">
      <xdr:nvCxnSpPr>
        <xdr:cNvPr id="326" name="直線コネクタ 325"/>
        <xdr:cNvCxnSpPr/>
      </xdr:nvCxnSpPr>
      <xdr:spPr>
        <a:xfrm>
          <a:off x="15290800" y="10548069"/>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89619</xdr:rowOff>
    </xdr:to>
    <xdr:cxnSp macro="">
      <xdr:nvCxnSpPr>
        <xdr:cNvPr id="329" name="直線コネクタ 328"/>
        <xdr:cNvCxnSpPr/>
      </xdr:nvCxnSpPr>
      <xdr:spPr>
        <a:xfrm>
          <a:off x="14401800" y="1054163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49403</xdr:rowOff>
    </xdr:from>
    <xdr:to>
      <xdr:col>68</xdr:col>
      <xdr:colOff>152400</xdr:colOff>
      <xdr:row>61</xdr:row>
      <xdr:rowOff>83185</xdr:rowOff>
    </xdr:to>
    <xdr:cxnSp macro="">
      <xdr:nvCxnSpPr>
        <xdr:cNvPr id="332" name="直線コネクタ 331"/>
        <xdr:cNvCxnSpPr/>
      </xdr:nvCxnSpPr>
      <xdr:spPr>
        <a:xfrm>
          <a:off x="13512800" y="1050785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129709</xdr:rowOff>
    </xdr:from>
    <xdr:to>
      <xdr:col>81</xdr:col>
      <xdr:colOff>95250</xdr:colOff>
      <xdr:row>62</xdr:row>
      <xdr:rowOff>59859</xdr:rowOff>
    </xdr:to>
    <xdr:sp macro="" textlink="">
      <xdr:nvSpPr>
        <xdr:cNvPr id="342" name="楕円 341"/>
        <xdr:cNvSpPr/>
      </xdr:nvSpPr>
      <xdr:spPr>
        <a:xfrm>
          <a:off x="169672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101786</xdr:rowOff>
    </xdr:from>
    <xdr:ext cx="762000" cy="259045"/>
    <xdr:sp macro="" textlink="">
      <xdr:nvSpPr>
        <xdr:cNvPr id="343" name="定員管理の状況該当値テキスト"/>
        <xdr:cNvSpPr txBox="1"/>
      </xdr:nvSpPr>
      <xdr:spPr>
        <a:xfrm>
          <a:off x="17106900" y="1056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109601</xdr:rowOff>
    </xdr:from>
    <xdr:to>
      <xdr:col>77</xdr:col>
      <xdr:colOff>95250</xdr:colOff>
      <xdr:row>62</xdr:row>
      <xdr:rowOff>39751</xdr:rowOff>
    </xdr:to>
    <xdr:sp macro="" textlink="">
      <xdr:nvSpPr>
        <xdr:cNvPr id="344" name="楕円 343"/>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24528</xdr:rowOff>
    </xdr:from>
    <xdr:ext cx="736600" cy="259045"/>
    <xdr:sp macro="" textlink="">
      <xdr:nvSpPr>
        <xdr:cNvPr id="345" name="テキスト ボックス 344"/>
        <xdr:cNvSpPr txBox="1"/>
      </xdr:nvSpPr>
      <xdr:spPr>
        <a:xfrm>
          <a:off x="15798800" y="1065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38819</xdr:rowOff>
    </xdr:from>
    <xdr:to>
      <xdr:col>73</xdr:col>
      <xdr:colOff>44450</xdr:colOff>
      <xdr:row>61</xdr:row>
      <xdr:rowOff>140419</xdr:rowOff>
    </xdr:to>
    <xdr:sp macro="" textlink="">
      <xdr:nvSpPr>
        <xdr:cNvPr id="346" name="楕円 345"/>
        <xdr:cNvSpPr/>
      </xdr:nvSpPr>
      <xdr:spPr>
        <a:xfrm>
          <a:off x="152400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125196</xdr:rowOff>
    </xdr:from>
    <xdr:ext cx="762000" cy="259045"/>
    <xdr:sp macro="" textlink="">
      <xdr:nvSpPr>
        <xdr:cNvPr id="347" name="テキスト ボックス 346"/>
        <xdr:cNvSpPr txBox="1"/>
      </xdr:nvSpPr>
      <xdr:spPr>
        <a:xfrm>
          <a:off x="14909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8" name="楕円 347"/>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49" name="テキスト ボックス 348"/>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170053</xdr:rowOff>
    </xdr:from>
    <xdr:to>
      <xdr:col>64</xdr:col>
      <xdr:colOff>152400</xdr:colOff>
      <xdr:row>61</xdr:row>
      <xdr:rowOff>100203</xdr:rowOff>
    </xdr:to>
    <xdr:sp macro="" textlink="">
      <xdr:nvSpPr>
        <xdr:cNvPr id="350" name="楕円 349"/>
        <xdr:cNvSpPr/>
      </xdr:nvSpPr>
      <xdr:spPr>
        <a:xfrm>
          <a:off x="13462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84980</xdr:rowOff>
    </xdr:from>
    <xdr:ext cx="762000" cy="259045"/>
    <xdr:sp macro="" textlink="">
      <xdr:nvSpPr>
        <xdr:cNvPr id="351" name="テキスト ボックス 350"/>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実質公債費率は，全国平均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や鹿児島県平均を上回っている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が，類似団体内平均値</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これまで緩やかに減少してきたものの，普通交付税額の減少に伴う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標準財政規模の減少に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年度は比率が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比率の上昇を防ぐため，地方債借入額の抑制を図るとともに，水道事業企業会計及び一部事務組合が借り入れる地方債についても事業計画等を事前に協議し，実質公債費比率が上昇しないように連携を図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124178</xdr:rowOff>
    </xdr:to>
    <xdr:cxnSp macro="">
      <xdr:nvCxnSpPr>
        <xdr:cNvPr id="386" name="直線コネクタ 385"/>
        <xdr:cNvCxnSpPr/>
      </xdr:nvCxnSpPr>
      <xdr:spPr>
        <a:xfrm>
          <a:off x="16179800" y="67705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83961</xdr:rowOff>
    </xdr:from>
    <xdr:to>
      <xdr:col>77</xdr:col>
      <xdr:colOff>44450</xdr:colOff>
      <xdr:row>39</xdr:row>
      <xdr:rowOff>150989</xdr:rowOff>
    </xdr:to>
    <xdr:cxnSp macro="">
      <xdr:nvCxnSpPr>
        <xdr:cNvPr id="389" name="直線コネクタ 388"/>
        <xdr:cNvCxnSpPr/>
      </xdr:nvCxnSpPr>
      <xdr:spPr>
        <a:xfrm flipV="1">
          <a:off x="15290800" y="677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113595</xdr:rowOff>
    </xdr:to>
    <xdr:cxnSp macro="">
      <xdr:nvCxnSpPr>
        <xdr:cNvPr id="392" name="直線コネクタ 391"/>
        <xdr:cNvCxnSpPr/>
      </xdr:nvCxnSpPr>
      <xdr:spPr>
        <a:xfrm flipV="1">
          <a:off x="14401800" y="68375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113595</xdr:rowOff>
    </xdr:from>
    <xdr:to>
      <xdr:col>68</xdr:col>
      <xdr:colOff>152400</xdr:colOff>
      <xdr:row>41</xdr:row>
      <xdr:rowOff>170039</xdr:rowOff>
    </xdr:to>
    <xdr:cxnSp macro="">
      <xdr:nvCxnSpPr>
        <xdr:cNvPr id="395" name="直線コネクタ 394"/>
        <xdr:cNvCxnSpPr/>
      </xdr:nvCxnSpPr>
      <xdr:spPr>
        <a:xfrm flipV="1">
          <a:off x="13512800" y="69715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7" name="テキスト ボックス 396"/>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9" name="テキスト ボックス 398"/>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5" name="楕円 404"/>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6" name="公債費負担の状況該当値テキスト"/>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7" name="楕円 406"/>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8" name="テキスト ボックス 407"/>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9" name="楕円 408"/>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0" name="テキスト ボックス 409"/>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62795</xdr:rowOff>
    </xdr:from>
    <xdr:to>
      <xdr:col>68</xdr:col>
      <xdr:colOff>203200</xdr:colOff>
      <xdr:row>40</xdr:row>
      <xdr:rowOff>164395</xdr:rowOff>
    </xdr:to>
    <xdr:sp macro="" textlink="">
      <xdr:nvSpPr>
        <xdr:cNvPr id="411" name="楕円 410"/>
        <xdr:cNvSpPr/>
      </xdr:nvSpPr>
      <xdr:spPr>
        <a:xfrm>
          <a:off x="14351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412" name="テキスト ボックス 411"/>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413" name="楕円 412"/>
        <xdr:cNvSpPr/>
      </xdr:nvSpPr>
      <xdr:spPr>
        <a:xfrm>
          <a:off x="13462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414" name="テキスト ボックス 413"/>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将来負担比率は，全国平均，類似団体平均より下回ったものの，鹿児島県平均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減少していく見通しではあるが依然として大きくなっている。そのため，地方債を抑制する必要があり，地方債を財源とする普通建設事業等の計画的な実施，平準化及び見直しを行っていく必要がある。また，この算定に大きく影響する普通交付税の減少を見据え，今後も地方債残高の減少を進めるため，地方債借入額の抑制を図るとともに，基金等の増資に努め，一部事務組合においても負担金の減少を図るため行財政改革に積極的に取り組むよう協議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115824</xdr:rowOff>
    </xdr:from>
    <xdr:to>
      <xdr:col>81</xdr:col>
      <xdr:colOff>44450</xdr:colOff>
      <xdr:row>15</xdr:row>
      <xdr:rowOff>141884</xdr:rowOff>
    </xdr:to>
    <xdr:cxnSp macro="">
      <xdr:nvCxnSpPr>
        <xdr:cNvPr id="446" name="直線コネクタ 445"/>
        <xdr:cNvCxnSpPr/>
      </xdr:nvCxnSpPr>
      <xdr:spPr>
        <a:xfrm>
          <a:off x="16179800" y="268757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104242</xdr:rowOff>
    </xdr:from>
    <xdr:to>
      <xdr:col>77</xdr:col>
      <xdr:colOff>44450</xdr:colOff>
      <xdr:row>15</xdr:row>
      <xdr:rowOff>115824</xdr:rowOff>
    </xdr:to>
    <xdr:cxnSp macro="">
      <xdr:nvCxnSpPr>
        <xdr:cNvPr id="449" name="直線コネクタ 448"/>
        <xdr:cNvCxnSpPr/>
      </xdr:nvCxnSpPr>
      <xdr:spPr>
        <a:xfrm>
          <a:off x="15290800" y="267599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1" name="テキスト ボックス 450"/>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104242</xdr:rowOff>
    </xdr:from>
    <xdr:to>
      <xdr:col>72</xdr:col>
      <xdr:colOff>203200</xdr:colOff>
      <xdr:row>16</xdr:row>
      <xdr:rowOff>11938</xdr:rowOff>
    </xdr:to>
    <xdr:cxnSp macro="">
      <xdr:nvCxnSpPr>
        <xdr:cNvPr id="452" name="直線コネクタ 451"/>
        <xdr:cNvCxnSpPr/>
      </xdr:nvCxnSpPr>
      <xdr:spPr>
        <a:xfrm flipV="1">
          <a:off x="14401800" y="2675992"/>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11938</xdr:rowOff>
    </xdr:from>
    <xdr:to>
      <xdr:col>68</xdr:col>
      <xdr:colOff>152400</xdr:colOff>
      <xdr:row>16</xdr:row>
      <xdr:rowOff>56337</xdr:rowOff>
    </xdr:to>
    <xdr:cxnSp macro="">
      <xdr:nvCxnSpPr>
        <xdr:cNvPr id="455" name="直線コネクタ 454"/>
        <xdr:cNvCxnSpPr/>
      </xdr:nvCxnSpPr>
      <xdr:spPr>
        <a:xfrm flipV="1">
          <a:off x="13512800" y="275513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6" name="フローチャート: 判断 455"/>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7" name="テキスト ボックス 456"/>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8" name="フローチャート: 判断 457"/>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9" name="テキスト ボックス 458"/>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91084</xdr:rowOff>
    </xdr:from>
    <xdr:to>
      <xdr:col>81</xdr:col>
      <xdr:colOff>95250</xdr:colOff>
      <xdr:row>16</xdr:row>
      <xdr:rowOff>21234</xdr:rowOff>
    </xdr:to>
    <xdr:sp macro="" textlink="">
      <xdr:nvSpPr>
        <xdr:cNvPr id="465" name="楕円 464"/>
        <xdr:cNvSpPr/>
      </xdr:nvSpPr>
      <xdr:spPr>
        <a:xfrm>
          <a:off x="169672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107611</xdr:rowOff>
    </xdr:from>
    <xdr:ext cx="762000" cy="259045"/>
    <xdr:sp macro="" textlink="">
      <xdr:nvSpPr>
        <xdr:cNvPr id="466" name="将来負担の状況該当値テキスト"/>
        <xdr:cNvSpPr txBox="1"/>
      </xdr:nvSpPr>
      <xdr:spPr>
        <a:xfrm>
          <a:off x="17106900" y="250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65024</xdr:rowOff>
    </xdr:from>
    <xdr:to>
      <xdr:col>77</xdr:col>
      <xdr:colOff>95250</xdr:colOff>
      <xdr:row>15</xdr:row>
      <xdr:rowOff>166624</xdr:rowOff>
    </xdr:to>
    <xdr:sp macro="" textlink="">
      <xdr:nvSpPr>
        <xdr:cNvPr id="467" name="楕円 466"/>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5351</xdr:rowOff>
    </xdr:from>
    <xdr:ext cx="736600" cy="259045"/>
    <xdr:sp macro="" textlink="">
      <xdr:nvSpPr>
        <xdr:cNvPr id="468" name="テキスト ボックス 467"/>
        <xdr:cNvSpPr txBox="1"/>
      </xdr:nvSpPr>
      <xdr:spPr>
        <a:xfrm>
          <a:off x="15798800" y="240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53442</xdr:rowOff>
    </xdr:from>
    <xdr:to>
      <xdr:col>73</xdr:col>
      <xdr:colOff>44450</xdr:colOff>
      <xdr:row>15</xdr:row>
      <xdr:rowOff>155042</xdr:rowOff>
    </xdr:to>
    <xdr:sp macro="" textlink="">
      <xdr:nvSpPr>
        <xdr:cNvPr id="469" name="楕円 468"/>
        <xdr:cNvSpPr/>
      </xdr:nvSpPr>
      <xdr:spPr>
        <a:xfrm>
          <a:off x="15240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139819</xdr:rowOff>
    </xdr:from>
    <xdr:ext cx="762000" cy="259045"/>
    <xdr:sp macro="" textlink="">
      <xdr:nvSpPr>
        <xdr:cNvPr id="470" name="テキスト ボックス 469"/>
        <xdr:cNvSpPr txBox="1"/>
      </xdr:nvSpPr>
      <xdr:spPr>
        <a:xfrm>
          <a:off x="14909800" y="271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132588</xdr:rowOff>
    </xdr:from>
    <xdr:to>
      <xdr:col>68</xdr:col>
      <xdr:colOff>203200</xdr:colOff>
      <xdr:row>16</xdr:row>
      <xdr:rowOff>62738</xdr:rowOff>
    </xdr:to>
    <xdr:sp macro="" textlink="">
      <xdr:nvSpPr>
        <xdr:cNvPr id="471" name="楕円 470"/>
        <xdr:cNvSpPr/>
      </xdr:nvSpPr>
      <xdr:spPr>
        <a:xfrm>
          <a:off x="14351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47515</xdr:rowOff>
    </xdr:from>
    <xdr:ext cx="762000" cy="259045"/>
    <xdr:sp macro="" textlink="">
      <xdr:nvSpPr>
        <xdr:cNvPr id="472" name="テキスト ボックス 471"/>
        <xdr:cNvSpPr txBox="1"/>
      </xdr:nvSpPr>
      <xdr:spPr>
        <a:xfrm>
          <a:off x="14020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5537</xdr:rowOff>
    </xdr:from>
    <xdr:to>
      <xdr:col>64</xdr:col>
      <xdr:colOff>152400</xdr:colOff>
      <xdr:row>16</xdr:row>
      <xdr:rowOff>107137</xdr:rowOff>
    </xdr:to>
    <xdr:sp macro="" textlink="">
      <xdr:nvSpPr>
        <xdr:cNvPr id="473" name="楕円 472"/>
        <xdr:cNvSpPr/>
      </xdr:nvSpPr>
      <xdr:spPr>
        <a:xfrm>
          <a:off x="13462000" y="2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91914</xdr:rowOff>
    </xdr:from>
    <xdr:ext cx="762000" cy="259045"/>
    <xdr:sp macro="" textlink="">
      <xdr:nvSpPr>
        <xdr:cNvPr id="474" name="テキスト ボックス 473"/>
        <xdr:cNvSpPr txBox="1"/>
      </xdr:nvSpPr>
      <xdr:spPr>
        <a:xfrm>
          <a:off x="13131800" y="283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経常収支比率は，全国平均，類似団体内平均より高い数値になっており，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これは，新規採用職員の増加に伴い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職員数の適正化とともに退職者の再任用を積極的に推進し，行政事務を遂行できる職員数を確保しながら，経常経費である人件費の抑制を図る。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xdr:cNvCxnSpPr/>
      </xdr:nvCxnSpPr>
      <xdr:spPr>
        <a:xfrm>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85090</xdr:rowOff>
    </xdr:to>
    <xdr:cxnSp macro="">
      <xdr:nvCxnSpPr>
        <xdr:cNvPr id="72" name="直線コネクタ 71"/>
        <xdr:cNvCxnSpPr/>
      </xdr:nvCxnSpPr>
      <xdr:spPr>
        <a:xfrm flipV="1">
          <a:off x="2209800" y="635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xdr:cNvCxnSpPr/>
      </xdr:nvCxnSpPr>
      <xdr:spPr>
        <a:xfrm>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主に，ふるさと応援寄附金返礼品強化事業や町ホームページリニューアル事業にかかる物件費の増加及び</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経常的一般財源の減少により，比率が増加している。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159657</xdr:rowOff>
    </xdr:to>
    <xdr:cxnSp macro="">
      <xdr:nvCxnSpPr>
        <xdr:cNvPr id="129" name="直線コネクタ 128"/>
        <xdr:cNvCxnSpPr/>
      </xdr:nvCxnSpPr>
      <xdr:spPr>
        <a:xfrm>
          <a:off x="15671800" y="2527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127000</xdr:rowOff>
    </xdr:to>
    <xdr:cxnSp macro="">
      <xdr:nvCxnSpPr>
        <xdr:cNvPr id="132" name="直線コネクタ 131"/>
        <xdr:cNvCxnSpPr/>
      </xdr:nvCxnSpPr>
      <xdr:spPr>
        <a:xfrm>
          <a:off x="14782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148771</xdr:rowOff>
    </xdr:to>
    <xdr:cxnSp macro="">
      <xdr:nvCxnSpPr>
        <xdr:cNvPr id="135" name="直線コネクタ 134"/>
        <xdr:cNvCxnSpPr/>
      </xdr:nvCxnSpPr>
      <xdr:spPr>
        <a:xfrm flipV="1">
          <a:off x="13893800" y="2429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148771</xdr:rowOff>
    </xdr:to>
    <xdr:cxnSp macro="">
      <xdr:nvCxnSpPr>
        <xdr:cNvPr id="138" name="直線コネクタ 137"/>
        <xdr:cNvCxnSpPr/>
      </xdr:nvCxnSpPr>
      <xdr:spPr>
        <a:xfrm>
          <a:off x="13004800" y="249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99984</xdr:rowOff>
    </xdr:from>
    <xdr:ext cx="762000" cy="259045"/>
    <xdr:sp macro="" textlink="">
      <xdr:nvSpPr>
        <xdr:cNvPr id="140" name="テキスト ボックス 139"/>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4" name="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扶助費に係る経常収支比率は，全国平均，鹿児島県平均より低くなって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国の施策による児童福祉，障害福祉に係る扶助費が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一般財源負担が増加したが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年度は例年どおりの水準となっている。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92" name="直線コネクタ 191"/>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5" name="直線コネクタ 194"/>
        <xdr:cNvCxnSpPr/>
      </xdr:nvCxnSpPr>
      <xdr:spPr>
        <a:xfrm>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8" name="直線コネクタ 197"/>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29028</xdr:rowOff>
    </xdr:to>
    <xdr:cxnSp macro="">
      <xdr:nvCxnSpPr>
        <xdr:cNvPr id="201" name="直線コネクタ 200"/>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その他に係る経常収支比率は，類似団体内平均，全国平均，鹿児島県平均より低い数値となっているが，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大きな割合を占める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，ほぼ横ばいであった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が，経常的一般財源の減少により，比率が増加し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国民健康保険特別会計への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法定外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多額になっている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保険料の見直し等を図ることにより，繰出金の削減に努める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43180</xdr:rowOff>
    </xdr:to>
    <xdr:cxnSp macro="">
      <xdr:nvCxnSpPr>
        <xdr:cNvPr id="253" name="直線コネクタ 252"/>
        <xdr:cNvCxnSpPr/>
      </xdr:nvCxnSpPr>
      <xdr:spPr>
        <a:xfrm>
          <a:off x="15671800" y="927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12700</xdr:rowOff>
    </xdr:to>
    <xdr:cxnSp macro="">
      <xdr:nvCxnSpPr>
        <xdr:cNvPr id="256" name="直線コネクタ 255"/>
        <xdr:cNvCxnSpPr/>
      </xdr:nvCxnSpPr>
      <xdr:spPr>
        <a:xfrm>
          <a:off x="14782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5080</xdr:rowOff>
    </xdr:to>
    <xdr:cxnSp macro="">
      <xdr:nvCxnSpPr>
        <xdr:cNvPr id="259" name="直線コネクタ 258"/>
        <xdr:cNvCxnSpPr/>
      </xdr:nvCxnSpPr>
      <xdr:spPr>
        <a:xfrm flipV="1">
          <a:off x="13893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85090</xdr:rowOff>
    </xdr:from>
    <xdr:to>
      <xdr:col>69</xdr:col>
      <xdr:colOff>92075</xdr:colOff>
      <xdr:row>54</xdr:row>
      <xdr:rowOff>5080</xdr:rowOff>
    </xdr:to>
    <xdr:cxnSp macro="">
      <xdr:nvCxnSpPr>
        <xdr:cNvPr id="262" name="直線コネクタ 261"/>
        <xdr:cNvCxnSpPr/>
      </xdr:nvCxnSpPr>
      <xdr:spPr>
        <a:xfrm>
          <a:off x="13004800" y="917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4" name="テキスト ボックス 263"/>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6" name="テキスト ボックス 265"/>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163830</xdr:rowOff>
    </xdr:from>
    <xdr:to>
      <xdr:col>82</xdr:col>
      <xdr:colOff>158750</xdr:colOff>
      <xdr:row>54</xdr:row>
      <xdr:rowOff>93980</xdr:rowOff>
    </xdr:to>
    <xdr:sp macro="" textlink="">
      <xdr:nvSpPr>
        <xdr:cNvPr id="272" name="楕円 27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8907</xdr:rowOff>
    </xdr:from>
    <xdr:ext cx="762000" cy="259045"/>
    <xdr:sp macro="" textlink="">
      <xdr:nvSpPr>
        <xdr:cNvPr id="27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76" name="楕円 275"/>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77" name="テキスト ボックス 276"/>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8" name="楕円 277"/>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79" name="テキスト ボックス 278"/>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34290</xdr:rowOff>
    </xdr:from>
    <xdr:to>
      <xdr:col>65</xdr:col>
      <xdr:colOff>53975</xdr:colOff>
      <xdr:row>53</xdr:row>
      <xdr:rowOff>135890</xdr:rowOff>
    </xdr:to>
    <xdr:sp macro="" textlink="">
      <xdr:nvSpPr>
        <xdr:cNvPr id="280" name="楕円 279"/>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146067</xdr:rowOff>
    </xdr:from>
    <xdr:ext cx="762000" cy="259045"/>
    <xdr:sp macro="" textlink="">
      <xdr:nvSpPr>
        <xdr:cNvPr id="281" name="テキスト ボックス 280"/>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前年度よりも減少しているものの，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類似団体内平均，全国平均，鹿児島県平均より高い数値となった。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大きな割合を占める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一部事務組合負担金については減少したが，一部事務組合以外の負担金・補助金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補助費等については，今後，各種補助金の見直し（基準，額，年限）を行い，削減に努める。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61685</xdr:rowOff>
    </xdr:to>
    <xdr:cxnSp macro="">
      <xdr:nvCxnSpPr>
        <xdr:cNvPr id="315" name="直線コネクタ 314"/>
        <xdr:cNvCxnSpPr/>
      </xdr:nvCxnSpPr>
      <xdr:spPr>
        <a:xfrm flipV="1">
          <a:off x="15671800" y="65506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61685</xdr:rowOff>
    </xdr:to>
    <xdr:cxnSp macro="">
      <xdr:nvCxnSpPr>
        <xdr:cNvPr id="318" name="直線コネクタ 317"/>
        <xdr:cNvCxnSpPr/>
      </xdr:nvCxnSpPr>
      <xdr:spPr>
        <a:xfrm>
          <a:off x="14782800" y="654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xdr:rowOff>
    </xdr:from>
    <xdr:to>
      <xdr:col>73</xdr:col>
      <xdr:colOff>180975</xdr:colOff>
      <xdr:row>38</xdr:row>
      <xdr:rowOff>29028</xdr:rowOff>
    </xdr:to>
    <xdr:cxnSp macro="">
      <xdr:nvCxnSpPr>
        <xdr:cNvPr id="321" name="直線コネクタ 320"/>
        <xdr:cNvCxnSpPr/>
      </xdr:nvCxnSpPr>
      <xdr:spPr>
        <a:xfrm>
          <a:off x="13893800" y="65245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xdr:rowOff>
    </xdr:from>
    <xdr:to>
      <xdr:col>69</xdr:col>
      <xdr:colOff>92075</xdr:colOff>
      <xdr:row>38</xdr:row>
      <xdr:rowOff>42091</xdr:rowOff>
    </xdr:to>
    <xdr:cxnSp macro="">
      <xdr:nvCxnSpPr>
        <xdr:cNvPr id="324" name="直線コネクタ 323"/>
        <xdr:cNvCxnSpPr/>
      </xdr:nvCxnSpPr>
      <xdr:spPr>
        <a:xfrm flipV="1">
          <a:off x="13004800" y="6524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63880</xdr:rowOff>
    </xdr:from>
    <xdr:ext cx="762000" cy="259045"/>
    <xdr:sp macro="" textlink="">
      <xdr:nvSpPr>
        <xdr:cNvPr id="326" name="テキスト ボックス 325"/>
        <xdr:cNvSpPr txBox="1"/>
      </xdr:nvSpPr>
      <xdr:spPr>
        <a:xfrm>
          <a:off x="13512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4" name="楕円 333"/>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5"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6" name="楕円 335"/>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7" name="テキスト ボックス 336"/>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8" name="楕円 337"/>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9" name="テキスト ボックス 338"/>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130084</xdr:rowOff>
    </xdr:from>
    <xdr:to>
      <xdr:col>69</xdr:col>
      <xdr:colOff>142875</xdr:colOff>
      <xdr:row>38</xdr:row>
      <xdr:rowOff>60234</xdr:rowOff>
    </xdr:to>
    <xdr:sp macro="" textlink="">
      <xdr:nvSpPr>
        <xdr:cNvPr id="340" name="楕円 339"/>
        <xdr:cNvSpPr/>
      </xdr:nvSpPr>
      <xdr:spPr>
        <a:xfrm>
          <a:off x="13843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45011</xdr:rowOff>
    </xdr:from>
    <xdr:ext cx="762000" cy="259045"/>
    <xdr:sp macro="" textlink="">
      <xdr:nvSpPr>
        <xdr:cNvPr id="341" name="テキスト ボックス 340"/>
        <xdr:cNvSpPr txBox="1"/>
      </xdr:nvSpPr>
      <xdr:spPr>
        <a:xfrm>
          <a:off x="13512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162741</xdr:rowOff>
    </xdr:from>
    <xdr:to>
      <xdr:col>65</xdr:col>
      <xdr:colOff>53975</xdr:colOff>
      <xdr:row>38</xdr:row>
      <xdr:rowOff>92891</xdr:rowOff>
    </xdr:to>
    <xdr:sp macro="" textlink="">
      <xdr:nvSpPr>
        <xdr:cNvPr id="342" name="楕円 341"/>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77668</xdr:rowOff>
    </xdr:from>
    <xdr:ext cx="762000" cy="259045"/>
    <xdr:sp macro="" textlink="">
      <xdr:nvSpPr>
        <xdr:cNvPr id="343" name="テキスト ボックス 342"/>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公債費に係る経常収支比率は，類似団体内平均より高い比率となっている。</a:t>
          </a:r>
          <a:endParaRPr lang="ja-JP" altLang="ja-JP" sz="12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償還完済に加え，地方債の借入額抑制により，公債費に要する額は確実に減少しているが，経常的一般財源の減少により，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比率は増加している。</a:t>
          </a:r>
          <a:endParaRPr lang="ja-JP" altLang="ja-JP" sz="12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今後も適債事業の計画的な実施と調整を行い，</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地方債の年度内借入額を元金償還額以内に抑える取組み</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を継続し，公債費の削減を図る。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113285</xdr:rowOff>
    </xdr:to>
    <xdr:cxnSp macro="">
      <xdr:nvCxnSpPr>
        <xdr:cNvPr id="373" name="直線コネクタ 372"/>
        <xdr:cNvCxnSpPr/>
      </xdr:nvCxnSpPr>
      <xdr:spPr>
        <a:xfrm>
          <a:off x="3987800" y="134223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49276</xdr:rowOff>
    </xdr:to>
    <xdr:cxnSp macro="">
      <xdr:nvCxnSpPr>
        <xdr:cNvPr id="376" name="直線コネクタ 375"/>
        <xdr:cNvCxnSpPr/>
      </xdr:nvCxnSpPr>
      <xdr:spPr>
        <a:xfrm>
          <a:off x="3098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58420</xdr:rowOff>
    </xdr:to>
    <xdr:cxnSp macro="">
      <xdr:nvCxnSpPr>
        <xdr:cNvPr id="379" name="直線コネクタ 378"/>
        <xdr:cNvCxnSpPr/>
      </xdr:nvCxnSpPr>
      <xdr:spPr>
        <a:xfrm flipV="1">
          <a:off x="2209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122428</xdr:rowOff>
    </xdr:to>
    <xdr:cxnSp macro="">
      <xdr:nvCxnSpPr>
        <xdr:cNvPr id="382" name="直線コネクタ 381"/>
        <xdr:cNvCxnSpPr/>
      </xdr:nvCxnSpPr>
      <xdr:spPr>
        <a:xfrm flipV="1">
          <a:off x="1320800" y="13431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4" name="テキスト ボックス 38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92" name="楕円 391"/>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93"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94" name="楕円 39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95" name="テキスト ボックス 39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6" name="楕円 395"/>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7" name="テキスト ボックス 39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8" name="楕円 39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9" name="テキスト ボックス 39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400" name="楕円 399"/>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401" name="テキスト ボックス 400"/>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公債費以外に係る経常収支比率については，類似団体と同じ比率となっているが増加傾向にある。これは，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普通交付税が減少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するため，経常収支比率全体の上昇が予想され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99568</xdr:rowOff>
    </xdr:to>
    <xdr:cxnSp macro="">
      <xdr:nvCxnSpPr>
        <xdr:cNvPr id="432" name="直線コネクタ 431"/>
        <xdr:cNvCxnSpPr/>
      </xdr:nvCxnSpPr>
      <xdr:spPr>
        <a:xfrm>
          <a:off x="15671800" y="130566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26415</xdr:rowOff>
    </xdr:to>
    <xdr:cxnSp macro="">
      <xdr:nvCxnSpPr>
        <xdr:cNvPr id="435" name="直線コネクタ 434"/>
        <xdr:cNvCxnSpPr/>
      </xdr:nvCxnSpPr>
      <xdr:spPr>
        <a:xfrm>
          <a:off x="14782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12700</xdr:rowOff>
    </xdr:to>
    <xdr:cxnSp macro="">
      <xdr:nvCxnSpPr>
        <xdr:cNvPr id="438" name="直線コネクタ 437"/>
        <xdr:cNvCxnSpPr/>
      </xdr:nvCxnSpPr>
      <xdr:spPr>
        <a:xfrm flipV="1">
          <a:off x="13893800" y="12946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12700</xdr:rowOff>
    </xdr:to>
    <xdr:cxnSp macro="">
      <xdr:nvCxnSpPr>
        <xdr:cNvPr id="441" name="直線コネクタ 440"/>
        <xdr:cNvCxnSpPr/>
      </xdr:nvCxnSpPr>
      <xdr:spPr>
        <a:xfrm>
          <a:off x="13004800" y="12946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3" name="テキスト ボックス 442"/>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1" name="楕円 450"/>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52" name="公債費以外該当値テキスト"/>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3" name="楕円 45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54" name="テキスト ボックス 453"/>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5" name="楕円 454"/>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6" name="テキスト ボックス 455"/>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7" name="楕円 45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8" name="テキスト ボックス 45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9" name="楕円 458"/>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60" name="テキスト ボックス 459"/>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166776</xdr:rowOff>
    </xdr:from>
    <xdr:to>
      <xdr:col>29</xdr:col>
      <xdr:colOff>127000</xdr:colOff>
      <xdr:row>16</xdr:row>
      <xdr:rowOff>79954</xdr:rowOff>
    </xdr:to>
    <xdr:cxnSp macro="">
      <xdr:nvCxnSpPr>
        <xdr:cNvPr id="50" name="直線コネクタ 49"/>
        <xdr:cNvCxnSpPr/>
      </xdr:nvCxnSpPr>
      <xdr:spPr bwMode="auto">
        <a:xfrm flipV="1">
          <a:off x="5003800" y="2786151"/>
          <a:ext cx="647700" cy="8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47661</xdr:rowOff>
    </xdr:from>
    <xdr:to>
      <xdr:col>26</xdr:col>
      <xdr:colOff>50800</xdr:colOff>
      <xdr:row>16</xdr:row>
      <xdr:rowOff>79954</xdr:rowOff>
    </xdr:to>
    <xdr:cxnSp macro="">
      <xdr:nvCxnSpPr>
        <xdr:cNvPr id="53" name="直線コネクタ 52"/>
        <xdr:cNvCxnSpPr/>
      </xdr:nvCxnSpPr>
      <xdr:spPr bwMode="auto">
        <a:xfrm>
          <a:off x="4305300" y="2838486"/>
          <a:ext cx="698500" cy="3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47661</xdr:rowOff>
    </xdr:from>
    <xdr:to>
      <xdr:col>22</xdr:col>
      <xdr:colOff>114300</xdr:colOff>
      <xdr:row>16</xdr:row>
      <xdr:rowOff>91194</xdr:rowOff>
    </xdr:to>
    <xdr:cxnSp macro="">
      <xdr:nvCxnSpPr>
        <xdr:cNvPr id="56" name="直線コネクタ 55"/>
        <xdr:cNvCxnSpPr/>
      </xdr:nvCxnSpPr>
      <xdr:spPr bwMode="auto">
        <a:xfrm flipV="1">
          <a:off x="3606800" y="2838486"/>
          <a:ext cx="698500" cy="4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91194</xdr:rowOff>
    </xdr:from>
    <xdr:to>
      <xdr:col>18</xdr:col>
      <xdr:colOff>177800</xdr:colOff>
      <xdr:row>16</xdr:row>
      <xdr:rowOff>126924</xdr:rowOff>
    </xdr:to>
    <xdr:cxnSp macro="">
      <xdr:nvCxnSpPr>
        <xdr:cNvPr id="59" name="直線コネクタ 58"/>
        <xdr:cNvCxnSpPr/>
      </xdr:nvCxnSpPr>
      <xdr:spPr bwMode="auto">
        <a:xfrm flipV="1">
          <a:off x="2908300" y="2882019"/>
          <a:ext cx="6985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115976</xdr:rowOff>
    </xdr:from>
    <xdr:to>
      <xdr:col>29</xdr:col>
      <xdr:colOff>177800</xdr:colOff>
      <xdr:row>16</xdr:row>
      <xdr:rowOff>46126</xdr:rowOff>
    </xdr:to>
    <xdr:sp macro="" textlink="">
      <xdr:nvSpPr>
        <xdr:cNvPr id="69" name="楕円 68"/>
        <xdr:cNvSpPr/>
      </xdr:nvSpPr>
      <xdr:spPr bwMode="auto">
        <a:xfrm>
          <a:off x="5600700" y="273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132503</xdr:rowOff>
    </xdr:from>
    <xdr:ext cx="762000" cy="259045"/>
    <xdr:sp macro="" textlink="">
      <xdr:nvSpPr>
        <xdr:cNvPr id="70" name="人口1人当たり決算額の推移該当値テキスト130"/>
        <xdr:cNvSpPr txBox="1"/>
      </xdr:nvSpPr>
      <xdr:spPr>
        <a:xfrm>
          <a:off x="5740400" y="258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29154</xdr:rowOff>
    </xdr:from>
    <xdr:to>
      <xdr:col>26</xdr:col>
      <xdr:colOff>101600</xdr:colOff>
      <xdr:row>16</xdr:row>
      <xdr:rowOff>130754</xdr:rowOff>
    </xdr:to>
    <xdr:sp macro="" textlink="">
      <xdr:nvSpPr>
        <xdr:cNvPr id="71" name="楕円 70"/>
        <xdr:cNvSpPr/>
      </xdr:nvSpPr>
      <xdr:spPr bwMode="auto">
        <a:xfrm>
          <a:off x="4953000" y="28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140931</xdr:rowOff>
    </xdr:from>
    <xdr:ext cx="736600" cy="259045"/>
    <xdr:sp macro="" textlink="">
      <xdr:nvSpPr>
        <xdr:cNvPr id="72" name="テキスト ボックス 71"/>
        <xdr:cNvSpPr txBox="1"/>
      </xdr:nvSpPr>
      <xdr:spPr>
        <a:xfrm>
          <a:off x="4622800" y="258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168311</xdr:rowOff>
    </xdr:from>
    <xdr:to>
      <xdr:col>22</xdr:col>
      <xdr:colOff>165100</xdr:colOff>
      <xdr:row>16</xdr:row>
      <xdr:rowOff>98461</xdr:rowOff>
    </xdr:to>
    <xdr:sp macro="" textlink="">
      <xdr:nvSpPr>
        <xdr:cNvPr id="73" name="楕円 72"/>
        <xdr:cNvSpPr/>
      </xdr:nvSpPr>
      <xdr:spPr bwMode="auto">
        <a:xfrm>
          <a:off x="42545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108638</xdr:rowOff>
    </xdr:from>
    <xdr:ext cx="762000" cy="259045"/>
    <xdr:sp macro="" textlink="">
      <xdr:nvSpPr>
        <xdr:cNvPr id="74" name="テキスト ボックス 73"/>
        <xdr:cNvSpPr txBox="1"/>
      </xdr:nvSpPr>
      <xdr:spPr>
        <a:xfrm>
          <a:off x="3924300" y="2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40394</xdr:rowOff>
    </xdr:from>
    <xdr:to>
      <xdr:col>19</xdr:col>
      <xdr:colOff>38100</xdr:colOff>
      <xdr:row>16</xdr:row>
      <xdr:rowOff>141994</xdr:rowOff>
    </xdr:to>
    <xdr:sp macro="" textlink="">
      <xdr:nvSpPr>
        <xdr:cNvPr id="75" name="楕円 74"/>
        <xdr:cNvSpPr/>
      </xdr:nvSpPr>
      <xdr:spPr bwMode="auto">
        <a:xfrm>
          <a:off x="3556000" y="283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152171</xdr:rowOff>
    </xdr:from>
    <xdr:ext cx="762000" cy="259045"/>
    <xdr:sp macro="" textlink="">
      <xdr:nvSpPr>
        <xdr:cNvPr id="76" name="テキスト ボックス 75"/>
        <xdr:cNvSpPr txBox="1"/>
      </xdr:nvSpPr>
      <xdr:spPr>
        <a:xfrm>
          <a:off x="3225800" y="260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76124</xdr:rowOff>
    </xdr:from>
    <xdr:to>
      <xdr:col>15</xdr:col>
      <xdr:colOff>101600</xdr:colOff>
      <xdr:row>17</xdr:row>
      <xdr:rowOff>6274</xdr:rowOff>
    </xdr:to>
    <xdr:sp macro="" textlink="">
      <xdr:nvSpPr>
        <xdr:cNvPr id="77" name="楕円 76"/>
        <xdr:cNvSpPr/>
      </xdr:nvSpPr>
      <xdr:spPr bwMode="auto">
        <a:xfrm>
          <a:off x="2857500" y="28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16451</xdr:rowOff>
    </xdr:from>
    <xdr:ext cx="762000" cy="259045"/>
    <xdr:sp macro="" textlink="">
      <xdr:nvSpPr>
        <xdr:cNvPr id="78" name="テキスト ボックス 77"/>
        <xdr:cNvSpPr txBox="1"/>
      </xdr:nvSpPr>
      <xdr:spPr>
        <a:xfrm>
          <a:off x="2527300" y="26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183327</xdr:rowOff>
    </xdr:from>
    <xdr:to>
      <xdr:col>29</xdr:col>
      <xdr:colOff>127000</xdr:colOff>
      <xdr:row>35</xdr:row>
      <xdr:rowOff>188310</xdr:rowOff>
    </xdr:to>
    <xdr:cxnSp macro="">
      <xdr:nvCxnSpPr>
        <xdr:cNvPr id="110" name="直線コネクタ 109"/>
        <xdr:cNvCxnSpPr/>
      </xdr:nvCxnSpPr>
      <xdr:spPr bwMode="auto">
        <a:xfrm flipV="1">
          <a:off x="5003800" y="6793677"/>
          <a:ext cx="647700" cy="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188310</xdr:rowOff>
    </xdr:from>
    <xdr:to>
      <xdr:col>26</xdr:col>
      <xdr:colOff>50800</xdr:colOff>
      <xdr:row>35</xdr:row>
      <xdr:rowOff>282128</xdr:rowOff>
    </xdr:to>
    <xdr:cxnSp macro="">
      <xdr:nvCxnSpPr>
        <xdr:cNvPr id="113" name="直線コネクタ 112"/>
        <xdr:cNvCxnSpPr/>
      </xdr:nvCxnSpPr>
      <xdr:spPr bwMode="auto">
        <a:xfrm flipV="1">
          <a:off x="4305300" y="6798660"/>
          <a:ext cx="698500" cy="9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275704</xdr:rowOff>
    </xdr:from>
    <xdr:to>
      <xdr:col>22</xdr:col>
      <xdr:colOff>114300</xdr:colOff>
      <xdr:row>35</xdr:row>
      <xdr:rowOff>282128</xdr:rowOff>
    </xdr:to>
    <xdr:cxnSp macro="">
      <xdr:nvCxnSpPr>
        <xdr:cNvPr id="116" name="直線コネクタ 115"/>
        <xdr:cNvCxnSpPr/>
      </xdr:nvCxnSpPr>
      <xdr:spPr bwMode="auto">
        <a:xfrm>
          <a:off x="3606800" y="6886054"/>
          <a:ext cx="698500" cy="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83223</xdr:rowOff>
    </xdr:from>
    <xdr:to>
      <xdr:col>18</xdr:col>
      <xdr:colOff>177800</xdr:colOff>
      <xdr:row>35</xdr:row>
      <xdr:rowOff>275704</xdr:rowOff>
    </xdr:to>
    <xdr:cxnSp macro="">
      <xdr:nvCxnSpPr>
        <xdr:cNvPr id="119" name="直線コネクタ 118"/>
        <xdr:cNvCxnSpPr/>
      </xdr:nvCxnSpPr>
      <xdr:spPr bwMode="auto">
        <a:xfrm>
          <a:off x="2908300" y="6693573"/>
          <a:ext cx="698500" cy="19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132527</xdr:rowOff>
    </xdr:from>
    <xdr:to>
      <xdr:col>29</xdr:col>
      <xdr:colOff>177800</xdr:colOff>
      <xdr:row>35</xdr:row>
      <xdr:rowOff>234127</xdr:rowOff>
    </xdr:to>
    <xdr:sp macro="" textlink="">
      <xdr:nvSpPr>
        <xdr:cNvPr id="129" name="楕円 128"/>
        <xdr:cNvSpPr/>
      </xdr:nvSpPr>
      <xdr:spPr bwMode="auto">
        <a:xfrm>
          <a:off x="5600700" y="674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320504</xdr:rowOff>
    </xdr:from>
    <xdr:ext cx="762000" cy="259045"/>
    <xdr:sp macro="" textlink="">
      <xdr:nvSpPr>
        <xdr:cNvPr id="130" name="人口1人当たり決算額の推移該当値テキスト445"/>
        <xdr:cNvSpPr txBox="1"/>
      </xdr:nvSpPr>
      <xdr:spPr>
        <a:xfrm>
          <a:off x="5740400" y="658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137510</xdr:rowOff>
    </xdr:from>
    <xdr:to>
      <xdr:col>26</xdr:col>
      <xdr:colOff>101600</xdr:colOff>
      <xdr:row>35</xdr:row>
      <xdr:rowOff>239110</xdr:rowOff>
    </xdr:to>
    <xdr:sp macro="" textlink="">
      <xdr:nvSpPr>
        <xdr:cNvPr id="131" name="楕円 130"/>
        <xdr:cNvSpPr/>
      </xdr:nvSpPr>
      <xdr:spPr bwMode="auto">
        <a:xfrm>
          <a:off x="4953000" y="674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249287</xdr:rowOff>
    </xdr:from>
    <xdr:ext cx="736600" cy="259045"/>
    <xdr:sp macro="" textlink="">
      <xdr:nvSpPr>
        <xdr:cNvPr id="132" name="テキスト ボックス 131"/>
        <xdr:cNvSpPr txBox="1"/>
      </xdr:nvSpPr>
      <xdr:spPr>
        <a:xfrm>
          <a:off x="4622800" y="65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231328</xdr:rowOff>
    </xdr:from>
    <xdr:to>
      <xdr:col>22</xdr:col>
      <xdr:colOff>165100</xdr:colOff>
      <xdr:row>35</xdr:row>
      <xdr:rowOff>332928</xdr:rowOff>
    </xdr:to>
    <xdr:sp macro="" textlink="">
      <xdr:nvSpPr>
        <xdr:cNvPr id="133" name="楕円 132"/>
        <xdr:cNvSpPr/>
      </xdr:nvSpPr>
      <xdr:spPr bwMode="auto">
        <a:xfrm>
          <a:off x="4254500" y="684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xdr:rowOff>
    </xdr:from>
    <xdr:ext cx="762000" cy="259045"/>
    <xdr:sp macro="" textlink="">
      <xdr:nvSpPr>
        <xdr:cNvPr id="134" name="テキスト ボックス 133"/>
        <xdr:cNvSpPr txBox="1"/>
      </xdr:nvSpPr>
      <xdr:spPr>
        <a:xfrm>
          <a:off x="3924300" y="66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224904</xdr:rowOff>
    </xdr:from>
    <xdr:to>
      <xdr:col>19</xdr:col>
      <xdr:colOff>38100</xdr:colOff>
      <xdr:row>35</xdr:row>
      <xdr:rowOff>326504</xdr:rowOff>
    </xdr:to>
    <xdr:sp macro="" textlink="">
      <xdr:nvSpPr>
        <xdr:cNvPr id="135" name="楕円 134"/>
        <xdr:cNvSpPr/>
      </xdr:nvSpPr>
      <xdr:spPr bwMode="auto">
        <a:xfrm>
          <a:off x="3556000" y="683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336681</xdr:rowOff>
    </xdr:from>
    <xdr:ext cx="762000" cy="259045"/>
    <xdr:sp macro="" textlink="">
      <xdr:nvSpPr>
        <xdr:cNvPr id="136" name="テキスト ボックス 135"/>
        <xdr:cNvSpPr txBox="1"/>
      </xdr:nvSpPr>
      <xdr:spPr>
        <a:xfrm>
          <a:off x="3225800" y="660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32423</xdr:rowOff>
    </xdr:from>
    <xdr:to>
      <xdr:col>15</xdr:col>
      <xdr:colOff>101600</xdr:colOff>
      <xdr:row>35</xdr:row>
      <xdr:rowOff>134023</xdr:rowOff>
    </xdr:to>
    <xdr:sp macro="" textlink="">
      <xdr:nvSpPr>
        <xdr:cNvPr id="137" name="楕円 136"/>
        <xdr:cNvSpPr/>
      </xdr:nvSpPr>
      <xdr:spPr bwMode="auto">
        <a:xfrm>
          <a:off x="2857500" y="664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144200</xdr:rowOff>
    </xdr:from>
    <xdr:ext cx="762000" cy="259045"/>
    <xdr:sp macro="" textlink="">
      <xdr:nvSpPr>
        <xdr:cNvPr id="138" name="テキスト ボックス 137"/>
        <xdr:cNvSpPr txBox="1"/>
      </xdr:nvSpPr>
      <xdr:spPr>
        <a:xfrm>
          <a:off x="2527300" y="64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166865</xdr:rowOff>
    </xdr:from>
    <xdr:to>
      <xdr:col>24</xdr:col>
      <xdr:colOff>63500</xdr:colOff>
      <xdr:row>35</xdr:row>
      <xdr:rowOff>85646</xdr:rowOff>
    </xdr:to>
    <xdr:cxnSp macro="">
      <xdr:nvCxnSpPr>
        <xdr:cNvPr id="65" name="直線コネクタ 64"/>
        <xdr:cNvCxnSpPr/>
      </xdr:nvCxnSpPr>
      <xdr:spPr>
        <a:xfrm flipV="1">
          <a:off x="3797300" y="5996165"/>
          <a:ext cx="838200" cy="9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65281</xdr:rowOff>
    </xdr:from>
    <xdr:to>
      <xdr:col>19</xdr:col>
      <xdr:colOff>177800</xdr:colOff>
      <xdr:row>35</xdr:row>
      <xdr:rowOff>85646</xdr:rowOff>
    </xdr:to>
    <xdr:cxnSp macro="">
      <xdr:nvCxnSpPr>
        <xdr:cNvPr id="68" name="直線コネクタ 67"/>
        <xdr:cNvCxnSpPr/>
      </xdr:nvCxnSpPr>
      <xdr:spPr>
        <a:xfrm>
          <a:off x="2908300" y="6066031"/>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65281</xdr:rowOff>
    </xdr:from>
    <xdr:to>
      <xdr:col>15</xdr:col>
      <xdr:colOff>50800</xdr:colOff>
      <xdr:row>35</xdr:row>
      <xdr:rowOff>74987</xdr:rowOff>
    </xdr:to>
    <xdr:cxnSp macro="">
      <xdr:nvCxnSpPr>
        <xdr:cNvPr id="71" name="直線コネクタ 70"/>
        <xdr:cNvCxnSpPr/>
      </xdr:nvCxnSpPr>
      <xdr:spPr>
        <a:xfrm flipV="1">
          <a:off x="2019300" y="6066031"/>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74987</xdr:rowOff>
    </xdr:from>
    <xdr:to>
      <xdr:col>10</xdr:col>
      <xdr:colOff>114300</xdr:colOff>
      <xdr:row>35</xdr:row>
      <xdr:rowOff>98133</xdr:rowOff>
    </xdr:to>
    <xdr:cxnSp macro="">
      <xdr:nvCxnSpPr>
        <xdr:cNvPr id="74" name="直線コネクタ 73"/>
        <xdr:cNvCxnSpPr/>
      </xdr:nvCxnSpPr>
      <xdr:spPr>
        <a:xfrm flipV="1">
          <a:off x="1130300" y="6075737"/>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116065</xdr:rowOff>
    </xdr:from>
    <xdr:to>
      <xdr:col>24</xdr:col>
      <xdr:colOff>114300</xdr:colOff>
      <xdr:row>35</xdr:row>
      <xdr:rowOff>46215</xdr:rowOff>
    </xdr:to>
    <xdr:sp macro="" textlink="">
      <xdr:nvSpPr>
        <xdr:cNvPr id="84" name="楕円 83"/>
        <xdr:cNvSpPr/>
      </xdr:nvSpPr>
      <xdr:spPr>
        <a:xfrm>
          <a:off x="4584700" y="59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138942</xdr:rowOff>
    </xdr:from>
    <xdr:ext cx="599010" cy="259045"/>
    <xdr:sp macro="" textlink="">
      <xdr:nvSpPr>
        <xdr:cNvPr id="85" name="人件費該当値テキスト"/>
        <xdr:cNvSpPr txBox="1"/>
      </xdr:nvSpPr>
      <xdr:spPr>
        <a:xfrm>
          <a:off x="4686300" y="579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34846</xdr:rowOff>
    </xdr:from>
    <xdr:to>
      <xdr:col>20</xdr:col>
      <xdr:colOff>38100</xdr:colOff>
      <xdr:row>35</xdr:row>
      <xdr:rowOff>136446</xdr:rowOff>
    </xdr:to>
    <xdr:sp macro="" textlink="">
      <xdr:nvSpPr>
        <xdr:cNvPr id="86" name="楕円 85"/>
        <xdr:cNvSpPr/>
      </xdr:nvSpPr>
      <xdr:spPr>
        <a:xfrm>
          <a:off x="3746500" y="603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152973</xdr:rowOff>
    </xdr:from>
    <xdr:ext cx="599010" cy="259045"/>
    <xdr:sp macro="" textlink="">
      <xdr:nvSpPr>
        <xdr:cNvPr id="87" name="テキスト ボックス 86"/>
        <xdr:cNvSpPr txBox="1"/>
      </xdr:nvSpPr>
      <xdr:spPr>
        <a:xfrm>
          <a:off x="3497795" y="58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14481</xdr:rowOff>
    </xdr:from>
    <xdr:to>
      <xdr:col>15</xdr:col>
      <xdr:colOff>101600</xdr:colOff>
      <xdr:row>35</xdr:row>
      <xdr:rowOff>116081</xdr:rowOff>
    </xdr:to>
    <xdr:sp macro="" textlink="">
      <xdr:nvSpPr>
        <xdr:cNvPr id="88" name="楕円 87"/>
        <xdr:cNvSpPr/>
      </xdr:nvSpPr>
      <xdr:spPr>
        <a:xfrm>
          <a:off x="2857500" y="60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132608</xdr:rowOff>
    </xdr:from>
    <xdr:ext cx="599010" cy="259045"/>
    <xdr:sp macro="" textlink="">
      <xdr:nvSpPr>
        <xdr:cNvPr id="89" name="テキスト ボックス 88"/>
        <xdr:cNvSpPr txBox="1"/>
      </xdr:nvSpPr>
      <xdr:spPr>
        <a:xfrm>
          <a:off x="2608795" y="57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24187</xdr:rowOff>
    </xdr:from>
    <xdr:to>
      <xdr:col>10</xdr:col>
      <xdr:colOff>165100</xdr:colOff>
      <xdr:row>35</xdr:row>
      <xdr:rowOff>125787</xdr:rowOff>
    </xdr:to>
    <xdr:sp macro="" textlink="">
      <xdr:nvSpPr>
        <xdr:cNvPr id="90" name="楕円 89"/>
        <xdr:cNvSpPr/>
      </xdr:nvSpPr>
      <xdr:spPr>
        <a:xfrm>
          <a:off x="1968500" y="60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142314</xdr:rowOff>
    </xdr:from>
    <xdr:ext cx="599010" cy="259045"/>
    <xdr:sp macro="" textlink="">
      <xdr:nvSpPr>
        <xdr:cNvPr id="91" name="テキスト ボックス 90"/>
        <xdr:cNvSpPr txBox="1"/>
      </xdr:nvSpPr>
      <xdr:spPr>
        <a:xfrm>
          <a:off x="1719795" y="580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47333</xdr:rowOff>
    </xdr:from>
    <xdr:to>
      <xdr:col>6</xdr:col>
      <xdr:colOff>38100</xdr:colOff>
      <xdr:row>35</xdr:row>
      <xdr:rowOff>148933</xdr:rowOff>
    </xdr:to>
    <xdr:sp macro="" textlink="">
      <xdr:nvSpPr>
        <xdr:cNvPr id="92" name="楕円 91"/>
        <xdr:cNvSpPr/>
      </xdr:nvSpPr>
      <xdr:spPr>
        <a:xfrm>
          <a:off x="1079500" y="60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165460</xdr:rowOff>
    </xdr:from>
    <xdr:ext cx="599010" cy="259045"/>
    <xdr:sp macro="" textlink="">
      <xdr:nvSpPr>
        <xdr:cNvPr id="93" name="テキスト ボックス 92"/>
        <xdr:cNvSpPr txBox="1"/>
      </xdr:nvSpPr>
      <xdr:spPr>
        <a:xfrm>
          <a:off x="830795" y="582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124132</xdr:rowOff>
    </xdr:from>
    <xdr:to>
      <xdr:col>24</xdr:col>
      <xdr:colOff>63500</xdr:colOff>
      <xdr:row>57</xdr:row>
      <xdr:rowOff>168138</xdr:rowOff>
    </xdr:to>
    <xdr:cxnSp macro="">
      <xdr:nvCxnSpPr>
        <xdr:cNvPr id="123" name="直線コネクタ 122"/>
        <xdr:cNvCxnSpPr/>
      </xdr:nvCxnSpPr>
      <xdr:spPr>
        <a:xfrm flipV="1">
          <a:off x="3797300" y="9896782"/>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168138</xdr:rowOff>
    </xdr:from>
    <xdr:to>
      <xdr:col>19</xdr:col>
      <xdr:colOff>177800</xdr:colOff>
      <xdr:row>58</xdr:row>
      <xdr:rowOff>10472</xdr:rowOff>
    </xdr:to>
    <xdr:cxnSp macro="">
      <xdr:nvCxnSpPr>
        <xdr:cNvPr id="126" name="直線コネクタ 125"/>
        <xdr:cNvCxnSpPr/>
      </xdr:nvCxnSpPr>
      <xdr:spPr>
        <a:xfrm flipV="1">
          <a:off x="2908300" y="9940788"/>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10472</xdr:rowOff>
    </xdr:from>
    <xdr:to>
      <xdr:col>15</xdr:col>
      <xdr:colOff>50800</xdr:colOff>
      <xdr:row>58</xdr:row>
      <xdr:rowOff>61664</xdr:rowOff>
    </xdr:to>
    <xdr:cxnSp macro="">
      <xdr:nvCxnSpPr>
        <xdr:cNvPr id="129" name="直線コネクタ 128"/>
        <xdr:cNvCxnSpPr/>
      </xdr:nvCxnSpPr>
      <xdr:spPr>
        <a:xfrm flipV="1">
          <a:off x="2019300" y="9954572"/>
          <a:ext cx="8890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61664</xdr:rowOff>
    </xdr:from>
    <xdr:to>
      <xdr:col>10</xdr:col>
      <xdr:colOff>114300</xdr:colOff>
      <xdr:row>58</xdr:row>
      <xdr:rowOff>75768</xdr:rowOff>
    </xdr:to>
    <xdr:cxnSp macro="">
      <xdr:nvCxnSpPr>
        <xdr:cNvPr id="132" name="直線コネクタ 131"/>
        <xdr:cNvCxnSpPr/>
      </xdr:nvCxnSpPr>
      <xdr:spPr>
        <a:xfrm flipV="1">
          <a:off x="1130300" y="10005764"/>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73332</xdr:rowOff>
    </xdr:from>
    <xdr:to>
      <xdr:col>24</xdr:col>
      <xdr:colOff>114300</xdr:colOff>
      <xdr:row>58</xdr:row>
      <xdr:rowOff>3482</xdr:rowOff>
    </xdr:to>
    <xdr:sp macro="" textlink="">
      <xdr:nvSpPr>
        <xdr:cNvPr id="142" name="楕円 141"/>
        <xdr:cNvSpPr/>
      </xdr:nvSpPr>
      <xdr:spPr>
        <a:xfrm>
          <a:off x="4584700" y="98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51759</xdr:rowOff>
    </xdr:from>
    <xdr:ext cx="534377" cy="259045"/>
    <xdr:sp macro="" textlink="">
      <xdr:nvSpPr>
        <xdr:cNvPr id="143" name="物件費該当値テキスト"/>
        <xdr:cNvSpPr txBox="1"/>
      </xdr:nvSpPr>
      <xdr:spPr>
        <a:xfrm>
          <a:off x="4686300" y="98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117338</xdr:rowOff>
    </xdr:from>
    <xdr:to>
      <xdr:col>20</xdr:col>
      <xdr:colOff>38100</xdr:colOff>
      <xdr:row>58</xdr:row>
      <xdr:rowOff>47488</xdr:rowOff>
    </xdr:to>
    <xdr:sp macro="" textlink="">
      <xdr:nvSpPr>
        <xdr:cNvPr id="144" name="楕円 143"/>
        <xdr:cNvSpPr/>
      </xdr:nvSpPr>
      <xdr:spPr>
        <a:xfrm>
          <a:off x="3746500" y="98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38615</xdr:rowOff>
    </xdr:from>
    <xdr:ext cx="534377" cy="259045"/>
    <xdr:sp macro="" textlink="">
      <xdr:nvSpPr>
        <xdr:cNvPr id="145" name="テキスト ボックス 144"/>
        <xdr:cNvSpPr txBox="1"/>
      </xdr:nvSpPr>
      <xdr:spPr>
        <a:xfrm>
          <a:off x="3530111" y="99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131122</xdr:rowOff>
    </xdr:from>
    <xdr:to>
      <xdr:col>15</xdr:col>
      <xdr:colOff>101600</xdr:colOff>
      <xdr:row>58</xdr:row>
      <xdr:rowOff>61272</xdr:rowOff>
    </xdr:to>
    <xdr:sp macro="" textlink="">
      <xdr:nvSpPr>
        <xdr:cNvPr id="146" name="楕円 145"/>
        <xdr:cNvSpPr/>
      </xdr:nvSpPr>
      <xdr:spPr>
        <a:xfrm>
          <a:off x="2857500" y="99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52399</xdr:rowOff>
    </xdr:from>
    <xdr:ext cx="534377" cy="259045"/>
    <xdr:sp macro="" textlink="">
      <xdr:nvSpPr>
        <xdr:cNvPr id="147" name="テキスト ボックス 146"/>
        <xdr:cNvSpPr txBox="1"/>
      </xdr:nvSpPr>
      <xdr:spPr>
        <a:xfrm>
          <a:off x="2641111" y="9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10864</xdr:rowOff>
    </xdr:from>
    <xdr:to>
      <xdr:col>10</xdr:col>
      <xdr:colOff>165100</xdr:colOff>
      <xdr:row>58</xdr:row>
      <xdr:rowOff>112464</xdr:rowOff>
    </xdr:to>
    <xdr:sp macro="" textlink="">
      <xdr:nvSpPr>
        <xdr:cNvPr id="148" name="楕円 147"/>
        <xdr:cNvSpPr/>
      </xdr:nvSpPr>
      <xdr:spPr>
        <a:xfrm>
          <a:off x="1968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103591</xdr:rowOff>
    </xdr:from>
    <xdr:ext cx="534377" cy="259045"/>
    <xdr:sp macro="" textlink="">
      <xdr:nvSpPr>
        <xdr:cNvPr id="149" name="テキスト ボックス 148"/>
        <xdr:cNvSpPr txBox="1"/>
      </xdr:nvSpPr>
      <xdr:spPr>
        <a:xfrm>
          <a:off x="1752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24968</xdr:rowOff>
    </xdr:from>
    <xdr:to>
      <xdr:col>6</xdr:col>
      <xdr:colOff>38100</xdr:colOff>
      <xdr:row>58</xdr:row>
      <xdr:rowOff>126568</xdr:rowOff>
    </xdr:to>
    <xdr:sp macro="" textlink="">
      <xdr:nvSpPr>
        <xdr:cNvPr id="150" name="楕円 149"/>
        <xdr:cNvSpPr/>
      </xdr:nvSpPr>
      <xdr:spPr>
        <a:xfrm>
          <a:off x="1079500" y="99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117695</xdr:rowOff>
    </xdr:from>
    <xdr:ext cx="534377" cy="259045"/>
    <xdr:sp macro="" textlink="">
      <xdr:nvSpPr>
        <xdr:cNvPr id="151" name="テキスト ボックス 150"/>
        <xdr:cNvSpPr txBox="1"/>
      </xdr:nvSpPr>
      <xdr:spPr>
        <a:xfrm>
          <a:off x="863111" y="100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140125</xdr:rowOff>
    </xdr:from>
    <xdr:to>
      <xdr:col>24</xdr:col>
      <xdr:colOff>63500</xdr:colOff>
      <xdr:row>78</xdr:row>
      <xdr:rowOff>167687</xdr:rowOff>
    </xdr:to>
    <xdr:cxnSp macro="">
      <xdr:nvCxnSpPr>
        <xdr:cNvPr id="182" name="直線コネクタ 181"/>
        <xdr:cNvCxnSpPr/>
      </xdr:nvCxnSpPr>
      <xdr:spPr>
        <a:xfrm>
          <a:off x="3797300" y="13513225"/>
          <a:ext cx="8382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140125</xdr:rowOff>
    </xdr:from>
    <xdr:to>
      <xdr:col>19</xdr:col>
      <xdr:colOff>177800</xdr:colOff>
      <xdr:row>79</xdr:row>
      <xdr:rowOff>12827</xdr:rowOff>
    </xdr:to>
    <xdr:cxnSp macro="">
      <xdr:nvCxnSpPr>
        <xdr:cNvPr id="185" name="直線コネクタ 184"/>
        <xdr:cNvCxnSpPr/>
      </xdr:nvCxnSpPr>
      <xdr:spPr>
        <a:xfrm flipV="1">
          <a:off x="2908300" y="13513225"/>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3896</xdr:rowOff>
    </xdr:from>
    <xdr:to>
      <xdr:col>15</xdr:col>
      <xdr:colOff>50800</xdr:colOff>
      <xdr:row>79</xdr:row>
      <xdr:rowOff>12827</xdr:rowOff>
    </xdr:to>
    <xdr:cxnSp macro="">
      <xdr:nvCxnSpPr>
        <xdr:cNvPr id="188" name="直線コネクタ 187"/>
        <xdr:cNvCxnSpPr/>
      </xdr:nvCxnSpPr>
      <xdr:spPr>
        <a:xfrm>
          <a:off x="2019300" y="13548446"/>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3896</xdr:rowOff>
    </xdr:from>
    <xdr:to>
      <xdr:col>10</xdr:col>
      <xdr:colOff>114300</xdr:colOff>
      <xdr:row>79</xdr:row>
      <xdr:rowOff>6279</xdr:rowOff>
    </xdr:to>
    <xdr:cxnSp macro="">
      <xdr:nvCxnSpPr>
        <xdr:cNvPr id="191" name="直線コネクタ 190"/>
        <xdr:cNvCxnSpPr/>
      </xdr:nvCxnSpPr>
      <xdr:spPr>
        <a:xfrm flipV="1">
          <a:off x="1130300" y="1354844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51635</xdr:rowOff>
    </xdr:from>
    <xdr:ext cx="469744" cy="259045"/>
    <xdr:sp macro="" textlink="">
      <xdr:nvSpPr>
        <xdr:cNvPr id="195" name="テキスト ボックス 194"/>
        <xdr:cNvSpPr txBox="1"/>
      </xdr:nvSpPr>
      <xdr:spPr>
        <a:xfrm>
          <a:off x="89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116887</xdr:rowOff>
    </xdr:from>
    <xdr:to>
      <xdr:col>24</xdr:col>
      <xdr:colOff>114300</xdr:colOff>
      <xdr:row>79</xdr:row>
      <xdr:rowOff>47037</xdr:rowOff>
    </xdr:to>
    <xdr:sp macro="" textlink="">
      <xdr:nvSpPr>
        <xdr:cNvPr id="201" name="楕円 200"/>
        <xdr:cNvSpPr/>
      </xdr:nvSpPr>
      <xdr:spPr>
        <a:xfrm>
          <a:off x="45847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55652</xdr:rowOff>
    </xdr:from>
    <xdr:ext cx="469744" cy="259045"/>
    <xdr:sp macro="" textlink="">
      <xdr:nvSpPr>
        <xdr:cNvPr id="202" name="維持補修費該当値テキスト"/>
        <xdr:cNvSpPr txBox="1"/>
      </xdr:nvSpPr>
      <xdr:spPr>
        <a:xfrm>
          <a:off x="4686300" y="134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89325</xdr:rowOff>
    </xdr:from>
    <xdr:to>
      <xdr:col>20</xdr:col>
      <xdr:colOff>38100</xdr:colOff>
      <xdr:row>79</xdr:row>
      <xdr:rowOff>19475</xdr:rowOff>
    </xdr:to>
    <xdr:sp macro="" textlink="">
      <xdr:nvSpPr>
        <xdr:cNvPr id="203" name="楕円 202"/>
        <xdr:cNvSpPr/>
      </xdr:nvSpPr>
      <xdr:spPr>
        <a:xfrm>
          <a:off x="3746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36002</xdr:rowOff>
    </xdr:from>
    <xdr:ext cx="469744" cy="259045"/>
    <xdr:sp macro="" textlink="">
      <xdr:nvSpPr>
        <xdr:cNvPr id="204" name="テキスト ボックス 203"/>
        <xdr:cNvSpPr txBox="1"/>
      </xdr:nvSpPr>
      <xdr:spPr>
        <a:xfrm>
          <a:off x="3562428" y="132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133477</xdr:rowOff>
    </xdr:from>
    <xdr:to>
      <xdr:col>15</xdr:col>
      <xdr:colOff>101600</xdr:colOff>
      <xdr:row>79</xdr:row>
      <xdr:rowOff>63627</xdr:rowOff>
    </xdr:to>
    <xdr:sp macro="" textlink="">
      <xdr:nvSpPr>
        <xdr:cNvPr id="205" name="楕円 204"/>
        <xdr:cNvSpPr/>
      </xdr:nvSpPr>
      <xdr:spPr>
        <a:xfrm>
          <a:off x="2857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54754</xdr:rowOff>
    </xdr:from>
    <xdr:ext cx="469744" cy="259045"/>
    <xdr:sp macro="" textlink="">
      <xdr:nvSpPr>
        <xdr:cNvPr id="206" name="テキスト ボックス 205"/>
        <xdr:cNvSpPr txBox="1"/>
      </xdr:nvSpPr>
      <xdr:spPr>
        <a:xfrm>
          <a:off x="2673428" y="135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124546</xdr:rowOff>
    </xdr:from>
    <xdr:to>
      <xdr:col>10</xdr:col>
      <xdr:colOff>165100</xdr:colOff>
      <xdr:row>79</xdr:row>
      <xdr:rowOff>54696</xdr:rowOff>
    </xdr:to>
    <xdr:sp macro="" textlink="">
      <xdr:nvSpPr>
        <xdr:cNvPr id="207" name="楕円 206"/>
        <xdr:cNvSpPr/>
      </xdr:nvSpPr>
      <xdr:spPr>
        <a:xfrm>
          <a:off x="1968500" y="134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45823</xdr:rowOff>
    </xdr:from>
    <xdr:ext cx="469744" cy="259045"/>
    <xdr:sp macro="" textlink="">
      <xdr:nvSpPr>
        <xdr:cNvPr id="208" name="テキスト ボックス 207"/>
        <xdr:cNvSpPr txBox="1"/>
      </xdr:nvSpPr>
      <xdr:spPr>
        <a:xfrm>
          <a:off x="1784428" y="1359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126929</xdr:rowOff>
    </xdr:from>
    <xdr:to>
      <xdr:col>6</xdr:col>
      <xdr:colOff>38100</xdr:colOff>
      <xdr:row>79</xdr:row>
      <xdr:rowOff>57079</xdr:rowOff>
    </xdr:to>
    <xdr:sp macro="" textlink="">
      <xdr:nvSpPr>
        <xdr:cNvPr id="209" name="楕円 208"/>
        <xdr:cNvSpPr/>
      </xdr:nvSpPr>
      <xdr:spPr>
        <a:xfrm>
          <a:off x="1079500" y="1350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73606</xdr:rowOff>
    </xdr:from>
    <xdr:ext cx="469744" cy="259045"/>
    <xdr:sp macro="" textlink="">
      <xdr:nvSpPr>
        <xdr:cNvPr id="210" name="テキスト ボックス 209"/>
        <xdr:cNvSpPr txBox="1"/>
      </xdr:nvSpPr>
      <xdr:spPr>
        <a:xfrm>
          <a:off x="895428" y="132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16904</xdr:rowOff>
    </xdr:from>
    <xdr:to>
      <xdr:col>24</xdr:col>
      <xdr:colOff>63500</xdr:colOff>
      <xdr:row>92</xdr:row>
      <xdr:rowOff>161359</xdr:rowOff>
    </xdr:to>
    <xdr:cxnSp macro="">
      <xdr:nvCxnSpPr>
        <xdr:cNvPr id="240" name="直線コネクタ 239"/>
        <xdr:cNvCxnSpPr/>
      </xdr:nvCxnSpPr>
      <xdr:spPr>
        <a:xfrm>
          <a:off x="3797300" y="15790304"/>
          <a:ext cx="838200" cy="1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16904</xdr:rowOff>
    </xdr:from>
    <xdr:to>
      <xdr:col>19</xdr:col>
      <xdr:colOff>177800</xdr:colOff>
      <xdr:row>93</xdr:row>
      <xdr:rowOff>122955</xdr:rowOff>
    </xdr:to>
    <xdr:cxnSp macro="">
      <xdr:nvCxnSpPr>
        <xdr:cNvPr id="243" name="直線コネクタ 242"/>
        <xdr:cNvCxnSpPr/>
      </xdr:nvCxnSpPr>
      <xdr:spPr>
        <a:xfrm flipV="1">
          <a:off x="2908300" y="15790304"/>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122955</xdr:rowOff>
    </xdr:from>
    <xdr:to>
      <xdr:col>15</xdr:col>
      <xdr:colOff>50800</xdr:colOff>
      <xdr:row>94</xdr:row>
      <xdr:rowOff>10540</xdr:rowOff>
    </xdr:to>
    <xdr:cxnSp macro="">
      <xdr:nvCxnSpPr>
        <xdr:cNvPr id="246" name="直線コネクタ 245"/>
        <xdr:cNvCxnSpPr/>
      </xdr:nvCxnSpPr>
      <xdr:spPr>
        <a:xfrm flipV="1">
          <a:off x="2019300" y="16067805"/>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10540</xdr:rowOff>
    </xdr:from>
    <xdr:to>
      <xdr:col>10</xdr:col>
      <xdr:colOff>114300</xdr:colOff>
      <xdr:row>95</xdr:row>
      <xdr:rowOff>17456</xdr:rowOff>
    </xdr:to>
    <xdr:cxnSp macro="">
      <xdr:nvCxnSpPr>
        <xdr:cNvPr id="249" name="直線コネクタ 248"/>
        <xdr:cNvCxnSpPr/>
      </xdr:nvCxnSpPr>
      <xdr:spPr>
        <a:xfrm flipV="1">
          <a:off x="1130300" y="16126840"/>
          <a:ext cx="889000" cy="1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51" name="テキスト ボックス 250"/>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53" name="テキスト ボックス 252"/>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110559</xdr:rowOff>
    </xdr:from>
    <xdr:to>
      <xdr:col>24</xdr:col>
      <xdr:colOff>114300</xdr:colOff>
      <xdr:row>93</xdr:row>
      <xdr:rowOff>40709</xdr:rowOff>
    </xdr:to>
    <xdr:sp macro="" textlink="">
      <xdr:nvSpPr>
        <xdr:cNvPr id="259" name="楕円 258"/>
        <xdr:cNvSpPr/>
      </xdr:nvSpPr>
      <xdr:spPr>
        <a:xfrm>
          <a:off x="4584700" y="15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133436</xdr:rowOff>
    </xdr:from>
    <xdr:ext cx="534377" cy="259045"/>
    <xdr:sp macro="" textlink="">
      <xdr:nvSpPr>
        <xdr:cNvPr id="260" name="扶助費該当値テキスト"/>
        <xdr:cNvSpPr txBox="1"/>
      </xdr:nvSpPr>
      <xdr:spPr>
        <a:xfrm>
          <a:off x="4686300" y="157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137554</xdr:rowOff>
    </xdr:from>
    <xdr:to>
      <xdr:col>20</xdr:col>
      <xdr:colOff>38100</xdr:colOff>
      <xdr:row>92</xdr:row>
      <xdr:rowOff>67704</xdr:rowOff>
    </xdr:to>
    <xdr:sp macro="" textlink="">
      <xdr:nvSpPr>
        <xdr:cNvPr id="261" name="楕円 260"/>
        <xdr:cNvSpPr/>
      </xdr:nvSpPr>
      <xdr:spPr>
        <a:xfrm>
          <a:off x="3746500" y="157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84231</xdr:rowOff>
    </xdr:from>
    <xdr:ext cx="599010" cy="259045"/>
    <xdr:sp macro="" textlink="">
      <xdr:nvSpPr>
        <xdr:cNvPr id="262" name="テキスト ボックス 261"/>
        <xdr:cNvSpPr txBox="1"/>
      </xdr:nvSpPr>
      <xdr:spPr>
        <a:xfrm>
          <a:off x="3497795" y="155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72155</xdr:rowOff>
    </xdr:from>
    <xdr:to>
      <xdr:col>15</xdr:col>
      <xdr:colOff>101600</xdr:colOff>
      <xdr:row>94</xdr:row>
      <xdr:rowOff>2305</xdr:rowOff>
    </xdr:to>
    <xdr:sp macro="" textlink="">
      <xdr:nvSpPr>
        <xdr:cNvPr id="263" name="楕円 262"/>
        <xdr:cNvSpPr/>
      </xdr:nvSpPr>
      <xdr:spPr>
        <a:xfrm>
          <a:off x="2857500" y="160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18832</xdr:rowOff>
    </xdr:from>
    <xdr:ext cx="534377" cy="259045"/>
    <xdr:sp macro="" textlink="">
      <xdr:nvSpPr>
        <xdr:cNvPr id="264" name="テキスト ボックス 263"/>
        <xdr:cNvSpPr txBox="1"/>
      </xdr:nvSpPr>
      <xdr:spPr>
        <a:xfrm>
          <a:off x="2641111" y="15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131190</xdr:rowOff>
    </xdr:from>
    <xdr:to>
      <xdr:col>10</xdr:col>
      <xdr:colOff>165100</xdr:colOff>
      <xdr:row>94</xdr:row>
      <xdr:rowOff>61340</xdr:rowOff>
    </xdr:to>
    <xdr:sp macro="" textlink="">
      <xdr:nvSpPr>
        <xdr:cNvPr id="265" name="楕円 264"/>
        <xdr:cNvSpPr/>
      </xdr:nvSpPr>
      <xdr:spPr>
        <a:xfrm>
          <a:off x="1968500" y="16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77867</xdr:rowOff>
    </xdr:from>
    <xdr:ext cx="534377" cy="259045"/>
    <xdr:sp macro="" textlink="">
      <xdr:nvSpPr>
        <xdr:cNvPr id="266" name="テキスト ボックス 265"/>
        <xdr:cNvSpPr txBox="1"/>
      </xdr:nvSpPr>
      <xdr:spPr>
        <a:xfrm>
          <a:off x="1752111" y="158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138106</xdr:rowOff>
    </xdr:from>
    <xdr:to>
      <xdr:col>6</xdr:col>
      <xdr:colOff>38100</xdr:colOff>
      <xdr:row>95</xdr:row>
      <xdr:rowOff>68256</xdr:rowOff>
    </xdr:to>
    <xdr:sp macro="" textlink="">
      <xdr:nvSpPr>
        <xdr:cNvPr id="267" name="楕円 266"/>
        <xdr:cNvSpPr/>
      </xdr:nvSpPr>
      <xdr:spPr>
        <a:xfrm>
          <a:off x="1079500" y="162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84783</xdr:rowOff>
    </xdr:from>
    <xdr:ext cx="534377" cy="259045"/>
    <xdr:sp macro="" textlink="">
      <xdr:nvSpPr>
        <xdr:cNvPr id="268" name="テキスト ボックス 267"/>
        <xdr:cNvSpPr txBox="1"/>
      </xdr:nvSpPr>
      <xdr:spPr>
        <a:xfrm>
          <a:off x="863111" y="160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12333</xdr:rowOff>
    </xdr:from>
    <xdr:to>
      <xdr:col>55</xdr:col>
      <xdr:colOff>0</xdr:colOff>
      <xdr:row>36</xdr:row>
      <xdr:rowOff>31833</xdr:rowOff>
    </xdr:to>
    <xdr:cxnSp macro="">
      <xdr:nvCxnSpPr>
        <xdr:cNvPr id="295" name="直線コネクタ 294"/>
        <xdr:cNvCxnSpPr/>
      </xdr:nvCxnSpPr>
      <xdr:spPr>
        <a:xfrm>
          <a:off x="9639300" y="6184533"/>
          <a:ext cx="8382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12333</xdr:rowOff>
    </xdr:from>
    <xdr:to>
      <xdr:col>50</xdr:col>
      <xdr:colOff>114300</xdr:colOff>
      <xdr:row>36</xdr:row>
      <xdr:rowOff>42778</xdr:rowOff>
    </xdr:to>
    <xdr:cxnSp macro="">
      <xdr:nvCxnSpPr>
        <xdr:cNvPr id="298" name="直線コネクタ 297"/>
        <xdr:cNvCxnSpPr/>
      </xdr:nvCxnSpPr>
      <xdr:spPr>
        <a:xfrm flipV="1">
          <a:off x="8750300" y="6184533"/>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42778</xdr:rowOff>
    </xdr:from>
    <xdr:to>
      <xdr:col>45</xdr:col>
      <xdr:colOff>177800</xdr:colOff>
      <xdr:row>36</xdr:row>
      <xdr:rowOff>44136</xdr:rowOff>
    </xdr:to>
    <xdr:cxnSp macro="">
      <xdr:nvCxnSpPr>
        <xdr:cNvPr id="301" name="直線コネクタ 300"/>
        <xdr:cNvCxnSpPr/>
      </xdr:nvCxnSpPr>
      <xdr:spPr>
        <a:xfrm flipV="1">
          <a:off x="7861300" y="621497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44136</xdr:rowOff>
    </xdr:from>
    <xdr:to>
      <xdr:col>41</xdr:col>
      <xdr:colOff>50800</xdr:colOff>
      <xdr:row>36</xdr:row>
      <xdr:rowOff>102612</xdr:rowOff>
    </xdr:to>
    <xdr:cxnSp macro="">
      <xdr:nvCxnSpPr>
        <xdr:cNvPr id="304" name="直線コネクタ 303"/>
        <xdr:cNvCxnSpPr/>
      </xdr:nvCxnSpPr>
      <xdr:spPr>
        <a:xfrm flipV="1">
          <a:off x="6972300" y="6216336"/>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152483</xdr:rowOff>
    </xdr:from>
    <xdr:to>
      <xdr:col>55</xdr:col>
      <xdr:colOff>50800</xdr:colOff>
      <xdr:row>36</xdr:row>
      <xdr:rowOff>82633</xdr:rowOff>
    </xdr:to>
    <xdr:sp macro="" textlink="">
      <xdr:nvSpPr>
        <xdr:cNvPr id="314" name="楕円 313"/>
        <xdr:cNvSpPr/>
      </xdr:nvSpPr>
      <xdr:spPr>
        <a:xfrm>
          <a:off x="10426700" y="61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3910</xdr:rowOff>
    </xdr:from>
    <xdr:ext cx="534377" cy="259045"/>
    <xdr:sp macro="" textlink="">
      <xdr:nvSpPr>
        <xdr:cNvPr id="315" name="補助費等該当値テキスト"/>
        <xdr:cNvSpPr txBox="1"/>
      </xdr:nvSpPr>
      <xdr:spPr>
        <a:xfrm>
          <a:off x="10528300" y="60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132983</xdr:rowOff>
    </xdr:from>
    <xdr:to>
      <xdr:col>50</xdr:col>
      <xdr:colOff>165100</xdr:colOff>
      <xdr:row>36</xdr:row>
      <xdr:rowOff>63133</xdr:rowOff>
    </xdr:to>
    <xdr:sp macro="" textlink="">
      <xdr:nvSpPr>
        <xdr:cNvPr id="316" name="楕円 315"/>
        <xdr:cNvSpPr/>
      </xdr:nvSpPr>
      <xdr:spPr>
        <a:xfrm>
          <a:off x="9588500" y="61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79660</xdr:rowOff>
    </xdr:from>
    <xdr:ext cx="599010" cy="259045"/>
    <xdr:sp macro="" textlink="">
      <xdr:nvSpPr>
        <xdr:cNvPr id="317" name="テキスト ボックス 316"/>
        <xdr:cNvSpPr txBox="1"/>
      </xdr:nvSpPr>
      <xdr:spPr>
        <a:xfrm>
          <a:off x="9339795" y="59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163428</xdr:rowOff>
    </xdr:from>
    <xdr:to>
      <xdr:col>46</xdr:col>
      <xdr:colOff>38100</xdr:colOff>
      <xdr:row>36</xdr:row>
      <xdr:rowOff>93578</xdr:rowOff>
    </xdr:to>
    <xdr:sp macro="" textlink="">
      <xdr:nvSpPr>
        <xdr:cNvPr id="318" name="楕円 317"/>
        <xdr:cNvSpPr/>
      </xdr:nvSpPr>
      <xdr:spPr>
        <a:xfrm>
          <a:off x="8699500" y="61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110105</xdr:rowOff>
    </xdr:from>
    <xdr:ext cx="534377" cy="259045"/>
    <xdr:sp macro="" textlink="">
      <xdr:nvSpPr>
        <xdr:cNvPr id="319" name="テキスト ボックス 318"/>
        <xdr:cNvSpPr txBox="1"/>
      </xdr:nvSpPr>
      <xdr:spPr>
        <a:xfrm>
          <a:off x="8483111" y="59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164786</xdr:rowOff>
    </xdr:from>
    <xdr:to>
      <xdr:col>41</xdr:col>
      <xdr:colOff>101600</xdr:colOff>
      <xdr:row>36</xdr:row>
      <xdr:rowOff>94936</xdr:rowOff>
    </xdr:to>
    <xdr:sp macro="" textlink="">
      <xdr:nvSpPr>
        <xdr:cNvPr id="320" name="楕円 319"/>
        <xdr:cNvSpPr/>
      </xdr:nvSpPr>
      <xdr:spPr>
        <a:xfrm>
          <a:off x="7810500" y="61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111463</xdr:rowOff>
    </xdr:from>
    <xdr:ext cx="534377" cy="259045"/>
    <xdr:sp macro="" textlink="">
      <xdr:nvSpPr>
        <xdr:cNvPr id="321" name="テキスト ボックス 320"/>
        <xdr:cNvSpPr txBox="1"/>
      </xdr:nvSpPr>
      <xdr:spPr>
        <a:xfrm>
          <a:off x="7594111" y="59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51812</xdr:rowOff>
    </xdr:from>
    <xdr:to>
      <xdr:col>36</xdr:col>
      <xdr:colOff>165100</xdr:colOff>
      <xdr:row>36</xdr:row>
      <xdr:rowOff>153412</xdr:rowOff>
    </xdr:to>
    <xdr:sp macro="" textlink="">
      <xdr:nvSpPr>
        <xdr:cNvPr id="322" name="楕円 321"/>
        <xdr:cNvSpPr/>
      </xdr:nvSpPr>
      <xdr:spPr>
        <a:xfrm>
          <a:off x="6921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169939</xdr:rowOff>
    </xdr:from>
    <xdr:ext cx="534377" cy="259045"/>
    <xdr:sp macro="" textlink="">
      <xdr:nvSpPr>
        <xdr:cNvPr id="323" name="テキスト ボックス 322"/>
        <xdr:cNvSpPr txBox="1"/>
      </xdr:nvSpPr>
      <xdr:spPr>
        <a:xfrm>
          <a:off x="6705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73502</xdr:rowOff>
    </xdr:from>
    <xdr:to>
      <xdr:col>55</xdr:col>
      <xdr:colOff>0</xdr:colOff>
      <xdr:row>58</xdr:row>
      <xdr:rowOff>79795</xdr:rowOff>
    </xdr:to>
    <xdr:cxnSp macro="">
      <xdr:nvCxnSpPr>
        <xdr:cNvPr id="350" name="直線コネクタ 349"/>
        <xdr:cNvCxnSpPr/>
      </xdr:nvCxnSpPr>
      <xdr:spPr>
        <a:xfrm flipV="1">
          <a:off x="9639300" y="10017602"/>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79795</xdr:rowOff>
    </xdr:from>
    <xdr:to>
      <xdr:col>50</xdr:col>
      <xdr:colOff>114300</xdr:colOff>
      <xdr:row>58</xdr:row>
      <xdr:rowOff>83318</xdr:rowOff>
    </xdr:to>
    <xdr:cxnSp macro="">
      <xdr:nvCxnSpPr>
        <xdr:cNvPr id="353" name="直線コネクタ 352"/>
        <xdr:cNvCxnSpPr/>
      </xdr:nvCxnSpPr>
      <xdr:spPr>
        <a:xfrm flipV="1">
          <a:off x="8750300" y="10023895"/>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83318</xdr:rowOff>
    </xdr:from>
    <xdr:to>
      <xdr:col>45</xdr:col>
      <xdr:colOff>177800</xdr:colOff>
      <xdr:row>58</xdr:row>
      <xdr:rowOff>84806</xdr:rowOff>
    </xdr:to>
    <xdr:cxnSp macro="">
      <xdr:nvCxnSpPr>
        <xdr:cNvPr id="356" name="直線コネクタ 355"/>
        <xdr:cNvCxnSpPr/>
      </xdr:nvCxnSpPr>
      <xdr:spPr>
        <a:xfrm flipV="1">
          <a:off x="7861300" y="1002741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83231</xdr:rowOff>
    </xdr:from>
    <xdr:to>
      <xdr:col>41</xdr:col>
      <xdr:colOff>50800</xdr:colOff>
      <xdr:row>58</xdr:row>
      <xdr:rowOff>84806</xdr:rowOff>
    </xdr:to>
    <xdr:cxnSp macro="">
      <xdr:nvCxnSpPr>
        <xdr:cNvPr id="359" name="直線コネクタ 358"/>
        <xdr:cNvCxnSpPr/>
      </xdr:nvCxnSpPr>
      <xdr:spPr>
        <a:xfrm>
          <a:off x="6972300" y="1002733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143794</xdr:rowOff>
    </xdr:from>
    <xdr:ext cx="534377" cy="259045"/>
    <xdr:sp macro="" textlink="">
      <xdr:nvSpPr>
        <xdr:cNvPr id="363" name="テキスト ボックス 362"/>
        <xdr:cNvSpPr txBox="1"/>
      </xdr:nvSpPr>
      <xdr:spPr>
        <a:xfrm>
          <a:off x="6705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22702</xdr:rowOff>
    </xdr:from>
    <xdr:to>
      <xdr:col>55</xdr:col>
      <xdr:colOff>50800</xdr:colOff>
      <xdr:row>58</xdr:row>
      <xdr:rowOff>124302</xdr:rowOff>
    </xdr:to>
    <xdr:sp macro="" textlink="">
      <xdr:nvSpPr>
        <xdr:cNvPr id="369" name="楕円 368"/>
        <xdr:cNvSpPr/>
      </xdr:nvSpPr>
      <xdr:spPr>
        <a:xfrm>
          <a:off x="10426700" y="9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153529</xdr:rowOff>
    </xdr:from>
    <xdr:ext cx="599010" cy="259045"/>
    <xdr:sp macro="" textlink="">
      <xdr:nvSpPr>
        <xdr:cNvPr id="370" name="普通建設事業費該当値テキスト"/>
        <xdr:cNvSpPr txBox="1"/>
      </xdr:nvSpPr>
      <xdr:spPr>
        <a:xfrm>
          <a:off x="10528300" y="975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28995</xdr:rowOff>
    </xdr:from>
    <xdr:to>
      <xdr:col>50</xdr:col>
      <xdr:colOff>165100</xdr:colOff>
      <xdr:row>58</xdr:row>
      <xdr:rowOff>130595</xdr:rowOff>
    </xdr:to>
    <xdr:sp macro="" textlink="">
      <xdr:nvSpPr>
        <xdr:cNvPr id="371" name="楕円 370"/>
        <xdr:cNvSpPr/>
      </xdr:nvSpPr>
      <xdr:spPr>
        <a:xfrm>
          <a:off x="9588500" y="99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147122</xdr:rowOff>
    </xdr:from>
    <xdr:ext cx="599010" cy="259045"/>
    <xdr:sp macro="" textlink="">
      <xdr:nvSpPr>
        <xdr:cNvPr id="372" name="テキスト ボックス 371"/>
        <xdr:cNvSpPr txBox="1"/>
      </xdr:nvSpPr>
      <xdr:spPr>
        <a:xfrm>
          <a:off x="9339795" y="974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32518</xdr:rowOff>
    </xdr:from>
    <xdr:to>
      <xdr:col>46</xdr:col>
      <xdr:colOff>38100</xdr:colOff>
      <xdr:row>58</xdr:row>
      <xdr:rowOff>134118</xdr:rowOff>
    </xdr:to>
    <xdr:sp macro="" textlink="">
      <xdr:nvSpPr>
        <xdr:cNvPr id="373" name="楕円 372"/>
        <xdr:cNvSpPr/>
      </xdr:nvSpPr>
      <xdr:spPr>
        <a:xfrm>
          <a:off x="8699500" y="99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150645</xdr:rowOff>
    </xdr:from>
    <xdr:ext cx="599010" cy="259045"/>
    <xdr:sp macro="" textlink="">
      <xdr:nvSpPr>
        <xdr:cNvPr id="374" name="テキスト ボックス 373"/>
        <xdr:cNvSpPr txBox="1"/>
      </xdr:nvSpPr>
      <xdr:spPr>
        <a:xfrm>
          <a:off x="8450795" y="97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34006</xdr:rowOff>
    </xdr:from>
    <xdr:to>
      <xdr:col>41</xdr:col>
      <xdr:colOff>101600</xdr:colOff>
      <xdr:row>58</xdr:row>
      <xdr:rowOff>135606</xdr:rowOff>
    </xdr:to>
    <xdr:sp macro="" textlink="">
      <xdr:nvSpPr>
        <xdr:cNvPr id="375" name="楕円 374"/>
        <xdr:cNvSpPr/>
      </xdr:nvSpPr>
      <xdr:spPr>
        <a:xfrm>
          <a:off x="7810500" y="9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152133</xdr:rowOff>
    </xdr:from>
    <xdr:ext cx="599010" cy="259045"/>
    <xdr:sp macro="" textlink="">
      <xdr:nvSpPr>
        <xdr:cNvPr id="376" name="テキスト ボックス 375"/>
        <xdr:cNvSpPr txBox="1"/>
      </xdr:nvSpPr>
      <xdr:spPr>
        <a:xfrm>
          <a:off x="7561795" y="975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32431</xdr:rowOff>
    </xdr:from>
    <xdr:to>
      <xdr:col>36</xdr:col>
      <xdr:colOff>165100</xdr:colOff>
      <xdr:row>58</xdr:row>
      <xdr:rowOff>134031</xdr:rowOff>
    </xdr:to>
    <xdr:sp macro="" textlink="">
      <xdr:nvSpPr>
        <xdr:cNvPr id="377" name="楕円 376"/>
        <xdr:cNvSpPr/>
      </xdr:nvSpPr>
      <xdr:spPr>
        <a:xfrm>
          <a:off x="6921500" y="99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150558</xdr:rowOff>
    </xdr:from>
    <xdr:ext cx="599010" cy="259045"/>
    <xdr:sp macro="" textlink="">
      <xdr:nvSpPr>
        <xdr:cNvPr id="378" name="テキスト ボックス 377"/>
        <xdr:cNvSpPr txBox="1"/>
      </xdr:nvSpPr>
      <xdr:spPr>
        <a:xfrm>
          <a:off x="6672795" y="97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158993</xdr:rowOff>
    </xdr:from>
    <xdr:to>
      <xdr:col>55</xdr:col>
      <xdr:colOff>0</xdr:colOff>
      <xdr:row>79</xdr:row>
      <xdr:rowOff>6440</xdr:rowOff>
    </xdr:to>
    <xdr:cxnSp macro="">
      <xdr:nvCxnSpPr>
        <xdr:cNvPr id="407" name="直線コネクタ 406"/>
        <xdr:cNvCxnSpPr/>
      </xdr:nvCxnSpPr>
      <xdr:spPr>
        <a:xfrm flipV="1">
          <a:off x="9639300" y="13532093"/>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97348</xdr:rowOff>
    </xdr:from>
    <xdr:to>
      <xdr:col>50</xdr:col>
      <xdr:colOff>114300</xdr:colOff>
      <xdr:row>79</xdr:row>
      <xdr:rowOff>6440</xdr:rowOff>
    </xdr:to>
    <xdr:cxnSp macro="">
      <xdr:nvCxnSpPr>
        <xdr:cNvPr id="410" name="直線コネクタ 409"/>
        <xdr:cNvCxnSpPr/>
      </xdr:nvCxnSpPr>
      <xdr:spPr>
        <a:xfrm>
          <a:off x="8750300" y="13470448"/>
          <a:ext cx="889000" cy="8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84680</xdr:rowOff>
    </xdr:from>
    <xdr:to>
      <xdr:col>45</xdr:col>
      <xdr:colOff>177800</xdr:colOff>
      <xdr:row>78</xdr:row>
      <xdr:rowOff>97348</xdr:rowOff>
    </xdr:to>
    <xdr:cxnSp macro="">
      <xdr:nvCxnSpPr>
        <xdr:cNvPr id="413" name="直線コネクタ 412"/>
        <xdr:cNvCxnSpPr/>
      </xdr:nvCxnSpPr>
      <xdr:spPr>
        <a:xfrm>
          <a:off x="7861300" y="1345778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108193</xdr:rowOff>
    </xdr:from>
    <xdr:to>
      <xdr:col>55</xdr:col>
      <xdr:colOff>50800</xdr:colOff>
      <xdr:row>79</xdr:row>
      <xdr:rowOff>38343</xdr:rowOff>
    </xdr:to>
    <xdr:sp macro="" textlink="">
      <xdr:nvSpPr>
        <xdr:cNvPr id="423" name="楕円 422"/>
        <xdr:cNvSpPr/>
      </xdr:nvSpPr>
      <xdr:spPr>
        <a:xfrm>
          <a:off x="10426700" y="134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67570</xdr:rowOff>
    </xdr:from>
    <xdr:ext cx="534377" cy="259045"/>
    <xdr:sp macro="" textlink="">
      <xdr:nvSpPr>
        <xdr:cNvPr id="424" name="普通建設事業費 （ うち新規整備　）該当値テキスト"/>
        <xdr:cNvSpPr txBox="1"/>
      </xdr:nvSpPr>
      <xdr:spPr>
        <a:xfrm>
          <a:off x="10528300" y="132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127090</xdr:rowOff>
    </xdr:from>
    <xdr:to>
      <xdr:col>50</xdr:col>
      <xdr:colOff>165100</xdr:colOff>
      <xdr:row>79</xdr:row>
      <xdr:rowOff>57240</xdr:rowOff>
    </xdr:to>
    <xdr:sp macro="" textlink="">
      <xdr:nvSpPr>
        <xdr:cNvPr id="425" name="楕円 424"/>
        <xdr:cNvSpPr/>
      </xdr:nvSpPr>
      <xdr:spPr>
        <a:xfrm>
          <a:off x="9588500" y="135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48367</xdr:rowOff>
    </xdr:from>
    <xdr:ext cx="534377" cy="259045"/>
    <xdr:sp macro="" textlink="">
      <xdr:nvSpPr>
        <xdr:cNvPr id="426" name="テキスト ボックス 425"/>
        <xdr:cNvSpPr txBox="1"/>
      </xdr:nvSpPr>
      <xdr:spPr>
        <a:xfrm>
          <a:off x="9372111" y="135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46548</xdr:rowOff>
    </xdr:from>
    <xdr:to>
      <xdr:col>46</xdr:col>
      <xdr:colOff>38100</xdr:colOff>
      <xdr:row>78</xdr:row>
      <xdr:rowOff>148148</xdr:rowOff>
    </xdr:to>
    <xdr:sp macro="" textlink="">
      <xdr:nvSpPr>
        <xdr:cNvPr id="427" name="楕円 426"/>
        <xdr:cNvSpPr/>
      </xdr:nvSpPr>
      <xdr:spPr>
        <a:xfrm>
          <a:off x="8699500" y="134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164675</xdr:rowOff>
    </xdr:from>
    <xdr:ext cx="534377" cy="259045"/>
    <xdr:sp macro="" textlink="">
      <xdr:nvSpPr>
        <xdr:cNvPr id="428" name="テキスト ボックス 427"/>
        <xdr:cNvSpPr txBox="1"/>
      </xdr:nvSpPr>
      <xdr:spPr>
        <a:xfrm>
          <a:off x="8483111" y="131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33880</xdr:rowOff>
    </xdr:from>
    <xdr:to>
      <xdr:col>41</xdr:col>
      <xdr:colOff>101600</xdr:colOff>
      <xdr:row>78</xdr:row>
      <xdr:rowOff>135480</xdr:rowOff>
    </xdr:to>
    <xdr:sp macro="" textlink="">
      <xdr:nvSpPr>
        <xdr:cNvPr id="429" name="楕円 428"/>
        <xdr:cNvSpPr/>
      </xdr:nvSpPr>
      <xdr:spPr>
        <a:xfrm>
          <a:off x="7810500" y="134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152007</xdr:rowOff>
    </xdr:from>
    <xdr:ext cx="534377" cy="259045"/>
    <xdr:sp macro="" textlink="">
      <xdr:nvSpPr>
        <xdr:cNvPr id="430" name="テキスト ボックス 429"/>
        <xdr:cNvSpPr txBox="1"/>
      </xdr:nvSpPr>
      <xdr:spPr>
        <a:xfrm>
          <a:off x="7594111" y="131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52956</xdr:rowOff>
    </xdr:from>
    <xdr:to>
      <xdr:col>55</xdr:col>
      <xdr:colOff>0</xdr:colOff>
      <xdr:row>98</xdr:row>
      <xdr:rowOff>68115</xdr:rowOff>
    </xdr:to>
    <xdr:cxnSp macro="">
      <xdr:nvCxnSpPr>
        <xdr:cNvPr id="457" name="直線コネクタ 456"/>
        <xdr:cNvCxnSpPr/>
      </xdr:nvCxnSpPr>
      <xdr:spPr>
        <a:xfrm>
          <a:off x="9639300" y="16855056"/>
          <a:ext cx="8382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52956</xdr:rowOff>
    </xdr:from>
    <xdr:to>
      <xdr:col>50</xdr:col>
      <xdr:colOff>114300</xdr:colOff>
      <xdr:row>98</xdr:row>
      <xdr:rowOff>94937</xdr:rowOff>
    </xdr:to>
    <xdr:cxnSp macro="">
      <xdr:nvCxnSpPr>
        <xdr:cNvPr id="460" name="直線コネクタ 459"/>
        <xdr:cNvCxnSpPr/>
      </xdr:nvCxnSpPr>
      <xdr:spPr>
        <a:xfrm flipV="1">
          <a:off x="8750300" y="16855056"/>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94937</xdr:rowOff>
    </xdr:from>
    <xdr:to>
      <xdr:col>45</xdr:col>
      <xdr:colOff>177800</xdr:colOff>
      <xdr:row>98</xdr:row>
      <xdr:rowOff>106225</xdr:rowOff>
    </xdr:to>
    <xdr:cxnSp macro="">
      <xdr:nvCxnSpPr>
        <xdr:cNvPr id="463" name="直線コネクタ 462"/>
        <xdr:cNvCxnSpPr/>
      </xdr:nvCxnSpPr>
      <xdr:spPr>
        <a:xfrm flipV="1">
          <a:off x="7861300" y="16897037"/>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17315</xdr:rowOff>
    </xdr:from>
    <xdr:to>
      <xdr:col>55</xdr:col>
      <xdr:colOff>50800</xdr:colOff>
      <xdr:row>98</xdr:row>
      <xdr:rowOff>118915</xdr:rowOff>
    </xdr:to>
    <xdr:sp macro="" textlink="">
      <xdr:nvSpPr>
        <xdr:cNvPr id="473" name="楕円 472"/>
        <xdr:cNvSpPr/>
      </xdr:nvSpPr>
      <xdr:spPr>
        <a:xfrm>
          <a:off x="10426700" y="16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148142</xdr:rowOff>
    </xdr:from>
    <xdr:ext cx="534377" cy="259045"/>
    <xdr:sp macro="" textlink="">
      <xdr:nvSpPr>
        <xdr:cNvPr id="474" name="普通建設事業費 （ うち更新整備　）該当値テキスト"/>
        <xdr:cNvSpPr txBox="1"/>
      </xdr:nvSpPr>
      <xdr:spPr>
        <a:xfrm>
          <a:off x="10528300" y="166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2156</xdr:rowOff>
    </xdr:from>
    <xdr:to>
      <xdr:col>50</xdr:col>
      <xdr:colOff>165100</xdr:colOff>
      <xdr:row>98</xdr:row>
      <xdr:rowOff>103756</xdr:rowOff>
    </xdr:to>
    <xdr:sp macro="" textlink="">
      <xdr:nvSpPr>
        <xdr:cNvPr id="475" name="楕円 474"/>
        <xdr:cNvSpPr/>
      </xdr:nvSpPr>
      <xdr:spPr>
        <a:xfrm>
          <a:off x="9588500" y="168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120283</xdr:rowOff>
    </xdr:from>
    <xdr:ext cx="534377" cy="259045"/>
    <xdr:sp macro="" textlink="">
      <xdr:nvSpPr>
        <xdr:cNvPr id="476" name="テキスト ボックス 475"/>
        <xdr:cNvSpPr txBox="1"/>
      </xdr:nvSpPr>
      <xdr:spPr>
        <a:xfrm>
          <a:off x="9372111" y="165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44137</xdr:rowOff>
    </xdr:from>
    <xdr:to>
      <xdr:col>46</xdr:col>
      <xdr:colOff>38100</xdr:colOff>
      <xdr:row>98</xdr:row>
      <xdr:rowOff>145737</xdr:rowOff>
    </xdr:to>
    <xdr:sp macro="" textlink="">
      <xdr:nvSpPr>
        <xdr:cNvPr id="477" name="楕円 476"/>
        <xdr:cNvSpPr/>
      </xdr:nvSpPr>
      <xdr:spPr>
        <a:xfrm>
          <a:off x="8699500" y="168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162264</xdr:rowOff>
    </xdr:from>
    <xdr:ext cx="534377" cy="259045"/>
    <xdr:sp macro="" textlink="">
      <xdr:nvSpPr>
        <xdr:cNvPr id="478" name="テキスト ボックス 477"/>
        <xdr:cNvSpPr txBox="1"/>
      </xdr:nvSpPr>
      <xdr:spPr>
        <a:xfrm>
          <a:off x="8483111" y="166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55425</xdr:rowOff>
    </xdr:from>
    <xdr:to>
      <xdr:col>41</xdr:col>
      <xdr:colOff>101600</xdr:colOff>
      <xdr:row>98</xdr:row>
      <xdr:rowOff>157025</xdr:rowOff>
    </xdr:to>
    <xdr:sp macro="" textlink="">
      <xdr:nvSpPr>
        <xdr:cNvPr id="479" name="楕円 478"/>
        <xdr:cNvSpPr/>
      </xdr:nvSpPr>
      <xdr:spPr>
        <a:xfrm>
          <a:off x="7810500" y="168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148152</xdr:rowOff>
    </xdr:from>
    <xdr:ext cx="534377" cy="259045"/>
    <xdr:sp macro="" textlink="">
      <xdr:nvSpPr>
        <xdr:cNvPr id="480" name="テキスト ボックス 479"/>
        <xdr:cNvSpPr txBox="1"/>
      </xdr:nvSpPr>
      <xdr:spPr>
        <a:xfrm>
          <a:off x="7594111" y="169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81037</xdr:rowOff>
    </xdr:from>
    <xdr:to>
      <xdr:col>85</xdr:col>
      <xdr:colOff>127000</xdr:colOff>
      <xdr:row>39</xdr:row>
      <xdr:rowOff>89364</xdr:rowOff>
    </xdr:to>
    <xdr:cxnSp macro="">
      <xdr:nvCxnSpPr>
        <xdr:cNvPr id="511" name="直線コネクタ 510"/>
        <xdr:cNvCxnSpPr/>
      </xdr:nvCxnSpPr>
      <xdr:spPr>
        <a:xfrm>
          <a:off x="15481300" y="6767587"/>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81037</xdr:rowOff>
    </xdr:from>
    <xdr:to>
      <xdr:col>81</xdr:col>
      <xdr:colOff>50800</xdr:colOff>
      <xdr:row>39</xdr:row>
      <xdr:rowOff>94862</xdr:rowOff>
    </xdr:to>
    <xdr:cxnSp macro="">
      <xdr:nvCxnSpPr>
        <xdr:cNvPr id="514" name="直線コネクタ 513"/>
        <xdr:cNvCxnSpPr/>
      </xdr:nvCxnSpPr>
      <xdr:spPr>
        <a:xfrm flipV="1">
          <a:off x="14592300" y="676758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70118</xdr:rowOff>
    </xdr:from>
    <xdr:to>
      <xdr:col>76</xdr:col>
      <xdr:colOff>114300</xdr:colOff>
      <xdr:row>39</xdr:row>
      <xdr:rowOff>94862</xdr:rowOff>
    </xdr:to>
    <xdr:cxnSp macro="">
      <xdr:nvCxnSpPr>
        <xdr:cNvPr id="517" name="直線コネクタ 516"/>
        <xdr:cNvCxnSpPr/>
      </xdr:nvCxnSpPr>
      <xdr:spPr>
        <a:xfrm>
          <a:off x="13703300" y="6756668"/>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70118</xdr:rowOff>
    </xdr:from>
    <xdr:to>
      <xdr:col>71</xdr:col>
      <xdr:colOff>177800</xdr:colOff>
      <xdr:row>39</xdr:row>
      <xdr:rowOff>88505</xdr:rowOff>
    </xdr:to>
    <xdr:cxnSp macro="">
      <xdr:nvCxnSpPr>
        <xdr:cNvPr id="520" name="直線コネクタ 519"/>
        <xdr:cNvCxnSpPr/>
      </xdr:nvCxnSpPr>
      <xdr:spPr>
        <a:xfrm flipV="1">
          <a:off x="12814300" y="6756668"/>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38564</xdr:rowOff>
    </xdr:from>
    <xdr:to>
      <xdr:col>85</xdr:col>
      <xdr:colOff>177800</xdr:colOff>
      <xdr:row>39</xdr:row>
      <xdr:rowOff>140164</xdr:rowOff>
    </xdr:to>
    <xdr:sp macro="" textlink="">
      <xdr:nvSpPr>
        <xdr:cNvPr id="530" name="楕円 529"/>
        <xdr:cNvSpPr/>
      </xdr:nvSpPr>
      <xdr:spPr>
        <a:xfrm>
          <a:off x="16268700" y="6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30237</xdr:rowOff>
    </xdr:from>
    <xdr:to>
      <xdr:col>81</xdr:col>
      <xdr:colOff>101600</xdr:colOff>
      <xdr:row>39</xdr:row>
      <xdr:rowOff>131837</xdr:rowOff>
    </xdr:to>
    <xdr:sp macro="" textlink="">
      <xdr:nvSpPr>
        <xdr:cNvPr id="532" name="楕円 531"/>
        <xdr:cNvSpPr/>
      </xdr:nvSpPr>
      <xdr:spPr>
        <a:xfrm>
          <a:off x="15430500" y="6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122964</xdr:rowOff>
    </xdr:from>
    <xdr:ext cx="469744" cy="259045"/>
    <xdr:sp macro="" textlink="">
      <xdr:nvSpPr>
        <xdr:cNvPr id="533" name="テキスト ボックス 532"/>
        <xdr:cNvSpPr txBox="1"/>
      </xdr:nvSpPr>
      <xdr:spPr>
        <a:xfrm>
          <a:off x="15246428" y="680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44062</xdr:rowOff>
    </xdr:from>
    <xdr:to>
      <xdr:col>76</xdr:col>
      <xdr:colOff>165100</xdr:colOff>
      <xdr:row>39</xdr:row>
      <xdr:rowOff>145662</xdr:rowOff>
    </xdr:to>
    <xdr:sp macro="" textlink="">
      <xdr:nvSpPr>
        <xdr:cNvPr id="534" name="楕円 533"/>
        <xdr:cNvSpPr/>
      </xdr:nvSpPr>
      <xdr:spPr>
        <a:xfrm>
          <a:off x="14541500" y="67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136789</xdr:rowOff>
    </xdr:from>
    <xdr:ext cx="378565" cy="259045"/>
    <xdr:sp macro="" textlink="">
      <xdr:nvSpPr>
        <xdr:cNvPr id="535" name="テキスト ボックス 534"/>
        <xdr:cNvSpPr txBox="1"/>
      </xdr:nvSpPr>
      <xdr:spPr>
        <a:xfrm>
          <a:off x="14403017" y="6823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19318</xdr:rowOff>
    </xdr:from>
    <xdr:to>
      <xdr:col>72</xdr:col>
      <xdr:colOff>38100</xdr:colOff>
      <xdr:row>39</xdr:row>
      <xdr:rowOff>120918</xdr:rowOff>
    </xdr:to>
    <xdr:sp macro="" textlink="">
      <xdr:nvSpPr>
        <xdr:cNvPr id="536" name="楕円 535"/>
        <xdr:cNvSpPr/>
      </xdr:nvSpPr>
      <xdr:spPr>
        <a:xfrm>
          <a:off x="13652500" y="67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112045</xdr:rowOff>
    </xdr:from>
    <xdr:ext cx="469744" cy="259045"/>
    <xdr:sp macro="" textlink="">
      <xdr:nvSpPr>
        <xdr:cNvPr id="537" name="テキスト ボックス 536"/>
        <xdr:cNvSpPr txBox="1"/>
      </xdr:nvSpPr>
      <xdr:spPr>
        <a:xfrm>
          <a:off x="13468428" y="679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37705</xdr:rowOff>
    </xdr:from>
    <xdr:to>
      <xdr:col>67</xdr:col>
      <xdr:colOff>101600</xdr:colOff>
      <xdr:row>39</xdr:row>
      <xdr:rowOff>139305</xdr:rowOff>
    </xdr:to>
    <xdr:sp macro="" textlink="">
      <xdr:nvSpPr>
        <xdr:cNvPr id="538" name="楕円 537"/>
        <xdr:cNvSpPr/>
      </xdr:nvSpPr>
      <xdr:spPr>
        <a:xfrm>
          <a:off x="12763500" y="6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130432</xdr:rowOff>
    </xdr:from>
    <xdr:ext cx="378565" cy="259045"/>
    <xdr:sp macro="" textlink="">
      <xdr:nvSpPr>
        <xdr:cNvPr id="539" name="テキスト ボックス 538"/>
        <xdr:cNvSpPr txBox="1"/>
      </xdr:nvSpPr>
      <xdr:spPr>
        <a:xfrm>
          <a:off x="12625017" y="68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67546</xdr:rowOff>
    </xdr:from>
    <xdr:to>
      <xdr:col>85</xdr:col>
      <xdr:colOff>127000</xdr:colOff>
      <xdr:row>75</xdr:row>
      <xdr:rowOff>106675</xdr:rowOff>
    </xdr:to>
    <xdr:cxnSp macro="">
      <xdr:nvCxnSpPr>
        <xdr:cNvPr id="617" name="直線コネクタ 616"/>
        <xdr:cNvCxnSpPr/>
      </xdr:nvCxnSpPr>
      <xdr:spPr>
        <a:xfrm flipV="1">
          <a:off x="15481300" y="12926296"/>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106675</xdr:rowOff>
    </xdr:from>
    <xdr:to>
      <xdr:col>81</xdr:col>
      <xdr:colOff>50800</xdr:colOff>
      <xdr:row>75</xdr:row>
      <xdr:rowOff>112230</xdr:rowOff>
    </xdr:to>
    <xdr:cxnSp macro="">
      <xdr:nvCxnSpPr>
        <xdr:cNvPr id="620" name="直線コネクタ 619"/>
        <xdr:cNvCxnSpPr/>
      </xdr:nvCxnSpPr>
      <xdr:spPr>
        <a:xfrm flipV="1">
          <a:off x="14592300" y="1296542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99931</xdr:rowOff>
    </xdr:from>
    <xdr:to>
      <xdr:col>76</xdr:col>
      <xdr:colOff>114300</xdr:colOff>
      <xdr:row>75</xdr:row>
      <xdr:rowOff>112230</xdr:rowOff>
    </xdr:to>
    <xdr:cxnSp macro="">
      <xdr:nvCxnSpPr>
        <xdr:cNvPr id="623" name="直線コネクタ 622"/>
        <xdr:cNvCxnSpPr/>
      </xdr:nvCxnSpPr>
      <xdr:spPr>
        <a:xfrm>
          <a:off x="13703300" y="12958681"/>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48420</xdr:rowOff>
    </xdr:from>
    <xdr:to>
      <xdr:col>71</xdr:col>
      <xdr:colOff>177800</xdr:colOff>
      <xdr:row>75</xdr:row>
      <xdr:rowOff>99931</xdr:rowOff>
    </xdr:to>
    <xdr:cxnSp macro="">
      <xdr:nvCxnSpPr>
        <xdr:cNvPr id="626" name="直線コネクタ 625"/>
        <xdr:cNvCxnSpPr/>
      </xdr:nvCxnSpPr>
      <xdr:spPr>
        <a:xfrm>
          <a:off x="12814300" y="12907170"/>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8" name="テキスト ボックス 627"/>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16746</xdr:rowOff>
    </xdr:from>
    <xdr:to>
      <xdr:col>85</xdr:col>
      <xdr:colOff>177800</xdr:colOff>
      <xdr:row>75</xdr:row>
      <xdr:rowOff>118346</xdr:rowOff>
    </xdr:to>
    <xdr:sp macro="" textlink="">
      <xdr:nvSpPr>
        <xdr:cNvPr id="636" name="楕円 635"/>
        <xdr:cNvSpPr/>
      </xdr:nvSpPr>
      <xdr:spPr>
        <a:xfrm>
          <a:off x="16268700" y="128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39623</xdr:rowOff>
    </xdr:from>
    <xdr:ext cx="534377" cy="259045"/>
    <xdr:sp macro="" textlink="">
      <xdr:nvSpPr>
        <xdr:cNvPr id="637" name="公債費該当値テキスト"/>
        <xdr:cNvSpPr txBox="1"/>
      </xdr:nvSpPr>
      <xdr:spPr>
        <a:xfrm>
          <a:off x="16370300" y="1272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55875</xdr:rowOff>
    </xdr:from>
    <xdr:to>
      <xdr:col>81</xdr:col>
      <xdr:colOff>101600</xdr:colOff>
      <xdr:row>75</xdr:row>
      <xdr:rowOff>157476</xdr:rowOff>
    </xdr:to>
    <xdr:sp macro="" textlink="">
      <xdr:nvSpPr>
        <xdr:cNvPr id="638" name="楕円 637"/>
        <xdr:cNvSpPr/>
      </xdr:nvSpPr>
      <xdr:spPr>
        <a:xfrm>
          <a:off x="15430500" y="12914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2552</xdr:rowOff>
    </xdr:from>
    <xdr:ext cx="534377" cy="259045"/>
    <xdr:sp macro="" textlink="">
      <xdr:nvSpPr>
        <xdr:cNvPr id="639" name="テキスト ボックス 638"/>
        <xdr:cNvSpPr txBox="1"/>
      </xdr:nvSpPr>
      <xdr:spPr>
        <a:xfrm>
          <a:off x="15214111" y="126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61430</xdr:rowOff>
    </xdr:from>
    <xdr:to>
      <xdr:col>76</xdr:col>
      <xdr:colOff>165100</xdr:colOff>
      <xdr:row>75</xdr:row>
      <xdr:rowOff>163029</xdr:rowOff>
    </xdr:to>
    <xdr:sp macro="" textlink="">
      <xdr:nvSpPr>
        <xdr:cNvPr id="640" name="楕円 639"/>
        <xdr:cNvSpPr/>
      </xdr:nvSpPr>
      <xdr:spPr>
        <a:xfrm>
          <a:off x="14541500" y="12920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8107</xdr:rowOff>
    </xdr:from>
    <xdr:ext cx="534377" cy="259045"/>
    <xdr:sp macro="" textlink="">
      <xdr:nvSpPr>
        <xdr:cNvPr id="641" name="テキスト ボックス 640"/>
        <xdr:cNvSpPr txBox="1"/>
      </xdr:nvSpPr>
      <xdr:spPr>
        <a:xfrm>
          <a:off x="14325111"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49131</xdr:rowOff>
    </xdr:from>
    <xdr:to>
      <xdr:col>72</xdr:col>
      <xdr:colOff>38100</xdr:colOff>
      <xdr:row>75</xdr:row>
      <xdr:rowOff>150732</xdr:rowOff>
    </xdr:to>
    <xdr:sp macro="" textlink="">
      <xdr:nvSpPr>
        <xdr:cNvPr id="642" name="楕円 641"/>
        <xdr:cNvSpPr/>
      </xdr:nvSpPr>
      <xdr:spPr>
        <a:xfrm>
          <a:off x="13652500" y="12907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167258</xdr:rowOff>
    </xdr:from>
    <xdr:ext cx="534377" cy="259045"/>
    <xdr:sp macro="" textlink="">
      <xdr:nvSpPr>
        <xdr:cNvPr id="643" name="テキスト ボックス 642"/>
        <xdr:cNvSpPr txBox="1"/>
      </xdr:nvSpPr>
      <xdr:spPr>
        <a:xfrm>
          <a:off x="13436111" y="126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169070</xdr:rowOff>
    </xdr:from>
    <xdr:to>
      <xdr:col>67</xdr:col>
      <xdr:colOff>101600</xdr:colOff>
      <xdr:row>75</xdr:row>
      <xdr:rowOff>99220</xdr:rowOff>
    </xdr:to>
    <xdr:sp macro="" textlink="">
      <xdr:nvSpPr>
        <xdr:cNvPr id="644" name="楕円 643"/>
        <xdr:cNvSpPr/>
      </xdr:nvSpPr>
      <xdr:spPr>
        <a:xfrm>
          <a:off x="12763500" y="128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115747</xdr:rowOff>
    </xdr:from>
    <xdr:ext cx="534377" cy="259045"/>
    <xdr:sp macro="" textlink="">
      <xdr:nvSpPr>
        <xdr:cNvPr id="645" name="テキスト ボックス 644"/>
        <xdr:cNvSpPr txBox="1"/>
      </xdr:nvSpPr>
      <xdr:spPr>
        <a:xfrm>
          <a:off x="12547111" y="126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106397</xdr:rowOff>
    </xdr:from>
    <xdr:to>
      <xdr:col>85</xdr:col>
      <xdr:colOff>127000</xdr:colOff>
      <xdr:row>98</xdr:row>
      <xdr:rowOff>122738</xdr:rowOff>
    </xdr:to>
    <xdr:cxnSp macro="">
      <xdr:nvCxnSpPr>
        <xdr:cNvPr id="674" name="直線コネクタ 673"/>
        <xdr:cNvCxnSpPr/>
      </xdr:nvCxnSpPr>
      <xdr:spPr>
        <a:xfrm flipV="1">
          <a:off x="15481300" y="16908497"/>
          <a:ext cx="838200" cy="1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122738</xdr:rowOff>
    </xdr:from>
    <xdr:to>
      <xdr:col>81</xdr:col>
      <xdr:colOff>50800</xdr:colOff>
      <xdr:row>98</xdr:row>
      <xdr:rowOff>137128</xdr:rowOff>
    </xdr:to>
    <xdr:cxnSp macro="">
      <xdr:nvCxnSpPr>
        <xdr:cNvPr id="677" name="直線コネクタ 676"/>
        <xdr:cNvCxnSpPr/>
      </xdr:nvCxnSpPr>
      <xdr:spPr>
        <a:xfrm flipV="1">
          <a:off x="14592300" y="16924838"/>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137128</xdr:rowOff>
    </xdr:from>
    <xdr:to>
      <xdr:col>76</xdr:col>
      <xdr:colOff>114300</xdr:colOff>
      <xdr:row>98</xdr:row>
      <xdr:rowOff>145377</xdr:rowOff>
    </xdr:to>
    <xdr:cxnSp macro="">
      <xdr:nvCxnSpPr>
        <xdr:cNvPr id="680" name="直線コネクタ 679"/>
        <xdr:cNvCxnSpPr/>
      </xdr:nvCxnSpPr>
      <xdr:spPr>
        <a:xfrm flipV="1">
          <a:off x="13703300" y="16939228"/>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124971</xdr:rowOff>
    </xdr:from>
    <xdr:to>
      <xdr:col>71</xdr:col>
      <xdr:colOff>177800</xdr:colOff>
      <xdr:row>98</xdr:row>
      <xdr:rowOff>145377</xdr:rowOff>
    </xdr:to>
    <xdr:cxnSp macro="">
      <xdr:nvCxnSpPr>
        <xdr:cNvPr id="683" name="直線コネクタ 682"/>
        <xdr:cNvCxnSpPr/>
      </xdr:nvCxnSpPr>
      <xdr:spPr>
        <a:xfrm>
          <a:off x="12814300" y="16927071"/>
          <a:ext cx="889000" cy="2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55597</xdr:rowOff>
    </xdr:from>
    <xdr:to>
      <xdr:col>85</xdr:col>
      <xdr:colOff>177800</xdr:colOff>
      <xdr:row>98</xdr:row>
      <xdr:rowOff>157197</xdr:rowOff>
    </xdr:to>
    <xdr:sp macro="" textlink="">
      <xdr:nvSpPr>
        <xdr:cNvPr id="693" name="楕円 692"/>
        <xdr:cNvSpPr/>
      </xdr:nvSpPr>
      <xdr:spPr>
        <a:xfrm>
          <a:off x="16268700" y="168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14974</xdr:rowOff>
    </xdr:from>
    <xdr:ext cx="534377" cy="259045"/>
    <xdr:sp macro="" textlink="">
      <xdr:nvSpPr>
        <xdr:cNvPr id="694" name="積立金該当値テキスト"/>
        <xdr:cNvSpPr txBox="1"/>
      </xdr:nvSpPr>
      <xdr:spPr>
        <a:xfrm>
          <a:off x="16370300" y="166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71938</xdr:rowOff>
    </xdr:from>
    <xdr:to>
      <xdr:col>81</xdr:col>
      <xdr:colOff>101600</xdr:colOff>
      <xdr:row>99</xdr:row>
      <xdr:rowOff>2088</xdr:rowOff>
    </xdr:to>
    <xdr:sp macro="" textlink="">
      <xdr:nvSpPr>
        <xdr:cNvPr id="695" name="楕円 694"/>
        <xdr:cNvSpPr/>
      </xdr:nvSpPr>
      <xdr:spPr>
        <a:xfrm>
          <a:off x="15430500" y="168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18615</xdr:rowOff>
    </xdr:from>
    <xdr:ext cx="534377" cy="259045"/>
    <xdr:sp macro="" textlink="">
      <xdr:nvSpPr>
        <xdr:cNvPr id="696" name="テキスト ボックス 695"/>
        <xdr:cNvSpPr txBox="1"/>
      </xdr:nvSpPr>
      <xdr:spPr>
        <a:xfrm>
          <a:off x="15214111" y="166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86328</xdr:rowOff>
    </xdr:from>
    <xdr:to>
      <xdr:col>76</xdr:col>
      <xdr:colOff>165100</xdr:colOff>
      <xdr:row>99</xdr:row>
      <xdr:rowOff>16478</xdr:rowOff>
    </xdr:to>
    <xdr:sp macro="" textlink="">
      <xdr:nvSpPr>
        <xdr:cNvPr id="697" name="楕円 696"/>
        <xdr:cNvSpPr/>
      </xdr:nvSpPr>
      <xdr:spPr>
        <a:xfrm>
          <a:off x="14541500" y="168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7605</xdr:rowOff>
    </xdr:from>
    <xdr:ext cx="534377" cy="259045"/>
    <xdr:sp macro="" textlink="">
      <xdr:nvSpPr>
        <xdr:cNvPr id="698" name="テキスト ボックス 697"/>
        <xdr:cNvSpPr txBox="1"/>
      </xdr:nvSpPr>
      <xdr:spPr>
        <a:xfrm>
          <a:off x="14325111" y="169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94577</xdr:rowOff>
    </xdr:from>
    <xdr:to>
      <xdr:col>72</xdr:col>
      <xdr:colOff>38100</xdr:colOff>
      <xdr:row>99</xdr:row>
      <xdr:rowOff>24727</xdr:rowOff>
    </xdr:to>
    <xdr:sp macro="" textlink="">
      <xdr:nvSpPr>
        <xdr:cNvPr id="699" name="楕円 698"/>
        <xdr:cNvSpPr/>
      </xdr:nvSpPr>
      <xdr:spPr>
        <a:xfrm>
          <a:off x="13652500" y="168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15854</xdr:rowOff>
    </xdr:from>
    <xdr:ext cx="534377" cy="259045"/>
    <xdr:sp macro="" textlink="">
      <xdr:nvSpPr>
        <xdr:cNvPr id="700" name="テキスト ボックス 699"/>
        <xdr:cNvSpPr txBox="1"/>
      </xdr:nvSpPr>
      <xdr:spPr>
        <a:xfrm>
          <a:off x="13436111" y="169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74171</xdr:rowOff>
    </xdr:from>
    <xdr:to>
      <xdr:col>67</xdr:col>
      <xdr:colOff>101600</xdr:colOff>
      <xdr:row>99</xdr:row>
      <xdr:rowOff>4321</xdr:rowOff>
    </xdr:to>
    <xdr:sp macro="" textlink="">
      <xdr:nvSpPr>
        <xdr:cNvPr id="701" name="楕円 700"/>
        <xdr:cNvSpPr/>
      </xdr:nvSpPr>
      <xdr:spPr>
        <a:xfrm>
          <a:off x="12763500" y="168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166898</xdr:rowOff>
    </xdr:from>
    <xdr:ext cx="534377" cy="259045"/>
    <xdr:sp macro="" textlink="">
      <xdr:nvSpPr>
        <xdr:cNvPr id="702" name="テキスト ボックス 701"/>
        <xdr:cNvSpPr txBox="1"/>
      </xdr:nvSpPr>
      <xdr:spPr>
        <a:xfrm>
          <a:off x="12547111" y="169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83748</xdr:rowOff>
    </xdr:from>
    <xdr:to>
      <xdr:col>102</xdr:col>
      <xdr:colOff>114300</xdr:colOff>
      <xdr:row>39</xdr:row>
      <xdr:rowOff>98878</xdr:rowOff>
    </xdr:to>
    <xdr:cxnSp macro="">
      <xdr:nvCxnSpPr>
        <xdr:cNvPr id="742" name="直線コネクタ 741"/>
        <xdr:cNvCxnSpPr/>
      </xdr:nvCxnSpPr>
      <xdr:spPr>
        <a:xfrm>
          <a:off x="18656300" y="6770298"/>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32948</xdr:rowOff>
    </xdr:from>
    <xdr:to>
      <xdr:col>98</xdr:col>
      <xdr:colOff>38100</xdr:colOff>
      <xdr:row>39</xdr:row>
      <xdr:rowOff>134548</xdr:rowOff>
    </xdr:to>
    <xdr:sp macro="" textlink="">
      <xdr:nvSpPr>
        <xdr:cNvPr id="760" name="楕円 759"/>
        <xdr:cNvSpPr/>
      </xdr:nvSpPr>
      <xdr:spPr>
        <a:xfrm>
          <a:off x="18605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125675</xdr:rowOff>
    </xdr:from>
    <xdr:ext cx="378565" cy="259045"/>
    <xdr:sp macro="" textlink="">
      <xdr:nvSpPr>
        <xdr:cNvPr id="761" name="テキスト ボックス 760"/>
        <xdr:cNvSpPr txBox="1"/>
      </xdr:nvSpPr>
      <xdr:spPr>
        <a:xfrm>
          <a:off x="18467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48603</xdr:rowOff>
    </xdr:from>
    <xdr:to>
      <xdr:col>116</xdr:col>
      <xdr:colOff>63500</xdr:colOff>
      <xdr:row>76</xdr:row>
      <xdr:rowOff>66269</xdr:rowOff>
    </xdr:to>
    <xdr:cxnSp macro="">
      <xdr:nvCxnSpPr>
        <xdr:cNvPr id="846" name="直線コネクタ 845"/>
        <xdr:cNvCxnSpPr/>
      </xdr:nvCxnSpPr>
      <xdr:spPr>
        <a:xfrm flipV="1">
          <a:off x="21323300" y="13078803"/>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66269</xdr:rowOff>
    </xdr:from>
    <xdr:to>
      <xdr:col>111</xdr:col>
      <xdr:colOff>177800</xdr:colOff>
      <xdr:row>76</xdr:row>
      <xdr:rowOff>67297</xdr:rowOff>
    </xdr:to>
    <xdr:cxnSp macro="">
      <xdr:nvCxnSpPr>
        <xdr:cNvPr id="849" name="直線コネクタ 848"/>
        <xdr:cNvCxnSpPr/>
      </xdr:nvCxnSpPr>
      <xdr:spPr>
        <a:xfrm flipV="1">
          <a:off x="20434300" y="1309646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67297</xdr:rowOff>
    </xdr:from>
    <xdr:to>
      <xdr:col>107</xdr:col>
      <xdr:colOff>50800</xdr:colOff>
      <xdr:row>77</xdr:row>
      <xdr:rowOff>14669</xdr:rowOff>
    </xdr:to>
    <xdr:cxnSp macro="">
      <xdr:nvCxnSpPr>
        <xdr:cNvPr id="852" name="直線コネクタ 851"/>
        <xdr:cNvCxnSpPr/>
      </xdr:nvCxnSpPr>
      <xdr:spPr>
        <a:xfrm flipV="1">
          <a:off x="19545300" y="13097497"/>
          <a:ext cx="889000" cy="1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14669</xdr:rowOff>
    </xdr:from>
    <xdr:to>
      <xdr:col>102</xdr:col>
      <xdr:colOff>114300</xdr:colOff>
      <xdr:row>77</xdr:row>
      <xdr:rowOff>65875</xdr:rowOff>
    </xdr:to>
    <xdr:cxnSp macro="">
      <xdr:nvCxnSpPr>
        <xdr:cNvPr id="855" name="直線コネクタ 854"/>
        <xdr:cNvCxnSpPr/>
      </xdr:nvCxnSpPr>
      <xdr:spPr>
        <a:xfrm flipV="1">
          <a:off x="18656300" y="13216319"/>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169253</xdr:rowOff>
    </xdr:from>
    <xdr:to>
      <xdr:col>116</xdr:col>
      <xdr:colOff>114300</xdr:colOff>
      <xdr:row>76</xdr:row>
      <xdr:rowOff>99403</xdr:rowOff>
    </xdr:to>
    <xdr:sp macro="" textlink="">
      <xdr:nvSpPr>
        <xdr:cNvPr id="865" name="楕円 864"/>
        <xdr:cNvSpPr/>
      </xdr:nvSpPr>
      <xdr:spPr>
        <a:xfrm>
          <a:off x="221107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20680</xdr:rowOff>
    </xdr:from>
    <xdr:ext cx="534377" cy="259045"/>
    <xdr:sp macro="" textlink="">
      <xdr:nvSpPr>
        <xdr:cNvPr id="866" name="繰出金該当値テキスト"/>
        <xdr:cNvSpPr txBox="1"/>
      </xdr:nvSpPr>
      <xdr:spPr>
        <a:xfrm>
          <a:off x="22212300" y="128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15469</xdr:rowOff>
    </xdr:from>
    <xdr:to>
      <xdr:col>112</xdr:col>
      <xdr:colOff>38100</xdr:colOff>
      <xdr:row>76</xdr:row>
      <xdr:rowOff>117069</xdr:rowOff>
    </xdr:to>
    <xdr:sp macro="" textlink="">
      <xdr:nvSpPr>
        <xdr:cNvPr id="867" name="楕円 866"/>
        <xdr:cNvSpPr/>
      </xdr:nvSpPr>
      <xdr:spPr>
        <a:xfrm>
          <a:off x="21272500" y="130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133596</xdr:rowOff>
    </xdr:from>
    <xdr:ext cx="534377" cy="259045"/>
    <xdr:sp macro="" textlink="">
      <xdr:nvSpPr>
        <xdr:cNvPr id="868" name="テキスト ボックス 867"/>
        <xdr:cNvSpPr txBox="1"/>
      </xdr:nvSpPr>
      <xdr:spPr>
        <a:xfrm>
          <a:off x="21056111" y="128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16497</xdr:rowOff>
    </xdr:from>
    <xdr:to>
      <xdr:col>107</xdr:col>
      <xdr:colOff>101600</xdr:colOff>
      <xdr:row>76</xdr:row>
      <xdr:rowOff>118097</xdr:rowOff>
    </xdr:to>
    <xdr:sp macro="" textlink="">
      <xdr:nvSpPr>
        <xdr:cNvPr id="869" name="楕円 868"/>
        <xdr:cNvSpPr/>
      </xdr:nvSpPr>
      <xdr:spPr>
        <a:xfrm>
          <a:off x="20383500" y="130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134624</xdr:rowOff>
    </xdr:from>
    <xdr:ext cx="534377" cy="259045"/>
    <xdr:sp macro="" textlink="">
      <xdr:nvSpPr>
        <xdr:cNvPr id="870" name="テキスト ボックス 869"/>
        <xdr:cNvSpPr txBox="1"/>
      </xdr:nvSpPr>
      <xdr:spPr>
        <a:xfrm>
          <a:off x="20167111" y="12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135319</xdr:rowOff>
    </xdr:from>
    <xdr:to>
      <xdr:col>102</xdr:col>
      <xdr:colOff>165100</xdr:colOff>
      <xdr:row>77</xdr:row>
      <xdr:rowOff>65469</xdr:rowOff>
    </xdr:to>
    <xdr:sp macro="" textlink="">
      <xdr:nvSpPr>
        <xdr:cNvPr id="871" name="楕円 870"/>
        <xdr:cNvSpPr/>
      </xdr:nvSpPr>
      <xdr:spPr>
        <a:xfrm>
          <a:off x="19494500" y="131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56596</xdr:rowOff>
    </xdr:from>
    <xdr:ext cx="534377" cy="259045"/>
    <xdr:sp macro="" textlink="">
      <xdr:nvSpPr>
        <xdr:cNvPr id="872" name="テキスト ボックス 871"/>
        <xdr:cNvSpPr txBox="1"/>
      </xdr:nvSpPr>
      <xdr:spPr>
        <a:xfrm>
          <a:off x="19278111" y="132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15075</xdr:rowOff>
    </xdr:from>
    <xdr:to>
      <xdr:col>98</xdr:col>
      <xdr:colOff>38100</xdr:colOff>
      <xdr:row>77</xdr:row>
      <xdr:rowOff>116675</xdr:rowOff>
    </xdr:to>
    <xdr:sp macro="" textlink="">
      <xdr:nvSpPr>
        <xdr:cNvPr id="873" name="楕円 872"/>
        <xdr:cNvSpPr/>
      </xdr:nvSpPr>
      <xdr:spPr>
        <a:xfrm>
          <a:off x="18605500" y="132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107802</xdr:rowOff>
    </xdr:from>
    <xdr:ext cx="534377" cy="259045"/>
    <xdr:sp macro="" textlink="">
      <xdr:nvSpPr>
        <xdr:cNvPr id="874" name="テキスト ボックス 873"/>
        <xdr:cNvSpPr txBox="1"/>
      </xdr:nvSpPr>
      <xdr:spPr>
        <a:xfrm>
          <a:off x="18389111" y="133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性質別歳出の住民一人当たりのコストで高いものは，①普通建設事業費，②人件費，③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下場土地区画整理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道路法改正による橋梁補修事業を実施しているためである。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②人件費については，住民一人当たり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これは，新規採用による職員の増加等により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，人口が減少しているためである。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これは，一部事務組合に対する負担金は減少しているが，一部事務組合以外の負担金・補助金が増加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9,647
9,580
144.29
7,393,651
7,090,365
295,244
4,097,082
8,388,577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151457</xdr:rowOff>
    </xdr:from>
    <xdr:to>
      <xdr:col>24</xdr:col>
      <xdr:colOff>63500</xdr:colOff>
      <xdr:row>35</xdr:row>
      <xdr:rowOff>164193</xdr:rowOff>
    </xdr:to>
    <xdr:cxnSp macro="">
      <xdr:nvCxnSpPr>
        <xdr:cNvPr id="63" name="直線コネクタ 62"/>
        <xdr:cNvCxnSpPr/>
      </xdr:nvCxnSpPr>
      <xdr:spPr>
        <a:xfrm>
          <a:off x="3797300" y="6152207"/>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57894</xdr:rowOff>
    </xdr:from>
    <xdr:to>
      <xdr:col>19</xdr:col>
      <xdr:colOff>177800</xdr:colOff>
      <xdr:row>35</xdr:row>
      <xdr:rowOff>151457</xdr:rowOff>
    </xdr:to>
    <xdr:cxnSp macro="">
      <xdr:nvCxnSpPr>
        <xdr:cNvPr id="66" name="直線コネクタ 65"/>
        <xdr:cNvCxnSpPr/>
      </xdr:nvCxnSpPr>
      <xdr:spPr>
        <a:xfrm>
          <a:off x="2908300" y="6058644"/>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57894</xdr:rowOff>
    </xdr:from>
    <xdr:to>
      <xdr:col>15</xdr:col>
      <xdr:colOff>50800</xdr:colOff>
      <xdr:row>35</xdr:row>
      <xdr:rowOff>95123</xdr:rowOff>
    </xdr:to>
    <xdr:cxnSp macro="">
      <xdr:nvCxnSpPr>
        <xdr:cNvPr id="69" name="直線コネクタ 68"/>
        <xdr:cNvCxnSpPr/>
      </xdr:nvCxnSpPr>
      <xdr:spPr>
        <a:xfrm flipV="1">
          <a:off x="2019300" y="605864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95123</xdr:rowOff>
    </xdr:from>
    <xdr:to>
      <xdr:col>10</xdr:col>
      <xdr:colOff>114300</xdr:colOff>
      <xdr:row>36</xdr:row>
      <xdr:rowOff>57078</xdr:rowOff>
    </xdr:to>
    <xdr:cxnSp macro="">
      <xdr:nvCxnSpPr>
        <xdr:cNvPr id="72" name="直線コネクタ 71"/>
        <xdr:cNvCxnSpPr/>
      </xdr:nvCxnSpPr>
      <xdr:spPr>
        <a:xfrm flipV="1">
          <a:off x="1130300" y="6095873"/>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113393</xdr:rowOff>
    </xdr:from>
    <xdr:to>
      <xdr:col>24</xdr:col>
      <xdr:colOff>114300</xdr:colOff>
      <xdr:row>36</xdr:row>
      <xdr:rowOff>43543</xdr:rowOff>
    </xdr:to>
    <xdr:sp macro="" textlink="">
      <xdr:nvSpPr>
        <xdr:cNvPr id="82" name="楕円 81"/>
        <xdr:cNvSpPr/>
      </xdr:nvSpPr>
      <xdr:spPr>
        <a:xfrm>
          <a:off x="45847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136270</xdr:rowOff>
    </xdr:from>
    <xdr:ext cx="469744" cy="259045"/>
    <xdr:sp macro="" textlink="">
      <xdr:nvSpPr>
        <xdr:cNvPr id="83" name="議会費該当値テキスト"/>
        <xdr:cNvSpPr txBox="1"/>
      </xdr:nvSpPr>
      <xdr:spPr>
        <a:xfrm>
          <a:off x="4686300" y="596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100657</xdr:rowOff>
    </xdr:from>
    <xdr:to>
      <xdr:col>20</xdr:col>
      <xdr:colOff>38100</xdr:colOff>
      <xdr:row>36</xdr:row>
      <xdr:rowOff>30807</xdr:rowOff>
    </xdr:to>
    <xdr:sp macro="" textlink="">
      <xdr:nvSpPr>
        <xdr:cNvPr id="84" name="楕円 83"/>
        <xdr:cNvSpPr/>
      </xdr:nvSpPr>
      <xdr:spPr>
        <a:xfrm>
          <a:off x="3746500" y="6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47334</xdr:rowOff>
    </xdr:from>
    <xdr:ext cx="469744" cy="259045"/>
    <xdr:sp macro="" textlink="">
      <xdr:nvSpPr>
        <xdr:cNvPr id="85" name="テキスト ボックス 84"/>
        <xdr:cNvSpPr txBox="1"/>
      </xdr:nvSpPr>
      <xdr:spPr>
        <a:xfrm>
          <a:off x="3562428" y="58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7094</xdr:rowOff>
    </xdr:from>
    <xdr:to>
      <xdr:col>15</xdr:col>
      <xdr:colOff>101600</xdr:colOff>
      <xdr:row>35</xdr:row>
      <xdr:rowOff>108694</xdr:rowOff>
    </xdr:to>
    <xdr:sp macro="" textlink="">
      <xdr:nvSpPr>
        <xdr:cNvPr id="86" name="楕円 85"/>
        <xdr:cNvSpPr/>
      </xdr:nvSpPr>
      <xdr:spPr>
        <a:xfrm>
          <a:off x="28575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125221</xdr:rowOff>
    </xdr:from>
    <xdr:ext cx="469744" cy="259045"/>
    <xdr:sp macro="" textlink="">
      <xdr:nvSpPr>
        <xdr:cNvPr id="87" name="テキスト ボックス 86"/>
        <xdr:cNvSpPr txBox="1"/>
      </xdr:nvSpPr>
      <xdr:spPr>
        <a:xfrm>
          <a:off x="2673428" y="578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44323</xdr:rowOff>
    </xdr:from>
    <xdr:to>
      <xdr:col>10</xdr:col>
      <xdr:colOff>165100</xdr:colOff>
      <xdr:row>35</xdr:row>
      <xdr:rowOff>145923</xdr:rowOff>
    </xdr:to>
    <xdr:sp macro="" textlink="">
      <xdr:nvSpPr>
        <xdr:cNvPr id="88" name="楕円 87"/>
        <xdr:cNvSpPr/>
      </xdr:nvSpPr>
      <xdr:spPr>
        <a:xfrm>
          <a:off x="1968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162450</xdr:rowOff>
    </xdr:from>
    <xdr:ext cx="469744" cy="259045"/>
    <xdr:sp macro="" textlink="">
      <xdr:nvSpPr>
        <xdr:cNvPr id="89" name="テキスト ボックス 88"/>
        <xdr:cNvSpPr txBox="1"/>
      </xdr:nvSpPr>
      <xdr:spPr>
        <a:xfrm>
          <a:off x="1784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6278</xdr:rowOff>
    </xdr:from>
    <xdr:to>
      <xdr:col>6</xdr:col>
      <xdr:colOff>38100</xdr:colOff>
      <xdr:row>36</xdr:row>
      <xdr:rowOff>107878</xdr:rowOff>
    </xdr:to>
    <xdr:sp macro="" textlink="">
      <xdr:nvSpPr>
        <xdr:cNvPr id="90" name="楕円 89"/>
        <xdr:cNvSpPr/>
      </xdr:nvSpPr>
      <xdr:spPr>
        <a:xfrm>
          <a:off x="1079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124405</xdr:rowOff>
    </xdr:from>
    <xdr:ext cx="469744" cy="259045"/>
    <xdr:sp macro="" textlink="">
      <xdr:nvSpPr>
        <xdr:cNvPr id="91" name="テキスト ボックス 90"/>
        <xdr:cNvSpPr txBox="1"/>
      </xdr:nvSpPr>
      <xdr:spPr>
        <a:xfrm>
          <a:off x="895428" y="59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119952</xdr:rowOff>
    </xdr:from>
    <xdr:to>
      <xdr:col>24</xdr:col>
      <xdr:colOff>63500</xdr:colOff>
      <xdr:row>57</xdr:row>
      <xdr:rowOff>126121</xdr:rowOff>
    </xdr:to>
    <xdr:cxnSp macro="">
      <xdr:nvCxnSpPr>
        <xdr:cNvPr id="122" name="直線コネクタ 121"/>
        <xdr:cNvCxnSpPr/>
      </xdr:nvCxnSpPr>
      <xdr:spPr>
        <a:xfrm flipV="1">
          <a:off x="3797300" y="9892602"/>
          <a:ext cx="838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126121</xdr:rowOff>
    </xdr:from>
    <xdr:to>
      <xdr:col>19</xdr:col>
      <xdr:colOff>177800</xdr:colOff>
      <xdr:row>57</xdr:row>
      <xdr:rowOff>141111</xdr:rowOff>
    </xdr:to>
    <xdr:cxnSp macro="">
      <xdr:nvCxnSpPr>
        <xdr:cNvPr id="125" name="直線コネクタ 124"/>
        <xdr:cNvCxnSpPr/>
      </xdr:nvCxnSpPr>
      <xdr:spPr>
        <a:xfrm flipV="1">
          <a:off x="2908300" y="9898771"/>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141111</xdr:rowOff>
    </xdr:from>
    <xdr:to>
      <xdr:col>15</xdr:col>
      <xdr:colOff>50800</xdr:colOff>
      <xdr:row>57</xdr:row>
      <xdr:rowOff>162090</xdr:rowOff>
    </xdr:to>
    <xdr:cxnSp macro="">
      <xdr:nvCxnSpPr>
        <xdr:cNvPr id="128" name="直線コネクタ 127"/>
        <xdr:cNvCxnSpPr/>
      </xdr:nvCxnSpPr>
      <xdr:spPr>
        <a:xfrm flipV="1">
          <a:off x="2019300" y="9913761"/>
          <a:ext cx="889000" cy="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160026</xdr:rowOff>
    </xdr:from>
    <xdr:to>
      <xdr:col>10</xdr:col>
      <xdr:colOff>114300</xdr:colOff>
      <xdr:row>57</xdr:row>
      <xdr:rowOff>162090</xdr:rowOff>
    </xdr:to>
    <xdr:cxnSp macro="">
      <xdr:nvCxnSpPr>
        <xdr:cNvPr id="131" name="直線コネクタ 130"/>
        <xdr:cNvCxnSpPr/>
      </xdr:nvCxnSpPr>
      <xdr:spPr>
        <a:xfrm>
          <a:off x="1130300" y="9932676"/>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69152</xdr:rowOff>
    </xdr:from>
    <xdr:to>
      <xdr:col>24</xdr:col>
      <xdr:colOff>114300</xdr:colOff>
      <xdr:row>57</xdr:row>
      <xdr:rowOff>170752</xdr:rowOff>
    </xdr:to>
    <xdr:sp macro="" textlink="">
      <xdr:nvSpPr>
        <xdr:cNvPr id="141" name="楕円 140"/>
        <xdr:cNvSpPr/>
      </xdr:nvSpPr>
      <xdr:spPr>
        <a:xfrm>
          <a:off x="4584700" y="9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92029</xdr:rowOff>
    </xdr:from>
    <xdr:ext cx="534377" cy="259045"/>
    <xdr:sp macro="" textlink="">
      <xdr:nvSpPr>
        <xdr:cNvPr id="142" name="総務費該当値テキスト"/>
        <xdr:cNvSpPr txBox="1"/>
      </xdr:nvSpPr>
      <xdr:spPr>
        <a:xfrm>
          <a:off x="4686300" y="96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75321</xdr:rowOff>
    </xdr:from>
    <xdr:to>
      <xdr:col>20</xdr:col>
      <xdr:colOff>38100</xdr:colOff>
      <xdr:row>58</xdr:row>
      <xdr:rowOff>5471</xdr:rowOff>
    </xdr:to>
    <xdr:sp macro="" textlink="">
      <xdr:nvSpPr>
        <xdr:cNvPr id="143" name="楕円 142"/>
        <xdr:cNvSpPr/>
      </xdr:nvSpPr>
      <xdr:spPr>
        <a:xfrm>
          <a:off x="3746500" y="98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21998</xdr:rowOff>
    </xdr:from>
    <xdr:ext cx="534377" cy="259045"/>
    <xdr:sp macro="" textlink="">
      <xdr:nvSpPr>
        <xdr:cNvPr id="144" name="テキスト ボックス 143"/>
        <xdr:cNvSpPr txBox="1"/>
      </xdr:nvSpPr>
      <xdr:spPr>
        <a:xfrm>
          <a:off x="3530111" y="962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90311</xdr:rowOff>
    </xdr:from>
    <xdr:to>
      <xdr:col>15</xdr:col>
      <xdr:colOff>101600</xdr:colOff>
      <xdr:row>58</xdr:row>
      <xdr:rowOff>20461</xdr:rowOff>
    </xdr:to>
    <xdr:sp macro="" textlink="">
      <xdr:nvSpPr>
        <xdr:cNvPr id="145" name="楕円 144"/>
        <xdr:cNvSpPr/>
      </xdr:nvSpPr>
      <xdr:spPr>
        <a:xfrm>
          <a:off x="2857500" y="98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11588</xdr:rowOff>
    </xdr:from>
    <xdr:ext cx="534377" cy="259045"/>
    <xdr:sp macro="" textlink="">
      <xdr:nvSpPr>
        <xdr:cNvPr id="146" name="テキスト ボックス 145"/>
        <xdr:cNvSpPr txBox="1"/>
      </xdr:nvSpPr>
      <xdr:spPr>
        <a:xfrm>
          <a:off x="2641111" y="99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111290</xdr:rowOff>
    </xdr:from>
    <xdr:to>
      <xdr:col>10</xdr:col>
      <xdr:colOff>165100</xdr:colOff>
      <xdr:row>58</xdr:row>
      <xdr:rowOff>41440</xdr:rowOff>
    </xdr:to>
    <xdr:sp macro="" textlink="">
      <xdr:nvSpPr>
        <xdr:cNvPr id="147" name="楕円 146"/>
        <xdr:cNvSpPr/>
      </xdr:nvSpPr>
      <xdr:spPr>
        <a:xfrm>
          <a:off x="1968500" y="98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32567</xdr:rowOff>
    </xdr:from>
    <xdr:ext cx="534377" cy="259045"/>
    <xdr:sp macro="" textlink="">
      <xdr:nvSpPr>
        <xdr:cNvPr id="148" name="テキスト ボックス 147"/>
        <xdr:cNvSpPr txBox="1"/>
      </xdr:nvSpPr>
      <xdr:spPr>
        <a:xfrm>
          <a:off x="1752111" y="99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109226</xdr:rowOff>
    </xdr:from>
    <xdr:to>
      <xdr:col>6</xdr:col>
      <xdr:colOff>38100</xdr:colOff>
      <xdr:row>58</xdr:row>
      <xdr:rowOff>39376</xdr:rowOff>
    </xdr:to>
    <xdr:sp macro="" textlink="">
      <xdr:nvSpPr>
        <xdr:cNvPr id="149" name="楕円 148"/>
        <xdr:cNvSpPr/>
      </xdr:nvSpPr>
      <xdr:spPr>
        <a:xfrm>
          <a:off x="1079500" y="98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30503</xdr:rowOff>
    </xdr:from>
    <xdr:ext cx="534377" cy="259045"/>
    <xdr:sp macro="" textlink="">
      <xdr:nvSpPr>
        <xdr:cNvPr id="150" name="テキスト ボックス 149"/>
        <xdr:cNvSpPr txBox="1"/>
      </xdr:nvSpPr>
      <xdr:spPr>
        <a:xfrm>
          <a:off x="863111" y="99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101505</xdr:rowOff>
    </xdr:from>
    <xdr:to>
      <xdr:col>24</xdr:col>
      <xdr:colOff>63500</xdr:colOff>
      <xdr:row>75</xdr:row>
      <xdr:rowOff>106997</xdr:rowOff>
    </xdr:to>
    <xdr:cxnSp macro="">
      <xdr:nvCxnSpPr>
        <xdr:cNvPr id="178" name="直線コネクタ 177"/>
        <xdr:cNvCxnSpPr/>
      </xdr:nvCxnSpPr>
      <xdr:spPr>
        <a:xfrm flipV="1">
          <a:off x="3797300" y="12960255"/>
          <a:ext cx="8382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106997</xdr:rowOff>
    </xdr:from>
    <xdr:to>
      <xdr:col>19</xdr:col>
      <xdr:colOff>177800</xdr:colOff>
      <xdr:row>76</xdr:row>
      <xdr:rowOff>15177</xdr:rowOff>
    </xdr:to>
    <xdr:cxnSp macro="">
      <xdr:nvCxnSpPr>
        <xdr:cNvPr id="181" name="直線コネクタ 180"/>
        <xdr:cNvCxnSpPr/>
      </xdr:nvCxnSpPr>
      <xdr:spPr>
        <a:xfrm flipV="1">
          <a:off x="2908300" y="12965747"/>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15177</xdr:rowOff>
    </xdr:from>
    <xdr:to>
      <xdr:col>15</xdr:col>
      <xdr:colOff>50800</xdr:colOff>
      <xdr:row>76</xdr:row>
      <xdr:rowOff>91401</xdr:rowOff>
    </xdr:to>
    <xdr:cxnSp macro="">
      <xdr:nvCxnSpPr>
        <xdr:cNvPr id="184" name="直線コネクタ 183"/>
        <xdr:cNvCxnSpPr/>
      </xdr:nvCxnSpPr>
      <xdr:spPr>
        <a:xfrm flipV="1">
          <a:off x="2019300" y="13045377"/>
          <a:ext cx="889000" cy="7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91401</xdr:rowOff>
    </xdr:from>
    <xdr:to>
      <xdr:col>10</xdr:col>
      <xdr:colOff>114300</xdr:colOff>
      <xdr:row>76</xdr:row>
      <xdr:rowOff>165458</xdr:rowOff>
    </xdr:to>
    <xdr:cxnSp macro="">
      <xdr:nvCxnSpPr>
        <xdr:cNvPr id="187" name="直線コネクタ 186"/>
        <xdr:cNvCxnSpPr/>
      </xdr:nvCxnSpPr>
      <xdr:spPr>
        <a:xfrm flipV="1">
          <a:off x="1130300" y="13121601"/>
          <a:ext cx="889000" cy="7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170983</xdr:rowOff>
    </xdr:from>
    <xdr:ext cx="599010" cy="259045"/>
    <xdr:sp macro="" textlink="">
      <xdr:nvSpPr>
        <xdr:cNvPr id="189" name="テキスト ボックス 188"/>
        <xdr:cNvSpPr txBox="1"/>
      </xdr:nvSpPr>
      <xdr:spPr>
        <a:xfrm>
          <a:off x="1719795"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52106</xdr:rowOff>
    </xdr:from>
    <xdr:ext cx="599010" cy="259045"/>
    <xdr:sp macro="" textlink="">
      <xdr:nvSpPr>
        <xdr:cNvPr id="191" name="テキスト ボックス 190"/>
        <xdr:cNvSpPr txBox="1"/>
      </xdr:nvSpPr>
      <xdr:spPr>
        <a:xfrm>
          <a:off x="830795"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50705</xdr:rowOff>
    </xdr:from>
    <xdr:to>
      <xdr:col>24</xdr:col>
      <xdr:colOff>114300</xdr:colOff>
      <xdr:row>75</xdr:row>
      <xdr:rowOff>152305</xdr:rowOff>
    </xdr:to>
    <xdr:sp macro="" textlink="">
      <xdr:nvSpPr>
        <xdr:cNvPr id="197" name="楕円 196"/>
        <xdr:cNvSpPr/>
      </xdr:nvSpPr>
      <xdr:spPr>
        <a:xfrm>
          <a:off x="4584700" y="129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73582</xdr:rowOff>
    </xdr:from>
    <xdr:ext cx="599010" cy="259045"/>
    <xdr:sp macro="" textlink="">
      <xdr:nvSpPr>
        <xdr:cNvPr id="198" name="民生費該当値テキスト"/>
        <xdr:cNvSpPr txBox="1"/>
      </xdr:nvSpPr>
      <xdr:spPr>
        <a:xfrm>
          <a:off x="4686300" y="1276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56197</xdr:rowOff>
    </xdr:from>
    <xdr:to>
      <xdr:col>20</xdr:col>
      <xdr:colOff>38100</xdr:colOff>
      <xdr:row>75</xdr:row>
      <xdr:rowOff>157797</xdr:rowOff>
    </xdr:to>
    <xdr:sp macro="" textlink="">
      <xdr:nvSpPr>
        <xdr:cNvPr id="199" name="楕円 198"/>
        <xdr:cNvSpPr/>
      </xdr:nvSpPr>
      <xdr:spPr>
        <a:xfrm>
          <a:off x="3746500" y="129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2874</xdr:rowOff>
    </xdr:from>
    <xdr:ext cx="599010" cy="259045"/>
    <xdr:sp macro="" textlink="">
      <xdr:nvSpPr>
        <xdr:cNvPr id="200" name="テキスト ボックス 199"/>
        <xdr:cNvSpPr txBox="1"/>
      </xdr:nvSpPr>
      <xdr:spPr>
        <a:xfrm>
          <a:off x="3497795" y="126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135827</xdr:rowOff>
    </xdr:from>
    <xdr:to>
      <xdr:col>15</xdr:col>
      <xdr:colOff>101600</xdr:colOff>
      <xdr:row>76</xdr:row>
      <xdr:rowOff>65977</xdr:rowOff>
    </xdr:to>
    <xdr:sp macro="" textlink="">
      <xdr:nvSpPr>
        <xdr:cNvPr id="201" name="楕円 200"/>
        <xdr:cNvSpPr/>
      </xdr:nvSpPr>
      <xdr:spPr>
        <a:xfrm>
          <a:off x="2857500" y="129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82504</xdr:rowOff>
    </xdr:from>
    <xdr:ext cx="599010" cy="259045"/>
    <xdr:sp macro="" textlink="">
      <xdr:nvSpPr>
        <xdr:cNvPr id="202" name="テキスト ボックス 201"/>
        <xdr:cNvSpPr txBox="1"/>
      </xdr:nvSpPr>
      <xdr:spPr>
        <a:xfrm>
          <a:off x="2608795" y="127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40601</xdr:rowOff>
    </xdr:from>
    <xdr:to>
      <xdr:col>10</xdr:col>
      <xdr:colOff>165100</xdr:colOff>
      <xdr:row>76</xdr:row>
      <xdr:rowOff>142201</xdr:rowOff>
    </xdr:to>
    <xdr:sp macro="" textlink="">
      <xdr:nvSpPr>
        <xdr:cNvPr id="203" name="楕円 202"/>
        <xdr:cNvSpPr/>
      </xdr:nvSpPr>
      <xdr:spPr>
        <a:xfrm>
          <a:off x="1968500" y="130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158728</xdr:rowOff>
    </xdr:from>
    <xdr:ext cx="599010" cy="259045"/>
    <xdr:sp macro="" textlink="">
      <xdr:nvSpPr>
        <xdr:cNvPr id="204" name="テキスト ボックス 203"/>
        <xdr:cNvSpPr txBox="1"/>
      </xdr:nvSpPr>
      <xdr:spPr>
        <a:xfrm>
          <a:off x="1719795" y="1284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114658</xdr:rowOff>
    </xdr:from>
    <xdr:to>
      <xdr:col>6</xdr:col>
      <xdr:colOff>38100</xdr:colOff>
      <xdr:row>77</xdr:row>
      <xdr:rowOff>44808</xdr:rowOff>
    </xdr:to>
    <xdr:sp macro="" textlink="">
      <xdr:nvSpPr>
        <xdr:cNvPr id="205" name="楕円 204"/>
        <xdr:cNvSpPr/>
      </xdr:nvSpPr>
      <xdr:spPr>
        <a:xfrm>
          <a:off x="10795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61336</xdr:rowOff>
    </xdr:from>
    <xdr:ext cx="599010" cy="259045"/>
    <xdr:sp macro="" textlink="">
      <xdr:nvSpPr>
        <xdr:cNvPr id="206" name="テキスト ボックス 205"/>
        <xdr:cNvSpPr txBox="1"/>
      </xdr:nvSpPr>
      <xdr:spPr>
        <a:xfrm>
          <a:off x="830795" y="1292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52843</xdr:rowOff>
    </xdr:from>
    <xdr:to>
      <xdr:col>24</xdr:col>
      <xdr:colOff>63500</xdr:colOff>
      <xdr:row>96</xdr:row>
      <xdr:rowOff>124940</xdr:rowOff>
    </xdr:to>
    <xdr:cxnSp macro="">
      <xdr:nvCxnSpPr>
        <xdr:cNvPr id="237" name="直線コネクタ 236"/>
        <xdr:cNvCxnSpPr/>
      </xdr:nvCxnSpPr>
      <xdr:spPr>
        <a:xfrm>
          <a:off x="3797300" y="16512043"/>
          <a:ext cx="838200" cy="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52843</xdr:rowOff>
    </xdr:from>
    <xdr:to>
      <xdr:col>19</xdr:col>
      <xdr:colOff>177800</xdr:colOff>
      <xdr:row>96</xdr:row>
      <xdr:rowOff>122304</xdr:rowOff>
    </xdr:to>
    <xdr:cxnSp macro="">
      <xdr:nvCxnSpPr>
        <xdr:cNvPr id="240" name="直線コネクタ 239"/>
        <xdr:cNvCxnSpPr/>
      </xdr:nvCxnSpPr>
      <xdr:spPr>
        <a:xfrm flipV="1">
          <a:off x="2908300" y="16512043"/>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116982</xdr:rowOff>
    </xdr:from>
    <xdr:to>
      <xdr:col>15</xdr:col>
      <xdr:colOff>50800</xdr:colOff>
      <xdr:row>96</xdr:row>
      <xdr:rowOff>122304</xdr:rowOff>
    </xdr:to>
    <xdr:cxnSp macro="">
      <xdr:nvCxnSpPr>
        <xdr:cNvPr id="243" name="直線コネクタ 242"/>
        <xdr:cNvCxnSpPr/>
      </xdr:nvCxnSpPr>
      <xdr:spPr>
        <a:xfrm>
          <a:off x="2019300" y="16576182"/>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106226</xdr:rowOff>
    </xdr:from>
    <xdr:to>
      <xdr:col>10</xdr:col>
      <xdr:colOff>114300</xdr:colOff>
      <xdr:row>96</xdr:row>
      <xdr:rowOff>116982</xdr:rowOff>
    </xdr:to>
    <xdr:cxnSp macro="">
      <xdr:nvCxnSpPr>
        <xdr:cNvPr id="246" name="直線コネクタ 245"/>
        <xdr:cNvCxnSpPr/>
      </xdr:nvCxnSpPr>
      <xdr:spPr>
        <a:xfrm>
          <a:off x="1130300" y="16565426"/>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106323</xdr:rowOff>
    </xdr:from>
    <xdr:ext cx="534377" cy="259045"/>
    <xdr:sp macro="" textlink="">
      <xdr:nvSpPr>
        <xdr:cNvPr id="248" name="テキスト ボックス 247"/>
        <xdr:cNvSpPr txBox="1"/>
      </xdr:nvSpPr>
      <xdr:spPr>
        <a:xfrm>
          <a:off x="1752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148310</xdr:rowOff>
    </xdr:from>
    <xdr:ext cx="534377" cy="259045"/>
    <xdr:sp macro="" textlink="">
      <xdr:nvSpPr>
        <xdr:cNvPr id="250" name="テキスト ボックス 249"/>
        <xdr:cNvSpPr txBox="1"/>
      </xdr:nvSpPr>
      <xdr:spPr>
        <a:xfrm>
          <a:off x="863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74140</xdr:rowOff>
    </xdr:from>
    <xdr:to>
      <xdr:col>24</xdr:col>
      <xdr:colOff>114300</xdr:colOff>
      <xdr:row>97</xdr:row>
      <xdr:rowOff>4290</xdr:rowOff>
    </xdr:to>
    <xdr:sp macro="" textlink="">
      <xdr:nvSpPr>
        <xdr:cNvPr id="256" name="楕円 255"/>
        <xdr:cNvSpPr/>
      </xdr:nvSpPr>
      <xdr:spPr>
        <a:xfrm>
          <a:off x="4584700" y="1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52567</xdr:rowOff>
    </xdr:from>
    <xdr:ext cx="534377" cy="259045"/>
    <xdr:sp macro="" textlink="">
      <xdr:nvSpPr>
        <xdr:cNvPr id="257" name="衛生費該当値テキスト"/>
        <xdr:cNvSpPr txBox="1"/>
      </xdr:nvSpPr>
      <xdr:spPr>
        <a:xfrm>
          <a:off x="4686300" y="165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2043</xdr:rowOff>
    </xdr:from>
    <xdr:to>
      <xdr:col>20</xdr:col>
      <xdr:colOff>38100</xdr:colOff>
      <xdr:row>96</xdr:row>
      <xdr:rowOff>103643</xdr:rowOff>
    </xdr:to>
    <xdr:sp macro="" textlink="">
      <xdr:nvSpPr>
        <xdr:cNvPr id="258" name="楕円 257"/>
        <xdr:cNvSpPr/>
      </xdr:nvSpPr>
      <xdr:spPr>
        <a:xfrm>
          <a:off x="3746500" y="164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120170</xdr:rowOff>
    </xdr:from>
    <xdr:ext cx="534377" cy="259045"/>
    <xdr:sp macro="" textlink="">
      <xdr:nvSpPr>
        <xdr:cNvPr id="259" name="テキスト ボックス 258"/>
        <xdr:cNvSpPr txBox="1"/>
      </xdr:nvSpPr>
      <xdr:spPr>
        <a:xfrm>
          <a:off x="3530111" y="16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71504</xdr:rowOff>
    </xdr:from>
    <xdr:to>
      <xdr:col>15</xdr:col>
      <xdr:colOff>101600</xdr:colOff>
      <xdr:row>97</xdr:row>
      <xdr:rowOff>1654</xdr:rowOff>
    </xdr:to>
    <xdr:sp macro="" textlink="">
      <xdr:nvSpPr>
        <xdr:cNvPr id="260" name="楕円 259"/>
        <xdr:cNvSpPr/>
      </xdr:nvSpPr>
      <xdr:spPr>
        <a:xfrm>
          <a:off x="2857500" y="165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164231</xdr:rowOff>
    </xdr:from>
    <xdr:ext cx="534377" cy="259045"/>
    <xdr:sp macro="" textlink="">
      <xdr:nvSpPr>
        <xdr:cNvPr id="261" name="テキスト ボックス 260"/>
        <xdr:cNvSpPr txBox="1"/>
      </xdr:nvSpPr>
      <xdr:spPr>
        <a:xfrm>
          <a:off x="2641111" y="166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66182</xdr:rowOff>
    </xdr:from>
    <xdr:to>
      <xdr:col>10</xdr:col>
      <xdr:colOff>165100</xdr:colOff>
      <xdr:row>96</xdr:row>
      <xdr:rowOff>167782</xdr:rowOff>
    </xdr:to>
    <xdr:sp macro="" textlink="">
      <xdr:nvSpPr>
        <xdr:cNvPr id="262" name="楕円 261"/>
        <xdr:cNvSpPr/>
      </xdr:nvSpPr>
      <xdr:spPr>
        <a:xfrm>
          <a:off x="1968500" y="165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158909</xdr:rowOff>
    </xdr:from>
    <xdr:ext cx="534377" cy="259045"/>
    <xdr:sp macro="" textlink="">
      <xdr:nvSpPr>
        <xdr:cNvPr id="263" name="テキスト ボックス 262"/>
        <xdr:cNvSpPr txBox="1"/>
      </xdr:nvSpPr>
      <xdr:spPr>
        <a:xfrm>
          <a:off x="1752111" y="166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55426</xdr:rowOff>
    </xdr:from>
    <xdr:to>
      <xdr:col>6</xdr:col>
      <xdr:colOff>38100</xdr:colOff>
      <xdr:row>96</xdr:row>
      <xdr:rowOff>157026</xdr:rowOff>
    </xdr:to>
    <xdr:sp macro="" textlink="">
      <xdr:nvSpPr>
        <xdr:cNvPr id="264" name="楕円 263"/>
        <xdr:cNvSpPr/>
      </xdr:nvSpPr>
      <xdr:spPr>
        <a:xfrm>
          <a:off x="1079500" y="16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148153</xdr:rowOff>
    </xdr:from>
    <xdr:ext cx="534377" cy="259045"/>
    <xdr:sp macro="" textlink="">
      <xdr:nvSpPr>
        <xdr:cNvPr id="265" name="テキスト ボックス 264"/>
        <xdr:cNvSpPr txBox="1"/>
      </xdr:nvSpPr>
      <xdr:spPr>
        <a:xfrm>
          <a:off x="863111" y="166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65177</xdr:rowOff>
    </xdr:from>
    <xdr:to>
      <xdr:col>50</xdr:col>
      <xdr:colOff>114300</xdr:colOff>
      <xdr:row>38</xdr:row>
      <xdr:rowOff>139700</xdr:rowOff>
    </xdr:to>
    <xdr:cxnSp macro="">
      <xdr:nvCxnSpPr>
        <xdr:cNvPr id="295" name="直線コネクタ 294"/>
        <xdr:cNvCxnSpPr/>
      </xdr:nvCxnSpPr>
      <xdr:spPr>
        <a:xfrm>
          <a:off x="8750300" y="6580277"/>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94894</xdr:rowOff>
    </xdr:from>
    <xdr:to>
      <xdr:col>45</xdr:col>
      <xdr:colOff>177800</xdr:colOff>
      <xdr:row>38</xdr:row>
      <xdr:rowOff>65177</xdr:rowOff>
    </xdr:to>
    <xdr:cxnSp macro="">
      <xdr:nvCxnSpPr>
        <xdr:cNvPr id="298" name="直線コネクタ 297"/>
        <xdr:cNvCxnSpPr/>
      </xdr:nvCxnSpPr>
      <xdr:spPr>
        <a:xfrm>
          <a:off x="7861300" y="643854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56490</xdr:rowOff>
    </xdr:from>
    <xdr:to>
      <xdr:col>41</xdr:col>
      <xdr:colOff>50800</xdr:colOff>
      <xdr:row>37</xdr:row>
      <xdr:rowOff>94894</xdr:rowOff>
    </xdr:to>
    <xdr:cxnSp macro="">
      <xdr:nvCxnSpPr>
        <xdr:cNvPr id="301" name="直線コネクタ 300"/>
        <xdr:cNvCxnSpPr/>
      </xdr:nvCxnSpPr>
      <xdr:spPr>
        <a:xfrm>
          <a:off x="6972300" y="5714340"/>
          <a:ext cx="889000" cy="7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164711</xdr:rowOff>
    </xdr:from>
    <xdr:ext cx="469744" cy="259045"/>
    <xdr:sp macro="" textlink="">
      <xdr:nvSpPr>
        <xdr:cNvPr id="305" name="テキスト ボックス 304"/>
        <xdr:cNvSpPr txBox="1"/>
      </xdr:nvSpPr>
      <xdr:spPr>
        <a:xfrm>
          <a:off x="6737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14377</xdr:rowOff>
    </xdr:from>
    <xdr:to>
      <xdr:col>46</xdr:col>
      <xdr:colOff>38100</xdr:colOff>
      <xdr:row>38</xdr:row>
      <xdr:rowOff>115977</xdr:rowOff>
    </xdr:to>
    <xdr:sp macro="" textlink="">
      <xdr:nvSpPr>
        <xdr:cNvPr id="315" name="楕円 314"/>
        <xdr:cNvSpPr/>
      </xdr:nvSpPr>
      <xdr:spPr>
        <a:xfrm>
          <a:off x="8699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107104</xdr:rowOff>
    </xdr:from>
    <xdr:ext cx="378565" cy="259045"/>
    <xdr:sp macro="" textlink="">
      <xdr:nvSpPr>
        <xdr:cNvPr id="316" name="テキスト ボックス 315"/>
        <xdr:cNvSpPr txBox="1"/>
      </xdr:nvSpPr>
      <xdr:spPr>
        <a:xfrm>
          <a:off x="8561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44094</xdr:rowOff>
    </xdr:from>
    <xdr:to>
      <xdr:col>41</xdr:col>
      <xdr:colOff>101600</xdr:colOff>
      <xdr:row>37</xdr:row>
      <xdr:rowOff>145694</xdr:rowOff>
    </xdr:to>
    <xdr:sp macro="" textlink="">
      <xdr:nvSpPr>
        <xdr:cNvPr id="317" name="楕円 316"/>
        <xdr:cNvSpPr/>
      </xdr:nvSpPr>
      <xdr:spPr>
        <a:xfrm>
          <a:off x="7810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136821</xdr:rowOff>
    </xdr:from>
    <xdr:ext cx="378565" cy="259045"/>
    <xdr:sp macro="" textlink="">
      <xdr:nvSpPr>
        <xdr:cNvPr id="318" name="テキスト ボックス 317"/>
        <xdr:cNvSpPr txBox="1"/>
      </xdr:nvSpPr>
      <xdr:spPr>
        <a:xfrm>
          <a:off x="7672017" y="64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5690</xdr:rowOff>
    </xdr:from>
    <xdr:to>
      <xdr:col>36</xdr:col>
      <xdr:colOff>165100</xdr:colOff>
      <xdr:row>33</xdr:row>
      <xdr:rowOff>107290</xdr:rowOff>
    </xdr:to>
    <xdr:sp macro="" textlink="">
      <xdr:nvSpPr>
        <xdr:cNvPr id="319" name="楕円 318"/>
        <xdr:cNvSpPr/>
      </xdr:nvSpPr>
      <xdr:spPr>
        <a:xfrm>
          <a:off x="6921500" y="56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123817</xdr:rowOff>
    </xdr:from>
    <xdr:ext cx="469744" cy="259045"/>
    <xdr:sp macro="" textlink="">
      <xdr:nvSpPr>
        <xdr:cNvPr id="320" name="テキスト ボックス 319"/>
        <xdr:cNvSpPr txBox="1"/>
      </xdr:nvSpPr>
      <xdr:spPr>
        <a:xfrm>
          <a:off x="6737428" y="54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30607</xdr:rowOff>
    </xdr:from>
    <xdr:to>
      <xdr:col>55</xdr:col>
      <xdr:colOff>0</xdr:colOff>
      <xdr:row>56</xdr:row>
      <xdr:rowOff>119955</xdr:rowOff>
    </xdr:to>
    <xdr:cxnSp macro="">
      <xdr:nvCxnSpPr>
        <xdr:cNvPr id="345" name="直線コネクタ 344"/>
        <xdr:cNvCxnSpPr/>
      </xdr:nvCxnSpPr>
      <xdr:spPr>
        <a:xfrm flipV="1">
          <a:off x="9639300" y="9631807"/>
          <a:ext cx="838200" cy="8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119955</xdr:rowOff>
    </xdr:from>
    <xdr:to>
      <xdr:col>50</xdr:col>
      <xdr:colOff>114300</xdr:colOff>
      <xdr:row>56</xdr:row>
      <xdr:rowOff>139957</xdr:rowOff>
    </xdr:to>
    <xdr:cxnSp macro="">
      <xdr:nvCxnSpPr>
        <xdr:cNvPr id="348" name="直線コネクタ 347"/>
        <xdr:cNvCxnSpPr/>
      </xdr:nvCxnSpPr>
      <xdr:spPr>
        <a:xfrm flipV="1">
          <a:off x="8750300" y="972115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114971</xdr:rowOff>
    </xdr:from>
    <xdr:to>
      <xdr:col>45</xdr:col>
      <xdr:colOff>177800</xdr:colOff>
      <xdr:row>56</xdr:row>
      <xdr:rowOff>139957</xdr:rowOff>
    </xdr:to>
    <xdr:cxnSp macro="">
      <xdr:nvCxnSpPr>
        <xdr:cNvPr id="351" name="直線コネクタ 350"/>
        <xdr:cNvCxnSpPr/>
      </xdr:nvCxnSpPr>
      <xdr:spPr>
        <a:xfrm>
          <a:off x="7861300" y="9716171"/>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85819</xdr:rowOff>
    </xdr:from>
    <xdr:to>
      <xdr:col>41</xdr:col>
      <xdr:colOff>50800</xdr:colOff>
      <xdr:row>56</xdr:row>
      <xdr:rowOff>114971</xdr:rowOff>
    </xdr:to>
    <xdr:cxnSp macro="">
      <xdr:nvCxnSpPr>
        <xdr:cNvPr id="354" name="直線コネクタ 353"/>
        <xdr:cNvCxnSpPr/>
      </xdr:nvCxnSpPr>
      <xdr:spPr>
        <a:xfrm>
          <a:off x="6972300" y="9687019"/>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6" name="テキスト ボックス 355"/>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151257</xdr:rowOff>
    </xdr:from>
    <xdr:to>
      <xdr:col>55</xdr:col>
      <xdr:colOff>50800</xdr:colOff>
      <xdr:row>56</xdr:row>
      <xdr:rowOff>81407</xdr:rowOff>
    </xdr:to>
    <xdr:sp macro="" textlink="">
      <xdr:nvSpPr>
        <xdr:cNvPr id="364" name="楕円 363"/>
        <xdr:cNvSpPr/>
      </xdr:nvSpPr>
      <xdr:spPr>
        <a:xfrm>
          <a:off x="10426700" y="95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2684</xdr:rowOff>
    </xdr:from>
    <xdr:ext cx="534377" cy="259045"/>
    <xdr:sp macro="" textlink="">
      <xdr:nvSpPr>
        <xdr:cNvPr id="365" name="農林水産業費該当値テキスト"/>
        <xdr:cNvSpPr txBox="1"/>
      </xdr:nvSpPr>
      <xdr:spPr>
        <a:xfrm>
          <a:off x="10528300" y="94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69155</xdr:rowOff>
    </xdr:from>
    <xdr:to>
      <xdr:col>50</xdr:col>
      <xdr:colOff>165100</xdr:colOff>
      <xdr:row>56</xdr:row>
      <xdr:rowOff>170755</xdr:rowOff>
    </xdr:to>
    <xdr:sp macro="" textlink="">
      <xdr:nvSpPr>
        <xdr:cNvPr id="366" name="楕円 365"/>
        <xdr:cNvSpPr/>
      </xdr:nvSpPr>
      <xdr:spPr>
        <a:xfrm>
          <a:off x="9588500" y="96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15832</xdr:rowOff>
    </xdr:from>
    <xdr:ext cx="534377" cy="259045"/>
    <xdr:sp macro="" textlink="">
      <xdr:nvSpPr>
        <xdr:cNvPr id="367" name="テキスト ボックス 366"/>
        <xdr:cNvSpPr txBox="1"/>
      </xdr:nvSpPr>
      <xdr:spPr>
        <a:xfrm>
          <a:off x="9372111" y="94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89157</xdr:rowOff>
    </xdr:from>
    <xdr:to>
      <xdr:col>46</xdr:col>
      <xdr:colOff>38100</xdr:colOff>
      <xdr:row>57</xdr:row>
      <xdr:rowOff>19307</xdr:rowOff>
    </xdr:to>
    <xdr:sp macro="" textlink="">
      <xdr:nvSpPr>
        <xdr:cNvPr id="368" name="楕円 367"/>
        <xdr:cNvSpPr/>
      </xdr:nvSpPr>
      <xdr:spPr>
        <a:xfrm>
          <a:off x="8699500" y="96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35834</xdr:rowOff>
    </xdr:from>
    <xdr:ext cx="534377" cy="259045"/>
    <xdr:sp macro="" textlink="">
      <xdr:nvSpPr>
        <xdr:cNvPr id="369" name="テキスト ボックス 368"/>
        <xdr:cNvSpPr txBox="1"/>
      </xdr:nvSpPr>
      <xdr:spPr>
        <a:xfrm>
          <a:off x="8483111" y="94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64171</xdr:rowOff>
    </xdr:from>
    <xdr:to>
      <xdr:col>41</xdr:col>
      <xdr:colOff>101600</xdr:colOff>
      <xdr:row>56</xdr:row>
      <xdr:rowOff>165771</xdr:rowOff>
    </xdr:to>
    <xdr:sp macro="" textlink="">
      <xdr:nvSpPr>
        <xdr:cNvPr id="370" name="楕円 369"/>
        <xdr:cNvSpPr/>
      </xdr:nvSpPr>
      <xdr:spPr>
        <a:xfrm>
          <a:off x="7810500" y="96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10848</xdr:rowOff>
    </xdr:from>
    <xdr:ext cx="534377" cy="259045"/>
    <xdr:sp macro="" textlink="">
      <xdr:nvSpPr>
        <xdr:cNvPr id="371" name="テキスト ボックス 370"/>
        <xdr:cNvSpPr txBox="1"/>
      </xdr:nvSpPr>
      <xdr:spPr>
        <a:xfrm>
          <a:off x="7594111" y="94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35019</xdr:rowOff>
    </xdr:from>
    <xdr:to>
      <xdr:col>36</xdr:col>
      <xdr:colOff>165100</xdr:colOff>
      <xdr:row>56</xdr:row>
      <xdr:rowOff>136619</xdr:rowOff>
    </xdr:to>
    <xdr:sp macro="" textlink="">
      <xdr:nvSpPr>
        <xdr:cNvPr id="372" name="楕円 371"/>
        <xdr:cNvSpPr/>
      </xdr:nvSpPr>
      <xdr:spPr>
        <a:xfrm>
          <a:off x="6921500" y="96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153146</xdr:rowOff>
    </xdr:from>
    <xdr:ext cx="534377" cy="259045"/>
    <xdr:sp macro="" textlink="">
      <xdr:nvSpPr>
        <xdr:cNvPr id="373" name="テキスト ボックス 372"/>
        <xdr:cNvSpPr txBox="1"/>
      </xdr:nvSpPr>
      <xdr:spPr>
        <a:xfrm>
          <a:off x="6705111" y="94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95745</xdr:rowOff>
    </xdr:from>
    <xdr:to>
      <xdr:col>55</xdr:col>
      <xdr:colOff>0</xdr:colOff>
      <xdr:row>77</xdr:row>
      <xdr:rowOff>160032</xdr:rowOff>
    </xdr:to>
    <xdr:cxnSp macro="">
      <xdr:nvCxnSpPr>
        <xdr:cNvPr id="402" name="直線コネクタ 401"/>
        <xdr:cNvCxnSpPr/>
      </xdr:nvCxnSpPr>
      <xdr:spPr>
        <a:xfrm>
          <a:off x="9639300" y="13297395"/>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95745</xdr:rowOff>
    </xdr:from>
    <xdr:to>
      <xdr:col>50</xdr:col>
      <xdr:colOff>114300</xdr:colOff>
      <xdr:row>78</xdr:row>
      <xdr:rowOff>48464</xdr:rowOff>
    </xdr:to>
    <xdr:cxnSp macro="">
      <xdr:nvCxnSpPr>
        <xdr:cNvPr id="405" name="直線コネクタ 404"/>
        <xdr:cNvCxnSpPr/>
      </xdr:nvCxnSpPr>
      <xdr:spPr>
        <a:xfrm flipV="1">
          <a:off x="8750300" y="13297395"/>
          <a:ext cx="889000" cy="1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48464</xdr:rowOff>
    </xdr:from>
    <xdr:to>
      <xdr:col>45</xdr:col>
      <xdr:colOff>177800</xdr:colOff>
      <xdr:row>78</xdr:row>
      <xdr:rowOff>109919</xdr:rowOff>
    </xdr:to>
    <xdr:cxnSp macro="">
      <xdr:nvCxnSpPr>
        <xdr:cNvPr id="408" name="直線コネクタ 407"/>
        <xdr:cNvCxnSpPr/>
      </xdr:nvCxnSpPr>
      <xdr:spPr>
        <a:xfrm flipV="1">
          <a:off x="7861300" y="13421564"/>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88570</xdr:rowOff>
    </xdr:from>
    <xdr:to>
      <xdr:col>41</xdr:col>
      <xdr:colOff>50800</xdr:colOff>
      <xdr:row>78</xdr:row>
      <xdr:rowOff>109919</xdr:rowOff>
    </xdr:to>
    <xdr:cxnSp macro="">
      <xdr:nvCxnSpPr>
        <xdr:cNvPr id="411" name="直線コネクタ 410"/>
        <xdr:cNvCxnSpPr/>
      </xdr:nvCxnSpPr>
      <xdr:spPr>
        <a:xfrm>
          <a:off x="6972300" y="13461670"/>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109232</xdr:rowOff>
    </xdr:from>
    <xdr:to>
      <xdr:col>55</xdr:col>
      <xdr:colOff>50800</xdr:colOff>
      <xdr:row>78</xdr:row>
      <xdr:rowOff>39382</xdr:rowOff>
    </xdr:to>
    <xdr:sp macro="" textlink="">
      <xdr:nvSpPr>
        <xdr:cNvPr id="421" name="楕円 420"/>
        <xdr:cNvSpPr/>
      </xdr:nvSpPr>
      <xdr:spPr>
        <a:xfrm>
          <a:off x="10426700" y="133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87659</xdr:rowOff>
    </xdr:from>
    <xdr:ext cx="534377" cy="259045"/>
    <xdr:sp macro="" textlink="">
      <xdr:nvSpPr>
        <xdr:cNvPr id="422" name="商工費該当値テキスト"/>
        <xdr:cNvSpPr txBox="1"/>
      </xdr:nvSpPr>
      <xdr:spPr>
        <a:xfrm>
          <a:off x="10528300" y="132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44945</xdr:rowOff>
    </xdr:from>
    <xdr:to>
      <xdr:col>50</xdr:col>
      <xdr:colOff>165100</xdr:colOff>
      <xdr:row>77</xdr:row>
      <xdr:rowOff>146545</xdr:rowOff>
    </xdr:to>
    <xdr:sp macro="" textlink="">
      <xdr:nvSpPr>
        <xdr:cNvPr id="423" name="楕円 422"/>
        <xdr:cNvSpPr/>
      </xdr:nvSpPr>
      <xdr:spPr>
        <a:xfrm>
          <a:off x="9588500" y="132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163072</xdr:rowOff>
    </xdr:from>
    <xdr:ext cx="534377" cy="259045"/>
    <xdr:sp macro="" textlink="">
      <xdr:nvSpPr>
        <xdr:cNvPr id="424" name="テキスト ボックス 423"/>
        <xdr:cNvSpPr txBox="1"/>
      </xdr:nvSpPr>
      <xdr:spPr>
        <a:xfrm>
          <a:off x="9372111" y="130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169114</xdr:rowOff>
    </xdr:from>
    <xdr:to>
      <xdr:col>46</xdr:col>
      <xdr:colOff>38100</xdr:colOff>
      <xdr:row>78</xdr:row>
      <xdr:rowOff>99264</xdr:rowOff>
    </xdr:to>
    <xdr:sp macro="" textlink="">
      <xdr:nvSpPr>
        <xdr:cNvPr id="425" name="楕円 424"/>
        <xdr:cNvSpPr/>
      </xdr:nvSpPr>
      <xdr:spPr>
        <a:xfrm>
          <a:off x="8699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90391</xdr:rowOff>
    </xdr:from>
    <xdr:ext cx="534377" cy="259045"/>
    <xdr:sp macro="" textlink="">
      <xdr:nvSpPr>
        <xdr:cNvPr id="426" name="テキスト ボックス 425"/>
        <xdr:cNvSpPr txBox="1"/>
      </xdr:nvSpPr>
      <xdr:spPr>
        <a:xfrm>
          <a:off x="8483111" y="134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59119</xdr:rowOff>
    </xdr:from>
    <xdr:to>
      <xdr:col>41</xdr:col>
      <xdr:colOff>101600</xdr:colOff>
      <xdr:row>78</xdr:row>
      <xdr:rowOff>160719</xdr:rowOff>
    </xdr:to>
    <xdr:sp macro="" textlink="">
      <xdr:nvSpPr>
        <xdr:cNvPr id="427" name="楕円 426"/>
        <xdr:cNvSpPr/>
      </xdr:nvSpPr>
      <xdr:spPr>
        <a:xfrm>
          <a:off x="7810500" y="134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151846</xdr:rowOff>
    </xdr:from>
    <xdr:ext cx="469744" cy="259045"/>
    <xdr:sp macro="" textlink="">
      <xdr:nvSpPr>
        <xdr:cNvPr id="428" name="テキスト ボックス 427"/>
        <xdr:cNvSpPr txBox="1"/>
      </xdr:nvSpPr>
      <xdr:spPr>
        <a:xfrm>
          <a:off x="7626428" y="13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37770</xdr:rowOff>
    </xdr:from>
    <xdr:to>
      <xdr:col>36</xdr:col>
      <xdr:colOff>165100</xdr:colOff>
      <xdr:row>78</xdr:row>
      <xdr:rowOff>139370</xdr:rowOff>
    </xdr:to>
    <xdr:sp macro="" textlink="">
      <xdr:nvSpPr>
        <xdr:cNvPr id="429" name="楕円 428"/>
        <xdr:cNvSpPr/>
      </xdr:nvSpPr>
      <xdr:spPr>
        <a:xfrm>
          <a:off x="6921500" y="134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130497</xdr:rowOff>
    </xdr:from>
    <xdr:ext cx="534377" cy="259045"/>
    <xdr:sp macro="" textlink="">
      <xdr:nvSpPr>
        <xdr:cNvPr id="430" name="テキスト ボックス 429"/>
        <xdr:cNvSpPr txBox="1"/>
      </xdr:nvSpPr>
      <xdr:spPr>
        <a:xfrm>
          <a:off x="6705111" y="135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138463</xdr:rowOff>
    </xdr:from>
    <xdr:to>
      <xdr:col>55</xdr:col>
      <xdr:colOff>0</xdr:colOff>
      <xdr:row>97</xdr:row>
      <xdr:rowOff>144988</xdr:rowOff>
    </xdr:to>
    <xdr:cxnSp macro="">
      <xdr:nvCxnSpPr>
        <xdr:cNvPr id="455" name="直線コネクタ 454"/>
        <xdr:cNvCxnSpPr/>
      </xdr:nvCxnSpPr>
      <xdr:spPr>
        <a:xfrm flipV="1">
          <a:off x="9639300" y="16769113"/>
          <a:ext cx="8382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144988</xdr:rowOff>
    </xdr:from>
    <xdr:to>
      <xdr:col>50</xdr:col>
      <xdr:colOff>114300</xdr:colOff>
      <xdr:row>97</xdr:row>
      <xdr:rowOff>146255</xdr:rowOff>
    </xdr:to>
    <xdr:cxnSp macro="">
      <xdr:nvCxnSpPr>
        <xdr:cNvPr id="458" name="直線コネクタ 457"/>
        <xdr:cNvCxnSpPr/>
      </xdr:nvCxnSpPr>
      <xdr:spPr>
        <a:xfrm flipV="1">
          <a:off x="8750300" y="16775638"/>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146255</xdr:rowOff>
    </xdr:from>
    <xdr:to>
      <xdr:col>45</xdr:col>
      <xdr:colOff>177800</xdr:colOff>
      <xdr:row>97</xdr:row>
      <xdr:rowOff>150653</xdr:rowOff>
    </xdr:to>
    <xdr:cxnSp macro="">
      <xdr:nvCxnSpPr>
        <xdr:cNvPr id="461" name="直線コネクタ 460"/>
        <xdr:cNvCxnSpPr/>
      </xdr:nvCxnSpPr>
      <xdr:spPr>
        <a:xfrm flipV="1">
          <a:off x="7861300" y="16776905"/>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148715</xdr:rowOff>
    </xdr:from>
    <xdr:to>
      <xdr:col>41</xdr:col>
      <xdr:colOff>50800</xdr:colOff>
      <xdr:row>97</xdr:row>
      <xdr:rowOff>150653</xdr:rowOff>
    </xdr:to>
    <xdr:cxnSp macro="">
      <xdr:nvCxnSpPr>
        <xdr:cNvPr id="464" name="直線コネクタ 463"/>
        <xdr:cNvCxnSpPr/>
      </xdr:nvCxnSpPr>
      <xdr:spPr>
        <a:xfrm>
          <a:off x="6972300" y="16779365"/>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36633</xdr:rowOff>
    </xdr:from>
    <xdr:ext cx="534377" cy="259045"/>
    <xdr:sp macro="" textlink="">
      <xdr:nvSpPr>
        <xdr:cNvPr id="466" name="テキスト ボックス 465"/>
        <xdr:cNvSpPr txBox="1"/>
      </xdr:nvSpPr>
      <xdr:spPr>
        <a:xfrm>
          <a:off x="7594111" y="16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36045</xdr:rowOff>
    </xdr:from>
    <xdr:ext cx="534377" cy="259045"/>
    <xdr:sp macro="" textlink="">
      <xdr:nvSpPr>
        <xdr:cNvPr id="468" name="テキスト ボックス 467"/>
        <xdr:cNvSpPr txBox="1"/>
      </xdr:nvSpPr>
      <xdr:spPr>
        <a:xfrm>
          <a:off x="6705111" y="168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87663</xdr:rowOff>
    </xdr:from>
    <xdr:to>
      <xdr:col>55</xdr:col>
      <xdr:colOff>50800</xdr:colOff>
      <xdr:row>98</xdr:row>
      <xdr:rowOff>17813</xdr:rowOff>
    </xdr:to>
    <xdr:sp macro="" textlink="">
      <xdr:nvSpPr>
        <xdr:cNvPr id="474" name="楕円 473"/>
        <xdr:cNvSpPr/>
      </xdr:nvSpPr>
      <xdr:spPr>
        <a:xfrm>
          <a:off x="10426700" y="167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47040</xdr:rowOff>
    </xdr:from>
    <xdr:ext cx="599010" cy="259045"/>
    <xdr:sp macro="" textlink="">
      <xdr:nvSpPr>
        <xdr:cNvPr id="475" name="土木費該当値テキスト"/>
        <xdr:cNvSpPr txBox="1"/>
      </xdr:nvSpPr>
      <xdr:spPr>
        <a:xfrm>
          <a:off x="10528300" y="1650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94188</xdr:rowOff>
    </xdr:from>
    <xdr:to>
      <xdr:col>50</xdr:col>
      <xdr:colOff>165100</xdr:colOff>
      <xdr:row>98</xdr:row>
      <xdr:rowOff>24338</xdr:rowOff>
    </xdr:to>
    <xdr:sp macro="" textlink="">
      <xdr:nvSpPr>
        <xdr:cNvPr id="476" name="楕円 475"/>
        <xdr:cNvSpPr/>
      </xdr:nvSpPr>
      <xdr:spPr>
        <a:xfrm>
          <a:off x="9588500" y="167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40865</xdr:rowOff>
    </xdr:from>
    <xdr:ext cx="534377" cy="259045"/>
    <xdr:sp macro="" textlink="">
      <xdr:nvSpPr>
        <xdr:cNvPr id="477" name="テキスト ボックス 476"/>
        <xdr:cNvSpPr txBox="1"/>
      </xdr:nvSpPr>
      <xdr:spPr>
        <a:xfrm>
          <a:off x="9372111" y="165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95455</xdr:rowOff>
    </xdr:from>
    <xdr:to>
      <xdr:col>46</xdr:col>
      <xdr:colOff>38100</xdr:colOff>
      <xdr:row>98</xdr:row>
      <xdr:rowOff>25605</xdr:rowOff>
    </xdr:to>
    <xdr:sp macro="" textlink="">
      <xdr:nvSpPr>
        <xdr:cNvPr id="478" name="楕円 477"/>
        <xdr:cNvSpPr/>
      </xdr:nvSpPr>
      <xdr:spPr>
        <a:xfrm>
          <a:off x="8699500" y="1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42132</xdr:rowOff>
    </xdr:from>
    <xdr:ext cx="534377" cy="259045"/>
    <xdr:sp macro="" textlink="">
      <xdr:nvSpPr>
        <xdr:cNvPr id="479" name="テキスト ボックス 478"/>
        <xdr:cNvSpPr txBox="1"/>
      </xdr:nvSpPr>
      <xdr:spPr>
        <a:xfrm>
          <a:off x="8483111" y="165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99853</xdr:rowOff>
    </xdr:from>
    <xdr:to>
      <xdr:col>41</xdr:col>
      <xdr:colOff>101600</xdr:colOff>
      <xdr:row>98</xdr:row>
      <xdr:rowOff>30003</xdr:rowOff>
    </xdr:to>
    <xdr:sp macro="" textlink="">
      <xdr:nvSpPr>
        <xdr:cNvPr id="480" name="楕円 479"/>
        <xdr:cNvSpPr/>
      </xdr:nvSpPr>
      <xdr:spPr>
        <a:xfrm>
          <a:off x="7810500" y="167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46530</xdr:rowOff>
    </xdr:from>
    <xdr:ext cx="534377" cy="259045"/>
    <xdr:sp macro="" textlink="">
      <xdr:nvSpPr>
        <xdr:cNvPr id="481" name="テキスト ボックス 480"/>
        <xdr:cNvSpPr txBox="1"/>
      </xdr:nvSpPr>
      <xdr:spPr>
        <a:xfrm>
          <a:off x="7594111" y="165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97915</xdr:rowOff>
    </xdr:from>
    <xdr:to>
      <xdr:col>36</xdr:col>
      <xdr:colOff>165100</xdr:colOff>
      <xdr:row>98</xdr:row>
      <xdr:rowOff>28065</xdr:rowOff>
    </xdr:to>
    <xdr:sp macro="" textlink="">
      <xdr:nvSpPr>
        <xdr:cNvPr id="482" name="楕円 481"/>
        <xdr:cNvSpPr/>
      </xdr:nvSpPr>
      <xdr:spPr>
        <a:xfrm>
          <a:off x="6921500" y="167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44592</xdr:rowOff>
    </xdr:from>
    <xdr:ext cx="534377" cy="259045"/>
    <xdr:sp macro="" textlink="">
      <xdr:nvSpPr>
        <xdr:cNvPr id="483" name="テキスト ボックス 482"/>
        <xdr:cNvSpPr txBox="1"/>
      </xdr:nvSpPr>
      <xdr:spPr>
        <a:xfrm>
          <a:off x="6705111" y="165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152534</xdr:rowOff>
    </xdr:from>
    <xdr:to>
      <xdr:col>85</xdr:col>
      <xdr:colOff>127000</xdr:colOff>
      <xdr:row>36</xdr:row>
      <xdr:rowOff>34691</xdr:rowOff>
    </xdr:to>
    <xdr:cxnSp macro="">
      <xdr:nvCxnSpPr>
        <xdr:cNvPr id="514" name="直線コネクタ 513"/>
        <xdr:cNvCxnSpPr/>
      </xdr:nvCxnSpPr>
      <xdr:spPr>
        <a:xfrm flipV="1">
          <a:off x="15481300" y="6153284"/>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105051</xdr:rowOff>
    </xdr:from>
    <xdr:to>
      <xdr:col>81</xdr:col>
      <xdr:colOff>50800</xdr:colOff>
      <xdr:row>36</xdr:row>
      <xdr:rowOff>34691</xdr:rowOff>
    </xdr:to>
    <xdr:cxnSp macro="">
      <xdr:nvCxnSpPr>
        <xdr:cNvPr id="517" name="直線コネクタ 516"/>
        <xdr:cNvCxnSpPr/>
      </xdr:nvCxnSpPr>
      <xdr:spPr>
        <a:xfrm>
          <a:off x="14592300" y="6105801"/>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40243</xdr:rowOff>
    </xdr:from>
    <xdr:to>
      <xdr:col>76</xdr:col>
      <xdr:colOff>114300</xdr:colOff>
      <xdr:row>35</xdr:row>
      <xdr:rowOff>105051</xdr:rowOff>
    </xdr:to>
    <xdr:cxnSp macro="">
      <xdr:nvCxnSpPr>
        <xdr:cNvPr id="520" name="直線コネクタ 519"/>
        <xdr:cNvCxnSpPr/>
      </xdr:nvCxnSpPr>
      <xdr:spPr>
        <a:xfrm>
          <a:off x="13703300" y="6040993"/>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40243</xdr:rowOff>
    </xdr:from>
    <xdr:to>
      <xdr:col>71</xdr:col>
      <xdr:colOff>177800</xdr:colOff>
      <xdr:row>36</xdr:row>
      <xdr:rowOff>10182</xdr:rowOff>
    </xdr:to>
    <xdr:cxnSp macro="">
      <xdr:nvCxnSpPr>
        <xdr:cNvPr id="523" name="直線コネクタ 522"/>
        <xdr:cNvCxnSpPr/>
      </xdr:nvCxnSpPr>
      <xdr:spPr>
        <a:xfrm flipV="1">
          <a:off x="12814300" y="604099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25" name="テキスト ボックス 524"/>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23175</xdr:rowOff>
    </xdr:from>
    <xdr:ext cx="534377" cy="259045"/>
    <xdr:sp macro="" textlink="">
      <xdr:nvSpPr>
        <xdr:cNvPr id="527" name="テキスト ボックス 526"/>
        <xdr:cNvSpPr txBox="1"/>
      </xdr:nvSpPr>
      <xdr:spPr>
        <a:xfrm>
          <a:off x="12547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101734</xdr:rowOff>
    </xdr:from>
    <xdr:to>
      <xdr:col>85</xdr:col>
      <xdr:colOff>177800</xdr:colOff>
      <xdr:row>36</xdr:row>
      <xdr:rowOff>31884</xdr:rowOff>
    </xdr:to>
    <xdr:sp macro="" textlink="">
      <xdr:nvSpPr>
        <xdr:cNvPr id="533" name="楕円 532"/>
        <xdr:cNvSpPr/>
      </xdr:nvSpPr>
      <xdr:spPr>
        <a:xfrm>
          <a:off x="16268700" y="61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124611</xdr:rowOff>
    </xdr:from>
    <xdr:ext cx="534377" cy="259045"/>
    <xdr:sp macro="" textlink="">
      <xdr:nvSpPr>
        <xdr:cNvPr id="534" name="消防費該当値テキスト"/>
        <xdr:cNvSpPr txBox="1"/>
      </xdr:nvSpPr>
      <xdr:spPr>
        <a:xfrm>
          <a:off x="16370300" y="595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155341</xdr:rowOff>
    </xdr:from>
    <xdr:to>
      <xdr:col>81</xdr:col>
      <xdr:colOff>101600</xdr:colOff>
      <xdr:row>36</xdr:row>
      <xdr:rowOff>85491</xdr:rowOff>
    </xdr:to>
    <xdr:sp macro="" textlink="">
      <xdr:nvSpPr>
        <xdr:cNvPr id="535" name="楕円 534"/>
        <xdr:cNvSpPr/>
      </xdr:nvSpPr>
      <xdr:spPr>
        <a:xfrm>
          <a:off x="15430500" y="61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102018</xdr:rowOff>
    </xdr:from>
    <xdr:ext cx="534377" cy="259045"/>
    <xdr:sp macro="" textlink="">
      <xdr:nvSpPr>
        <xdr:cNvPr id="536" name="テキスト ボックス 535"/>
        <xdr:cNvSpPr txBox="1"/>
      </xdr:nvSpPr>
      <xdr:spPr>
        <a:xfrm>
          <a:off x="15214111" y="59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54251</xdr:rowOff>
    </xdr:from>
    <xdr:to>
      <xdr:col>76</xdr:col>
      <xdr:colOff>165100</xdr:colOff>
      <xdr:row>35</xdr:row>
      <xdr:rowOff>155851</xdr:rowOff>
    </xdr:to>
    <xdr:sp macro="" textlink="">
      <xdr:nvSpPr>
        <xdr:cNvPr id="537" name="楕円 536"/>
        <xdr:cNvSpPr/>
      </xdr:nvSpPr>
      <xdr:spPr>
        <a:xfrm>
          <a:off x="14541500" y="6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928</xdr:rowOff>
    </xdr:from>
    <xdr:ext cx="534377" cy="259045"/>
    <xdr:sp macro="" textlink="">
      <xdr:nvSpPr>
        <xdr:cNvPr id="538" name="テキスト ボックス 537"/>
        <xdr:cNvSpPr txBox="1"/>
      </xdr:nvSpPr>
      <xdr:spPr>
        <a:xfrm>
          <a:off x="14325111" y="58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160893</xdr:rowOff>
    </xdr:from>
    <xdr:to>
      <xdr:col>72</xdr:col>
      <xdr:colOff>38100</xdr:colOff>
      <xdr:row>35</xdr:row>
      <xdr:rowOff>91043</xdr:rowOff>
    </xdr:to>
    <xdr:sp macro="" textlink="">
      <xdr:nvSpPr>
        <xdr:cNvPr id="539" name="楕円 538"/>
        <xdr:cNvSpPr/>
      </xdr:nvSpPr>
      <xdr:spPr>
        <a:xfrm>
          <a:off x="13652500" y="5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107570</xdr:rowOff>
    </xdr:from>
    <xdr:ext cx="534377" cy="259045"/>
    <xdr:sp macro="" textlink="">
      <xdr:nvSpPr>
        <xdr:cNvPr id="540" name="テキスト ボックス 539"/>
        <xdr:cNvSpPr txBox="1"/>
      </xdr:nvSpPr>
      <xdr:spPr>
        <a:xfrm>
          <a:off x="13436111" y="57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130832</xdr:rowOff>
    </xdr:from>
    <xdr:to>
      <xdr:col>67</xdr:col>
      <xdr:colOff>101600</xdr:colOff>
      <xdr:row>36</xdr:row>
      <xdr:rowOff>60982</xdr:rowOff>
    </xdr:to>
    <xdr:sp macro="" textlink="">
      <xdr:nvSpPr>
        <xdr:cNvPr id="541" name="楕円 540"/>
        <xdr:cNvSpPr/>
      </xdr:nvSpPr>
      <xdr:spPr>
        <a:xfrm>
          <a:off x="12763500" y="6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77509</xdr:rowOff>
    </xdr:from>
    <xdr:ext cx="534377" cy="259045"/>
    <xdr:sp macro="" textlink="">
      <xdr:nvSpPr>
        <xdr:cNvPr id="542" name="テキスト ボックス 541"/>
        <xdr:cNvSpPr txBox="1"/>
      </xdr:nvSpPr>
      <xdr:spPr>
        <a:xfrm>
          <a:off x="12547111" y="59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35319</xdr:rowOff>
    </xdr:from>
    <xdr:to>
      <xdr:col>85</xdr:col>
      <xdr:colOff>127000</xdr:colOff>
      <xdr:row>57</xdr:row>
      <xdr:rowOff>41707</xdr:rowOff>
    </xdr:to>
    <xdr:cxnSp macro="">
      <xdr:nvCxnSpPr>
        <xdr:cNvPr id="572" name="直線コネクタ 571"/>
        <xdr:cNvCxnSpPr/>
      </xdr:nvCxnSpPr>
      <xdr:spPr>
        <a:xfrm>
          <a:off x="15481300" y="9807969"/>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xdr:rowOff>
    </xdr:from>
    <xdr:to>
      <xdr:col>81</xdr:col>
      <xdr:colOff>50800</xdr:colOff>
      <xdr:row>57</xdr:row>
      <xdr:rowOff>35319</xdr:rowOff>
    </xdr:to>
    <xdr:cxnSp macro="">
      <xdr:nvCxnSpPr>
        <xdr:cNvPr id="575" name="直線コネクタ 574"/>
        <xdr:cNvCxnSpPr/>
      </xdr:nvCxnSpPr>
      <xdr:spPr>
        <a:xfrm>
          <a:off x="14592300" y="978522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166777</xdr:rowOff>
    </xdr:from>
    <xdr:to>
      <xdr:col>76</xdr:col>
      <xdr:colOff>114300</xdr:colOff>
      <xdr:row>57</xdr:row>
      <xdr:rowOff>12573</xdr:rowOff>
    </xdr:to>
    <xdr:cxnSp macro="">
      <xdr:nvCxnSpPr>
        <xdr:cNvPr id="578" name="直線コネクタ 577"/>
        <xdr:cNvCxnSpPr/>
      </xdr:nvCxnSpPr>
      <xdr:spPr>
        <a:xfrm>
          <a:off x="13703300" y="9767977"/>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166777</xdr:rowOff>
    </xdr:from>
    <xdr:to>
      <xdr:col>71</xdr:col>
      <xdr:colOff>177800</xdr:colOff>
      <xdr:row>57</xdr:row>
      <xdr:rowOff>114478</xdr:rowOff>
    </xdr:to>
    <xdr:cxnSp macro="">
      <xdr:nvCxnSpPr>
        <xdr:cNvPr id="581" name="直線コネクタ 580"/>
        <xdr:cNvCxnSpPr/>
      </xdr:nvCxnSpPr>
      <xdr:spPr>
        <a:xfrm flipV="1">
          <a:off x="12814300" y="9767977"/>
          <a:ext cx="889000" cy="1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47286</xdr:rowOff>
    </xdr:from>
    <xdr:ext cx="534377" cy="259045"/>
    <xdr:sp macro="" textlink="">
      <xdr:nvSpPr>
        <xdr:cNvPr id="583" name="テキスト ボックス 582"/>
        <xdr:cNvSpPr txBox="1"/>
      </xdr:nvSpPr>
      <xdr:spPr>
        <a:xfrm>
          <a:off x="13436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162357</xdr:rowOff>
    </xdr:from>
    <xdr:to>
      <xdr:col>85</xdr:col>
      <xdr:colOff>177800</xdr:colOff>
      <xdr:row>57</xdr:row>
      <xdr:rowOff>92507</xdr:rowOff>
    </xdr:to>
    <xdr:sp macro="" textlink="">
      <xdr:nvSpPr>
        <xdr:cNvPr id="591" name="楕円 590"/>
        <xdr:cNvSpPr/>
      </xdr:nvSpPr>
      <xdr:spPr>
        <a:xfrm>
          <a:off x="162687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140784</xdr:rowOff>
    </xdr:from>
    <xdr:ext cx="534377" cy="259045"/>
    <xdr:sp macro="" textlink="">
      <xdr:nvSpPr>
        <xdr:cNvPr id="592" name="教育費該当値テキスト"/>
        <xdr:cNvSpPr txBox="1"/>
      </xdr:nvSpPr>
      <xdr:spPr>
        <a:xfrm>
          <a:off x="16370300" y="97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155969</xdr:rowOff>
    </xdr:from>
    <xdr:to>
      <xdr:col>81</xdr:col>
      <xdr:colOff>101600</xdr:colOff>
      <xdr:row>57</xdr:row>
      <xdr:rowOff>86119</xdr:rowOff>
    </xdr:to>
    <xdr:sp macro="" textlink="">
      <xdr:nvSpPr>
        <xdr:cNvPr id="593" name="楕円 592"/>
        <xdr:cNvSpPr/>
      </xdr:nvSpPr>
      <xdr:spPr>
        <a:xfrm>
          <a:off x="15430500" y="9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77246</xdr:rowOff>
    </xdr:from>
    <xdr:ext cx="534377" cy="259045"/>
    <xdr:sp macro="" textlink="">
      <xdr:nvSpPr>
        <xdr:cNvPr id="594" name="テキスト ボックス 593"/>
        <xdr:cNvSpPr txBox="1"/>
      </xdr:nvSpPr>
      <xdr:spPr>
        <a:xfrm>
          <a:off x="15214111" y="98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133223</xdr:rowOff>
    </xdr:from>
    <xdr:to>
      <xdr:col>76</xdr:col>
      <xdr:colOff>165100</xdr:colOff>
      <xdr:row>57</xdr:row>
      <xdr:rowOff>63373</xdr:rowOff>
    </xdr:to>
    <xdr:sp macro="" textlink="">
      <xdr:nvSpPr>
        <xdr:cNvPr id="595" name="楕円 594"/>
        <xdr:cNvSpPr/>
      </xdr:nvSpPr>
      <xdr:spPr>
        <a:xfrm>
          <a:off x="14541500" y="97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54500</xdr:rowOff>
    </xdr:from>
    <xdr:ext cx="534377" cy="259045"/>
    <xdr:sp macro="" textlink="">
      <xdr:nvSpPr>
        <xdr:cNvPr id="596" name="テキスト ボックス 595"/>
        <xdr:cNvSpPr txBox="1"/>
      </xdr:nvSpPr>
      <xdr:spPr>
        <a:xfrm>
          <a:off x="14325111" y="98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115977</xdr:rowOff>
    </xdr:from>
    <xdr:to>
      <xdr:col>72</xdr:col>
      <xdr:colOff>38100</xdr:colOff>
      <xdr:row>57</xdr:row>
      <xdr:rowOff>46127</xdr:rowOff>
    </xdr:to>
    <xdr:sp macro="" textlink="">
      <xdr:nvSpPr>
        <xdr:cNvPr id="597" name="楕円 596"/>
        <xdr:cNvSpPr/>
      </xdr:nvSpPr>
      <xdr:spPr>
        <a:xfrm>
          <a:off x="13652500" y="97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37254</xdr:rowOff>
    </xdr:from>
    <xdr:ext cx="534377" cy="259045"/>
    <xdr:sp macro="" textlink="">
      <xdr:nvSpPr>
        <xdr:cNvPr id="598" name="テキスト ボックス 597"/>
        <xdr:cNvSpPr txBox="1"/>
      </xdr:nvSpPr>
      <xdr:spPr>
        <a:xfrm>
          <a:off x="13436111" y="98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63678</xdr:rowOff>
    </xdr:from>
    <xdr:to>
      <xdr:col>67</xdr:col>
      <xdr:colOff>101600</xdr:colOff>
      <xdr:row>57</xdr:row>
      <xdr:rowOff>165278</xdr:rowOff>
    </xdr:to>
    <xdr:sp macro="" textlink="">
      <xdr:nvSpPr>
        <xdr:cNvPr id="599" name="楕円 598"/>
        <xdr:cNvSpPr/>
      </xdr:nvSpPr>
      <xdr:spPr>
        <a:xfrm>
          <a:off x="12763500" y="98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156405</xdr:rowOff>
    </xdr:from>
    <xdr:ext cx="534377" cy="259045"/>
    <xdr:sp macro="" textlink="">
      <xdr:nvSpPr>
        <xdr:cNvPr id="600" name="テキスト ボックス 599"/>
        <xdr:cNvSpPr txBox="1"/>
      </xdr:nvSpPr>
      <xdr:spPr>
        <a:xfrm>
          <a:off x="12547111" y="99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81037</xdr:rowOff>
    </xdr:from>
    <xdr:to>
      <xdr:col>85</xdr:col>
      <xdr:colOff>127000</xdr:colOff>
      <xdr:row>79</xdr:row>
      <xdr:rowOff>89365</xdr:rowOff>
    </xdr:to>
    <xdr:cxnSp macro="">
      <xdr:nvCxnSpPr>
        <xdr:cNvPr id="631" name="直線コネクタ 630"/>
        <xdr:cNvCxnSpPr/>
      </xdr:nvCxnSpPr>
      <xdr:spPr>
        <a:xfrm>
          <a:off x="15481300" y="13625587"/>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81037</xdr:rowOff>
    </xdr:from>
    <xdr:to>
      <xdr:col>81</xdr:col>
      <xdr:colOff>50800</xdr:colOff>
      <xdr:row>79</xdr:row>
      <xdr:rowOff>94862</xdr:rowOff>
    </xdr:to>
    <xdr:cxnSp macro="">
      <xdr:nvCxnSpPr>
        <xdr:cNvPr id="634" name="直線コネクタ 633"/>
        <xdr:cNvCxnSpPr/>
      </xdr:nvCxnSpPr>
      <xdr:spPr>
        <a:xfrm flipV="1">
          <a:off x="14592300" y="1362558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70118</xdr:rowOff>
    </xdr:from>
    <xdr:to>
      <xdr:col>76</xdr:col>
      <xdr:colOff>114300</xdr:colOff>
      <xdr:row>79</xdr:row>
      <xdr:rowOff>94862</xdr:rowOff>
    </xdr:to>
    <xdr:cxnSp macro="">
      <xdr:nvCxnSpPr>
        <xdr:cNvPr id="637" name="直線コネクタ 636"/>
        <xdr:cNvCxnSpPr/>
      </xdr:nvCxnSpPr>
      <xdr:spPr>
        <a:xfrm>
          <a:off x="13703300" y="13614668"/>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70118</xdr:rowOff>
    </xdr:from>
    <xdr:to>
      <xdr:col>71</xdr:col>
      <xdr:colOff>177800</xdr:colOff>
      <xdr:row>79</xdr:row>
      <xdr:rowOff>88505</xdr:rowOff>
    </xdr:to>
    <xdr:cxnSp macro="">
      <xdr:nvCxnSpPr>
        <xdr:cNvPr id="640" name="直線コネクタ 639"/>
        <xdr:cNvCxnSpPr/>
      </xdr:nvCxnSpPr>
      <xdr:spPr>
        <a:xfrm flipV="1">
          <a:off x="12814300" y="13614668"/>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4" name="テキスト ボックス 643"/>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38565</xdr:rowOff>
    </xdr:from>
    <xdr:to>
      <xdr:col>85</xdr:col>
      <xdr:colOff>177800</xdr:colOff>
      <xdr:row>79</xdr:row>
      <xdr:rowOff>140165</xdr:rowOff>
    </xdr:to>
    <xdr:sp macro="" textlink="">
      <xdr:nvSpPr>
        <xdr:cNvPr id="650" name="楕円 649"/>
        <xdr:cNvSpPr/>
      </xdr:nvSpPr>
      <xdr:spPr>
        <a:xfrm>
          <a:off x="16268700" y="13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145531</xdr:rowOff>
    </xdr:from>
    <xdr:ext cx="378565" cy="259045"/>
    <xdr:sp macro="" textlink="">
      <xdr:nvSpPr>
        <xdr:cNvPr id="651" name="災害復旧費該当値テキスト"/>
        <xdr:cNvSpPr txBox="1"/>
      </xdr:nvSpPr>
      <xdr:spPr>
        <a:xfrm>
          <a:off x="16370300" y="1351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30237</xdr:rowOff>
    </xdr:from>
    <xdr:to>
      <xdr:col>81</xdr:col>
      <xdr:colOff>101600</xdr:colOff>
      <xdr:row>79</xdr:row>
      <xdr:rowOff>131837</xdr:rowOff>
    </xdr:to>
    <xdr:sp macro="" textlink="">
      <xdr:nvSpPr>
        <xdr:cNvPr id="652" name="楕円 651"/>
        <xdr:cNvSpPr/>
      </xdr:nvSpPr>
      <xdr:spPr>
        <a:xfrm>
          <a:off x="15430500" y="135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122964</xdr:rowOff>
    </xdr:from>
    <xdr:ext cx="469744" cy="259045"/>
    <xdr:sp macro="" textlink="">
      <xdr:nvSpPr>
        <xdr:cNvPr id="653" name="テキスト ボックス 652"/>
        <xdr:cNvSpPr txBox="1"/>
      </xdr:nvSpPr>
      <xdr:spPr>
        <a:xfrm>
          <a:off x="15246428" y="1366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44062</xdr:rowOff>
    </xdr:from>
    <xdr:to>
      <xdr:col>76</xdr:col>
      <xdr:colOff>165100</xdr:colOff>
      <xdr:row>79</xdr:row>
      <xdr:rowOff>145662</xdr:rowOff>
    </xdr:to>
    <xdr:sp macro="" textlink="">
      <xdr:nvSpPr>
        <xdr:cNvPr id="654" name="楕円 653"/>
        <xdr:cNvSpPr/>
      </xdr:nvSpPr>
      <xdr:spPr>
        <a:xfrm>
          <a:off x="14541500" y="13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136789</xdr:rowOff>
    </xdr:from>
    <xdr:ext cx="378565" cy="259045"/>
    <xdr:sp macro="" textlink="">
      <xdr:nvSpPr>
        <xdr:cNvPr id="655" name="テキスト ボックス 654"/>
        <xdr:cNvSpPr txBox="1"/>
      </xdr:nvSpPr>
      <xdr:spPr>
        <a:xfrm>
          <a:off x="14403017" y="136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19318</xdr:rowOff>
    </xdr:from>
    <xdr:to>
      <xdr:col>72</xdr:col>
      <xdr:colOff>38100</xdr:colOff>
      <xdr:row>79</xdr:row>
      <xdr:rowOff>120918</xdr:rowOff>
    </xdr:to>
    <xdr:sp macro="" textlink="">
      <xdr:nvSpPr>
        <xdr:cNvPr id="656" name="楕円 655"/>
        <xdr:cNvSpPr/>
      </xdr:nvSpPr>
      <xdr:spPr>
        <a:xfrm>
          <a:off x="13652500" y="13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112045</xdr:rowOff>
    </xdr:from>
    <xdr:ext cx="469744" cy="259045"/>
    <xdr:sp macro="" textlink="">
      <xdr:nvSpPr>
        <xdr:cNvPr id="657" name="テキスト ボックス 656"/>
        <xdr:cNvSpPr txBox="1"/>
      </xdr:nvSpPr>
      <xdr:spPr>
        <a:xfrm>
          <a:off x="13468428" y="136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37705</xdr:rowOff>
    </xdr:from>
    <xdr:to>
      <xdr:col>67</xdr:col>
      <xdr:colOff>101600</xdr:colOff>
      <xdr:row>79</xdr:row>
      <xdr:rowOff>139305</xdr:rowOff>
    </xdr:to>
    <xdr:sp macro="" textlink="">
      <xdr:nvSpPr>
        <xdr:cNvPr id="658" name="楕円 657"/>
        <xdr:cNvSpPr/>
      </xdr:nvSpPr>
      <xdr:spPr>
        <a:xfrm>
          <a:off x="12763500" y="135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130432</xdr:rowOff>
    </xdr:from>
    <xdr:ext cx="378565" cy="259045"/>
    <xdr:sp macro="" textlink="">
      <xdr:nvSpPr>
        <xdr:cNvPr id="659" name="テキスト ボックス 658"/>
        <xdr:cNvSpPr txBox="1"/>
      </xdr:nvSpPr>
      <xdr:spPr>
        <a:xfrm>
          <a:off x="12625017" y="136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67546</xdr:rowOff>
    </xdr:from>
    <xdr:to>
      <xdr:col>85</xdr:col>
      <xdr:colOff>127000</xdr:colOff>
      <xdr:row>95</xdr:row>
      <xdr:rowOff>106676</xdr:rowOff>
    </xdr:to>
    <xdr:cxnSp macro="">
      <xdr:nvCxnSpPr>
        <xdr:cNvPr id="688" name="直線コネクタ 687"/>
        <xdr:cNvCxnSpPr/>
      </xdr:nvCxnSpPr>
      <xdr:spPr>
        <a:xfrm flipV="1">
          <a:off x="15481300" y="16355296"/>
          <a:ext cx="8382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106676</xdr:rowOff>
    </xdr:from>
    <xdr:to>
      <xdr:col>81</xdr:col>
      <xdr:colOff>50800</xdr:colOff>
      <xdr:row>95</xdr:row>
      <xdr:rowOff>112230</xdr:rowOff>
    </xdr:to>
    <xdr:cxnSp macro="">
      <xdr:nvCxnSpPr>
        <xdr:cNvPr id="691" name="直線コネクタ 690"/>
        <xdr:cNvCxnSpPr/>
      </xdr:nvCxnSpPr>
      <xdr:spPr>
        <a:xfrm flipV="1">
          <a:off x="14592300" y="16394426"/>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99932</xdr:rowOff>
    </xdr:from>
    <xdr:to>
      <xdr:col>76</xdr:col>
      <xdr:colOff>114300</xdr:colOff>
      <xdr:row>95</xdr:row>
      <xdr:rowOff>112230</xdr:rowOff>
    </xdr:to>
    <xdr:cxnSp macro="">
      <xdr:nvCxnSpPr>
        <xdr:cNvPr id="694" name="直線コネクタ 693"/>
        <xdr:cNvCxnSpPr/>
      </xdr:nvCxnSpPr>
      <xdr:spPr>
        <a:xfrm>
          <a:off x="13703300" y="1638768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48420</xdr:rowOff>
    </xdr:from>
    <xdr:to>
      <xdr:col>71</xdr:col>
      <xdr:colOff>177800</xdr:colOff>
      <xdr:row>95</xdr:row>
      <xdr:rowOff>99932</xdr:rowOff>
    </xdr:to>
    <xdr:cxnSp macro="">
      <xdr:nvCxnSpPr>
        <xdr:cNvPr id="697" name="直線コネクタ 696"/>
        <xdr:cNvCxnSpPr/>
      </xdr:nvCxnSpPr>
      <xdr:spPr>
        <a:xfrm>
          <a:off x="12814300" y="16336170"/>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699" name="テキスト ボックス 698"/>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1" name="テキスト ボックス 700"/>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16746</xdr:rowOff>
    </xdr:from>
    <xdr:to>
      <xdr:col>85</xdr:col>
      <xdr:colOff>177800</xdr:colOff>
      <xdr:row>95</xdr:row>
      <xdr:rowOff>118346</xdr:rowOff>
    </xdr:to>
    <xdr:sp macro="" textlink="">
      <xdr:nvSpPr>
        <xdr:cNvPr id="707" name="楕円 706"/>
        <xdr:cNvSpPr/>
      </xdr:nvSpPr>
      <xdr:spPr>
        <a:xfrm>
          <a:off x="16268700" y="16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39623</xdr:rowOff>
    </xdr:from>
    <xdr:ext cx="534377" cy="259045"/>
    <xdr:sp macro="" textlink="">
      <xdr:nvSpPr>
        <xdr:cNvPr id="708" name="公債費該当値テキスト"/>
        <xdr:cNvSpPr txBox="1"/>
      </xdr:nvSpPr>
      <xdr:spPr>
        <a:xfrm>
          <a:off x="16370300" y="1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55876</xdr:rowOff>
    </xdr:from>
    <xdr:to>
      <xdr:col>81</xdr:col>
      <xdr:colOff>101600</xdr:colOff>
      <xdr:row>95</xdr:row>
      <xdr:rowOff>157476</xdr:rowOff>
    </xdr:to>
    <xdr:sp macro="" textlink="">
      <xdr:nvSpPr>
        <xdr:cNvPr id="709" name="楕円 708"/>
        <xdr:cNvSpPr/>
      </xdr:nvSpPr>
      <xdr:spPr>
        <a:xfrm>
          <a:off x="15430500" y="16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2553</xdr:rowOff>
    </xdr:from>
    <xdr:ext cx="534377" cy="259045"/>
    <xdr:sp macro="" textlink="">
      <xdr:nvSpPr>
        <xdr:cNvPr id="710" name="テキスト ボックス 709"/>
        <xdr:cNvSpPr txBox="1"/>
      </xdr:nvSpPr>
      <xdr:spPr>
        <a:xfrm>
          <a:off x="15214111" y="16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61430</xdr:rowOff>
    </xdr:from>
    <xdr:to>
      <xdr:col>76</xdr:col>
      <xdr:colOff>165100</xdr:colOff>
      <xdr:row>95</xdr:row>
      <xdr:rowOff>163030</xdr:rowOff>
    </xdr:to>
    <xdr:sp macro="" textlink="">
      <xdr:nvSpPr>
        <xdr:cNvPr id="711" name="楕円 710"/>
        <xdr:cNvSpPr/>
      </xdr:nvSpPr>
      <xdr:spPr>
        <a:xfrm>
          <a:off x="14541500" y="163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8107</xdr:rowOff>
    </xdr:from>
    <xdr:ext cx="534377" cy="259045"/>
    <xdr:sp macro="" textlink="">
      <xdr:nvSpPr>
        <xdr:cNvPr id="712" name="テキスト ボックス 711"/>
        <xdr:cNvSpPr txBox="1"/>
      </xdr:nvSpPr>
      <xdr:spPr>
        <a:xfrm>
          <a:off x="14325111" y="161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49132</xdr:rowOff>
    </xdr:from>
    <xdr:to>
      <xdr:col>72</xdr:col>
      <xdr:colOff>38100</xdr:colOff>
      <xdr:row>95</xdr:row>
      <xdr:rowOff>150732</xdr:rowOff>
    </xdr:to>
    <xdr:sp macro="" textlink="">
      <xdr:nvSpPr>
        <xdr:cNvPr id="713" name="楕円 712"/>
        <xdr:cNvSpPr/>
      </xdr:nvSpPr>
      <xdr:spPr>
        <a:xfrm>
          <a:off x="13652500" y="163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167259</xdr:rowOff>
    </xdr:from>
    <xdr:ext cx="534377" cy="259045"/>
    <xdr:sp macro="" textlink="">
      <xdr:nvSpPr>
        <xdr:cNvPr id="714" name="テキスト ボックス 713"/>
        <xdr:cNvSpPr txBox="1"/>
      </xdr:nvSpPr>
      <xdr:spPr>
        <a:xfrm>
          <a:off x="13436111" y="161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169070</xdr:rowOff>
    </xdr:from>
    <xdr:to>
      <xdr:col>67</xdr:col>
      <xdr:colOff>101600</xdr:colOff>
      <xdr:row>95</xdr:row>
      <xdr:rowOff>99220</xdr:rowOff>
    </xdr:to>
    <xdr:sp macro="" textlink="">
      <xdr:nvSpPr>
        <xdr:cNvPr id="715" name="楕円 714"/>
        <xdr:cNvSpPr/>
      </xdr:nvSpPr>
      <xdr:spPr>
        <a:xfrm>
          <a:off x="12763500" y="162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115747</xdr:rowOff>
    </xdr:from>
    <xdr:ext cx="534377" cy="259045"/>
    <xdr:sp macro="" textlink="">
      <xdr:nvSpPr>
        <xdr:cNvPr id="716" name="テキスト ボックス 715"/>
        <xdr:cNvSpPr txBox="1"/>
      </xdr:nvSpPr>
      <xdr:spPr>
        <a:xfrm>
          <a:off x="12547111" y="160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目的別歳出の住民一人当たりのコストで高いものは，①民生費，②土木費，③総務費の順となっている。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220,854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円となっており，類似団体と比較しても高い状況である。主な要因は扶助費で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民生費の約半数を占めている。近年，特に児童福祉，障害福祉関係の割合が高い。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円となっており，類似団体と比較しても高い状況である。主な要因は，下場土地区画整理事業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道路法改正による橋梁補修事業を行っているためである。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円となっており，類似団体と比較しても高い状況である。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の決算額は，前年度とほとんど変わらない数値であったが，人口の減少に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年度の実質収支比率は</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7.21</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黒字だった</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ものの，実質単年度収支は</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1.35</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で赤字</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となった。これは，下場土地区画整理事業などの普通建設事業費が増額となり，財政調整基金の繰入れを行ったためである。</a:t>
          </a:r>
          <a:endParaRPr lang="ja-JP" altLang="ja-JP" sz="1250">
            <a:effectLst/>
            <a:latin typeface="ＭＳ Ｐゴシック" panose="020B0600070205080204" pitchFamily="50" charset="-128"/>
            <a:ea typeface="ＭＳ Ｐゴシック" panose="020B0600070205080204" pitchFamily="50" charset="-128"/>
          </a:endParaRPr>
        </a:p>
        <a:p>
          <a:pPr rtl="0"/>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年度の財政調整基金の残高については，財源不足を補うため，基金を取り崩した</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微</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今後，普通交付税の合併算定替措置が終了すること</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や基金</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少ない状況である</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，歳出全般の見直しを行い，基金に依存しない財政運営を図る必要がある。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年度までの全会計における実質収支は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，比率の増減はあるものの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黒字となって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国民健康保険特別会計においては，一般会計からの法定外繰り入れを行っている状況にある。 </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今後は税率の改正等も検討しながら健全な財政運営に努める。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7393651</v>
      </c>
      <c r="BO4" s="410"/>
      <c r="BP4" s="410"/>
      <c r="BQ4" s="410"/>
      <c r="BR4" s="410"/>
      <c r="BS4" s="410"/>
      <c r="BT4" s="410"/>
      <c r="BU4" s="411"/>
      <c r="BV4" s="409">
        <v>7339471</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7.2</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7090365</v>
      </c>
      <c r="BO5" s="447"/>
      <c r="BP5" s="447"/>
      <c r="BQ5" s="447"/>
      <c r="BR5" s="447"/>
      <c r="BS5" s="447"/>
      <c r="BT5" s="447"/>
      <c r="BU5" s="448"/>
      <c r="BV5" s="446">
        <v>6976773</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91.6</v>
      </c>
      <c r="CU5" s="444"/>
      <c r="CV5" s="444"/>
      <c r="CW5" s="444"/>
      <c r="CX5" s="444"/>
      <c r="CY5" s="444"/>
      <c r="CZ5" s="444"/>
      <c r="DA5" s="445"/>
      <c r="DB5" s="443">
        <v>88.6</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303286</v>
      </c>
      <c r="BO6" s="447"/>
      <c r="BP6" s="447"/>
      <c r="BQ6" s="447"/>
      <c r="BR6" s="447"/>
      <c r="BS6" s="447"/>
      <c r="BT6" s="447"/>
      <c r="BU6" s="448"/>
      <c r="BV6" s="446">
        <v>362698</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95.4</v>
      </c>
      <c r="CU6" s="484"/>
      <c r="CV6" s="484"/>
      <c r="CW6" s="484"/>
      <c r="CX6" s="484"/>
      <c r="CY6" s="484"/>
      <c r="CZ6" s="484"/>
      <c r="DA6" s="485"/>
      <c r="DB6" s="483">
        <v>92.3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8042</v>
      </c>
      <c r="BO7" s="447"/>
      <c r="BP7" s="447"/>
      <c r="BQ7" s="447"/>
      <c r="BR7" s="447"/>
      <c r="BS7" s="447"/>
      <c r="BT7" s="447"/>
      <c r="BU7" s="448"/>
      <c r="BV7" s="446">
        <v>67899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4097082</v>
      </c>
      <c r="CU7" s="447"/>
      <c r="CV7" s="447"/>
      <c r="CW7" s="447"/>
      <c r="CX7" s="447"/>
      <c r="CY7" s="447"/>
      <c r="CZ7" s="447"/>
      <c r="DA7" s="448"/>
      <c r="DB7" s="446">
        <v>4209623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97</v>
      </c>
      <c r="AV8" s="479"/>
      <c r="AW8" s="479"/>
      <c r="AX8" s="479"/>
      <c r="AY8" s="480" t="s">
        <v>101</v>
      </c>
      <c r="AZ8" s="481"/>
      <c r="BA8" s="481"/>
      <c r="BB8" s="481"/>
      <c r="BC8" s="481"/>
      <c r="BD8" s="481"/>
      <c r="BE8" s="481"/>
      <c r="BF8" s="481"/>
      <c r="BG8" s="481"/>
      <c r="BH8" s="481"/>
      <c r="BI8" s="481"/>
      <c r="BJ8" s="481"/>
      <c r="BK8" s="481"/>
      <c r="BL8" s="481"/>
      <c r="BM8" s="482"/>
      <c r="BN8" s="446">
        <v>295244</v>
      </c>
      <c r="BO8" s="447"/>
      <c r="BP8" s="447"/>
      <c r="BQ8" s="447"/>
      <c r="BR8" s="447"/>
      <c r="BS8" s="447"/>
      <c r="BT8" s="447"/>
      <c r="BU8" s="448"/>
      <c r="BV8" s="446">
        <v>294799</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10327</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97</v>
      </c>
      <c r="AV9" s="479"/>
      <c r="AW9" s="479"/>
      <c r="AX9" s="479"/>
      <c r="AY9" s="480" t="s">
        <v>107</v>
      </c>
      <c r="AZ9" s="481"/>
      <c r="BA9" s="481"/>
      <c r="BB9" s="481"/>
      <c r="BC9" s="481"/>
      <c r="BD9" s="481"/>
      <c r="BE9" s="481"/>
      <c r="BF9" s="481"/>
      <c r="BG9" s="481"/>
      <c r="BH9" s="481"/>
      <c r="BI9" s="481"/>
      <c r="BJ9" s="481"/>
      <c r="BK9" s="481"/>
      <c r="BL9" s="481"/>
      <c r="BM9" s="482"/>
      <c r="BN9" s="446">
        <v>445</v>
      </c>
      <c r="BO9" s="447"/>
      <c r="BP9" s="447"/>
      <c r="BQ9" s="447"/>
      <c r="BR9" s="447"/>
      <c r="BS9" s="447"/>
      <c r="BT9" s="447"/>
      <c r="BU9" s="448"/>
      <c r="BV9" s="446">
        <v>-57307</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15.7</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11595</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94199</v>
      </c>
      <c r="BO10" s="447"/>
      <c r="BP10" s="447"/>
      <c r="BQ10" s="447"/>
      <c r="BR10" s="447"/>
      <c r="BS10" s="447"/>
      <c r="BT10" s="447"/>
      <c r="BU10" s="448"/>
      <c r="BV10" s="446">
        <v>64039</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9647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97</v>
      </c>
      <c r="AV12" s="479"/>
      <c r="AW12" s="479"/>
      <c r="AX12" s="479"/>
      <c r="AY12" s="480" t="s">
        <v>126</v>
      </c>
      <c r="AZ12" s="481"/>
      <c r="BA12" s="481"/>
      <c r="BB12" s="481"/>
      <c r="BC12" s="481"/>
      <c r="BD12" s="481"/>
      <c r="BE12" s="481"/>
      <c r="BF12" s="481"/>
      <c r="BG12" s="481"/>
      <c r="BH12" s="481"/>
      <c r="BI12" s="481"/>
      <c r="BJ12" s="481"/>
      <c r="BK12" s="481"/>
      <c r="BL12" s="481"/>
      <c r="BM12" s="482"/>
      <c r="BN12" s="446">
        <v>150000</v>
      </c>
      <c r="BO12" s="447"/>
      <c r="BP12" s="447"/>
      <c r="BQ12" s="447"/>
      <c r="BR12" s="447"/>
      <c r="BS12" s="447"/>
      <c r="BT12" s="447"/>
      <c r="BU12" s="448"/>
      <c r="BV12" s="446">
        <v>50000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9580</v>
      </c>
      <c r="S13" s="528"/>
      <c r="T13" s="528"/>
      <c r="U13" s="528"/>
      <c r="V13" s="529"/>
      <c r="W13" s="462" t="s">
        <v>130</v>
      </c>
      <c r="X13" s="463"/>
      <c r="Y13" s="463"/>
      <c r="Z13" s="463"/>
      <c r="AA13" s="463"/>
      <c r="AB13" s="453"/>
      <c r="AC13" s="497">
        <v>779</v>
      </c>
      <c r="AD13" s="498"/>
      <c r="AE13" s="498"/>
      <c r="AF13" s="498"/>
      <c r="AG13" s="537"/>
      <c r="AH13" s="497">
        <v>783</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-55356</v>
      </c>
      <c r="BO13" s="447"/>
      <c r="BP13" s="447"/>
      <c r="BQ13" s="447"/>
      <c r="BR13" s="447"/>
      <c r="BS13" s="447"/>
      <c r="BT13" s="447"/>
      <c r="BU13" s="448"/>
      <c r="BV13" s="446">
        <v>-43268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7.4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9834</v>
      </c>
      <c r="S14" s="528"/>
      <c r="T14" s="528"/>
      <c r="U14" s="528"/>
      <c r="V14" s="529"/>
      <c r="W14" s="436"/>
      <c r="X14" s="437"/>
      <c r="Y14" s="437"/>
      <c r="Z14" s="437"/>
      <c r="AA14" s="437"/>
      <c r="AB14" s="426"/>
      <c r="AC14" s="530">
        <v>17.7</v>
      </c>
      <c r="AD14" s="531"/>
      <c r="AE14" s="531"/>
      <c r="AF14" s="531"/>
      <c r="AG14" s="532"/>
      <c r="AH14" s="530">
        <v>16.7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27.2</v>
      </c>
      <c r="CU14" s="542"/>
      <c r="CV14" s="542"/>
      <c r="CW14" s="542"/>
      <c r="CX14" s="542"/>
      <c r="CY14" s="542"/>
      <c r="CZ14" s="542"/>
      <c r="DA14" s="543"/>
      <c r="DB14" s="541">
        <v>24.5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9800</v>
      </c>
      <c r="S15" s="528"/>
      <c r="T15" s="528"/>
      <c r="U15" s="528"/>
      <c r="V15" s="529"/>
      <c r="W15" s="462" t="s">
        <v>137</v>
      </c>
      <c r="X15" s="463"/>
      <c r="Y15" s="463"/>
      <c r="Z15" s="463"/>
      <c r="AA15" s="463"/>
      <c r="AB15" s="453"/>
      <c r="AC15" s="497">
        <v>1027</v>
      </c>
      <c r="AD15" s="498"/>
      <c r="AE15" s="498"/>
      <c r="AF15" s="498"/>
      <c r="AG15" s="537"/>
      <c r="AH15" s="497">
        <v>1235</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1016893</v>
      </c>
      <c r="BO15" s="410"/>
      <c r="BP15" s="410"/>
      <c r="BQ15" s="410"/>
      <c r="BR15" s="410"/>
      <c r="BS15" s="410"/>
      <c r="BT15" s="410"/>
      <c r="BU15" s="411"/>
      <c r="BV15" s="409">
        <v>993422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23.3</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3516585</v>
      </c>
      <c r="BO16" s="447"/>
      <c r="BP16" s="447"/>
      <c r="BQ16" s="447"/>
      <c r="BR16" s="447"/>
      <c r="BS16" s="447"/>
      <c r="BT16" s="447"/>
      <c r="BU16" s="448"/>
      <c r="BV16" s="446">
        <v>3541482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2605</v>
      </c>
      <c r="AD17" s="498"/>
      <c r="AE17" s="498"/>
      <c r="AF17" s="498"/>
      <c r="AG17" s="537"/>
      <c r="AH17" s="497">
        <v>2659</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1286395</v>
      </c>
      <c r="BO17" s="447"/>
      <c r="BP17" s="447"/>
      <c r="BQ17" s="447"/>
      <c r="BR17" s="447"/>
      <c r="BS17" s="447"/>
      <c r="BT17" s="447"/>
      <c r="BU17" s="448"/>
      <c r="BV17" s="446">
        <v>1250207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144.29</v>
      </c>
      <c r="M18" s="559"/>
      <c r="N18" s="559"/>
      <c r="O18" s="559"/>
      <c r="P18" s="559"/>
      <c r="Q18" s="559"/>
      <c r="R18" s="560"/>
      <c r="S18" s="560"/>
      <c r="T18" s="560"/>
      <c r="U18" s="560"/>
      <c r="V18" s="561"/>
      <c r="W18" s="464"/>
      <c r="X18" s="465"/>
      <c r="Y18" s="465"/>
      <c r="Z18" s="465"/>
      <c r="AA18" s="465"/>
      <c r="AB18" s="456"/>
      <c r="AC18" s="562">
        <v>59.1</v>
      </c>
      <c r="AD18" s="563"/>
      <c r="AE18" s="563"/>
      <c r="AF18" s="563"/>
      <c r="AG18" s="564"/>
      <c r="AH18" s="562">
        <v>56.9</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3781670</v>
      </c>
      <c r="BO18" s="447"/>
      <c r="BP18" s="447"/>
      <c r="BQ18" s="447"/>
      <c r="BR18" s="447"/>
      <c r="BS18" s="447"/>
      <c r="BT18" s="447"/>
      <c r="BU18" s="448"/>
      <c r="BV18" s="446">
        <v>3737019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72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5180218</v>
      </c>
      <c r="BO19" s="447"/>
      <c r="BP19" s="447"/>
      <c r="BQ19" s="447"/>
      <c r="BR19" s="447"/>
      <c r="BS19" s="447"/>
      <c r="BT19" s="447"/>
      <c r="BU19" s="448"/>
      <c r="BV19" s="446">
        <v>5261736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4323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8388577</v>
      </c>
      <c r="BO23" s="447"/>
      <c r="BP23" s="447"/>
      <c r="BQ23" s="447"/>
      <c r="BR23" s="447"/>
      <c r="BS23" s="447"/>
      <c r="BT23" s="447"/>
      <c r="BU23" s="448"/>
      <c r="BV23" s="446">
        <v>8549127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7640</v>
      </c>
      <c r="R24" s="498"/>
      <c r="S24" s="498"/>
      <c r="T24" s="498"/>
      <c r="U24" s="498"/>
      <c r="V24" s="537"/>
      <c r="W24" s="596"/>
      <c r="X24" s="584"/>
      <c r="Y24" s="585"/>
      <c r="Z24" s="496" t="s">
        <v>161</v>
      </c>
      <c r="AA24" s="476"/>
      <c r="AB24" s="476"/>
      <c r="AC24" s="476"/>
      <c r="AD24" s="476"/>
      <c r="AE24" s="476"/>
      <c r="AF24" s="476"/>
      <c r="AG24" s="477"/>
      <c r="AH24" s="497">
        <v>122</v>
      </c>
      <c r="AI24" s="498"/>
      <c r="AJ24" s="498"/>
      <c r="AK24" s="498"/>
      <c r="AL24" s="537"/>
      <c r="AM24" s="497">
        <v>387960</v>
      </c>
      <c r="AN24" s="498"/>
      <c r="AO24" s="498"/>
      <c r="AP24" s="498"/>
      <c r="AQ24" s="498"/>
      <c r="AR24" s="537"/>
      <c r="AS24" s="497">
        <v>3180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7097922</v>
      </c>
      <c r="BO24" s="447"/>
      <c r="BP24" s="447"/>
      <c r="BQ24" s="447"/>
      <c r="BR24" s="447"/>
      <c r="BS24" s="447"/>
      <c r="BT24" s="447"/>
      <c r="BU24" s="448"/>
      <c r="BV24" s="446">
        <v>7151366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6080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47249</v>
      </c>
      <c r="BO25" s="410"/>
      <c r="BP25" s="410"/>
      <c r="BQ25" s="410"/>
      <c r="BR25" s="410"/>
      <c r="BS25" s="410"/>
      <c r="BT25" s="410"/>
      <c r="BU25" s="411"/>
      <c r="BV25" s="409">
        <v>66636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5740</v>
      </c>
      <c r="R26" s="498"/>
      <c r="S26" s="498"/>
      <c r="T26" s="498"/>
      <c r="U26" s="498"/>
      <c r="V26" s="537"/>
      <c r="W26" s="596"/>
      <c r="X26" s="584"/>
      <c r="Y26" s="585"/>
      <c r="Z26" s="496" t="s">
        <v>168</v>
      </c>
      <c r="AA26" s="606"/>
      <c r="AB26" s="606"/>
      <c r="AC26" s="606"/>
      <c r="AD26" s="606"/>
      <c r="AE26" s="606"/>
      <c r="AF26" s="606"/>
      <c r="AG26" s="607"/>
      <c r="AH26" s="497" t="s">
        <v>165</v>
      </c>
      <c r="AI26" s="498"/>
      <c r="AJ26" s="498"/>
      <c r="AK26" s="498"/>
      <c r="AL26" s="537"/>
      <c r="AM26" s="497" t="s">
        <v>128</v>
      </c>
      <c r="AN26" s="498"/>
      <c r="AO26" s="498"/>
      <c r="AP26" s="498"/>
      <c r="AQ26" s="498"/>
      <c r="AR26" s="537"/>
      <c r="AS26" s="497" t="s">
        <v>128</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3050</v>
      </c>
      <c r="R27" s="498"/>
      <c r="S27" s="498"/>
      <c r="T27" s="498"/>
      <c r="U27" s="498"/>
      <c r="V27" s="537"/>
      <c r="W27" s="596"/>
      <c r="X27" s="584"/>
      <c r="Y27" s="585"/>
      <c r="Z27" s="496" t="s">
        <v>171</v>
      </c>
      <c r="AA27" s="476"/>
      <c r="AB27" s="476"/>
      <c r="AC27" s="476"/>
      <c r="AD27" s="476"/>
      <c r="AE27" s="476"/>
      <c r="AF27" s="476"/>
      <c r="AG27" s="477"/>
      <c r="AH27" s="497">
        <v>4</v>
      </c>
      <c r="AI27" s="498"/>
      <c r="AJ27" s="498"/>
      <c r="AK27" s="498"/>
      <c r="AL27" s="537"/>
      <c r="AM27" s="497">
        <v>12900</v>
      </c>
      <c r="AN27" s="498"/>
      <c r="AO27" s="498"/>
      <c r="AP27" s="498"/>
      <c r="AQ27" s="498"/>
      <c r="AR27" s="537"/>
      <c r="AS27" s="497">
        <v>3225</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398491</v>
      </c>
      <c r="BO27" s="620"/>
      <c r="BP27" s="620"/>
      <c r="BQ27" s="620"/>
      <c r="BR27" s="620"/>
      <c r="BS27" s="620"/>
      <c r="BT27" s="620"/>
      <c r="BU27" s="621"/>
      <c r="BV27" s="619">
        <v>398365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2520</v>
      </c>
      <c r="R28" s="498"/>
      <c r="S28" s="498"/>
      <c r="T28" s="498"/>
      <c r="U28" s="498"/>
      <c r="V28" s="537"/>
      <c r="W28" s="596"/>
      <c r="X28" s="584"/>
      <c r="Y28" s="585"/>
      <c r="Z28" s="496" t="s">
        <v>174</v>
      </c>
      <c r="AA28" s="476"/>
      <c r="AB28" s="476"/>
      <c r="AC28" s="476"/>
      <c r="AD28" s="476"/>
      <c r="AE28" s="476"/>
      <c r="AF28" s="476"/>
      <c r="AG28" s="477"/>
      <c r="AH28" s="497" t="s">
        <v>165</v>
      </c>
      <c r="AI28" s="498"/>
      <c r="AJ28" s="498"/>
      <c r="AK28" s="498"/>
      <c r="AL28" s="537"/>
      <c r="AM28" s="497" t="s">
        <v>128</v>
      </c>
      <c r="AN28" s="498"/>
      <c r="AO28" s="498"/>
      <c r="AP28" s="498"/>
      <c r="AQ28" s="498"/>
      <c r="AR28" s="537"/>
      <c r="AS28" s="497" t="s">
        <v>165</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1220612</v>
      </c>
      <c r="BO28" s="410"/>
      <c r="BP28" s="410"/>
      <c r="BQ28" s="410"/>
      <c r="BR28" s="410"/>
      <c r="BS28" s="410"/>
      <c r="BT28" s="410"/>
      <c r="BU28" s="411"/>
      <c r="BV28" s="409">
        <v>1276413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10</v>
      </c>
      <c r="M29" s="498"/>
      <c r="N29" s="498"/>
      <c r="O29" s="498"/>
      <c r="P29" s="537"/>
      <c r="Q29" s="497">
        <v>2290</v>
      </c>
      <c r="R29" s="498"/>
      <c r="S29" s="498"/>
      <c r="T29" s="498"/>
      <c r="U29" s="498"/>
      <c r="V29" s="537"/>
      <c r="W29" s="597"/>
      <c r="X29" s="598"/>
      <c r="Y29" s="599"/>
      <c r="Z29" s="496" t="s">
        <v>177</v>
      </c>
      <c r="AA29" s="476"/>
      <c r="AB29" s="476"/>
      <c r="AC29" s="476"/>
      <c r="AD29" s="476"/>
      <c r="AE29" s="476"/>
      <c r="AF29" s="476"/>
      <c r="AG29" s="477"/>
      <c r="AH29" s="497">
        <v>126</v>
      </c>
      <c r="AI29" s="498"/>
      <c r="AJ29" s="498"/>
      <c r="AK29" s="498"/>
      <c r="AL29" s="537"/>
      <c r="AM29" s="497">
        <v>400860</v>
      </c>
      <c r="AN29" s="498"/>
      <c r="AO29" s="498"/>
      <c r="AP29" s="498"/>
      <c r="AQ29" s="498"/>
      <c r="AR29" s="537"/>
      <c r="AS29" s="497">
        <v>3181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384221</v>
      </c>
      <c r="BO29" s="447"/>
      <c r="BP29" s="447"/>
      <c r="BQ29" s="447"/>
      <c r="BR29" s="447"/>
      <c r="BS29" s="447"/>
      <c r="BT29" s="447"/>
      <c r="BU29" s="448"/>
      <c r="BV29" s="446">
        <v>468147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1097478</v>
      </c>
      <c r="BO30" s="620"/>
      <c r="BP30" s="620"/>
      <c r="BQ30" s="620"/>
      <c r="BR30" s="620"/>
      <c r="BS30" s="620"/>
      <c r="BT30" s="620"/>
      <c r="BU30" s="621"/>
      <c r="BV30" s="619">
        <v>1064971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湧水町国民健康保険特別会計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湧水町水道事業</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湧水町土地開発公社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湧水町介護保険特別会計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伊佐湧水消防組合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湧水町後期高齢者医療特別会計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伊佐北姶良環境管理組合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伊佐北姶良火葬場管理組合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姶良・伊佐地区介護保険組合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鹿児島県後期高齢者医療広域連合（一般会計）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鹿児島県後期高齢者医療広域連合（特別会計）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大口地方卸売市場管理組合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pcqQpoM9lWV3xDnrAobWtLiEKpzGcHrkctNEyyTHvUoLv22msPP2qHpD9LUMnxoeJGFbUTgqPAJf6PqfpcPKXw==" saltValue="dApQBUuf8yF/eoTTK9Gq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24" t="s">
        <v>541</v>
      </c>
      <c r="D34" s="1224"/>
      <c r="E34" s="1225"/>
      <c r="F34" s="32">
        <v>14.94</v>
      </c>
      <c r="G34" s="33">
        <v>13.97</v>
      </c>
      <c r="H34" s="33">
        <v>14.43</v>
      </c>
      <c r="I34" s="33">
        <v>18.420000000000002</v>
      </c>
      <c r="J34" s="34">
        <v>14.22</v>
      </c>
      <c r="K34" s="22"/>
      <c r="L34" s="22"/>
      <c r="M34" s="22"/>
      <c r="N34" s="22"/>
      <c r="O34" s="22"/>
      <c r="P34" s="22"/>
    </row>
    <row r="35" spans="1:16" ht="39" customHeight="1">
      <c r="A35" s="22"/>
      <c r="B35" s="35"/>
      <c r="C35" s="1218" t="s">
        <v>542</v>
      </c>
      <c r="D35" s="1219"/>
      <c r="E35" s="1220"/>
      <c r="F35" s="36">
        <v>5.54</v>
      </c>
      <c r="G35" s="37">
        <v>5.22</v>
      </c>
      <c r="H35" s="37">
        <v>6.49</v>
      </c>
      <c r="I35" s="37">
        <v>5.39</v>
      </c>
      <c r="J35" s="38">
        <v>5.55</v>
      </c>
      <c r="K35" s="22"/>
      <c r="L35" s="22"/>
      <c r="M35" s="22"/>
      <c r="N35" s="22"/>
      <c r="O35" s="22"/>
      <c r="P35" s="22"/>
    </row>
    <row r="36" spans="1:16" ht="39" customHeight="1">
      <c r="A36" s="22"/>
      <c r="B36" s="35"/>
      <c r="C36" s="1218" t="s">
        <v>543</v>
      </c>
      <c r="D36" s="1219"/>
      <c r="E36" s="1220"/>
      <c r="F36" s="36">
        <v>0.35</v>
      </c>
      <c r="G36" s="37">
        <v>0.34</v>
      </c>
      <c r="H36" s="37">
        <v>0.65</v>
      </c>
      <c r="I36" s="37">
        <v>0.81</v>
      </c>
      <c r="J36" s="38">
        <v>1.36</v>
      </c>
      <c r="K36" s="22"/>
      <c r="L36" s="22"/>
      <c r="M36" s="22"/>
      <c r="N36" s="22"/>
      <c r="O36" s="22"/>
      <c r="P36" s="22"/>
    </row>
    <row r="37" spans="1:16" ht="39" customHeight="1">
      <c r="A37" s="22"/>
      <c r="B37" s="35"/>
      <c r="C37" s="1218" t="s">
        <v>544</v>
      </c>
      <c r="D37" s="1219"/>
      <c r="E37" s="1220"/>
      <c r="F37" s="36">
        <v>1.33</v>
      </c>
      <c r="G37" s="37">
        <v>0.12</v>
      </c>
      <c r="H37" s="37">
        <v>1.1299999999999999</v>
      </c>
      <c r="I37" s="37">
        <v>0.85</v>
      </c>
      <c r="J37" s="38">
        <v>1.1499999999999999</v>
      </c>
      <c r="K37" s="22"/>
      <c r="L37" s="22"/>
      <c r="M37" s="22"/>
      <c r="N37" s="22"/>
      <c r="O37" s="22"/>
      <c r="P37" s="22"/>
    </row>
    <row r="38" spans="1:16" ht="39" customHeight="1">
      <c r="A38" s="22"/>
      <c r="B38" s="35"/>
      <c r="C38" s="1218" t="s">
        <v>545</v>
      </c>
      <c r="D38" s="1219"/>
      <c r="E38" s="1220"/>
      <c r="F38" s="36">
        <v>0</v>
      </c>
      <c r="G38" s="37">
        <v>0</v>
      </c>
      <c r="H38" s="37">
        <v>0</v>
      </c>
      <c r="I38" s="37">
        <v>0</v>
      </c>
      <c r="J38" s="38">
        <v>0</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546</v>
      </c>
      <c r="D42" s="1219"/>
      <c r="E42" s="1220"/>
      <c r="F42" s="36" t="s">
        <v>491</v>
      </c>
      <c r="G42" s="37" t="s">
        <v>491</v>
      </c>
      <c r="H42" s="37" t="s">
        <v>491</v>
      </c>
      <c r="I42" s="37" t="s">
        <v>491</v>
      </c>
      <c r="J42" s="38" t="s">
        <v>491</v>
      </c>
      <c r="K42" s="22"/>
      <c r="L42" s="22"/>
      <c r="M42" s="22"/>
      <c r="N42" s="22"/>
      <c r="O42" s="22"/>
      <c r="P42" s="22"/>
    </row>
    <row r="43" spans="1:16" ht="39" customHeight="1" thickBot="1">
      <c r="A43" s="22"/>
      <c r="B43" s="40"/>
      <c r="C43" s="1221" t="s">
        <v>547</v>
      </c>
      <c r="D43" s="1222"/>
      <c r="E43" s="1223"/>
      <c r="F43" s="41" t="s">
        <v>491</v>
      </c>
      <c r="G43" s="42" t="s">
        <v>491</v>
      </c>
      <c r="H43" s="42" t="s">
        <v>491</v>
      </c>
      <c r="I43" s="42" t="s">
        <v>491</v>
      </c>
      <c r="J43" s="43" t="s">
        <v>491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H2pY4MPn22sVe+iNVDjcg4godjt3tOpHsShBCVIea741O0CzyXZB4t39TBgikIMj8HLumwX2VJlKraHAboirw==" saltValue="XR1p955rjGXx5+TyWpy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34" t="s">
        <v>11</v>
      </c>
      <c r="C45" s="1235"/>
      <c r="D45" s="58"/>
      <c r="E45" s="1240" t="s">
        <v>12</v>
      </c>
      <c r="F45" s="1240"/>
      <c r="G45" s="1240"/>
      <c r="H45" s="1240"/>
      <c r="I45" s="1240"/>
      <c r="J45" s="1241"/>
      <c r="K45" s="59">
        <v>940</v>
      </c>
      <c r="L45" s="60">
        <v>852</v>
      </c>
      <c r="M45" s="60">
        <v>816</v>
      </c>
      <c r="N45" s="60">
        <v>805</v>
      </c>
      <c r="O45" s="61">
        <v>839</v>
      </c>
      <c r="P45" s="48"/>
      <c r="Q45" s="48"/>
      <c r="R45" s="48"/>
      <c r="S45" s="48"/>
      <c r="T45" s="48"/>
      <c r="U45" s="48"/>
    </row>
    <row r="46" spans="1:21" ht="30.75" customHeight="1">
      <c r="A46" s="48"/>
      <c r="B46" s="1236"/>
      <c r="C46" s="1237"/>
      <c r="D46" s="62"/>
      <c r="E46" s="1228" t="s">
        <v>13</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c r="A47" s="48"/>
      <c r="B47" s="1236"/>
      <c r="C47" s="1237"/>
      <c r="D47" s="62"/>
      <c r="E47" s="1228" t="s">
        <v>14</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c r="A48" s="48"/>
      <c r="B48" s="1236"/>
      <c r="C48" s="1237"/>
      <c r="D48" s="62"/>
      <c r="E48" s="1228" t="s">
        <v>15</v>
      </c>
      <c r="F48" s="1228"/>
      <c r="G48" s="1228"/>
      <c r="H48" s="1228"/>
      <c r="I48" s="1228"/>
      <c r="J48" s="1229"/>
      <c r="K48" s="63">
        <v>76</v>
      </c>
      <c r="L48" s="64">
        <v>29</v>
      </c>
      <c r="M48" s="64">
        <v>30</v>
      </c>
      <c r="N48" s="64">
        <v>47</v>
      </c>
      <c r="O48" s="65">
        <v>48</v>
      </c>
      <c r="P48" s="48"/>
      <c r="Q48" s="48"/>
      <c r="R48" s="48"/>
      <c r="S48" s="48"/>
      <c r="T48" s="48"/>
      <c r="U48" s="48"/>
    </row>
    <row r="49" spans="1:21" ht="30.75" customHeight="1">
      <c r="A49" s="48"/>
      <c r="B49" s="1236"/>
      <c r="C49" s="1237"/>
      <c r="D49" s="62"/>
      <c r="E49" s="1228" t="s">
        <v>16</v>
      </c>
      <c r="F49" s="1228"/>
      <c r="G49" s="1228"/>
      <c r="H49" s="1228"/>
      <c r="I49" s="1228"/>
      <c r="J49" s="1229"/>
      <c r="K49" s="63">
        <v>68</v>
      </c>
      <c r="L49" s="64">
        <v>66</v>
      </c>
      <c r="M49" s="64">
        <v>69</v>
      </c>
      <c r="N49" s="64">
        <v>71</v>
      </c>
      <c r="O49" s="65">
        <v>41</v>
      </c>
      <c r="P49" s="48"/>
      <c r="Q49" s="48"/>
      <c r="R49" s="48"/>
      <c r="S49" s="48"/>
      <c r="T49" s="48"/>
      <c r="U49" s="48"/>
    </row>
    <row r="50" spans="1:21" ht="30.75" customHeight="1">
      <c r="A50" s="48"/>
      <c r="B50" s="1236"/>
      <c r="C50" s="1237"/>
      <c r="D50" s="62"/>
      <c r="E50" s="1228" t="s">
        <v>17</v>
      </c>
      <c r="F50" s="1228"/>
      <c r="G50" s="1228"/>
      <c r="H50" s="1228"/>
      <c r="I50" s="1228"/>
      <c r="J50" s="1229"/>
      <c r="K50" s="63" t="s">
        <v>491</v>
      </c>
      <c r="L50" s="64" t="s">
        <v>491</v>
      </c>
      <c r="M50" s="64" t="s">
        <v>491</v>
      </c>
      <c r="N50" s="64" t="s">
        <v>491</v>
      </c>
      <c r="O50" s="65" t="s">
        <v>491</v>
      </c>
      <c r="P50" s="48"/>
      <c r="Q50" s="48"/>
      <c r="R50" s="48"/>
      <c r="S50" s="48"/>
      <c r="T50" s="48"/>
      <c r="U50" s="48"/>
    </row>
    <row r="51" spans="1:21" ht="30.75" customHeight="1">
      <c r="A51" s="48"/>
      <c r="B51" s="1238"/>
      <c r="C51" s="1239"/>
      <c r="D51" s="66"/>
      <c r="E51" s="1228" t="s">
        <v>18</v>
      </c>
      <c r="F51" s="1228"/>
      <c r="G51" s="1228"/>
      <c r="H51" s="1228"/>
      <c r="I51" s="1228"/>
      <c r="J51" s="1229"/>
      <c r="K51" s="63" t="s">
        <v>491</v>
      </c>
      <c r="L51" s="64" t="s">
        <v>491</v>
      </c>
      <c r="M51" s="64" t="s">
        <v>491</v>
      </c>
      <c r="N51" s="64" t="s">
        <v>491</v>
      </c>
      <c r="O51" s="65" t="s">
        <v>491</v>
      </c>
      <c r="P51" s="48"/>
      <c r="Q51" s="48"/>
      <c r="R51" s="48"/>
      <c r="S51" s="48"/>
      <c r="T51" s="48"/>
      <c r="U51" s="48"/>
    </row>
    <row r="52" spans="1:21" ht="30.75" customHeight="1">
      <c r="A52" s="48"/>
      <c r="B52" s="1226" t="s">
        <v>19</v>
      </c>
      <c r="C52" s="1227"/>
      <c r="D52" s="66"/>
      <c r="E52" s="1228" t="s">
        <v>20</v>
      </c>
      <c r="F52" s="1228"/>
      <c r="G52" s="1228"/>
      <c r="H52" s="1228"/>
      <c r="I52" s="1228"/>
      <c r="J52" s="1229"/>
      <c r="K52" s="63">
        <v>722</v>
      </c>
      <c r="L52" s="64">
        <v>680</v>
      </c>
      <c r="M52" s="64">
        <v>656</v>
      </c>
      <c r="N52" s="64">
        <v>630</v>
      </c>
      <c r="O52" s="65">
        <v>639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362</v>
      </c>
      <c r="L53" s="69">
        <v>267</v>
      </c>
      <c r="M53" s="69">
        <v>259</v>
      </c>
      <c r="N53" s="69">
        <v>293</v>
      </c>
      <c r="O53" s="70">
        <v>289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6K9wwqGBOLYFCiEdArryHlPmnFaW+CwiR87G5UYkF+BWJS2sCYf6I3obH6GPRVyK01dnUI2Zq/PCRt6a5jZNA==" saltValue="Pav02cS78BdHmNLMZppi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42" t="s">
        <v>24</v>
      </c>
      <c r="C41" s="1243"/>
      <c r="D41" s="81"/>
      <c r="E41" s="1248" t="s">
        <v>25</v>
      </c>
      <c r="F41" s="1248"/>
      <c r="G41" s="1248"/>
      <c r="H41" s="1249"/>
      <c r="I41" s="82">
        <v>8867</v>
      </c>
      <c r="J41" s="83">
        <v>8791</v>
      </c>
      <c r="K41" s="83">
        <v>8671</v>
      </c>
      <c r="L41" s="83">
        <v>8549</v>
      </c>
      <c r="M41" s="84">
        <v>8389</v>
      </c>
    </row>
    <row r="42" spans="2:13" ht="27.75" customHeight="1">
      <c r="B42" s="1244"/>
      <c r="C42" s="1245"/>
      <c r="D42" s="85"/>
      <c r="E42" s="1250" t="s">
        <v>26</v>
      </c>
      <c r="F42" s="1250"/>
      <c r="G42" s="1250"/>
      <c r="H42" s="1251"/>
      <c r="I42" s="86" t="s">
        <v>491</v>
      </c>
      <c r="J42" s="87" t="s">
        <v>491</v>
      </c>
      <c r="K42" s="87" t="s">
        <v>491</v>
      </c>
      <c r="L42" s="87" t="s">
        <v>491</v>
      </c>
      <c r="M42" s="88" t="s">
        <v>491</v>
      </c>
    </row>
    <row r="43" spans="2:13" ht="27.75" customHeight="1">
      <c r="B43" s="1244"/>
      <c r="C43" s="1245"/>
      <c r="D43" s="85"/>
      <c r="E43" s="1250" t="s">
        <v>27</v>
      </c>
      <c r="F43" s="1250"/>
      <c r="G43" s="1250"/>
      <c r="H43" s="1251"/>
      <c r="I43" s="86">
        <v>441</v>
      </c>
      <c r="J43" s="87">
        <v>425</v>
      </c>
      <c r="K43" s="87">
        <v>368</v>
      </c>
      <c r="L43" s="87">
        <v>413</v>
      </c>
      <c r="M43" s="88">
        <v>514</v>
      </c>
    </row>
    <row r="44" spans="2:13" ht="27.75" customHeight="1">
      <c r="B44" s="1244"/>
      <c r="C44" s="1245"/>
      <c r="D44" s="85"/>
      <c r="E44" s="1250" t="s">
        <v>28</v>
      </c>
      <c r="F44" s="1250"/>
      <c r="G44" s="1250"/>
      <c r="H44" s="1251"/>
      <c r="I44" s="86">
        <v>181</v>
      </c>
      <c r="J44" s="87">
        <v>129</v>
      </c>
      <c r="K44" s="87">
        <v>78</v>
      </c>
      <c r="L44" s="87">
        <v>28</v>
      </c>
      <c r="M44" s="88" t="s">
        <v>491</v>
      </c>
    </row>
    <row r="45" spans="2:13" ht="27.75" customHeight="1">
      <c r="B45" s="1244"/>
      <c r="C45" s="1245"/>
      <c r="D45" s="85"/>
      <c r="E45" s="1250" t="s">
        <v>29</v>
      </c>
      <c r="F45" s="1250"/>
      <c r="G45" s="1250"/>
      <c r="H45" s="1251"/>
      <c r="I45" s="86">
        <v>1521</v>
      </c>
      <c r="J45" s="87">
        <v>1395</v>
      </c>
      <c r="K45" s="87">
        <v>1358</v>
      </c>
      <c r="L45" s="87">
        <v>1385</v>
      </c>
      <c r="M45" s="88">
        <v>1326</v>
      </c>
    </row>
    <row r="46" spans="2:13" ht="27.75" customHeight="1">
      <c r="B46" s="1244"/>
      <c r="C46" s="1245"/>
      <c r="D46" s="89"/>
      <c r="E46" s="1250" t="s">
        <v>30</v>
      </c>
      <c r="F46" s="1250"/>
      <c r="G46" s="1250"/>
      <c r="H46" s="1251"/>
      <c r="I46" s="86" t="s">
        <v>491</v>
      </c>
      <c r="J46" s="87" t="s">
        <v>491</v>
      </c>
      <c r="K46" s="87" t="s">
        <v>491</v>
      </c>
      <c r="L46" s="87" t="s">
        <v>491</v>
      </c>
      <c r="M46" s="88" t="s">
        <v>491</v>
      </c>
    </row>
    <row r="47" spans="2:13" ht="27.75" customHeight="1">
      <c r="B47" s="1244"/>
      <c r="C47" s="1245"/>
      <c r="D47" s="90"/>
      <c r="E47" s="1252" t="s">
        <v>31</v>
      </c>
      <c r="F47" s="1253"/>
      <c r="G47" s="1253"/>
      <c r="H47" s="1254"/>
      <c r="I47" s="86" t="s">
        <v>491</v>
      </c>
      <c r="J47" s="87" t="s">
        <v>491</v>
      </c>
      <c r="K47" s="87" t="s">
        <v>491</v>
      </c>
      <c r="L47" s="87" t="s">
        <v>491</v>
      </c>
      <c r="M47" s="88" t="s">
        <v>491</v>
      </c>
    </row>
    <row r="48" spans="2:13" ht="27.75" customHeight="1">
      <c r="B48" s="1244"/>
      <c r="C48" s="1245"/>
      <c r="D48" s="85"/>
      <c r="E48" s="1250" t="s">
        <v>32</v>
      </c>
      <c r="F48" s="1250"/>
      <c r="G48" s="1250"/>
      <c r="H48" s="1251"/>
      <c r="I48" s="86" t="s">
        <v>491</v>
      </c>
      <c r="J48" s="87" t="s">
        <v>491</v>
      </c>
      <c r="K48" s="87" t="s">
        <v>491</v>
      </c>
      <c r="L48" s="87" t="s">
        <v>491</v>
      </c>
      <c r="M48" s="88" t="s">
        <v>491</v>
      </c>
    </row>
    <row r="49" spans="2:13" ht="27.75" customHeight="1">
      <c r="B49" s="1246"/>
      <c r="C49" s="1247"/>
      <c r="D49" s="85"/>
      <c r="E49" s="1250" t="s">
        <v>33</v>
      </c>
      <c r="F49" s="1250"/>
      <c r="G49" s="1250"/>
      <c r="H49" s="1251"/>
      <c r="I49" s="86" t="s">
        <v>491</v>
      </c>
      <c r="J49" s="87" t="s">
        <v>491</v>
      </c>
      <c r="K49" s="87" t="s">
        <v>491</v>
      </c>
      <c r="L49" s="87" t="s">
        <v>491</v>
      </c>
      <c r="M49" s="88" t="s">
        <v>491</v>
      </c>
    </row>
    <row r="50" spans="2:13" ht="27.75" customHeight="1">
      <c r="B50" s="1255" t="s">
        <v>34</v>
      </c>
      <c r="C50" s="1256"/>
      <c r="D50" s="91"/>
      <c r="E50" s="1250" t="s">
        <v>35</v>
      </c>
      <c r="F50" s="1250"/>
      <c r="G50" s="1250"/>
      <c r="H50" s="1251"/>
      <c r="I50" s="86">
        <v>3105</v>
      </c>
      <c r="J50" s="87">
        <v>3117</v>
      </c>
      <c r="K50" s="87">
        <v>3242</v>
      </c>
      <c r="L50" s="87">
        <v>3212</v>
      </c>
      <c r="M50" s="88">
        <v>3114</v>
      </c>
    </row>
    <row r="51" spans="2:13" ht="27.75" customHeight="1">
      <c r="B51" s="1244"/>
      <c r="C51" s="1245"/>
      <c r="D51" s="85"/>
      <c r="E51" s="1250" t="s">
        <v>36</v>
      </c>
      <c r="F51" s="1250"/>
      <c r="G51" s="1250"/>
      <c r="H51" s="1251"/>
      <c r="I51" s="86">
        <v>246</v>
      </c>
      <c r="J51" s="87">
        <v>197</v>
      </c>
      <c r="K51" s="87">
        <v>155</v>
      </c>
      <c r="L51" s="87">
        <v>140</v>
      </c>
      <c r="M51" s="88">
        <v>145</v>
      </c>
    </row>
    <row r="52" spans="2:13" ht="27.75" customHeight="1">
      <c r="B52" s="1246"/>
      <c r="C52" s="1247"/>
      <c r="D52" s="85"/>
      <c r="E52" s="1250" t="s">
        <v>37</v>
      </c>
      <c r="F52" s="1250"/>
      <c r="G52" s="1250"/>
      <c r="H52" s="1251"/>
      <c r="I52" s="86">
        <v>6313</v>
      </c>
      <c r="J52" s="87">
        <v>6267</v>
      </c>
      <c r="K52" s="87">
        <v>6202</v>
      </c>
      <c r="L52" s="87">
        <v>6136</v>
      </c>
      <c r="M52" s="88">
        <v>6021</v>
      </c>
    </row>
    <row r="53" spans="2:13" ht="27.75" customHeight="1" thickBot="1">
      <c r="B53" s="1257" t="s">
        <v>38</v>
      </c>
      <c r="C53" s="1258"/>
      <c r="D53" s="92"/>
      <c r="E53" s="1259" t="s">
        <v>39</v>
      </c>
      <c r="F53" s="1259"/>
      <c r="G53" s="1259"/>
      <c r="H53" s="1260"/>
      <c r="I53" s="93">
        <v>1345</v>
      </c>
      <c r="J53" s="94">
        <v>1159</v>
      </c>
      <c r="K53" s="94">
        <v>876</v>
      </c>
      <c r="L53" s="94">
        <v>887</v>
      </c>
      <c r="M53" s="95">
        <v>949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aaB7zH17JbEqhhVxEFYEg3kMj1LOLIlFD6UYGG3ZTmIXpu22Q1CouKx7Wl828M/7HpSchQb+/9uat+f+ki+w==" saltValue="iGCQaSSHoxXzv1RSTKrw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536</v>
      </c>
      <c r="G54" s="104" t="s">
        <v>537</v>
      </c>
      <c r="H54" s="105" t="s">
        <v>538</v>
      </c>
    </row>
    <row r="55" spans="2:8" ht="52.5" customHeight="1">
      <c r="B55" s="106"/>
      <c r="C55" s="1269" t="s">
        <v>42</v>
      </c>
      <c r="D55" s="1269"/>
      <c r="E55" s="1270"/>
      <c r="F55" s="107">
        <v>1262</v>
      </c>
      <c r="G55" s="107">
        <v>1276</v>
      </c>
      <c r="H55" s="108">
        <v>1221</v>
      </c>
    </row>
    <row r="56" spans="2:8" ht="52.5" customHeight="1">
      <c r="B56" s="109"/>
      <c r="C56" s="1271" t="s">
        <v>43</v>
      </c>
      <c r="D56" s="1271"/>
      <c r="E56" s="1272"/>
      <c r="F56" s="110">
        <v>539</v>
      </c>
      <c r="G56" s="110">
        <v>468</v>
      </c>
      <c r="H56" s="111">
        <v>384</v>
      </c>
    </row>
    <row r="57" spans="2:8" ht="53.25" customHeight="1">
      <c r="B57" s="109"/>
      <c r="C57" s="1273" t="s">
        <v>44</v>
      </c>
      <c r="D57" s="1273"/>
      <c r="E57" s="1274"/>
      <c r="F57" s="112">
        <v>1064</v>
      </c>
      <c r="G57" s="112">
        <v>1065</v>
      </c>
      <c r="H57" s="113">
        <v>1097</v>
      </c>
    </row>
    <row r="58" spans="2:8" ht="45.75" customHeight="1">
      <c r="B58" s="114"/>
      <c r="C58" s="1261" t="s">
        <v>548</v>
      </c>
      <c r="D58" s="1262"/>
      <c r="E58" s="1263"/>
      <c r="F58" s="115">
        <v>288</v>
      </c>
      <c r="G58" s="115">
        <v>288</v>
      </c>
      <c r="H58" s="116">
        <v>288</v>
      </c>
    </row>
    <row r="59" spans="2:8" ht="45.75" customHeight="1">
      <c r="B59" s="114"/>
      <c r="C59" s="1261" t="s">
        <v>549</v>
      </c>
      <c r="D59" s="1262"/>
      <c r="E59" s="1263"/>
      <c r="F59" s="115">
        <v>288</v>
      </c>
      <c r="G59" s="115">
        <v>288</v>
      </c>
      <c r="H59" s="116">
        <v>288</v>
      </c>
    </row>
    <row r="60" spans="2:8" ht="45.75" customHeight="1">
      <c r="B60" s="114"/>
      <c r="C60" s="1261" t="s">
        <v>550</v>
      </c>
      <c r="D60" s="1262"/>
      <c r="E60" s="1263"/>
      <c r="F60" s="115">
        <v>201</v>
      </c>
      <c r="G60" s="115">
        <v>230</v>
      </c>
      <c r="H60" s="116">
        <v>252</v>
      </c>
    </row>
    <row r="61" spans="2:8" ht="45.75" customHeight="1">
      <c r="B61" s="114"/>
      <c r="C61" s="1261" t="s">
        <v>551</v>
      </c>
      <c r="D61" s="1262"/>
      <c r="E61" s="1263"/>
      <c r="F61" s="115">
        <v>55</v>
      </c>
      <c r="G61" s="115">
        <v>53</v>
      </c>
      <c r="H61" s="116">
        <v>50</v>
      </c>
    </row>
    <row r="62" spans="2:8" ht="45.75" customHeight="1" thickBot="1">
      <c r="B62" s="117"/>
      <c r="C62" s="1264" t="s">
        <v>552</v>
      </c>
      <c r="D62" s="1265"/>
      <c r="E62" s="1266"/>
      <c r="F62" s="118">
        <v>38</v>
      </c>
      <c r="G62" s="118">
        <v>38</v>
      </c>
      <c r="H62" s="119">
        <v>38</v>
      </c>
    </row>
    <row r="63" spans="2:8" ht="52.5" customHeight="1" thickBot="1">
      <c r="B63" s="120"/>
      <c r="C63" s="1267" t="s">
        <v>45</v>
      </c>
      <c r="D63" s="1267"/>
      <c r="E63" s="1268"/>
      <c r="F63" s="121">
        <v>2866</v>
      </c>
      <c r="G63" s="121">
        <v>2810</v>
      </c>
      <c r="H63" s="122">
        <v>2702</v>
      </c>
    </row>
    <row r="64" spans="2:8" ht="15" customHeight="1"/>
    <row r="65" ht="0" hidden="1" customHeight="1"/>
    <row r="66" ht="0" hidden="1" customHeight="1"/>
  </sheetData>
  <sheetProtection algorithmName="SHA-512" hashValue="zgKg6Drc1ngzowpSFEmGqh/HuZkPGfV/vSMUCaNYuj9JWyoxme5q2ODfT/VEAAD7GRpFqj4sUOuFqgRZRMphVA==" saltValue="JVyJlBkUYQwdJegYl2IY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580</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534</v>
      </c>
      <c r="BQ50" s="1281"/>
      <c r="BR50" s="1281"/>
      <c r="BS50" s="1281"/>
      <c r="BT50" s="1281"/>
      <c r="BU50" s="1281"/>
      <c r="BV50" s="1281"/>
      <c r="BW50" s="1281"/>
      <c r="BX50" s="1281" t="s">
        <v>535</v>
      </c>
      <c r="BY50" s="1281"/>
      <c r="BZ50" s="1281"/>
      <c r="CA50" s="1281"/>
      <c r="CB50" s="1281"/>
      <c r="CC50" s="1281"/>
      <c r="CD50" s="1281"/>
      <c r="CE50" s="1281"/>
      <c r="CF50" s="1281" t="s">
        <v>536</v>
      </c>
      <c r="CG50" s="1281"/>
      <c r="CH50" s="1281"/>
      <c r="CI50" s="1281"/>
      <c r="CJ50" s="1281"/>
      <c r="CK50" s="1281"/>
      <c r="CL50" s="1281"/>
      <c r="CM50" s="1281"/>
      <c r="CN50" s="1281" t="s">
        <v>537</v>
      </c>
      <c r="CO50" s="1281"/>
      <c r="CP50" s="1281"/>
      <c r="CQ50" s="1281"/>
      <c r="CR50" s="1281"/>
      <c r="CS50" s="1281"/>
      <c r="CT50" s="1281"/>
      <c r="CU50" s="1281"/>
      <c r="CV50" s="1281" t="s">
        <v>538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573</v>
      </c>
      <c r="AO51" s="1280"/>
      <c r="AP51" s="1280"/>
      <c r="AQ51" s="1280"/>
      <c r="AR51" s="1280"/>
      <c r="AS51" s="1280"/>
      <c r="AT51" s="1280"/>
      <c r="AU51" s="1280"/>
      <c r="AV51" s="1280"/>
      <c r="AW51" s="1280"/>
      <c r="AX51" s="1280"/>
      <c r="AY51" s="1280"/>
      <c r="AZ51" s="1280"/>
      <c r="BA51" s="1280"/>
      <c r="BB51" s="1280" t="s">
        <v>574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24.5</v>
      </c>
      <c r="CO51" s="1277"/>
      <c r="CP51" s="1277"/>
      <c r="CQ51" s="1277"/>
      <c r="CR51" s="1277"/>
      <c r="CS51" s="1277"/>
      <c r="CT51" s="1277"/>
      <c r="CU51" s="1277"/>
      <c r="CV51" s="1277">
        <v>27.2</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63.2</v>
      </c>
      <c r="CO53" s="1277"/>
      <c r="CP53" s="1277"/>
      <c r="CQ53" s="1277"/>
      <c r="CR53" s="1277"/>
      <c r="CS53" s="1277"/>
      <c r="CT53" s="1277"/>
      <c r="CU53" s="1277"/>
      <c r="CV53" s="1277">
        <v>64.099999999999994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576</v>
      </c>
      <c r="AO55" s="1281"/>
      <c r="AP55" s="1281"/>
      <c r="AQ55" s="1281"/>
      <c r="AR55" s="1281"/>
      <c r="AS55" s="1281"/>
      <c r="AT55" s="1281"/>
      <c r="AU55" s="1281"/>
      <c r="AV55" s="1281"/>
      <c r="AW55" s="1281"/>
      <c r="AX55" s="1281"/>
      <c r="AY55" s="1281"/>
      <c r="AZ55" s="1281"/>
      <c r="BA55" s="1281"/>
      <c r="BB55" s="1280" t="s">
        <v>574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578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534</v>
      </c>
      <c r="BQ72" s="1281"/>
      <c r="BR72" s="1281"/>
      <c r="BS72" s="1281"/>
      <c r="BT72" s="1281"/>
      <c r="BU72" s="1281"/>
      <c r="BV72" s="1281"/>
      <c r="BW72" s="1281"/>
      <c r="BX72" s="1281" t="s">
        <v>535</v>
      </c>
      <c r="BY72" s="1281"/>
      <c r="BZ72" s="1281"/>
      <c r="CA72" s="1281"/>
      <c r="CB72" s="1281"/>
      <c r="CC72" s="1281"/>
      <c r="CD72" s="1281"/>
      <c r="CE72" s="1281"/>
      <c r="CF72" s="1281" t="s">
        <v>536</v>
      </c>
      <c r="CG72" s="1281"/>
      <c r="CH72" s="1281"/>
      <c r="CI72" s="1281"/>
      <c r="CJ72" s="1281"/>
      <c r="CK72" s="1281"/>
      <c r="CL72" s="1281"/>
      <c r="CM72" s="1281"/>
      <c r="CN72" s="1281" t="s">
        <v>537</v>
      </c>
      <c r="CO72" s="1281"/>
      <c r="CP72" s="1281"/>
      <c r="CQ72" s="1281"/>
      <c r="CR72" s="1281"/>
      <c r="CS72" s="1281"/>
      <c r="CT72" s="1281"/>
      <c r="CU72" s="1281"/>
      <c r="CV72" s="1281" t="s">
        <v>538</v>
      </c>
      <c r="CW72" s="1281"/>
      <c r="CX72" s="1281"/>
      <c r="CY72" s="1281"/>
      <c r="CZ72" s="1281"/>
      <c r="DA72" s="1281"/>
      <c r="DB72" s="1281"/>
      <c r="DC72" s="1281"/>
    </row>
    <row r="73" spans="2:107">
      <c r="B73" s="374"/>
      <c r="G73" s="1293"/>
      <c r="H73" s="1293"/>
      <c r="I73" s="1293"/>
      <c r="J73" s="1293"/>
      <c r="K73" s="1276"/>
      <c r="L73" s="1276"/>
      <c r="M73" s="1276"/>
      <c r="N73" s="1276"/>
      <c r="AM73" s="383"/>
      <c r="AN73" s="1280" t="s">
        <v>573</v>
      </c>
      <c r="AO73" s="1280"/>
      <c r="AP73" s="1280"/>
      <c r="AQ73" s="1280"/>
      <c r="AR73" s="1280"/>
      <c r="AS73" s="1280"/>
      <c r="AT73" s="1280"/>
      <c r="AU73" s="1280"/>
      <c r="AV73" s="1280"/>
      <c r="AW73" s="1280"/>
      <c r="AX73" s="1280"/>
      <c r="AY73" s="1280"/>
      <c r="AZ73" s="1280"/>
      <c r="BA73" s="1280"/>
      <c r="BB73" s="1280" t="s">
        <v>574</v>
      </c>
      <c r="BC73" s="1280"/>
      <c r="BD73" s="1280"/>
      <c r="BE73" s="1280"/>
      <c r="BF73" s="1280"/>
      <c r="BG73" s="1280"/>
      <c r="BH73" s="1280"/>
      <c r="BI73" s="1280"/>
      <c r="BJ73" s="1280"/>
      <c r="BK73" s="1280"/>
      <c r="BL73" s="1280"/>
      <c r="BM73" s="1280"/>
      <c r="BN73" s="1280"/>
      <c r="BO73" s="1280"/>
      <c r="BP73" s="1277">
        <v>36.1</v>
      </c>
      <c r="BQ73" s="1277"/>
      <c r="BR73" s="1277"/>
      <c r="BS73" s="1277"/>
      <c r="BT73" s="1277"/>
      <c r="BU73" s="1277"/>
      <c r="BV73" s="1277"/>
      <c r="BW73" s="1277"/>
      <c r="BX73" s="1277">
        <v>31.5</v>
      </c>
      <c r="BY73" s="1277"/>
      <c r="BZ73" s="1277"/>
      <c r="CA73" s="1277"/>
      <c r="CB73" s="1277"/>
      <c r="CC73" s="1277"/>
      <c r="CD73" s="1277"/>
      <c r="CE73" s="1277"/>
      <c r="CF73" s="1277">
        <v>23.3</v>
      </c>
      <c r="CG73" s="1277"/>
      <c r="CH73" s="1277"/>
      <c r="CI73" s="1277"/>
      <c r="CJ73" s="1277"/>
      <c r="CK73" s="1277"/>
      <c r="CL73" s="1277"/>
      <c r="CM73" s="1277"/>
      <c r="CN73" s="1277">
        <v>24.5</v>
      </c>
      <c r="CO73" s="1277"/>
      <c r="CP73" s="1277"/>
      <c r="CQ73" s="1277"/>
      <c r="CR73" s="1277"/>
      <c r="CS73" s="1277"/>
      <c r="CT73" s="1277"/>
      <c r="CU73" s="1277"/>
      <c r="CV73" s="1277">
        <v>27.2</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579</v>
      </c>
      <c r="BC75" s="1280"/>
      <c r="BD75" s="1280"/>
      <c r="BE75" s="1280"/>
      <c r="BF75" s="1280"/>
      <c r="BG75" s="1280"/>
      <c r="BH75" s="1280"/>
      <c r="BI75" s="1280"/>
      <c r="BJ75" s="1280"/>
      <c r="BK75" s="1280"/>
      <c r="BL75" s="1280"/>
      <c r="BM75" s="1280"/>
      <c r="BN75" s="1280"/>
      <c r="BO75" s="1280"/>
      <c r="BP75" s="1277">
        <v>10.6</v>
      </c>
      <c r="BQ75" s="1277"/>
      <c r="BR75" s="1277"/>
      <c r="BS75" s="1277"/>
      <c r="BT75" s="1277"/>
      <c r="BU75" s="1277"/>
      <c r="BV75" s="1277"/>
      <c r="BW75" s="1277"/>
      <c r="BX75" s="1277">
        <v>8.9</v>
      </c>
      <c r="BY75" s="1277"/>
      <c r="BZ75" s="1277"/>
      <c r="CA75" s="1277"/>
      <c r="CB75" s="1277"/>
      <c r="CC75" s="1277"/>
      <c r="CD75" s="1277"/>
      <c r="CE75" s="1277"/>
      <c r="CF75" s="1277">
        <v>7.9</v>
      </c>
      <c r="CG75" s="1277"/>
      <c r="CH75" s="1277"/>
      <c r="CI75" s="1277"/>
      <c r="CJ75" s="1277"/>
      <c r="CK75" s="1277"/>
      <c r="CL75" s="1277"/>
      <c r="CM75" s="1277"/>
      <c r="CN75" s="1277">
        <v>7.4</v>
      </c>
      <c r="CO75" s="1277"/>
      <c r="CP75" s="1277"/>
      <c r="CQ75" s="1277"/>
      <c r="CR75" s="1277"/>
      <c r="CS75" s="1277"/>
      <c r="CT75" s="1277"/>
      <c r="CU75" s="1277"/>
      <c r="CV75" s="1277">
        <v>7.7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576</v>
      </c>
      <c r="AO77" s="1281"/>
      <c r="AP77" s="1281"/>
      <c r="AQ77" s="1281"/>
      <c r="AR77" s="1281"/>
      <c r="AS77" s="1281"/>
      <c r="AT77" s="1281"/>
      <c r="AU77" s="1281"/>
      <c r="AV77" s="1281"/>
      <c r="AW77" s="1281"/>
      <c r="AX77" s="1281"/>
      <c r="AY77" s="1281"/>
      <c r="AZ77" s="1281"/>
      <c r="BA77" s="1281"/>
      <c r="BB77" s="1280" t="s">
        <v>574</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579</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aZX1NUlSm4d6s3vg6xyle2zPYJ0HaovUWfWSRewnpIzGYpzcPi04v6T63GtBfggGHsaw3ZFYdWF77N6zEgz6w==" saltValue="jQVa5qa8FcPVwuDjzwq32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479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Dj6rrk345tXUo4FhS7ARHki+w5hSUwJVjL0ITQ/PtgcATwYbmIE6zDeXB2m9+4xGx5kNCTIXrJvlusXU8Bfow==" saltValue="xvm2A8WzqiwT82APAWfa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479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cMCvmOzhC1n0MfS7NbkFOXeLd+sNDBS0k4b1OIn4xGJC+K45K1miLb9Gl/hHv0fXkptNlr1+6DMcs3NNnhcEQ==" saltValue="Ghy5p9qHCCSdq4o271ZI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531</v>
      </c>
      <c r="G2" s="136"/>
      <c r="H2" s="137"/>
    </row>
    <row r="3" spans="1:8">
      <c r="A3" s="133" t="s">
        <v>524</v>
      </c>
      <c r="B3" s="138"/>
      <c r="C3" s="139"/>
      <c r="D3" s="140">
        <v>123509</v>
      </c>
      <c r="E3" s="141"/>
      <c r="F3" s="142">
        <v>82748</v>
      </c>
      <c r="G3" s="143"/>
      <c r="H3" s="144"/>
    </row>
    <row r="4" spans="1:8">
      <c r="A4" s="145"/>
      <c r="B4" s="146"/>
      <c r="C4" s="147"/>
      <c r="D4" s="148">
        <v>75050</v>
      </c>
      <c r="E4" s="149"/>
      <c r="F4" s="150">
        <v>44732</v>
      </c>
      <c r="G4" s="151"/>
      <c r="H4" s="152"/>
    </row>
    <row r="5" spans="1:8">
      <c r="A5" s="133" t="s">
        <v>526</v>
      </c>
      <c r="B5" s="138"/>
      <c r="C5" s="139"/>
      <c r="D5" s="140">
        <v>120066</v>
      </c>
      <c r="E5" s="141"/>
      <c r="F5" s="142">
        <v>91837</v>
      </c>
      <c r="G5" s="143"/>
      <c r="H5" s="144"/>
    </row>
    <row r="6" spans="1:8">
      <c r="A6" s="145"/>
      <c r="B6" s="146"/>
      <c r="C6" s="147"/>
      <c r="D6" s="148">
        <v>75131</v>
      </c>
      <c r="E6" s="149"/>
      <c r="F6" s="150">
        <v>54439</v>
      </c>
      <c r="G6" s="151"/>
      <c r="H6" s="152"/>
    </row>
    <row r="7" spans="1:8">
      <c r="A7" s="133" t="s">
        <v>527</v>
      </c>
      <c r="B7" s="138"/>
      <c r="C7" s="139"/>
      <c r="D7" s="140">
        <v>123320</v>
      </c>
      <c r="E7" s="141"/>
      <c r="F7" s="142">
        <v>106092</v>
      </c>
      <c r="G7" s="143"/>
      <c r="H7" s="144"/>
    </row>
    <row r="8" spans="1:8">
      <c r="A8" s="145"/>
      <c r="B8" s="146"/>
      <c r="C8" s="147"/>
      <c r="D8" s="148">
        <v>82988</v>
      </c>
      <c r="E8" s="149"/>
      <c r="F8" s="150">
        <v>44299</v>
      </c>
      <c r="G8" s="151"/>
      <c r="H8" s="152"/>
    </row>
    <row r="9" spans="1:8">
      <c r="A9" s="133" t="s">
        <v>528</v>
      </c>
      <c r="B9" s="138"/>
      <c r="C9" s="139"/>
      <c r="D9" s="140">
        <v>131026</v>
      </c>
      <c r="E9" s="141"/>
      <c r="F9" s="142">
        <v>78903</v>
      </c>
      <c r="G9" s="143"/>
      <c r="H9" s="144"/>
    </row>
    <row r="10" spans="1:8">
      <c r="A10" s="145"/>
      <c r="B10" s="146"/>
      <c r="C10" s="147"/>
      <c r="D10" s="148">
        <v>87032</v>
      </c>
      <c r="E10" s="149"/>
      <c r="F10" s="150">
        <v>49201</v>
      </c>
      <c r="G10" s="151"/>
      <c r="H10" s="152"/>
    </row>
    <row r="11" spans="1:8">
      <c r="A11" s="133" t="s">
        <v>529</v>
      </c>
      <c r="B11" s="138"/>
      <c r="C11" s="139"/>
      <c r="D11" s="140">
        <v>144791</v>
      </c>
      <c r="E11" s="141"/>
      <c r="F11" s="142">
        <v>82993</v>
      </c>
      <c r="G11" s="143"/>
      <c r="H11" s="144"/>
    </row>
    <row r="12" spans="1:8">
      <c r="A12" s="145"/>
      <c r="B12" s="146"/>
      <c r="C12" s="153"/>
      <c r="D12" s="148">
        <v>79005</v>
      </c>
      <c r="E12" s="149"/>
      <c r="F12" s="150">
        <v>46787</v>
      </c>
      <c r="G12" s="151"/>
      <c r="H12" s="152"/>
    </row>
    <row r="13" spans="1:8">
      <c r="A13" s="133"/>
      <c r="B13" s="138"/>
      <c r="C13" s="154"/>
      <c r="D13" s="155">
        <v>128542</v>
      </c>
      <c r="E13" s="156"/>
      <c r="F13" s="157">
        <v>88515</v>
      </c>
      <c r="G13" s="158"/>
      <c r="H13" s="144"/>
    </row>
    <row r="14" spans="1:8">
      <c r="A14" s="145"/>
      <c r="B14" s="146"/>
      <c r="C14" s="147"/>
      <c r="D14" s="148">
        <v>79841</v>
      </c>
      <c r="E14" s="149"/>
      <c r="F14" s="150">
        <v>47892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5.54</v>
      </c>
      <c r="C19" s="159">
        <f>ROUND(VALUE(SUBSTITUTE(実質収支比率等に係る経年分析!G$48,"▲","-")),2)</f>
        <v>6.87</v>
      </c>
      <c r="D19" s="159">
        <f>ROUND(VALUE(SUBSTITUTE(実質収支比率等に係る経年分析!H$48,"▲","-")),2)</f>
        <v>8.09</v>
      </c>
      <c r="E19" s="159">
        <f>ROUND(VALUE(SUBSTITUTE(実質収支比率等に係る経年分析!I$48,"▲","-")),2)</f>
        <v>7</v>
      </c>
      <c r="F19" s="159">
        <f>ROUND(VALUE(SUBSTITUTE(実質収支比率等に係る経年分析!J$48,"▲","-")),2)</f>
        <v>7.21</v>
      </c>
    </row>
    <row r="20" spans="1:11">
      <c r="A20" s="159" t="s">
        <v>49</v>
      </c>
      <c r="B20" s="159">
        <f>ROUND(VALUE(SUBSTITUTE(実質収支比率等に係る経年分析!F$47,"▲","-")),2)</f>
        <v>25.87</v>
      </c>
      <c r="C20" s="159">
        <f>ROUND(VALUE(SUBSTITUTE(実質収支比率等に係る経年分析!G$47,"▲","-")),2)</f>
        <v>27.48</v>
      </c>
      <c r="D20" s="159">
        <f>ROUND(VALUE(SUBSTITUTE(実質収支比率等に係る経年分析!H$47,"▲","-")),2)</f>
        <v>29.01</v>
      </c>
      <c r="E20" s="159">
        <f>ROUND(VALUE(SUBSTITUTE(実質収支比率等に係る経年分析!I$47,"▲","-")),2)</f>
        <v>30.32</v>
      </c>
      <c r="F20" s="159">
        <f>ROUND(VALUE(SUBSTITUTE(実質収支比率等に係る経年分析!J$47,"▲","-")),2)</f>
        <v>29.79</v>
      </c>
    </row>
    <row r="21" spans="1:11">
      <c r="A21" s="159" t="s">
        <v>50</v>
      </c>
      <c r="B21" s="159">
        <f>IF(ISNUMBER(VALUE(SUBSTITUTE(実質収支比率等に係る経年分析!F$49,"▲","-"))),ROUND(VALUE(SUBSTITUTE(実質収支比率等に係る経年分析!F$49,"▲","-")),2),NA())</f>
        <v>2.58</v>
      </c>
      <c r="C21" s="159">
        <f>IF(ISNUMBER(VALUE(SUBSTITUTE(実質収支比率等に係る経年分析!G$49,"▲","-"))),ROUND(VALUE(SUBSTITUTE(実質収支比率等に係る経年分析!G$49,"▲","-")),2),NA())</f>
        <v>2.36</v>
      </c>
      <c r="D21" s="159">
        <f>IF(ISNUMBER(VALUE(SUBSTITUTE(実質収支比率等に係る経年分析!H$49,"▲","-"))),ROUND(VALUE(SUBSTITUTE(実質収支比率等に係る経年分析!H$49,"▲","-")),2),NA())</f>
        <v>3.14</v>
      </c>
      <c r="E21" s="159">
        <f>IF(ISNUMBER(VALUE(SUBSTITUTE(実質収支比率等に係る経年分析!I$49,"▲","-"))),ROUND(VALUE(SUBSTITUTE(実質収支比率等に係る経年分析!I$49,"▲","-")),2),NA())</f>
        <v>-1.03</v>
      </c>
      <c r="F21" s="159">
        <f>IF(ISNUMBER(VALUE(SUBSTITUTE(実質収支比率等に係る経年分析!J$49,"▲","-"))),ROUND(VALUE(SUBSTITUTE(実質収支比率等に係る経年分析!J$49,"▲","-")),2),NA())</f>
        <v>-1.35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湧水町後期高齢者医療特別会計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湧水町国民健康保険特別会計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c r="A34" s="160" t="str">
        <f>IF(連結実質赤字比率に係る赤字・黒字の構成分析!C$36="",NA(),連結実質赤字比率に係る赤字・黒字の構成分析!C$36)</f>
        <v>湧水町介護保険特別会計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5.55</v>
      </c>
    </row>
    <row r="36" spans="1:16">
      <c r="A36" s="160" t="str">
        <f>IF(連結実質赤字比率に係る赤字・黒字の構成分析!C$34="",NA(),連結実質赤字比率に係る赤字・黒字の構成分析!C$34)</f>
        <v>湧水町水道事業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18.420000000000002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722</v>
      </c>
      <c r="E42" s="161"/>
      <c r="F42" s="161"/>
      <c r="G42" s="161">
        <f>'実質公債費比率（分子）の構造'!L$52</f>
        <v>680</v>
      </c>
      <c r="H42" s="161"/>
      <c r="I42" s="161"/>
      <c r="J42" s="161">
        <f>'実質公債費比率（分子）の構造'!M$52</f>
        <v>656</v>
      </c>
      <c r="K42" s="161"/>
      <c r="L42" s="161"/>
      <c r="M42" s="161">
        <f>'実質公債費比率（分子）の構造'!N$52</f>
        <v>630</v>
      </c>
      <c r="N42" s="161"/>
      <c r="O42" s="161"/>
      <c r="P42" s="161">
        <f>'実質公債費比率（分子）の構造'!O$52</f>
        <v>639</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68</v>
      </c>
      <c r="C45" s="161"/>
      <c r="D45" s="161"/>
      <c r="E45" s="161">
        <f>'実質公債費比率（分子）の構造'!L$49</f>
        <v>66</v>
      </c>
      <c r="F45" s="161"/>
      <c r="G45" s="161"/>
      <c r="H45" s="161">
        <f>'実質公債費比率（分子）の構造'!M$49</f>
        <v>69</v>
      </c>
      <c r="I45" s="161"/>
      <c r="J45" s="161"/>
      <c r="K45" s="161">
        <f>'実質公債費比率（分子）の構造'!N$49</f>
        <v>71</v>
      </c>
      <c r="L45" s="161"/>
      <c r="M45" s="161"/>
      <c r="N45" s="161">
        <f>'実質公債費比率（分子）の構造'!O$49</f>
        <v>41</v>
      </c>
      <c r="O45" s="161"/>
      <c r="P45" s="161"/>
    </row>
    <row r="46" spans="1:16">
      <c r="A46" s="161" t="s">
        <v>60</v>
      </c>
      <c r="B46" s="161">
        <f>'実質公債費比率（分子）の構造'!K$48</f>
        <v>76</v>
      </c>
      <c r="C46" s="161"/>
      <c r="D46" s="161"/>
      <c r="E46" s="161">
        <f>'実質公債費比率（分子）の構造'!L$48</f>
        <v>29</v>
      </c>
      <c r="F46" s="161"/>
      <c r="G46" s="161"/>
      <c r="H46" s="161">
        <f>'実質公債費比率（分子）の構造'!M$48</f>
        <v>30</v>
      </c>
      <c r="I46" s="161"/>
      <c r="J46" s="161"/>
      <c r="K46" s="161">
        <f>'実質公債費比率（分子）の構造'!N$48</f>
        <v>47</v>
      </c>
      <c r="L46" s="161"/>
      <c r="M46" s="161"/>
      <c r="N46" s="161">
        <f>'実質公債費比率（分子）の構造'!O$48</f>
        <v>48</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940</v>
      </c>
      <c r="C49" s="161"/>
      <c r="D49" s="161"/>
      <c r="E49" s="161">
        <f>'実質公債費比率（分子）の構造'!L$45</f>
        <v>852</v>
      </c>
      <c r="F49" s="161"/>
      <c r="G49" s="161"/>
      <c r="H49" s="161">
        <f>'実質公債費比率（分子）の構造'!M$45</f>
        <v>816</v>
      </c>
      <c r="I49" s="161"/>
      <c r="J49" s="161"/>
      <c r="K49" s="161">
        <f>'実質公債費比率（分子）の構造'!N$45</f>
        <v>805</v>
      </c>
      <c r="L49" s="161"/>
      <c r="M49" s="161"/>
      <c r="N49" s="161">
        <f>'実質公債費比率（分子）の構造'!O$45</f>
        <v>839</v>
      </c>
      <c r="O49" s="161"/>
      <c r="P49" s="161"/>
    </row>
    <row r="50" spans="1:16">
      <c r="A50" s="161" t="s">
        <v>63</v>
      </c>
      <c r="B50" s="161" t="e">
        <f>NA()</f>
        <v>#N/A</v>
      </c>
      <c r="C50" s="161">
        <f>IF(ISNUMBER('実質公債費比率（分子）の構造'!K$53),'実質公債費比率（分子）の構造'!K$53,NA())</f>
        <v>362</v>
      </c>
      <c r="D50" s="161" t="e">
        <f>NA()</f>
        <v>#N/A</v>
      </c>
      <c r="E50" s="161" t="e">
        <f>NA()</f>
        <v>#N/A</v>
      </c>
      <c r="F50" s="161">
        <f>IF(ISNUMBER('実質公債費比率（分子）の構造'!L$53),'実質公債費比率（分子）の構造'!L$53,NA())</f>
        <v>267</v>
      </c>
      <c r="G50" s="161" t="e">
        <f>NA()</f>
        <v>#N/A</v>
      </c>
      <c r="H50" s="161" t="e">
        <f>NA()</f>
        <v>#N/A</v>
      </c>
      <c r="I50" s="161">
        <f>IF(ISNUMBER('実質公債費比率（分子）の構造'!M$53),'実質公債費比率（分子）の構造'!M$53,NA())</f>
        <v>259</v>
      </c>
      <c r="J50" s="161" t="e">
        <f>NA()</f>
        <v>#N/A</v>
      </c>
      <c r="K50" s="161" t="e">
        <f>NA()</f>
        <v>#N/A</v>
      </c>
      <c r="L50" s="161">
        <f>IF(ISNUMBER('実質公債費比率（分子）の構造'!N$53),'実質公債費比率（分子）の構造'!N$53,NA())</f>
        <v>293</v>
      </c>
      <c r="M50" s="161" t="e">
        <f>NA()</f>
        <v>#N/A</v>
      </c>
      <c r="N50" s="161" t="e">
        <f>NA()</f>
        <v>#N/A</v>
      </c>
      <c r="O50" s="161">
        <f>IF(ISNUMBER('実質公債費比率（分子）の構造'!O$53),'実質公債費比率（分子）の構造'!O$53,NA())</f>
        <v>289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6313</v>
      </c>
      <c r="E56" s="160"/>
      <c r="F56" s="160"/>
      <c r="G56" s="160">
        <f>'将来負担比率（分子）の構造'!J$52</f>
        <v>6267</v>
      </c>
      <c r="H56" s="160"/>
      <c r="I56" s="160"/>
      <c r="J56" s="160">
        <f>'将来負担比率（分子）の構造'!K$52</f>
        <v>6202</v>
      </c>
      <c r="K56" s="160"/>
      <c r="L56" s="160"/>
      <c r="M56" s="160">
        <f>'将来負担比率（分子）の構造'!L$52</f>
        <v>6136</v>
      </c>
      <c r="N56" s="160"/>
      <c r="O56" s="160"/>
      <c r="P56" s="160">
        <f>'将来負担比率（分子）の構造'!M$52</f>
        <v>6021</v>
      </c>
    </row>
    <row r="57" spans="1:16">
      <c r="A57" s="160" t="s">
        <v>36</v>
      </c>
      <c r="B57" s="160"/>
      <c r="C57" s="160"/>
      <c r="D57" s="160">
        <f>'将来負担比率（分子）の構造'!I$51</f>
        <v>246</v>
      </c>
      <c r="E57" s="160"/>
      <c r="F57" s="160"/>
      <c r="G57" s="160">
        <f>'将来負担比率（分子）の構造'!J$51</f>
        <v>197</v>
      </c>
      <c r="H57" s="160"/>
      <c r="I57" s="160"/>
      <c r="J57" s="160">
        <f>'将来負担比率（分子）の構造'!K$51</f>
        <v>155</v>
      </c>
      <c r="K57" s="160"/>
      <c r="L57" s="160"/>
      <c r="M57" s="160">
        <f>'将来負担比率（分子）の構造'!L$51</f>
        <v>140</v>
      </c>
      <c r="N57" s="160"/>
      <c r="O57" s="160"/>
      <c r="P57" s="160">
        <f>'将来負担比率（分子）の構造'!M$51</f>
        <v>145</v>
      </c>
    </row>
    <row r="58" spans="1:16">
      <c r="A58" s="160" t="s">
        <v>35</v>
      </c>
      <c r="B58" s="160"/>
      <c r="C58" s="160"/>
      <c r="D58" s="160">
        <f>'将来負担比率（分子）の構造'!I$50</f>
        <v>3105</v>
      </c>
      <c r="E58" s="160"/>
      <c r="F58" s="160"/>
      <c r="G58" s="160">
        <f>'将来負担比率（分子）の構造'!J$50</f>
        <v>3117</v>
      </c>
      <c r="H58" s="160"/>
      <c r="I58" s="160"/>
      <c r="J58" s="160">
        <f>'将来負担比率（分子）の構造'!K$50</f>
        <v>3242</v>
      </c>
      <c r="K58" s="160"/>
      <c r="L58" s="160"/>
      <c r="M58" s="160">
        <f>'将来負担比率（分子）の構造'!L$50</f>
        <v>3212</v>
      </c>
      <c r="N58" s="160"/>
      <c r="O58" s="160"/>
      <c r="P58" s="160">
        <f>'将来負担比率（分子）の構造'!M$50</f>
        <v>3114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1521</v>
      </c>
      <c r="C62" s="160"/>
      <c r="D62" s="160"/>
      <c r="E62" s="160">
        <f>'将来負担比率（分子）の構造'!J$45</f>
        <v>1395</v>
      </c>
      <c r="F62" s="160"/>
      <c r="G62" s="160"/>
      <c r="H62" s="160">
        <f>'将来負担比率（分子）の構造'!K$45</f>
        <v>1358</v>
      </c>
      <c r="I62" s="160"/>
      <c r="J62" s="160"/>
      <c r="K62" s="160">
        <f>'将来負担比率（分子）の構造'!L$45</f>
        <v>1385</v>
      </c>
      <c r="L62" s="160"/>
      <c r="M62" s="160"/>
      <c r="N62" s="160">
        <f>'将来負担比率（分子）の構造'!M$45</f>
        <v>1326</v>
      </c>
      <c r="O62" s="160"/>
      <c r="P62" s="160"/>
    </row>
    <row r="63" spans="1:16">
      <c r="A63" s="160" t="s">
        <v>28</v>
      </c>
      <c r="B63" s="160">
        <f>'将来負担比率（分子）の構造'!I$44</f>
        <v>181</v>
      </c>
      <c r="C63" s="160"/>
      <c r="D63" s="160"/>
      <c r="E63" s="160">
        <f>'将来負担比率（分子）の構造'!J$44</f>
        <v>129</v>
      </c>
      <c r="F63" s="160"/>
      <c r="G63" s="160"/>
      <c r="H63" s="160">
        <f>'将来負担比率（分子）の構造'!K$44</f>
        <v>78</v>
      </c>
      <c r="I63" s="160"/>
      <c r="J63" s="160"/>
      <c r="K63" s="160">
        <f>'将来負担比率（分子）の構造'!L$44</f>
        <v>28</v>
      </c>
      <c r="L63" s="160"/>
      <c r="M63" s="160"/>
      <c r="N63" s="160" t="str">
        <f>'将来負担比率（分子）の構造'!M$44</f>
        <v>-</v>
      </c>
      <c r="O63" s="160"/>
      <c r="P63" s="160"/>
    </row>
    <row r="64" spans="1:16">
      <c r="A64" s="160" t="s">
        <v>27</v>
      </c>
      <c r="B64" s="160">
        <f>'将来負担比率（分子）の構造'!I$43</f>
        <v>441</v>
      </c>
      <c r="C64" s="160"/>
      <c r="D64" s="160"/>
      <c r="E64" s="160">
        <f>'将来負担比率（分子）の構造'!J$43</f>
        <v>425</v>
      </c>
      <c r="F64" s="160"/>
      <c r="G64" s="160"/>
      <c r="H64" s="160">
        <f>'将来負担比率（分子）の構造'!K$43</f>
        <v>368</v>
      </c>
      <c r="I64" s="160"/>
      <c r="J64" s="160"/>
      <c r="K64" s="160">
        <f>'将来負担比率（分子）の構造'!L$43</f>
        <v>413</v>
      </c>
      <c r="L64" s="160"/>
      <c r="M64" s="160"/>
      <c r="N64" s="160">
        <f>'将来負担比率（分子）の構造'!M$43</f>
        <v>514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8867</v>
      </c>
      <c r="C66" s="160"/>
      <c r="D66" s="160"/>
      <c r="E66" s="160">
        <f>'将来負担比率（分子）の構造'!J$41</f>
        <v>8791</v>
      </c>
      <c r="F66" s="160"/>
      <c r="G66" s="160"/>
      <c r="H66" s="160">
        <f>'将来負担比率（分子）の構造'!K$41</f>
        <v>8671</v>
      </c>
      <c r="I66" s="160"/>
      <c r="J66" s="160"/>
      <c r="K66" s="160">
        <f>'将来負担比率（分子）の構造'!L$41</f>
        <v>8549</v>
      </c>
      <c r="L66" s="160"/>
      <c r="M66" s="160"/>
      <c r="N66" s="160">
        <f>'将来負担比率（分子）の構造'!M$41</f>
        <v>8389</v>
      </c>
      <c r="O66" s="160"/>
      <c r="P66" s="160"/>
    </row>
    <row r="67" spans="1:16">
      <c r="A67" s="160" t="s">
        <v>67</v>
      </c>
      <c r="B67" s="160" t="e">
        <f>NA()</f>
        <v>#N/A</v>
      </c>
      <c r="C67" s="160">
        <f>IF(ISNUMBER('将来負担比率（分子）の構造'!I$53), IF('将来負担比率（分子）の構造'!I$53 &lt; 0, 0, '将来負担比率（分子）の構造'!I$53), NA())</f>
        <v>1345</v>
      </c>
      <c r="D67" s="160" t="e">
        <f>NA()</f>
        <v>#N/A</v>
      </c>
      <c r="E67" s="160" t="e">
        <f>NA()</f>
        <v>#N/A</v>
      </c>
      <c r="F67" s="160">
        <f>IF(ISNUMBER('将来負担比率（分子）の構造'!J$53), IF('将来負担比率（分子）の構造'!J$53 &lt; 0, 0, '将来負担比率（分子）の構造'!J$53), NA())</f>
        <v>1159</v>
      </c>
      <c r="G67" s="160" t="e">
        <f>NA()</f>
        <v>#N/A</v>
      </c>
      <c r="H67" s="160" t="e">
        <f>NA()</f>
        <v>#N/A</v>
      </c>
      <c r="I67" s="160">
        <f>IF(ISNUMBER('将来負担比率（分子）の構造'!K$53), IF('将来負担比率（分子）の構造'!K$53 &lt; 0, 0, '将来負担比率（分子）の構造'!K$53), NA())</f>
        <v>876</v>
      </c>
      <c r="J67" s="160" t="e">
        <f>NA()</f>
        <v>#N/A</v>
      </c>
      <c r="K67" s="160" t="e">
        <f>NA()</f>
        <v>#N/A</v>
      </c>
      <c r="L67" s="160">
        <f>IF(ISNUMBER('将来負担比率（分子）の構造'!L$53), IF('将来負担比率（分子）の構造'!L$53 &lt; 0, 0, '将来負担比率（分子）の構造'!L$53), NA())</f>
        <v>887</v>
      </c>
      <c r="M67" s="160" t="e">
        <f>NA()</f>
        <v>#N/A</v>
      </c>
      <c r="N67" s="160" t="e">
        <f>NA()</f>
        <v>#N/A</v>
      </c>
      <c r="O67" s="160">
        <f>IF(ISNUMBER('将来負担比率（分子）の構造'!M$53), IF('将来負担比率（分子）の構造'!M$53 &lt; 0, 0, '将来負担比率（分子）の構造'!M$53), NA())</f>
        <v>949</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1262</v>
      </c>
      <c r="C72" s="164">
        <f>基金残高に係る経年分析!G55</f>
        <v>1276</v>
      </c>
      <c r="D72" s="164">
        <f>基金残高に係る経年分析!H55</f>
        <v>1221</v>
      </c>
    </row>
    <row r="73" spans="1:16">
      <c r="A73" s="163" t="s">
        <v>70</v>
      </c>
      <c r="B73" s="164">
        <f>基金残高に係る経年分析!F56</f>
        <v>539</v>
      </c>
      <c r="C73" s="164">
        <f>基金残高に係る経年分析!G56</f>
        <v>468</v>
      </c>
      <c r="D73" s="164">
        <f>基金残高に係る経年分析!H56</f>
        <v>384</v>
      </c>
    </row>
    <row r="74" spans="1:16">
      <c r="A74" s="163" t="s">
        <v>71</v>
      </c>
      <c r="B74" s="164">
        <f>基金残高に係る経年分析!F57</f>
        <v>1064</v>
      </c>
      <c r="C74" s="164">
        <f>基金残高に係る経年分析!G57</f>
        <v>1065</v>
      </c>
      <c r="D74" s="164">
        <f>基金残高に係る経年分析!H57</f>
        <v>1097</v>
      </c>
    </row>
  </sheetData>
  <sheetProtection algorithmName="SHA-512" hashValue="5hPtb+7Cn5bBnzvjFG8oXHAV+RgfIrIOHzxDVCKIwPfLsJFUjpASojmAt2NoyOmQdNNSnBG2a+cRKdliXD9yCQ==" saltValue="Q/SNJWMfD7zaC5Kx0Ik1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969637</v>
      </c>
      <c r="S5" s="649"/>
      <c r="T5" s="649"/>
      <c r="U5" s="649"/>
      <c r="V5" s="649"/>
      <c r="W5" s="649"/>
      <c r="X5" s="649"/>
      <c r="Y5" s="650"/>
      <c r="Z5" s="651">
        <v>13.1</v>
      </c>
      <c r="AA5" s="651"/>
      <c r="AB5" s="651"/>
      <c r="AC5" s="651"/>
      <c r="AD5" s="652">
        <v>969637</v>
      </c>
      <c r="AE5" s="652"/>
      <c r="AF5" s="652"/>
      <c r="AG5" s="652"/>
      <c r="AH5" s="652"/>
      <c r="AI5" s="652"/>
      <c r="AJ5" s="652"/>
      <c r="AK5" s="652"/>
      <c r="AL5" s="653">
        <v>24.5</v>
      </c>
      <c r="AM5" s="654"/>
      <c r="AN5" s="654"/>
      <c r="AO5" s="655"/>
      <c r="AP5" s="645" t="s">
        <v>218</v>
      </c>
      <c r="AQ5" s="646"/>
      <c r="AR5" s="646"/>
      <c r="AS5" s="646"/>
      <c r="AT5" s="646"/>
      <c r="AU5" s="646"/>
      <c r="AV5" s="646"/>
      <c r="AW5" s="646"/>
      <c r="AX5" s="646"/>
      <c r="AY5" s="646"/>
      <c r="AZ5" s="646"/>
      <c r="BA5" s="646"/>
      <c r="BB5" s="646"/>
      <c r="BC5" s="646"/>
      <c r="BD5" s="646"/>
      <c r="BE5" s="646"/>
      <c r="BF5" s="647"/>
      <c r="BG5" s="659">
        <v>969438</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73049</v>
      </c>
      <c r="S6" s="660"/>
      <c r="T6" s="660"/>
      <c r="U6" s="660"/>
      <c r="V6" s="660"/>
      <c r="W6" s="660"/>
      <c r="X6" s="660"/>
      <c r="Y6" s="661"/>
      <c r="Z6" s="662">
        <v>1</v>
      </c>
      <c r="AA6" s="662"/>
      <c r="AB6" s="662"/>
      <c r="AC6" s="662"/>
      <c r="AD6" s="663">
        <v>73049</v>
      </c>
      <c r="AE6" s="663"/>
      <c r="AF6" s="663"/>
      <c r="AG6" s="663"/>
      <c r="AH6" s="663"/>
      <c r="AI6" s="663"/>
      <c r="AJ6" s="663"/>
      <c r="AK6" s="663"/>
      <c r="AL6" s="664">
        <v>1.8</v>
      </c>
      <c r="AM6" s="665"/>
      <c r="AN6" s="665"/>
      <c r="AO6" s="666"/>
      <c r="AP6" s="656" t="s">
        <v>224</v>
      </c>
      <c r="AQ6" s="657"/>
      <c r="AR6" s="657"/>
      <c r="AS6" s="657"/>
      <c r="AT6" s="657"/>
      <c r="AU6" s="657"/>
      <c r="AV6" s="657"/>
      <c r="AW6" s="657"/>
      <c r="AX6" s="657"/>
      <c r="AY6" s="657"/>
      <c r="AZ6" s="657"/>
      <c r="BA6" s="657"/>
      <c r="BB6" s="657"/>
      <c r="BC6" s="657"/>
      <c r="BD6" s="657"/>
      <c r="BE6" s="657"/>
      <c r="BF6" s="658"/>
      <c r="BG6" s="659">
        <v>969438</v>
      </c>
      <c r="BH6" s="660"/>
      <c r="BI6" s="660"/>
      <c r="BJ6" s="660"/>
      <c r="BK6" s="660"/>
      <c r="BL6" s="660"/>
      <c r="BM6" s="660"/>
      <c r="BN6" s="661"/>
      <c r="BO6" s="662">
        <v>100</v>
      </c>
      <c r="BP6" s="662"/>
      <c r="BQ6" s="662"/>
      <c r="BR6" s="662"/>
      <c r="BS6" s="663" t="s">
        <v>219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75251</v>
      </c>
      <c r="CS6" s="660"/>
      <c r="CT6" s="660"/>
      <c r="CU6" s="660"/>
      <c r="CV6" s="660"/>
      <c r="CW6" s="660"/>
      <c r="CX6" s="660"/>
      <c r="CY6" s="661"/>
      <c r="CZ6" s="653">
        <v>1.1000000000000001</v>
      </c>
      <c r="DA6" s="654"/>
      <c r="DB6" s="654"/>
      <c r="DC6" s="673"/>
      <c r="DD6" s="668" t="s">
        <v>165</v>
      </c>
      <c r="DE6" s="660"/>
      <c r="DF6" s="660"/>
      <c r="DG6" s="660"/>
      <c r="DH6" s="660"/>
      <c r="DI6" s="660"/>
      <c r="DJ6" s="660"/>
      <c r="DK6" s="660"/>
      <c r="DL6" s="660"/>
      <c r="DM6" s="660"/>
      <c r="DN6" s="660"/>
      <c r="DO6" s="660"/>
      <c r="DP6" s="661"/>
      <c r="DQ6" s="668">
        <v>75251</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1281</v>
      </c>
      <c r="S7" s="660"/>
      <c r="T7" s="660"/>
      <c r="U7" s="660"/>
      <c r="V7" s="660"/>
      <c r="W7" s="660"/>
      <c r="X7" s="660"/>
      <c r="Y7" s="661"/>
      <c r="Z7" s="662">
        <v>0</v>
      </c>
      <c r="AA7" s="662"/>
      <c r="AB7" s="662"/>
      <c r="AC7" s="662"/>
      <c r="AD7" s="663">
        <v>1281</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319379</v>
      </c>
      <c r="BH7" s="660"/>
      <c r="BI7" s="660"/>
      <c r="BJ7" s="660"/>
      <c r="BK7" s="660"/>
      <c r="BL7" s="660"/>
      <c r="BM7" s="660"/>
      <c r="BN7" s="661"/>
      <c r="BO7" s="662">
        <v>32.9</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950680</v>
      </c>
      <c r="CS7" s="660"/>
      <c r="CT7" s="660"/>
      <c r="CU7" s="660"/>
      <c r="CV7" s="660"/>
      <c r="CW7" s="660"/>
      <c r="CX7" s="660"/>
      <c r="CY7" s="661"/>
      <c r="CZ7" s="662">
        <v>13.4</v>
      </c>
      <c r="DA7" s="662"/>
      <c r="DB7" s="662"/>
      <c r="DC7" s="662"/>
      <c r="DD7" s="668">
        <v>18530</v>
      </c>
      <c r="DE7" s="660"/>
      <c r="DF7" s="660"/>
      <c r="DG7" s="660"/>
      <c r="DH7" s="660"/>
      <c r="DI7" s="660"/>
      <c r="DJ7" s="660"/>
      <c r="DK7" s="660"/>
      <c r="DL7" s="660"/>
      <c r="DM7" s="660"/>
      <c r="DN7" s="660"/>
      <c r="DO7" s="660"/>
      <c r="DP7" s="661"/>
      <c r="DQ7" s="668">
        <v>834443</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1544</v>
      </c>
      <c r="S8" s="660"/>
      <c r="T8" s="660"/>
      <c r="U8" s="660"/>
      <c r="V8" s="660"/>
      <c r="W8" s="660"/>
      <c r="X8" s="660"/>
      <c r="Y8" s="661"/>
      <c r="Z8" s="662">
        <v>0</v>
      </c>
      <c r="AA8" s="662"/>
      <c r="AB8" s="662"/>
      <c r="AC8" s="662"/>
      <c r="AD8" s="663">
        <v>1544</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13328</v>
      </c>
      <c r="BH8" s="660"/>
      <c r="BI8" s="660"/>
      <c r="BJ8" s="660"/>
      <c r="BK8" s="660"/>
      <c r="BL8" s="660"/>
      <c r="BM8" s="660"/>
      <c r="BN8" s="661"/>
      <c r="BO8" s="662">
        <v>1.4</v>
      </c>
      <c r="BP8" s="662"/>
      <c r="BQ8" s="662"/>
      <c r="BR8" s="662"/>
      <c r="BS8" s="668" t="s">
        <v>165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2130577</v>
      </c>
      <c r="CS8" s="660"/>
      <c r="CT8" s="660"/>
      <c r="CU8" s="660"/>
      <c r="CV8" s="660"/>
      <c r="CW8" s="660"/>
      <c r="CX8" s="660"/>
      <c r="CY8" s="661"/>
      <c r="CZ8" s="662">
        <v>30</v>
      </c>
      <c r="DA8" s="662"/>
      <c r="DB8" s="662"/>
      <c r="DC8" s="662"/>
      <c r="DD8" s="668">
        <v>102546</v>
      </c>
      <c r="DE8" s="660"/>
      <c r="DF8" s="660"/>
      <c r="DG8" s="660"/>
      <c r="DH8" s="660"/>
      <c r="DI8" s="660"/>
      <c r="DJ8" s="660"/>
      <c r="DK8" s="660"/>
      <c r="DL8" s="660"/>
      <c r="DM8" s="660"/>
      <c r="DN8" s="660"/>
      <c r="DO8" s="660"/>
      <c r="DP8" s="661"/>
      <c r="DQ8" s="668">
        <v>1082514</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1512</v>
      </c>
      <c r="S9" s="660"/>
      <c r="T9" s="660"/>
      <c r="U9" s="660"/>
      <c r="V9" s="660"/>
      <c r="W9" s="660"/>
      <c r="X9" s="660"/>
      <c r="Y9" s="661"/>
      <c r="Z9" s="662">
        <v>0</v>
      </c>
      <c r="AA9" s="662"/>
      <c r="AB9" s="662"/>
      <c r="AC9" s="662"/>
      <c r="AD9" s="663">
        <v>1512</v>
      </c>
      <c r="AE9" s="663"/>
      <c r="AF9" s="663"/>
      <c r="AG9" s="663"/>
      <c r="AH9" s="663"/>
      <c r="AI9" s="663"/>
      <c r="AJ9" s="663"/>
      <c r="AK9" s="663"/>
      <c r="AL9" s="664">
        <v>0</v>
      </c>
      <c r="AM9" s="665"/>
      <c r="AN9" s="665"/>
      <c r="AO9" s="666"/>
      <c r="AP9" s="656" t="s">
        <v>233</v>
      </c>
      <c r="AQ9" s="657"/>
      <c r="AR9" s="657"/>
      <c r="AS9" s="657"/>
      <c r="AT9" s="657"/>
      <c r="AU9" s="657"/>
      <c r="AV9" s="657"/>
      <c r="AW9" s="657"/>
      <c r="AX9" s="657"/>
      <c r="AY9" s="657"/>
      <c r="AZ9" s="657"/>
      <c r="BA9" s="657"/>
      <c r="BB9" s="657"/>
      <c r="BC9" s="657"/>
      <c r="BD9" s="657"/>
      <c r="BE9" s="657"/>
      <c r="BF9" s="658"/>
      <c r="BG9" s="659">
        <v>241556</v>
      </c>
      <c r="BH9" s="660"/>
      <c r="BI9" s="660"/>
      <c r="BJ9" s="660"/>
      <c r="BK9" s="660"/>
      <c r="BL9" s="660"/>
      <c r="BM9" s="660"/>
      <c r="BN9" s="661"/>
      <c r="BO9" s="662">
        <v>24.9</v>
      </c>
      <c r="BP9" s="662"/>
      <c r="BQ9" s="662"/>
      <c r="BR9" s="662"/>
      <c r="BS9" s="668" t="s">
        <v>165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432726</v>
      </c>
      <c r="CS9" s="660"/>
      <c r="CT9" s="660"/>
      <c r="CU9" s="660"/>
      <c r="CV9" s="660"/>
      <c r="CW9" s="660"/>
      <c r="CX9" s="660"/>
      <c r="CY9" s="661"/>
      <c r="CZ9" s="662">
        <v>6.1</v>
      </c>
      <c r="DA9" s="662"/>
      <c r="DB9" s="662"/>
      <c r="DC9" s="662"/>
      <c r="DD9" s="668">
        <v>20878</v>
      </c>
      <c r="DE9" s="660"/>
      <c r="DF9" s="660"/>
      <c r="DG9" s="660"/>
      <c r="DH9" s="660"/>
      <c r="DI9" s="660"/>
      <c r="DJ9" s="660"/>
      <c r="DK9" s="660"/>
      <c r="DL9" s="660"/>
      <c r="DM9" s="660"/>
      <c r="DN9" s="660"/>
      <c r="DO9" s="660"/>
      <c r="DP9" s="661"/>
      <c r="DQ9" s="668">
        <v>377398</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165</v>
      </c>
      <c r="S10" s="660"/>
      <c r="T10" s="660"/>
      <c r="U10" s="660"/>
      <c r="V10" s="660"/>
      <c r="W10" s="660"/>
      <c r="X10" s="660"/>
      <c r="Y10" s="661"/>
      <c r="Z10" s="662" t="s">
        <v>219</v>
      </c>
      <c r="AA10" s="662"/>
      <c r="AB10" s="662"/>
      <c r="AC10" s="662"/>
      <c r="AD10" s="663" t="s">
        <v>165</v>
      </c>
      <c r="AE10" s="663"/>
      <c r="AF10" s="663"/>
      <c r="AG10" s="663"/>
      <c r="AH10" s="663"/>
      <c r="AI10" s="663"/>
      <c r="AJ10" s="663"/>
      <c r="AK10" s="663"/>
      <c r="AL10" s="664" t="s">
        <v>165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28229</v>
      </c>
      <c r="BH10" s="660"/>
      <c r="BI10" s="660"/>
      <c r="BJ10" s="660"/>
      <c r="BK10" s="660"/>
      <c r="BL10" s="660"/>
      <c r="BM10" s="660"/>
      <c r="BN10" s="661"/>
      <c r="BO10" s="662">
        <v>2.9</v>
      </c>
      <c r="BP10" s="662"/>
      <c r="BQ10" s="662"/>
      <c r="BR10" s="662"/>
      <c r="BS10" s="668" t="s">
        <v>165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165</v>
      </c>
      <c r="CS10" s="660"/>
      <c r="CT10" s="660"/>
      <c r="CU10" s="660"/>
      <c r="CV10" s="660"/>
      <c r="CW10" s="660"/>
      <c r="CX10" s="660"/>
      <c r="CY10" s="661"/>
      <c r="CZ10" s="662" t="s">
        <v>165</v>
      </c>
      <c r="DA10" s="662"/>
      <c r="DB10" s="662"/>
      <c r="DC10" s="662"/>
      <c r="DD10" s="668" t="s">
        <v>219</v>
      </c>
      <c r="DE10" s="660"/>
      <c r="DF10" s="660"/>
      <c r="DG10" s="660"/>
      <c r="DH10" s="660"/>
      <c r="DI10" s="660"/>
      <c r="DJ10" s="660"/>
      <c r="DK10" s="660"/>
      <c r="DL10" s="660"/>
      <c r="DM10" s="660"/>
      <c r="DN10" s="660"/>
      <c r="DO10" s="660"/>
      <c r="DP10" s="661"/>
      <c r="DQ10" s="668" t="s">
        <v>219</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219</v>
      </c>
      <c r="S11" s="660"/>
      <c r="T11" s="660"/>
      <c r="U11" s="660"/>
      <c r="V11" s="660"/>
      <c r="W11" s="660"/>
      <c r="X11" s="660"/>
      <c r="Y11" s="661"/>
      <c r="Z11" s="662" t="s">
        <v>165</v>
      </c>
      <c r="AA11" s="662"/>
      <c r="AB11" s="662"/>
      <c r="AC11" s="662"/>
      <c r="AD11" s="663" t="s">
        <v>165</v>
      </c>
      <c r="AE11" s="663"/>
      <c r="AF11" s="663"/>
      <c r="AG11" s="663"/>
      <c r="AH11" s="663"/>
      <c r="AI11" s="663"/>
      <c r="AJ11" s="663"/>
      <c r="AK11" s="663"/>
      <c r="AL11" s="664" t="s">
        <v>165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36266</v>
      </c>
      <c r="BH11" s="660"/>
      <c r="BI11" s="660"/>
      <c r="BJ11" s="660"/>
      <c r="BK11" s="660"/>
      <c r="BL11" s="660"/>
      <c r="BM11" s="660"/>
      <c r="BN11" s="661"/>
      <c r="BO11" s="662">
        <v>3.7</v>
      </c>
      <c r="BP11" s="662"/>
      <c r="BQ11" s="662"/>
      <c r="BR11" s="662"/>
      <c r="BS11" s="668" t="s">
        <v>165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570032</v>
      </c>
      <c r="CS11" s="660"/>
      <c r="CT11" s="660"/>
      <c r="CU11" s="660"/>
      <c r="CV11" s="660"/>
      <c r="CW11" s="660"/>
      <c r="CX11" s="660"/>
      <c r="CY11" s="661"/>
      <c r="CZ11" s="662">
        <v>8</v>
      </c>
      <c r="DA11" s="662"/>
      <c r="DB11" s="662"/>
      <c r="DC11" s="662"/>
      <c r="DD11" s="668">
        <v>293910</v>
      </c>
      <c r="DE11" s="660"/>
      <c r="DF11" s="660"/>
      <c r="DG11" s="660"/>
      <c r="DH11" s="660"/>
      <c r="DI11" s="660"/>
      <c r="DJ11" s="660"/>
      <c r="DK11" s="660"/>
      <c r="DL11" s="660"/>
      <c r="DM11" s="660"/>
      <c r="DN11" s="660"/>
      <c r="DO11" s="660"/>
      <c r="DP11" s="661"/>
      <c r="DQ11" s="668">
        <v>215227</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178884</v>
      </c>
      <c r="S12" s="660"/>
      <c r="T12" s="660"/>
      <c r="U12" s="660"/>
      <c r="V12" s="660"/>
      <c r="W12" s="660"/>
      <c r="X12" s="660"/>
      <c r="Y12" s="661"/>
      <c r="Z12" s="662">
        <v>2.4</v>
      </c>
      <c r="AA12" s="662"/>
      <c r="AB12" s="662"/>
      <c r="AC12" s="662"/>
      <c r="AD12" s="663">
        <v>178884</v>
      </c>
      <c r="AE12" s="663"/>
      <c r="AF12" s="663"/>
      <c r="AG12" s="663"/>
      <c r="AH12" s="663"/>
      <c r="AI12" s="663"/>
      <c r="AJ12" s="663"/>
      <c r="AK12" s="663"/>
      <c r="AL12" s="664">
        <v>4.5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551596</v>
      </c>
      <c r="BH12" s="660"/>
      <c r="BI12" s="660"/>
      <c r="BJ12" s="660"/>
      <c r="BK12" s="660"/>
      <c r="BL12" s="660"/>
      <c r="BM12" s="660"/>
      <c r="BN12" s="661"/>
      <c r="BO12" s="662">
        <v>56.9</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172668</v>
      </c>
      <c r="CS12" s="660"/>
      <c r="CT12" s="660"/>
      <c r="CU12" s="660"/>
      <c r="CV12" s="660"/>
      <c r="CW12" s="660"/>
      <c r="CX12" s="660"/>
      <c r="CY12" s="661"/>
      <c r="CZ12" s="662">
        <v>2.4</v>
      </c>
      <c r="DA12" s="662"/>
      <c r="DB12" s="662"/>
      <c r="DC12" s="662"/>
      <c r="DD12" s="668">
        <v>15195</v>
      </c>
      <c r="DE12" s="660"/>
      <c r="DF12" s="660"/>
      <c r="DG12" s="660"/>
      <c r="DH12" s="660"/>
      <c r="DI12" s="660"/>
      <c r="DJ12" s="660"/>
      <c r="DK12" s="660"/>
      <c r="DL12" s="660"/>
      <c r="DM12" s="660"/>
      <c r="DN12" s="660"/>
      <c r="DO12" s="660"/>
      <c r="DP12" s="661"/>
      <c r="DQ12" s="668">
        <v>126420</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219</v>
      </c>
      <c r="S13" s="660"/>
      <c r="T13" s="660"/>
      <c r="U13" s="660"/>
      <c r="V13" s="660"/>
      <c r="W13" s="660"/>
      <c r="X13" s="660"/>
      <c r="Y13" s="661"/>
      <c r="Z13" s="662" t="s">
        <v>165</v>
      </c>
      <c r="AA13" s="662"/>
      <c r="AB13" s="662"/>
      <c r="AC13" s="662"/>
      <c r="AD13" s="663" t="s">
        <v>219</v>
      </c>
      <c r="AE13" s="663"/>
      <c r="AF13" s="663"/>
      <c r="AG13" s="663"/>
      <c r="AH13" s="663"/>
      <c r="AI13" s="663"/>
      <c r="AJ13" s="663"/>
      <c r="AK13" s="663"/>
      <c r="AL13" s="664" t="s">
        <v>165</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538668</v>
      </c>
      <c r="BH13" s="660"/>
      <c r="BI13" s="660"/>
      <c r="BJ13" s="660"/>
      <c r="BK13" s="660"/>
      <c r="BL13" s="660"/>
      <c r="BM13" s="660"/>
      <c r="BN13" s="661"/>
      <c r="BO13" s="662">
        <v>55.6</v>
      </c>
      <c r="BP13" s="662"/>
      <c r="BQ13" s="662"/>
      <c r="BR13" s="662"/>
      <c r="BS13" s="668" t="s">
        <v>219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985572</v>
      </c>
      <c r="CS13" s="660"/>
      <c r="CT13" s="660"/>
      <c r="CU13" s="660"/>
      <c r="CV13" s="660"/>
      <c r="CW13" s="660"/>
      <c r="CX13" s="660"/>
      <c r="CY13" s="661"/>
      <c r="CZ13" s="662">
        <v>13.9</v>
      </c>
      <c r="DA13" s="662"/>
      <c r="DB13" s="662"/>
      <c r="DC13" s="662"/>
      <c r="DD13" s="668">
        <v>790189</v>
      </c>
      <c r="DE13" s="660"/>
      <c r="DF13" s="660"/>
      <c r="DG13" s="660"/>
      <c r="DH13" s="660"/>
      <c r="DI13" s="660"/>
      <c r="DJ13" s="660"/>
      <c r="DK13" s="660"/>
      <c r="DL13" s="660"/>
      <c r="DM13" s="660"/>
      <c r="DN13" s="660"/>
      <c r="DO13" s="660"/>
      <c r="DP13" s="661"/>
      <c r="DQ13" s="668">
        <v>583280</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219</v>
      </c>
      <c r="S14" s="660"/>
      <c r="T14" s="660"/>
      <c r="U14" s="660"/>
      <c r="V14" s="660"/>
      <c r="W14" s="660"/>
      <c r="X14" s="660"/>
      <c r="Y14" s="661"/>
      <c r="Z14" s="662" t="s">
        <v>219</v>
      </c>
      <c r="AA14" s="662"/>
      <c r="AB14" s="662"/>
      <c r="AC14" s="662"/>
      <c r="AD14" s="663" t="s">
        <v>219</v>
      </c>
      <c r="AE14" s="663"/>
      <c r="AF14" s="663"/>
      <c r="AG14" s="663"/>
      <c r="AH14" s="663"/>
      <c r="AI14" s="663"/>
      <c r="AJ14" s="663"/>
      <c r="AK14" s="663"/>
      <c r="AL14" s="664" t="s">
        <v>165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41112</v>
      </c>
      <c r="BH14" s="660"/>
      <c r="BI14" s="660"/>
      <c r="BJ14" s="660"/>
      <c r="BK14" s="660"/>
      <c r="BL14" s="660"/>
      <c r="BM14" s="660"/>
      <c r="BN14" s="661"/>
      <c r="BO14" s="662">
        <v>4.2</v>
      </c>
      <c r="BP14" s="662"/>
      <c r="BQ14" s="662"/>
      <c r="BR14" s="662"/>
      <c r="BS14" s="668" t="s">
        <v>165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373476</v>
      </c>
      <c r="CS14" s="660"/>
      <c r="CT14" s="660"/>
      <c r="CU14" s="660"/>
      <c r="CV14" s="660"/>
      <c r="CW14" s="660"/>
      <c r="CX14" s="660"/>
      <c r="CY14" s="661"/>
      <c r="CZ14" s="662">
        <v>5.3</v>
      </c>
      <c r="DA14" s="662"/>
      <c r="DB14" s="662"/>
      <c r="DC14" s="662"/>
      <c r="DD14" s="668">
        <v>59580</v>
      </c>
      <c r="DE14" s="660"/>
      <c r="DF14" s="660"/>
      <c r="DG14" s="660"/>
      <c r="DH14" s="660"/>
      <c r="DI14" s="660"/>
      <c r="DJ14" s="660"/>
      <c r="DK14" s="660"/>
      <c r="DL14" s="660"/>
      <c r="DM14" s="660"/>
      <c r="DN14" s="660"/>
      <c r="DO14" s="660"/>
      <c r="DP14" s="661"/>
      <c r="DQ14" s="668">
        <v>311458</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12630</v>
      </c>
      <c r="S15" s="660"/>
      <c r="T15" s="660"/>
      <c r="U15" s="660"/>
      <c r="V15" s="660"/>
      <c r="W15" s="660"/>
      <c r="X15" s="660"/>
      <c r="Y15" s="661"/>
      <c r="Z15" s="662">
        <v>0.2</v>
      </c>
      <c r="AA15" s="662"/>
      <c r="AB15" s="662"/>
      <c r="AC15" s="662"/>
      <c r="AD15" s="663">
        <v>12630</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57351</v>
      </c>
      <c r="BH15" s="660"/>
      <c r="BI15" s="660"/>
      <c r="BJ15" s="660"/>
      <c r="BK15" s="660"/>
      <c r="BL15" s="660"/>
      <c r="BM15" s="660"/>
      <c r="BN15" s="661"/>
      <c r="BO15" s="662">
        <v>5.9</v>
      </c>
      <c r="BP15" s="662"/>
      <c r="BQ15" s="662"/>
      <c r="BR15" s="662"/>
      <c r="BS15" s="668" t="s">
        <v>165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551962</v>
      </c>
      <c r="CS15" s="660"/>
      <c r="CT15" s="660"/>
      <c r="CU15" s="660"/>
      <c r="CV15" s="660"/>
      <c r="CW15" s="660"/>
      <c r="CX15" s="660"/>
      <c r="CY15" s="661"/>
      <c r="CZ15" s="662">
        <v>7.8</v>
      </c>
      <c r="DA15" s="662"/>
      <c r="DB15" s="662"/>
      <c r="DC15" s="662"/>
      <c r="DD15" s="668">
        <v>95974</v>
      </c>
      <c r="DE15" s="660"/>
      <c r="DF15" s="660"/>
      <c r="DG15" s="660"/>
      <c r="DH15" s="660"/>
      <c r="DI15" s="660"/>
      <c r="DJ15" s="660"/>
      <c r="DK15" s="660"/>
      <c r="DL15" s="660"/>
      <c r="DM15" s="660"/>
      <c r="DN15" s="660"/>
      <c r="DO15" s="660"/>
      <c r="DP15" s="661"/>
      <c r="DQ15" s="668">
        <v>452024</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165</v>
      </c>
      <c r="S16" s="660"/>
      <c r="T16" s="660"/>
      <c r="U16" s="660"/>
      <c r="V16" s="660"/>
      <c r="W16" s="660"/>
      <c r="X16" s="660"/>
      <c r="Y16" s="661"/>
      <c r="Z16" s="662" t="s">
        <v>165</v>
      </c>
      <c r="AA16" s="662"/>
      <c r="AB16" s="662"/>
      <c r="AC16" s="662"/>
      <c r="AD16" s="663" t="s">
        <v>165</v>
      </c>
      <c r="AE16" s="663"/>
      <c r="AF16" s="663"/>
      <c r="AG16" s="663"/>
      <c r="AH16" s="663"/>
      <c r="AI16" s="663"/>
      <c r="AJ16" s="663"/>
      <c r="AK16" s="663"/>
      <c r="AL16" s="664" t="s">
        <v>165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219</v>
      </c>
      <c r="BH16" s="660"/>
      <c r="BI16" s="660"/>
      <c r="BJ16" s="660"/>
      <c r="BK16" s="660"/>
      <c r="BL16" s="660"/>
      <c r="BM16" s="660"/>
      <c r="BN16" s="661"/>
      <c r="BO16" s="662" t="s">
        <v>165</v>
      </c>
      <c r="BP16" s="662"/>
      <c r="BQ16" s="662"/>
      <c r="BR16" s="662"/>
      <c r="BS16" s="668" t="s">
        <v>165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8435</v>
      </c>
      <c r="CS16" s="660"/>
      <c r="CT16" s="660"/>
      <c r="CU16" s="660"/>
      <c r="CV16" s="660"/>
      <c r="CW16" s="660"/>
      <c r="CX16" s="660"/>
      <c r="CY16" s="661"/>
      <c r="CZ16" s="662">
        <v>0.1</v>
      </c>
      <c r="DA16" s="662"/>
      <c r="DB16" s="662"/>
      <c r="DC16" s="662"/>
      <c r="DD16" s="668" t="s">
        <v>219</v>
      </c>
      <c r="DE16" s="660"/>
      <c r="DF16" s="660"/>
      <c r="DG16" s="660"/>
      <c r="DH16" s="660"/>
      <c r="DI16" s="660"/>
      <c r="DJ16" s="660"/>
      <c r="DK16" s="660"/>
      <c r="DL16" s="660"/>
      <c r="DM16" s="660"/>
      <c r="DN16" s="660"/>
      <c r="DO16" s="660"/>
      <c r="DP16" s="661"/>
      <c r="DQ16" s="668">
        <v>5703</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2500</v>
      </c>
      <c r="S17" s="660"/>
      <c r="T17" s="660"/>
      <c r="U17" s="660"/>
      <c r="V17" s="660"/>
      <c r="W17" s="660"/>
      <c r="X17" s="660"/>
      <c r="Y17" s="661"/>
      <c r="Z17" s="662">
        <v>0</v>
      </c>
      <c r="AA17" s="662"/>
      <c r="AB17" s="662"/>
      <c r="AC17" s="662"/>
      <c r="AD17" s="663">
        <v>2500</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219</v>
      </c>
      <c r="BH17" s="660"/>
      <c r="BI17" s="660"/>
      <c r="BJ17" s="660"/>
      <c r="BK17" s="660"/>
      <c r="BL17" s="660"/>
      <c r="BM17" s="660"/>
      <c r="BN17" s="661"/>
      <c r="BO17" s="662" t="s">
        <v>219</v>
      </c>
      <c r="BP17" s="662"/>
      <c r="BQ17" s="662"/>
      <c r="BR17" s="662"/>
      <c r="BS17" s="668" t="s">
        <v>219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838986</v>
      </c>
      <c r="CS17" s="660"/>
      <c r="CT17" s="660"/>
      <c r="CU17" s="660"/>
      <c r="CV17" s="660"/>
      <c r="CW17" s="660"/>
      <c r="CX17" s="660"/>
      <c r="CY17" s="661"/>
      <c r="CZ17" s="662">
        <v>11.8</v>
      </c>
      <c r="DA17" s="662"/>
      <c r="DB17" s="662"/>
      <c r="DC17" s="662"/>
      <c r="DD17" s="668" t="s">
        <v>165</v>
      </c>
      <c r="DE17" s="660"/>
      <c r="DF17" s="660"/>
      <c r="DG17" s="660"/>
      <c r="DH17" s="660"/>
      <c r="DI17" s="660"/>
      <c r="DJ17" s="660"/>
      <c r="DK17" s="660"/>
      <c r="DL17" s="660"/>
      <c r="DM17" s="660"/>
      <c r="DN17" s="660"/>
      <c r="DO17" s="660"/>
      <c r="DP17" s="661"/>
      <c r="DQ17" s="668">
        <v>813214</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2927093</v>
      </c>
      <c r="S18" s="660"/>
      <c r="T18" s="660"/>
      <c r="U18" s="660"/>
      <c r="V18" s="660"/>
      <c r="W18" s="660"/>
      <c r="X18" s="660"/>
      <c r="Y18" s="661"/>
      <c r="Z18" s="662">
        <v>39.6</v>
      </c>
      <c r="AA18" s="662"/>
      <c r="AB18" s="662"/>
      <c r="AC18" s="662"/>
      <c r="AD18" s="663">
        <v>2645034</v>
      </c>
      <c r="AE18" s="663"/>
      <c r="AF18" s="663"/>
      <c r="AG18" s="663"/>
      <c r="AH18" s="663"/>
      <c r="AI18" s="663"/>
      <c r="AJ18" s="663"/>
      <c r="AK18" s="663"/>
      <c r="AL18" s="664">
        <v>66.7</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219</v>
      </c>
      <c r="BH18" s="660"/>
      <c r="BI18" s="660"/>
      <c r="BJ18" s="660"/>
      <c r="BK18" s="660"/>
      <c r="BL18" s="660"/>
      <c r="BM18" s="660"/>
      <c r="BN18" s="661"/>
      <c r="BO18" s="662" t="s">
        <v>165</v>
      </c>
      <c r="BP18" s="662"/>
      <c r="BQ18" s="662"/>
      <c r="BR18" s="662"/>
      <c r="BS18" s="668" t="s">
        <v>219</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219</v>
      </c>
      <c r="DA18" s="662"/>
      <c r="DB18" s="662"/>
      <c r="DC18" s="662"/>
      <c r="DD18" s="668" t="s">
        <v>165</v>
      </c>
      <c r="DE18" s="660"/>
      <c r="DF18" s="660"/>
      <c r="DG18" s="660"/>
      <c r="DH18" s="660"/>
      <c r="DI18" s="660"/>
      <c r="DJ18" s="660"/>
      <c r="DK18" s="660"/>
      <c r="DL18" s="660"/>
      <c r="DM18" s="660"/>
      <c r="DN18" s="660"/>
      <c r="DO18" s="660"/>
      <c r="DP18" s="661"/>
      <c r="DQ18" s="668" t="s">
        <v>165</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2645034</v>
      </c>
      <c r="S19" s="660"/>
      <c r="T19" s="660"/>
      <c r="U19" s="660"/>
      <c r="V19" s="660"/>
      <c r="W19" s="660"/>
      <c r="X19" s="660"/>
      <c r="Y19" s="661"/>
      <c r="Z19" s="662">
        <v>35.799999999999997</v>
      </c>
      <c r="AA19" s="662"/>
      <c r="AB19" s="662"/>
      <c r="AC19" s="662"/>
      <c r="AD19" s="663">
        <v>2645034</v>
      </c>
      <c r="AE19" s="663"/>
      <c r="AF19" s="663"/>
      <c r="AG19" s="663"/>
      <c r="AH19" s="663"/>
      <c r="AI19" s="663"/>
      <c r="AJ19" s="663"/>
      <c r="AK19" s="663"/>
      <c r="AL19" s="664">
        <v>66.7</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199</v>
      </c>
      <c r="BH19" s="660"/>
      <c r="BI19" s="660"/>
      <c r="BJ19" s="660"/>
      <c r="BK19" s="660"/>
      <c r="BL19" s="660"/>
      <c r="BM19" s="660"/>
      <c r="BN19" s="661"/>
      <c r="BO19" s="662">
        <v>0</v>
      </c>
      <c r="BP19" s="662"/>
      <c r="BQ19" s="662"/>
      <c r="BR19" s="662"/>
      <c r="BS19" s="668" t="s">
        <v>165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165</v>
      </c>
      <c r="CS19" s="660"/>
      <c r="CT19" s="660"/>
      <c r="CU19" s="660"/>
      <c r="CV19" s="660"/>
      <c r="CW19" s="660"/>
      <c r="CX19" s="660"/>
      <c r="CY19" s="661"/>
      <c r="CZ19" s="662" t="s">
        <v>219</v>
      </c>
      <c r="DA19" s="662"/>
      <c r="DB19" s="662"/>
      <c r="DC19" s="662"/>
      <c r="DD19" s="668" t="s">
        <v>165</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282059</v>
      </c>
      <c r="S20" s="660"/>
      <c r="T20" s="660"/>
      <c r="U20" s="660"/>
      <c r="V20" s="660"/>
      <c r="W20" s="660"/>
      <c r="X20" s="660"/>
      <c r="Y20" s="661"/>
      <c r="Z20" s="662">
        <v>3.8</v>
      </c>
      <c r="AA20" s="662"/>
      <c r="AB20" s="662"/>
      <c r="AC20" s="662"/>
      <c r="AD20" s="663" t="s">
        <v>165</v>
      </c>
      <c r="AE20" s="663"/>
      <c r="AF20" s="663"/>
      <c r="AG20" s="663"/>
      <c r="AH20" s="663"/>
      <c r="AI20" s="663"/>
      <c r="AJ20" s="663"/>
      <c r="AK20" s="663"/>
      <c r="AL20" s="664" t="s">
        <v>165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199</v>
      </c>
      <c r="BH20" s="660"/>
      <c r="BI20" s="660"/>
      <c r="BJ20" s="660"/>
      <c r="BK20" s="660"/>
      <c r="BL20" s="660"/>
      <c r="BM20" s="660"/>
      <c r="BN20" s="661"/>
      <c r="BO20" s="662">
        <v>0</v>
      </c>
      <c r="BP20" s="662"/>
      <c r="BQ20" s="662"/>
      <c r="BR20" s="662"/>
      <c r="BS20" s="668" t="s">
        <v>219</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7090365</v>
      </c>
      <c r="CS20" s="660"/>
      <c r="CT20" s="660"/>
      <c r="CU20" s="660"/>
      <c r="CV20" s="660"/>
      <c r="CW20" s="660"/>
      <c r="CX20" s="660"/>
      <c r="CY20" s="661"/>
      <c r="CZ20" s="662">
        <v>100</v>
      </c>
      <c r="DA20" s="662"/>
      <c r="DB20" s="662"/>
      <c r="DC20" s="662"/>
      <c r="DD20" s="668">
        <v>1396802</v>
      </c>
      <c r="DE20" s="660"/>
      <c r="DF20" s="660"/>
      <c r="DG20" s="660"/>
      <c r="DH20" s="660"/>
      <c r="DI20" s="660"/>
      <c r="DJ20" s="660"/>
      <c r="DK20" s="660"/>
      <c r="DL20" s="660"/>
      <c r="DM20" s="660"/>
      <c r="DN20" s="660"/>
      <c r="DO20" s="660"/>
      <c r="DP20" s="661"/>
      <c r="DQ20" s="668">
        <v>4876932</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165</v>
      </c>
      <c r="S21" s="660"/>
      <c r="T21" s="660"/>
      <c r="U21" s="660"/>
      <c r="V21" s="660"/>
      <c r="W21" s="660"/>
      <c r="X21" s="660"/>
      <c r="Y21" s="661"/>
      <c r="Z21" s="662" t="s">
        <v>165</v>
      </c>
      <c r="AA21" s="662"/>
      <c r="AB21" s="662"/>
      <c r="AC21" s="662"/>
      <c r="AD21" s="663" t="s">
        <v>165</v>
      </c>
      <c r="AE21" s="663"/>
      <c r="AF21" s="663"/>
      <c r="AG21" s="663"/>
      <c r="AH21" s="663"/>
      <c r="AI21" s="663"/>
      <c r="AJ21" s="663"/>
      <c r="AK21" s="663"/>
      <c r="AL21" s="664" t="s">
        <v>219</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199</v>
      </c>
      <c r="BH21" s="660"/>
      <c r="BI21" s="660"/>
      <c r="BJ21" s="660"/>
      <c r="BK21" s="660"/>
      <c r="BL21" s="660"/>
      <c r="BM21" s="660"/>
      <c r="BN21" s="661"/>
      <c r="BO21" s="662">
        <v>0</v>
      </c>
      <c r="BP21" s="662"/>
      <c r="BQ21" s="662"/>
      <c r="BR21" s="662"/>
      <c r="BS21" s="668" t="s">
        <v>165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4168130</v>
      </c>
      <c r="S22" s="660"/>
      <c r="T22" s="660"/>
      <c r="U22" s="660"/>
      <c r="V22" s="660"/>
      <c r="W22" s="660"/>
      <c r="X22" s="660"/>
      <c r="Y22" s="661"/>
      <c r="Z22" s="662">
        <v>56.4</v>
      </c>
      <c r="AA22" s="662"/>
      <c r="AB22" s="662"/>
      <c r="AC22" s="662"/>
      <c r="AD22" s="663">
        <v>3886071</v>
      </c>
      <c r="AE22" s="663"/>
      <c r="AF22" s="663"/>
      <c r="AG22" s="663"/>
      <c r="AH22" s="663"/>
      <c r="AI22" s="663"/>
      <c r="AJ22" s="663"/>
      <c r="AK22" s="663"/>
      <c r="AL22" s="664">
        <v>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219</v>
      </c>
      <c r="BH22" s="660"/>
      <c r="BI22" s="660"/>
      <c r="BJ22" s="660"/>
      <c r="BK22" s="660"/>
      <c r="BL22" s="660"/>
      <c r="BM22" s="660"/>
      <c r="BN22" s="661"/>
      <c r="BO22" s="662" t="s">
        <v>165</v>
      </c>
      <c r="BP22" s="662"/>
      <c r="BQ22" s="662"/>
      <c r="BR22" s="662"/>
      <c r="BS22" s="668" t="s">
        <v>219</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1670</v>
      </c>
      <c r="S23" s="660"/>
      <c r="T23" s="660"/>
      <c r="U23" s="660"/>
      <c r="V23" s="660"/>
      <c r="W23" s="660"/>
      <c r="X23" s="660"/>
      <c r="Y23" s="661"/>
      <c r="Z23" s="662">
        <v>0</v>
      </c>
      <c r="AA23" s="662"/>
      <c r="AB23" s="662"/>
      <c r="AC23" s="662"/>
      <c r="AD23" s="663">
        <v>1670</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165</v>
      </c>
      <c r="BH23" s="660"/>
      <c r="BI23" s="660"/>
      <c r="BJ23" s="660"/>
      <c r="BK23" s="660"/>
      <c r="BL23" s="660"/>
      <c r="BM23" s="660"/>
      <c r="BN23" s="661"/>
      <c r="BO23" s="662" t="s">
        <v>165</v>
      </c>
      <c r="BP23" s="662"/>
      <c r="BQ23" s="662"/>
      <c r="BR23" s="662"/>
      <c r="BS23" s="668" t="s">
        <v>165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52212</v>
      </c>
      <c r="S24" s="660"/>
      <c r="T24" s="660"/>
      <c r="U24" s="660"/>
      <c r="V24" s="660"/>
      <c r="W24" s="660"/>
      <c r="X24" s="660"/>
      <c r="Y24" s="661"/>
      <c r="Z24" s="662">
        <v>0.7</v>
      </c>
      <c r="AA24" s="662"/>
      <c r="AB24" s="662"/>
      <c r="AC24" s="662"/>
      <c r="AD24" s="663" t="s">
        <v>219</v>
      </c>
      <c r="AE24" s="663"/>
      <c r="AF24" s="663"/>
      <c r="AG24" s="663"/>
      <c r="AH24" s="663"/>
      <c r="AI24" s="663"/>
      <c r="AJ24" s="663"/>
      <c r="AK24" s="663"/>
      <c r="AL24" s="664" t="s">
        <v>165</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165</v>
      </c>
      <c r="BH24" s="660"/>
      <c r="BI24" s="660"/>
      <c r="BJ24" s="660"/>
      <c r="BK24" s="660"/>
      <c r="BL24" s="660"/>
      <c r="BM24" s="660"/>
      <c r="BN24" s="661"/>
      <c r="BO24" s="662" t="s">
        <v>165</v>
      </c>
      <c r="BP24" s="662"/>
      <c r="BQ24" s="662"/>
      <c r="BR24" s="662"/>
      <c r="BS24" s="668" t="s">
        <v>219</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2903549</v>
      </c>
      <c r="CS24" s="649"/>
      <c r="CT24" s="649"/>
      <c r="CU24" s="649"/>
      <c r="CV24" s="649"/>
      <c r="CW24" s="649"/>
      <c r="CX24" s="649"/>
      <c r="CY24" s="650"/>
      <c r="CZ24" s="653">
        <v>41</v>
      </c>
      <c r="DA24" s="654"/>
      <c r="DB24" s="654"/>
      <c r="DC24" s="673"/>
      <c r="DD24" s="692">
        <v>2148752</v>
      </c>
      <c r="DE24" s="649"/>
      <c r="DF24" s="649"/>
      <c r="DG24" s="649"/>
      <c r="DH24" s="649"/>
      <c r="DI24" s="649"/>
      <c r="DJ24" s="649"/>
      <c r="DK24" s="650"/>
      <c r="DL24" s="692">
        <v>2123981</v>
      </c>
      <c r="DM24" s="649"/>
      <c r="DN24" s="649"/>
      <c r="DO24" s="649"/>
      <c r="DP24" s="649"/>
      <c r="DQ24" s="649"/>
      <c r="DR24" s="649"/>
      <c r="DS24" s="649"/>
      <c r="DT24" s="649"/>
      <c r="DU24" s="649"/>
      <c r="DV24" s="650"/>
      <c r="DW24" s="653">
        <v>51.4</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140292</v>
      </c>
      <c r="S25" s="660"/>
      <c r="T25" s="660"/>
      <c r="U25" s="660"/>
      <c r="V25" s="660"/>
      <c r="W25" s="660"/>
      <c r="X25" s="660"/>
      <c r="Y25" s="661"/>
      <c r="Z25" s="662">
        <v>1.9</v>
      </c>
      <c r="AA25" s="662"/>
      <c r="AB25" s="662"/>
      <c r="AC25" s="662"/>
      <c r="AD25" s="663">
        <v>2919</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165</v>
      </c>
      <c r="BH25" s="660"/>
      <c r="BI25" s="660"/>
      <c r="BJ25" s="660"/>
      <c r="BK25" s="660"/>
      <c r="BL25" s="660"/>
      <c r="BM25" s="660"/>
      <c r="BN25" s="661"/>
      <c r="BO25" s="662" t="s">
        <v>165</v>
      </c>
      <c r="BP25" s="662"/>
      <c r="BQ25" s="662"/>
      <c r="BR25" s="662"/>
      <c r="BS25" s="668" t="s">
        <v>165</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1130127</v>
      </c>
      <c r="CS25" s="695"/>
      <c r="CT25" s="695"/>
      <c r="CU25" s="695"/>
      <c r="CV25" s="695"/>
      <c r="CW25" s="695"/>
      <c r="CX25" s="695"/>
      <c r="CY25" s="696"/>
      <c r="CZ25" s="664">
        <v>15.9</v>
      </c>
      <c r="DA25" s="693"/>
      <c r="DB25" s="693"/>
      <c r="DC25" s="697"/>
      <c r="DD25" s="668">
        <v>1100243</v>
      </c>
      <c r="DE25" s="695"/>
      <c r="DF25" s="695"/>
      <c r="DG25" s="695"/>
      <c r="DH25" s="695"/>
      <c r="DI25" s="695"/>
      <c r="DJ25" s="695"/>
      <c r="DK25" s="696"/>
      <c r="DL25" s="668">
        <v>1080839</v>
      </c>
      <c r="DM25" s="695"/>
      <c r="DN25" s="695"/>
      <c r="DO25" s="695"/>
      <c r="DP25" s="695"/>
      <c r="DQ25" s="695"/>
      <c r="DR25" s="695"/>
      <c r="DS25" s="695"/>
      <c r="DT25" s="695"/>
      <c r="DU25" s="695"/>
      <c r="DV25" s="696"/>
      <c r="DW25" s="664">
        <v>26.2</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6160</v>
      </c>
      <c r="S26" s="660"/>
      <c r="T26" s="660"/>
      <c r="U26" s="660"/>
      <c r="V26" s="660"/>
      <c r="W26" s="660"/>
      <c r="X26" s="660"/>
      <c r="Y26" s="661"/>
      <c r="Z26" s="662">
        <v>0.1</v>
      </c>
      <c r="AA26" s="662"/>
      <c r="AB26" s="662"/>
      <c r="AC26" s="662"/>
      <c r="AD26" s="663" t="s">
        <v>219</v>
      </c>
      <c r="AE26" s="663"/>
      <c r="AF26" s="663"/>
      <c r="AG26" s="663"/>
      <c r="AH26" s="663"/>
      <c r="AI26" s="663"/>
      <c r="AJ26" s="663"/>
      <c r="AK26" s="663"/>
      <c r="AL26" s="664" t="s">
        <v>219</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219</v>
      </c>
      <c r="BP26" s="662"/>
      <c r="BQ26" s="662"/>
      <c r="BR26" s="662"/>
      <c r="BS26" s="668" t="s">
        <v>219</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670884</v>
      </c>
      <c r="CS26" s="660"/>
      <c r="CT26" s="660"/>
      <c r="CU26" s="660"/>
      <c r="CV26" s="660"/>
      <c r="CW26" s="660"/>
      <c r="CX26" s="660"/>
      <c r="CY26" s="661"/>
      <c r="CZ26" s="664">
        <v>9.5</v>
      </c>
      <c r="DA26" s="693"/>
      <c r="DB26" s="693"/>
      <c r="DC26" s="697"/>
      <c r="DD26" s="668">
        <v>654731</v>
      </c>
      <c r="DE26" s="660"/>
      <c r="DF26" s="660"/>
      <c r="DG26" s="660"/>
      <c r="DH26" s="660"/>
      <c r="DI26" s="660"/>
      <c r="DJ26" s="660"/>
      <c r="DK26" s="661"/>
      <c r="DL26" s="668" t="s">
        <v>165</v>
      </c>
      <c r="DM26" s="660"/>
      <c r="DN26" s="660"/>
      <c r="DO26" s="660"/>
      <c r="DP26" s="660"/>
      <c r="DQ26" s="660"/>
      <c r="DR26" s="660"/>
      <c r="DS26" s="660"/>
      <c r="DT26" s="660"/>
      <c r="DU26" s="660"/>
      <c r="DV26" s="661"/>
      <c r="DW26" s="664" t="s">
        <v>165</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754308</v>
      </c>
      <c r="S27" s="660"/>
      <c r="T27" s="660"/>
      <c r="U27" s="660"/>
      <c r="V27" s="660"/>
      <c r="W27" s="660"/>
      <c r="X27" s="660"/>
      <c r="Y27" s="661"/>
      <c r="Z27" s="662">
        <v>10.199999999999999</v>
      </c>
      <c r="AA27" s="662"/>
      <c r="AB27" s="662"/>
      <c r="AC27" s="662"/>
      <c r="AD27" s="663" t="s">
        <v>219</v>
      </c>
      <c r="AE27" s="663"/>
      <c r="AF27" s="663"/>
      <c r="AG27" s="663"/>
      <c r="AH27" s="663"/>
      <c r="AI27" s="663"/>
      <c r="AJ27" s="663"/>
      <c r="AK27" s="663"/>
      <c r="AL27" s="664" t="s">
        <v>219</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969637</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934436</v>
      </c>
      <c r="CS27" s="695"/>
      <c r="CT27" s="695"/>
      <c r="CU27" s="695"/>
      <c r="CV27" s="695"/>
      <c r="CW27" s="695"/>
      <c r="CX27" s="695"/>
      <c r="CY27" s="696"/>
      <c r="CZ27" s="664">
        <v>13.2</v>
      </c>
      <c r="DA27" s="693"/>
      <c r="DB27" s="693"/>
      <c r="DC27" s="697"/>
      <c r="DD27" s="668">
        <v>235295</v>
      </c>
      <c r="DE27" s="695"/>
      <c r="DF27" s="695"/>
      <c r="DG27" s="695"/>
      <c r="DH27" s="695"/>
      <c r="DI27" s="695"/>
      <c r="DJ27" s="695"/>
      <c r="DK27" s="696"/>
      <c r="DL27" s="668">
        <v>229928</v>
      </c>
      <c r="DM27" s="695"/>
      <c r="DN27" s="695"/>
      <c r="DO27" s="695"/>
      <c r="DP27" s="695"/>
      <c r="DQ27" s="695"/>
      <c r="DR27" s="695"/>
      <c r="DS27" s="695"/>
      <c r="DT27" s="695"/>
      <c r="DU27" s="695"/>
      <c r="DV27" s="696"/>
      <c r="DW27" s="664">
        <v>5.6</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v>2609</v>
      </c>
      <c r="S28" s="660"/>
      <c r="T28" s="660"/>
      <c r="U28" s="660"/>
      <c r="V28" s="660"/>
      <c r="W28" s="660"/>
      <c r="X28" s="660"/>
      <c r="Y28" s="661"/>
      <c r="Z28" s="662">
        <v>0</v>
      </c>
      <c r="AA28" s="662"/>
      <c r="AB28" s="662"/>
      <c r="AC28" s="662"/>
      <c r="AD28" s="663">
        <v>2609</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838986</v>
      </c>
      <c r="CS28" s="660"/>
      <c r="CT28" s="660"/>
      <c r="CU28" s="660"/>
      <c r="CV28" s="660"/>
      <c r="CW28" s="660"/>
      <c r="CX28" s="660"/>
      <c r="CY28" s="661"/>
      <c r="CZ28" s="664">
        <v>11.8</v>
      </c>
      <c r="DA28" s="693"/>
      <c r="DB28" s="693"/>
      <c r="DC28" s="697"/>
      <c r="DD28" s="668">
        <v>813214</v>
      </c>
      <c r="DE28" s="660"/>
      <c r="DF28" s="660"/>
      <c r="DG28" s="660"/>
      <c r="DH28" s="660"/>
      <c r="DI28" s="660"/>
      <c r="DJ28" s="660"/>
      <c r="DK28" s="661"/>
      <c r="DL28" s="668">
        <v>813214</v>
      </c>
      <c r="DM28" s="660"/>
      <c r="DN28" s="660"/>
      <c r="DO28" s="660"/>
      <c r="DP28" s="660"/>
      <c r="DQ28" s="660"/>
      <c r="DR28" s="660"/>
      <c r="DS28" s="660"/>
      <c r="DT28" s="660"/>
      <c r="DU28" s="660"/>
      <c r="DV28" s="661"/>
      <c r="DW28" s="664">
        <v>19.7</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642578</v>
      </c>
      <c r="S29" s="660"/>
      <c r="T29" s="660"/>
      <c r="U29" s="660"/>
      <c r="V29" s="660"/>
      <c r="W29" s="660"/>
      <c r="X29" s="660"/>
      <c r="Y29" s="661"/>
      <c r="Z29" s="662">
        <v>8.6999999999999993</v>
      </c>
      <c r="AA29" s="662"/>
      <c r="AB29" s="662"/>
      <c r="AC29" s="662"/>
      <c r="AD29" s="663" t="s">
        <v>165</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62</v>
      </c>
      <c r="CG29" s="675"/>
      <c r="CH29" s="675"/>
      <c r="CI29" s="675"/>
      <c r="CJ29" s="675"/>
      <c r="CK29" s="675"/>
      <c r="CL29" s="675"/>
      <c r="CM29" s="675"/>
      <c r="CN29" s="675"/>
      <c r="CO29" s="675"/>
      <c r="CP29" s="675"/>
      <c r="CQ29" s="676"/>
      <c r="CR29" s="659">
        <v>838986</v>
      </c>
      <c r="CS29" s="695"/>
      <c r="CT29" s="695"/>
      <c r="CU29" s="695"/>
      <c r="CV29" s="695"/>
      <c r="CW29" s="695"/>
      <c r="CX29" s="695"/>
      <c r="CY29" s="696"/>
      <c r="CZ29" s="664">
        <v>11.8</v>
      </c>
      <c r="DA29" s="693"/>
      <c r="DB29" s="693"/>
      <c r="DC29" s="697"/>
      <c r="DD29" s="668">
        <v>813214</v>
      </c>
      <c r="DE29" s="695"/>
      <c r="DF29" s="695"/>
      <c r="DG29" s="695"/>
      <c r="DH29" s="695"/>
      <c r="DI29" s="695"/>
      <c r="DJ29" s="695"/>
      <c r="DK29" s="696"/>
      <c r="DL29" s="668">
        <v>813214</v>
      </c>
      <c r="DM29" s="695"/>
      <c r="DN29" s="695"/>
      <c r="DO29" s="695"/>
      <c r="DP29" s="695"/>
      <c r="DQ29" s="695"/>
      <c r="DR29" s="695"/>
      <c r="DS29" s="695"/>
      <c r="DT29" s="695"/>
      <c r="DU29" s="695"/>
      <c r="DV29" s="696"/>
      <c r="DW29" s="664">
        <v>19.7</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75719</v>
      </c>
      <c r="S30" s="660"/>
      <c r="T30" s="660"/>
      <c r="U30" s="660"/>
      <c r="V30" s="660"/>
      <c r="W30" s="660"/>
      <c r="X30" s="660"/>
      <c r="Y30" s="661"/>
      <c r="Z30" s="662">
        <v>1</v>
      </c>
      <c r="AA30" s="662"/>
      <c r="AB30" s="662"/>
      <c r="AC30" s="662"/>
      <c r="AD30" s="663">
        <v>71218</v>
      </c>
      <c r="AE30" s="663"/>
      <c r="AF30" s="663"/>
      <c r="AG30" s="663"/>
      <c r="AH30" s="663"/>
      <c r="AI30" s="663"/>
      <c r="AJ30" s="663"/>
      <c r="AK30" s="663"/>
      <c r="AL30" s="664">
        <v>1.8</v>
      </c>
      <c r="AM30" s="665"/>
      <c r="AN30" s="665"/>
      <c r="AO30" s="666"/>
      <c r="AP30" s="707" t="s">
        <v>299</v>
      </c>
      <c r="AQ30" s="708"/>
      <c r="AR30" s="708"/>
      <c r="AS30" s="708"/>
      <c r="AT30" s="713" t="s">
        <v>300</v>
      </c>
      <c r="AU30" s="210"/>
      <c r="AV30" s="210"/>
      <c r="AW30" s="210"/>
      <c r="AX30" s="645" t="s">
        <v>177</v>
      </c>
      <c r="AY30" s="646"/>
      <c r="AZ30" s="646"/>
      <c r="BA30" s="646"/>
      <c r="BB30" s="646"/>
      <c r="BC30" s="646"/>
      <c r="BD30" s="646"/>
      <c r="BE30" s="646"/>
      <c r="BF30" s="647"/>
      <c r="BG30" s="719">
        <v>98.6</v>
      </c>
      <c r="BH30" s="720"/>
      <c r="BI30" s="720"/>
      <c r="BJ30" s="720"/>
      <c r="BK30" s="720"/>
      <c r="BL30" s="720"/>
      <c r="BM30" s="654">
        <v>94.9</v>
      </c>
      <c r="BN30" s="720"/>
      <c r="BO30" s="720"/>
      <c r="BP30" s="720"/>
      <c r="BQ30" s="721"/>
      <c r="BR30" s="719">
        <v>98.7</v>
      </c>
      <c r="BS30" s="720"/>
      <c r="BT30" s="720"/>
      <c r="BU30" s="720"/>
      <c r="BV30" s="720"/>
      <c r="BW30" s="720"/>
      <c r="BX30" s="654">
        <v>94.2</v>
      </c>
      <c r="BY30" s="720"/>
      <c r="BZ30" s="720"/>
      <c r="CA30" s="720"/>
      <c r="CB30" s="721"/>
      <c r="CD30" s="724"/>
      <c r="CE30" s="725"/>
      <c r="CF30" s="674" t="s">
        <v>301</v>
      </c>
      <c r="CG30" s="675"/>
      <c r="CH30" s="675"/>
      <c r="CI30" s="675"/>
      <c r="CJ30" s="675"/>
      <c r="CK30" s="675"/>
      <c r="CL30" s="675"/>
      <c r="CM30" s="675"/>
      <c r="CN30" s="675"/>
      <c r="CO30" s="675"/>
      <c r="CP30" s="675"/>
      <c r="CQ30" s="676"/>
      <c r="CR30" s="659">
        <v>766103</v>
      </c>
      <c r="CS30" s="660"/>
      <c r="CT30" s="660"/>
      <c r="CU30" s="660"/>
      <c r="CV30" s="660"/>
      <c r="CW30" s="660"/>
      <c r="CX30" s="660"/>
      <c r="CY30" s="661"/>
      <c r="CZ30" s="664">
        <v>10.8</v>
      </c>
      <c r="DA30" s="693"/>
      <c r="DB30" s="693"/>
      <c r="DC30" s="697"/>
      <c r="DD30" s="668">
        <v>742464</v>
      </c>
      <c r="DE30" s="660"/>
      <c r="DF30" s="660"/>
      <c r="DG30" s="660"/>
      <c r="DH30" s="660"/>
      <c r="DI30" s="660"/>
      <c r="DJ30" s="660"/>
      <c r="DK30" s="661"/>
      <c r="DL30" s="668">
        <v>742464</v>
      </c>
      <c r="DM30" s="660"/>
      <c r="DN30" s="660"/>
      <c r="DO30" s="660"/>
      <c r="DP30" s="660"/>
      <c r="DQ30" s="660"/>
      <c r="DR30" s="660"/>
      <c r="DS30" s="660"/>
      <c r="DT30" s="660"/>
      <c r="DU30" s="660"/>
      <c r="DV30" s="661"/>
      <c r="DW30" s="664">
        <v>18</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64848</v>
      </c>
      <c r="S31" s="660"/>
      <c r="T31" s="660"/>
      <c r="U31" s="660"/>
      <c r="V31" s="660"/>
      <c r="W31" s="660"/>
      <c r="X31" s="660"/>
      <c r="Y31" s="661"/>
      <c r="Z31" s="662">
        <v>0.9</v>
      </c>
      <c r="AA31" s="662"/>
      <c r="AB31" s="662"/>
      <c r="AC31" s="662"/>
      <c r="AD31" s="663" t="s">
        <v>219</v>
      </c>
      <c r="AE31" s="663"/>
      <c r="AF31" s="663"/>
      <c r="AG31" s="663"/>
      <c r="AH31" s="663"/>
      <c r="AI31" s="663"/>
      <c r="AJ31" s="663"/>
      <c r="AK31" s="663"/>
      <c r="AL31" s="664" t="s">
        <v>165</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98.3</v>
      </c>
      <c r="BH31" s="695"/>
      <c r="BI31" s="695"/>
      <c r="BJ31" s="695"/>
      <c r="BK31" s="695"/>
      <c r="BL31" s="695"/>
      <c r="BM31" s="665">
        <v>95.7</v>
      </c>
      <c r="BN31" s="717"/>
      <c r="BO31" s="717"/>
      <c r="BP31" s="717"/>
      <c r="BQ31" s="718"/>
      <c r="BR31" s="716">
        <v>99.1</v>
      </c>
      <c r="BS31" s="695"/>
      <c r="BT31" s="695"/>
      <c r="BU31" s="695"/>
      <c r="BV31" s="695"/>
      <c r="BW31" s="695"/>
      <c r="BX31" s="665">
        <v>95.7</v>
      </c>
      <c r="BY31" s="717"/>
      <c r="BZ31" s="717"/>
      <c r="CA31" s="717"/>
      <c r="CB31" s="718"/>
      <c r="CD31" s="724"/>
      <c r="CE31" s="725"/>
      <c r="CF31" s="674" t="s">
        <v>305</v>
      </c>
      <c r="CG31" s="675"/>
      <c r="CH31" s="675"/>
      <c r="CI31" s="675"/>
      <c r="CJ31" s="675"/>
      <c r="CK31" s="675"/>
      <c r="CL31" s="675"/>
      <c r="CM31" s="675"/>
      <c r="CN31" s="675"/>
      <c r="CO31" s="675"/>
      <c r="CP31" s="675"/>
      <c r="CQ31" s="676"/>
      <c r="CR31" s="659">
        <v>72883</v>
      </c>
      <c r="CS31" s="695"/>
      <c r="CT31" s="695"/>
      <c r="CU31" s="695"/>
      <c r="CV31" s="695"/>
      <c r="CW31" s="695"/>
      <c r="CX31" s="695"/>
      <c r="CY31" s="696"/>
      <c r="CZ31" s="664">
        <v>1</v>
      </c>
      <c r="DA31" s="693"/>
      <c r="DB31" s="693"/>
      <c r="DC31" s="697"/>
      <c r="DD31" s="668">
        <v>70750</v>
      </c>
      <c r="DE31" s="695"/>
      <c r="DF31" s="695"/>
      <c r="DG31" s="695"/>
      <c r="DH31" s="695"/>
      <c r="DI31" s="695"/>
      <c r="DJ31" s="695"/>
      <c r="DK31" s="696"/>
      <c r="DL31" s="668">
        <v>70750</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384560</v>
      </c>
      <c r="S32" s="660"/>
      <c r="T32" s="660"/>
      <c r="U32" s="660"/>
      <c r="V32" s="660"/>
      <c r="W32" s="660"/>
      <c r="X32" s="660"/>
      <c r="Y32" s="661"/>
      <c r="Z32" s="662">
        <v>5.2</v>
      </c>
      <c r="AA32" s="662"/>
      <c r="AB32" s="662"/>
      <c r="AC32" s="662"/>
      <c r="AD32" s="663" t="s">
        <v>165</v>
      </c>
      <c r="AE32" s="663"/>
      <c r="AF32" s="663"/>
      <c r="AG32" s="663"/>
      <c r="AH32" s="663"/>
      <c r="AI32" s="663"/>
      <c r="AJ32" s="663"/>
      <c r="AK32" s="663"/>
      <c r="AL32" s="664" t="s">
        <v>165</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98.6</v>
      </c>
      <c r="BH32" s="729"/>
      <c r="BI32" s="729"/>
      <c r="BJ32" s="729"/>
      <c r="BK32" s="729"/>
      <c r="BL32" s="729"/>
      <c r="BM32" s="730">
        <v>94</v>
      </c>
      <c r="BN32" s="729"/>
      <c r="BO32" s="729"/>
      <c r="BP32" s="729"/>
      <c r="BQ32" s="731"/>
      <c r="BR32" s="728">
        <v>98.4</v>
      </c>
      <c r="BS32" s="729"/>
      <c r="BT32" s="729"/>
      <c r="BU32" s="729"/>
      <c r="BV32" s="729"/>
      <c r="BW32" s="729"/>
      <c r="BX32" s="730">
        <v>92.6</v>
      </c>
      <c r="BY32" s="729"/>
      <c r="BZ32" s="729"/>
      <c r="CA32" s="729"/>
      <c r="CB32" s="731"/>
      <c r="CD32" s="726"/>
      <c r="CE32" s="727"/>
      <c r="CF32" s="674" t="s">
        <v>308</v>
      </c>
      <c r="CG32" s="675"/>
      <c r="CH32" s="675"/>
      <c r="CI32" s="675"/>
      <c r="CJ32" s="675"/>
      <c r="CK32" s="675"/>
      <c r="CL32" s="675"/>
      <c r="CM32" s="675"/>
      <c r="CN32" s="675"/>
      <c r="CO32" s="675"/>
      <c r="CP32" s="675"/>
      <c r="CQ32" s="676"/>
      <c r="CR32" s="659" t="s">
        <v>165</v>
      </c>
      <c r="CS32" s="660"/>
      <c r="CT32" s="660"/>
      <c r="CU32" s="660"/>
      <c r="CV32" s="660"/>
      <c r="CW32" s="660"/>
      <c r="CX32" s="660"/>
      <c r="CY32" s="661"/>
      <c r="CZ32" s="664" t="s">
        <v>165</v>
      </c>
      <c r="DA32" s="693"/>
      <c r="DB32" s="693"/>
      <c r="DC32" s="697"/>
      <c r="DD32" s="668" t="s">
        <v>165</v>
      </c>
      <c r="DE32" s="660"/>
      <c r="DF32" s="660"/>
      <c r="DG32" s="660"/>
      <c r="DH32" s="660"/>
      <c r="DI32" s="660"/>
      <c r="DJ32" s="660"/>
      <c r="DK32" s="661"/>
      <c r="DL32" s="668" t="s">
        <v>219</v>
      </c>
      <c r="DM32" s="660"/>
      <c r="DN32" s="660"/>
      <c r="DO32" s="660"/>
      <c r="DP32" s="660"/>
      <c r="DQ32" s="660"/>
      <c r="DR32" s="660"/>
      <c r="DS32" s="660"/>
      <c r="DT32" s="660"/>
      <c r="DU32" s="660"/>
      <c r="DV32" s="661"/>
      <c r="DW32" s="664" t="s">
        <v>165</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362698</v>
      </c>
      <c r="S33" s="660"/>
      <c r="T33" s="660"/>
      <c r="U33" s="660"/>
      <c r="V33" s="660"/>
      <c r="W33" s="660"/>
      <c r="X33" s="660"/>
      <c r="Y33" s="661"/>
      <c r="Z33" s="662">
        <v>4.9000000000000004</v>
      </c>
      <c r="AA33" s="662"/>
      <c r="AB33" s="662"/>
      <c r="AC33" s="662"/>
      <c r="AD33" s="663" t="s">
        <v>219</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2781579</v>
      </c>
      <c r="CS33" s="695"/>
      <c r="CT33" s="695"/>
      <c r="CU33" s="695"/>
      <c r="CV33" s="695"/>
      <c r="CW33" s="695"/>
      <c r="CX33" s="695"/>
      <c r="CY33" s="696"/>
      <c r="CZ33" s="664">
        <v>39.200000000000003</v>
      </c>
      <c r="DA33" s="693"/>
      <c r="DB33" s="693"/>
      <c r="DC33" s="697"/>
      <c r="DD33" s="668">
        <v>2156137</v>
      </c>
      <c r="DE33" s="695"/>
      <c r="DF33" s="695"/>
      <c r="DG33" s="695"/>
      <c r="DH33" s="695"/>
      <c r="DI33" s="695"/>
      <c r="DJ33" s="695"/>
      <c r="DK33" s="696"/>
      <c r="DL33" s="668">
        <v>1657689</v>
      </c>
      <c r="DM33" s="695"/>
      <c r="DN33" s="695"/>
      <c r="DO33" s="695"/>
      <c r="DP33" s="695"/>
      <c r="DQ33" s="695"/>
      <c r="DR33" s="695"/>
      <c r="DS33" s="695"/>
      <c r="DT33" s="695"/>
      <c r="DU33" s="695"/>
      <c r="DV33" s="696"/>
      <c r="DW33" s="664">
        <v>40.1</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132314</v>
      </c>
      <c r="S34" s="660"/>
      <c r="T34" s="660"/>
      <c r="U34" s="660"/>
      <c r="V34" s="660"/>
      <c r="W34" s="660"/>
      <c r="X34" s="660"/>
      <c r="Y34" s="661"/>
      <c r="Z34" s="662">
        <v>1.8</v>
      </c>
      <c r="AA34" s="662"/>
      <c r="AB34" s="662"/>
      <c r="AC34" s="662"/>
      <c r="AD34" s="663">
        <v>187</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815587</v>
      </c>
      <c r="CS34" s="660"/>
      <c r="CT34" s="660"/>
      <c r="CU34" s="660"/>
      <c r="CV34" s="660"/>
      <c r="CW34" s="660"/>
      <c r="CX34" s="660"/>
      <c r="CY34" s="661"/>
      <c r="CZ34" s="664">
        <v>11.5</v>
      </c>
      <c r="DA34" s="693"/>
      <c r="DB34" s="693"/>
      <c r="DC34" s="697"/>
      <c r="DD34" s="668">
        <v>574512</v>
      </c>
      <c r="DE34" s="660"/>
      <c r="DF34" s="660"/>
      <c r="DG34" s="660"/>
      <c r="DH34" s="660"/>
      <c r="DI34" s="660"/>
      <c r="DJ34" s="660"/>
      <c r="DK34" s="661"/>
      <c r="DL34" s="668">
        <v>521161</v>
      </c>
      <c r="DM34" s="660"/>
      <c r="DN34" s="660"/>
      <c r="DO34" s="660"/>
      <c r="DP34" s="660"/>
      <c r="DQ34" s="660"/>
      <c r="DR34" s="660"/>
      <c r="DS34" s="660"/>
      <c r="DT34" s="660"/>
      <c r="DU34" s="660"/>
      <c r="DV34" s="661"/>
      <c r="DW34" s="664">
        <v>12.6</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605553</v>
      </c>
      <c r="S35" s="660"/>
      <c r="T35" s="660"/>
      <c r="U35" s="660"/>
      <c r="V35" s="660"/>
      <c r="W35" s="660"/>
      <c r="X35" s="660"/>
      <c r="Y35" s="661"/>
      <c r="Z35" s="662">
        <v>8.1999999999999993</v>
      </c>
      <c r="AA35" s="662"/>
      <c r="AB35" s="662"/>
      <c r="AC35" s="662"/>
      <c r="AD35" s="663" t="s">
        <v>165</v>
      </c>
      <c r="AE35" s="663"/>
      <c r="AF35" s="663"/>
      <c r="AG35" s="663"/>
      <c r="AH35" s="663"/>
      <c r="AI35" s="663"/>
      <c r="AJ35" s="663"/>
      <c r="AK35" s="663"/>
      <c r="AL35" s="664" t="s">
        <v>219</v>
      </c>
      <c r="AM35" s="665"/>
      <c r="AN35" s="665"/>
      <c r="AO35" s="666"/>
      <c r="AP35" s="214"/>
      <c r="AQ35" s="732" t="s">
        <v>316</v>
      </c>
      <c r="AR35" s="733"/>
      <c r="AS35" s="733"/>
      <c r="AT35" s="733"/>
      <c r="AU35" s="733"/>
      <c r="AV35" s="733"/>
      <c r="AW35" s="733"/>
      <c r="AX35" s="733"/>
      <c r="AY35" s="734"/>
      <c r="AZ35" s="648">
        <v>732857</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47192</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60637</v>
      </c>
      <c r="CS35" s="695"/>
      <c r="CT35" s="695"/>
      <c r="CU35" s="695"/>
      <c r="CV35" s="695"/>
      <c r="CW35" s="695"/>
      <c r="CX35" s="695"/>
      <c r="CY35" s="696"/>
      <c r="CZ35" s="664">
        <v>0.9</v>
      </c>
      <c r="DA35" s="693"/>
      <c r="DB35" s="693"/>
      <c r="DC35" s="697"/>
      <c r="DD35" s="668">
        <v>43216</v>
      </c>
      <c r="DE35" s="695"/>
      <c r="DF35" s="695"/>
      <c r="DG35" s="695"/>
      <c r="DH35" s="695"/>
      <c r="DI35" s="695"/>
      <c r="DJ35" s="695"/>
      <c r="DK35" s="696"/>
      <c r="DL35" s="668">
        <v>40815</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219</v>
      </c>
      <c r="S36" s="660"/>
      <c r="T36" s="660"/>
      <c r="U36" s="660"/>
      <c r="V36" s="660"/>
      <c r="W36" s="660"/>
      <c r="X36" s="660"/>
      <c r="Y36" s="661"/>
      <c r="Z36" s="662" t="s">
        <v>219</v>
      </c>
      <c r="AA36" s="662"/>
      <c r="AB36" s="662"/>
      <c r="AC36" s="662"/>
      <c r="AD36" s="663" t="s">
        <v>219</v>
      </c>
      <c r="AE36" s="663"/>
      <c r="AF36" s="663"/>
      <c r="AG36" s="663"/>
      <c r="AH36" s="663"/>
      <c r="AI36" s="663"/>
      <c r="AJ36" s="663"/>
      <c r="AK36" s="663"/>
      <c r="AL36" s="664" t="s">
        <v>219</v>
      </c>
      <c r="AM36" s="665"/>
      <c r="AN36" s="665"/>
      <c r="AO36" s="666"/>
      <c r="AQ36" s="736" t="s">
        <v>320</v>
      </c>
      <c r="AR36" s="737"/>
      <c r="AS36" s="737"/>
      <c r="AT36" s="737"/>
      <c r="AU36" s="737"/>
      <c r="AV36" s="737"/>
      <c r="AW36" s="737"/>
      <c r="AX36" s="737"/>
      <c r="AY36" s="738"/>
      <c r="AZ36" s="659">
        <v>55895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20601</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951131</v>
      </c>
      <c r="CS36" s="660"/>
      <c r="CT36" s="660"/>
      <c r="CU36" s="660"/>
      <c r="CV36" s="660"/>
      <c r="CW36" s="660"/>
      <c r="CX36" s="660"/>
      <c r="CY36" s="661"/>
      <c r="CZ36" s="664">
        <v>13.4</v>
      </c>
      <c r="DA36" s="693"/>
      <c r="DB36" s="693"/>
      <c r="DC36" s="697"/>
      <c r="DD36" s="668">
        <v>752377</v>
      </c>
      <c r="DE36" s="660"/>
      <c r="DF36" s="660"/>
      <c r="DG36" s="660"/>
      <c r="DH36" s="660"/>
      <c r="DI36" s="660"/>
      <c r="DJ36" s="660"/>
      <c r="DK36" s="661"/>
      <c r="DL36" s="668">
        <v>602606</v>
      </c>
      <c r="DM36" s="660"/>
      <c r="DN36" s="660"/>
      <c r="DO36" s="660"/>
      <c r="DP36" s="660"/>
      <c r="DQ36" s="660"/>
      <c r="DR36" s="660"/>
      <c r="DS36" s="660"/>
      <c r="DT36" s="660"/>
      <c r="DU36" s="660"/>
      <c r="DV36" s="661"/>
      <c r="DW36" s="664">
        <v>14.6</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165653</v>
      </c>
      <c r="S37" s="660"/>
      <c r="T37" s="660"/>
      <c r="U37" s="660"/>
      <c r="V37" s="660"/>
      <c r="W37" s="660"/>
      <c r="X37" s="660"/>
      <c r="Y37" s="661"/>
      <c r="Z37" s="662">
        <v>2.2000000000000002</v>
      </c>
      <c r="AA37" s="662"/>
      <c r="AB37" s="662"/>
      <c r="AC37" s="662"/>
      <c r="AD37" s="663" t="s">
        <v>165</v>
      </c>
      <c r="AE37" s="663"/>
      <c r="AF37" s="663"/>
      <c r="AG37" s="663"/>
      <c r="AH37" s="663"/>
      <c r="AI37" s="663"/>
      <c r="AJ37" s="663"/>
      <c r="AK37" s="663"/>
      <c r="AL37" s="664" t="s">
        <v>219</v>
      </c>
      <c r="AM37" s="665"/>
      <c r="AN37" s="665"/>
      <c r="AO37" s="666"/>
      <c r="AQ37" s="736" t="s">
        <v>324</v>
      </c>
      <c r="AR37" s="737"/>
      <c r="AS37" s="737"/>
      <c r="AT37" s="737"/>
      <c r="AU37" s="737"/>
      <c r="AV37" s="737"/>
      <c r="AW37" s="737"/>
      <c r="AX37" s="737"/>
      <c r="AY37" s="738"/>
      <c r="AZ37" s="659">
        <v>10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1650</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390767</v>
      </c>
      <c r="CS37" s="695"/>
      <c r="CT37" s="695"/>
      <c r="CU37" s="695"/>
      <c r="CV37" s="695"/>
      <c r="CW37" s="695"/>
      <c r="CX37" s="695"/>
      <c r="CY37" s="696"/>
      <c r="CZ37" s="664">
        <v>5.5</v>
      </c>
      <c r="DA37" s="693"/>
      <c r="DB37" s="693"/>
      <c r="DC37" s="697"/>
      <c r="DD37" s="668">
        <v>390747</v>
      </c>
      <c r="DE37" s="695"/>
      <c r="DF37" s="695"/>
      <c r="DG37" s="695"/>
      <c r="DH37" s="695"/>
      <c r="DI37" s="695"/>
      <c r="DJ37" s="695"/>
      <c r="DK37" s="696"/>
      <c r="DL37" s="668">
        <v>386597</v>
      </c>
      <c r="DM37" s="695"/>
      <c r="DN37" s="695"/>
      <c r="DO37" s="695"/>
      <c r="DP37" s="695"/>
      <c r="DQ37" s="695"/>
      <c r="DR37" s="695"/>
      <c r="DS37" s="695"/>
      <c r="DT37" s="695"/>
      <c r="DU37" s="695"/>
      <c r="DV37" s="696"/>
      <c r="DW37" s="664">
        <v>9.4</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7393651</v>
      </c>
      <c r="S38" s="740"/>
      <c r="T38" s="740"/>
      <c r="U38" s="740"/>
      <c r="V38" s="740"/>
      <c r="W38" s="740"/>
      <c r="X38" s="740"/>
      <c r="Y38" s="741"/>
      <c r="Z38" s="742">
        <v>100</v>
      </c>
      <c r="AA38" s="742"/>
      <c r="AB38" s="742"/>
      <c r="AC38" s="742"/>
      <c r="AD38" s="743">
        <v>3964674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219</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2601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676962</v>
      </c>
      <c r="CS38" s="660"/>
      <c r="CT38" s="660"/>
      <c r="CU38" s="660"/>
      <c r="CV38" s="660"/>
      <c r="CW38" s="660"/>
      <c r="CX38" s="660"/>
      <c r="CY38" s="661"/>
      <c r="CZ38" s="664">
        <v>9.5</v>
      </c>
      <c r="DA38" s="693"/>
      <c r="DB38" s="693"/>
      <c r="DC38" s="697"/>
      <c r="DD38" s="668">
        <v>572652</v>
      </c>
      <c r="DE38" s="660"/>
      <c r="DF38" s="660"/>
      <c r="DG38" s="660"/>
      <c r="DH38" s="660"/>
      <c r="DI38" s="660"/>
      <c r="DJ38" s="660"/>
      <c r="DK38" s="661"/>
      <c r="DL38" s="668">
        <v>493107</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331</v>
      </c>
      <c r="AR39" s="737"/>
      <c r="AS39" s="737"/>
      <c r="AT39" s="737"/>
      <c r="AU39" s="737"/>
      <c r="AV39" s="737"/>
      <c r="AW39" s="737"/>
      <c r="AX39" s="737"/>
      <c r="AY39" s="738"/>
      <c r="AZ39" s="659" t="s">
        <v>165</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76</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277262</v>
      </c>
      <c r="CS39" s="695"/>
      <c r="CT39" s="695"/>
      <c r="CU39" s="695"/>
      <c r="CV39" s="695"/>
      <c r="CW39" s="695"/>
      <c r="CX39" s="695"/>
      <c r="CY39" s="696"/>
      <c r="CZ39" s="664">
        <v>3.9</v>
      </c>
      <c r="DA39" s="693"/>
      <c r="DB39" s="693"/>
      <c r="DC39" s="697"/>
      <c r="DD39" s="668">
        <v>213380</v>
      </c>
      <c r="DE39" s="695"/>
      <c r="DF39" s="695"/>
      <c r="DG39" s="695"/>
      <c r="DH39" s="695"/>
      <c r="DI39" s="695"/>
      <c r="DJ39" s="695"/>
      <c r="DK39" s="696"/>
      <c r="DL39" s="668" t="s">
        <v>219</v>
      </c>
      <c r="DM39" s="695"/>
      <c r="DN39" s="695"/>
      <c r="DO39" s="695"/>
      <c r="DP39" s="695"/>
      <c r="DQ39" s="695"/>
      <c r="DR39" s="695"/>
      <c r="DS39" s="695"/>
      <c r="DT39" s="695"/>
      <c r="DU39" s="695"/>
      <c r="DV39" s="696"/>
      <c r="DW39" s="664" t="s">
        <v>165</v>
      </c>
      <c r="DX39" s="693"/>
      <c r="DY39" s="693"/>
      <c r="DZ39" s="693"/>
      <c r="EA39" s="693"/>
      <c r="EB39" s="693"/>
      <c r="EC39" s="694"/>
    </row>
    <row r="40" spans="2:133" ht="11.25" customHeight="1">
      <c r="AQ40" s="736" t="s">
        <v>335</v>
      </c>
      <c r="AR40" s="737"/>
      <c r="AS40" s="737"/>
      <c r="AT40" s="737"/>
      <c r="AU40" s="737"/>
      <c r="AV40" s="737"/>
      <c r="AW40" s="737"/>
      <c r="AX40" s="737"/>
      <c r="AY40" s="738"/>
      <c r="AZ40" s="659">
        <v>189070</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172</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219</v>
      </c>
      <c r="CS40" s="660"/>
      <c r="CT40" s="660"/>
      <c r="CU40" s="660"/>
      <c r="CV40" s="660"/>
      <c r="CW40" s="660"/>
      <c r="CX40" s="660"/>
      <c r="CY40" s="661"/>
      <c r="CZ40" s="664" t="s">
        <v>219</v>
      </c>
      <c r="DA40" s="693"/>
      <c r="DB40" s="693"/>
      <c r="DC40" s="697"/>
      <c r="DD40" s="668" t="s">
        <v>219</v>
      </c>
      <c r="DE40" s="660"/>
      <c r="DF40" s="660"/>
      <c r="DG40" s="660"/>
      <c r="DH40" s="660"/>
      <c r="DI40" s="660"/>
      <c r="DJ40" s="660"/>
      <c r="DK40" s="661"/>
      <c r="DL40" s="668" t="s">
        <v>219</v>
      </c>
      <c r="DM40" s="660"/>
      <c r="DN40" s="660"/>
      <c r="DO40" s="660"/>
      <c r="DP40" s="660"/>
      <c r="DQ40" s="660"/>
      <c r="DR40" s="660"/>
      <c r="DS40" s="660"/>
      <c r="DT40" s="660"/>
      <c r="DU40" s="660"/>
      <c r="DV40" s="661"/>
      <c r="DW40" s="664" t="s">
        <v>219</v>
      </c>
      <c r="DX40" s="693"/>
      <c r="DY40" s="693"/>
      <c r="DZ40" s="693"/>
      <c r="EA40" s="693"/>
      <c r="EB40" s="693"/>
      <c r="EC40" s="694"/>
    </row>
    <row r="41" spans="2:133" ht="11.25" customHeight="1">
      <c r="AQ41" s="746" t="s">
        <v>338</v>
      </c>
      <c r="AR41" s="747"/>
      <c r="AS41" s="747"/>
      <c r="AT41" s="747"/>
      <c r="AU41" s="747"/>
      <c r="AV41" s="747"/>
      <c r="AW41" s="747"/>
      <c r="AX41" s="747"/>
      <c r="AY41" s="748"/>
      <c r="AZ41" s="739">
        <v>487882</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435</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165</v>
      </c>
      <c r="CS41" s="695"/>
      <c r="CT41" s="695"/>
      <c r="CU41" s="695"/>
      <c r="CV41" s="695"/>
      <c r="CW41" s="695"/>
      <c r="CX41" s="695"/>
      <c r="CY41" s="696"/>
      <c r="CZ41" s="664" t="s">
        <v>165</v>
      </c>
      <c r="DA41" s="693"/>
      <c r="DB41" s="693"/>
      <c r="DC41" s="697"/>
      <c r="DD41" s="668" t="s">
        <v>165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1405237</v>
      </c>
      <c r="CS42" s="660"/>
      <c r="CT42" s="660"/>
      <c r="CU42" s="660"/>
      <c r="CV42" s="660"/>
      <c r="CW42" s="660"/>
      <c r="CX42" s="660"/>
      <c r="CY42" s="661"/>
      <c r="CZ42" s="664">
        <v>19.8</v>
      </c>
      <c r="DA42" s="665"/>
      <c r="DB42" s="665"/>
      <c r="DC42" s="760"/>
      <c r="DD42" s="668">
        <v>572043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94606</v>
      </c>
      <c r="CS43" s="695"/>
      <c r="CT43" s="695"/>
      <c r="CU43" s="695"/>
      <c r="CV43" s="695"/>
      <c r="CW43" s="695"/>
      <c r="CX43" s="695"/>
      <c r="CY43" s="696"/>
      <c r="CZ43" s="664">
        <v>1.3</v>
      </c>
      <c r="DA43" s="693"/>
      <c r="DB43" s="693"/>
      <c r="DC43" s="697"/>
      <c r="DD43" s="668">
        <v>94447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1396802</v>
      </c>
      <c r="CS44" s="660"/>
      <c r="CT44" s="660"/>
      <c r="CU44" s="660"/>
      <c r="CV44" s="660"/>
      <c r="CW44" s="660"/>
      <c r="CX44" s="660"/>
      <c r="CY44" s="661"/>
      <c r="CZ44" s="664">
        <v>19.7</v>
      </c>
      <c r="DA44" s="665"/>
      <c r="DB44" s="665"/>
      <c r="DC44" s="760"/>
      <c r="DD44" s="668">
        <v>566340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594929</v>
      </c>
      <c r="CS45" s="695"/>
      <c r="CT45" s="695"/>
      <c r="CU45" s="695"/>
      <c r="CV45" s="695"/>
      <c r="CW45" s="695"/>
      <c r="CX45" s="695"/>
      <c r="CY45" s="696"/>
      <c r="CZ45" s="664">
        <v>8.4</v>
      </c>
      <c r="DA45" s="693"/>
      <c r="DB45" s="693"/>
      <c r="DC45" s="697"/>
      <c r="DD45" s="668">
        <v>42405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762166</v>
      </c>
      <c r="CS46" s="660"/>
      <c r="CT46" s="660"/>
      <c r="CU46" s="660"/>
      <c r="CV46" s="660"/>
      <c r="CW46" s="660"/>
      <c r="CX46" s="660"/>
      <c r="CY46" s="661"/>
      <c r="CZ46" s="664">
        <v>10.7</v>
      </c>
      <c r="DA46" s="665"/>
      <c r="DB46" s="665"/>
      <c r="DC46" s="760"/>
      <c r="DD46" s="668">
        <v>494951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8435</v>
      </c>
      <c r="CS47" s="695"/>
      <c r="CT47" s="695"/>
      <c r="CU47" s="695"/>
      <c r="CV47" s="695"/>
      <c r="CW47" s="695"/>
      <c r="CX47" s="695"/>
      <c r="CY47" s="696"/>
      <c r="CZ47" s="664">
        <v>0.1</v>
      </c>
      <c r="DA47" s="693"/>
      <c r="DB47" s="693"/>
      <c r="DC47" s="697"/>
      <c r="DD47" s="668">
        <v>5703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219</v>
      </c>
      <c r="CS48" s="660"/>
      <c r="CT48" s="660"/>
      <c r="CU48" s="660"/>
      <c r="CV48" s="660"/>
      <c r="CW48" s="660"/>
      <c r="CX48" s="660"/>
      <c r="CY48" s="661"/>
      <c r="CZ48" s="664" t="s">
        <v>219</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7090365</v>
      </c>
      <c r="CS49" s="729"/>
      <c r="CT49" s="729"/>
      <c r="CU49" s="729"/>
      <c r="CV49" s="729"/>
      <c r="CW49" s="729"/>
      <c r="CX49" s="729"/>
      <c r="CY49" s="761"/>
      <c r="CZ49" s="744">
        <v>100</v>
      </c>
      <c r="DA49" s="762"/>
      <c r="DB49" s="762"/>
      <c r="DC49" s="763"/>
      <c r="DD49" s="764">
        <v>4876932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SAcxA0k4Zyk8lSU4pVdy5xctekhQJvs9OcjUz3htZ/A9u1bCrBsIMi4xoaA3q5rcYyEYTlHApt7t8cXlVGkeA==" saltValue="YinZHmJV5lgX7h2Z3a3Z3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7342</v>
      </c>
      <c r="R7" s="795"/>
      <c r="S7" s="795"/>
      <c r="T7" s="795"/>
      <c r="U7" s="795"/>
      <c r="V7" s="795">
        <v>7106</v>
      </c>
      <c r="W7" s="795"/>
      <c r="X7" s="795"/>
      <c r="Y7" s="795"/>
      <c r="Z7" s="795"/>
      <c r="AA7" s="795">
        <v>236</v>
      </c>
      <c r="AB7" s="795"/>
      <c r="AC7" s="795"/>
      <c r="AD7" s="795"/>
      <c r="AE7" s="796"/>
      <c r="AF7" s="797">
        <v>228</v>
      </c>
      <c r="AG7" s="798"/>
      <c r="AH7" s="798"/>
      <c r="AI7" s="798"/>
      <c r="AJ7" s="799"/>
      <c r="AK7" s="834">
        <v>385</v>
      </c>
      <c r="AL7" s="835"/>
      <c r="AM7" s="835"/>
      <c r="AN7" s="835"/>
      <c r="AO7" s="835"/>
      <c r="AP7" s="835">
        <v>8389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0</v>
      </c>
      <c r="CI7" s="832"/>
      <c r="CJ7" s="832"/>
      <c r="CK7" s="832"/>
      <c r="CL7" s="833"/>
      <c r="CM7" s="831">
        <v>26</v>
      </c>
      <c r="CN7" s="832"/>
      <c r="CO7" s="832"/>
      <c r="CP7" s="832"/>
      <c r="CQ7" s="833"/>
      <c r="CR7" s="831">
        <v>5</v>
      </c>
      <c r="CS7" s="832"/>
      <c r="CT7" s="832"/>
      <c r="CU7" s="832"/>
      <c r="CV7" s="833"/>
      <c r="CW7" s="831" t="s">
        <v>563</v>
      </c>
      <c r="CX7" s="832"/>
      <c r="CY7" s="832"/>
      <c r="CZ7" s="832"/>
      <c r="DA7" s="833"/>
      <c r="DB7" s="831" t="s">
        <v>563</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v>7394</v>
      </c>
      <c r="R23" s="854"/>
      <c r="S23" s="854"/>
      <c r="T23" s="854"/>
      <c r="U23" s="854"/>
      <c r="V23" s="854">
        <v>7090</v>
      </c>
      <c r="W23" s="854"/>
      <c r="X23" s="854"/>
      <c r="Y23" s="854"/>
      <c r="Z23" s="854"/>
      <c r="AA23" s="854">
        <v>303</v>
      </c>
      <c r="AB23" s="854"/>
      <c r="AC23" s="854"/>
      <c r="AD23" s="854"/>
      <c r="AE23" s="855"/>
      <c r="AF23" s="856">
        <v>228</v>
      </c>
      <c r="AG23" s="854"/>
      <c r="AH23" s="854"/>
      <c r="AI23" s="854"/>
      <c r="AJ23" s="857"/>
      <c r="AK23" s="858"/>
      <c r="AL23" s="859"/>
      <c r="AM23" s="859"/>
      <c r="AN23" s="859"/>
      <c r="AO23" s="859"/>
      <c r="AP23" s="854">
        <v>8389</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1816</v>
      </c>
      <c r="R28" s="883"/>
      <c r="S28" s="883"/>
      <c r="T28" s="883"/>
      <c r="U28" s="883"/>
      <c r="V28" s="883">
        <v>1769</v>
      </c>
      <c r="W28" s="883"/>
      <c r="X28" s="883"/>
      <c r="Y28" s="883"/>
      <c r="Z28" s="883"/>
      <c r="AA28" s="883">
        <v>47</v>
      </c>
      <c r="AB28" s="883"/>
      <c r="AC28" s="883"/>
      <c r="AD28" s="883"/>
      <c r="AE28" s="884"/>
      <c r="AF28" s="885">
        <v>47</v>
      </c>
      <c r="AG28" s="883"/>
      <c r="AH28" s="883"/>
      <c r="AI28" s="883"/>
      <c r="AJ28" s="886"/>
      <c r="AK28" s="887">
        <v>189</v>
      </c>
      <c r="AL28" s="878"/>
      <c r="AM28" s="878"/>
      <c r="AN28" s="878"/>
      <c r="AO28" s="878"/>
      <c r="AP28" s="878" t="s">
        <v>561</v>
      </c>
      <c r="AQ28" s="878"/>
      <c r="AR28" s="878"/>
      <c r="AS28" s="878"/>
      <c r="AT28" s="878"/>
      <c r="AU28" s="878" t="s">
        <v>561</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1431</v>
      </c>
      <c r="R29" s="819"/>
      <c r="S29" s="819"/>
      <c r="T29" s="819"/>
      <c r="U29" s="819"/>
      <c r="V29" s="819">
        <v>1375</v>
      </c>
      <c r="W29" s="819"/>
      <c r="X29" s="819"/>
      <c r="Y29" s="819"/>
      <c r="Z29" s="819"/>
      <c r="AA29" s="819">
        <v>56</v>
      </c>
      <c r="AB29" s="819"/>
      <c r="AC29" s="819"/>
      <c r="AD29" s="819"/>
      <c r="AE29" s="820"/>
      <c r="AF29" s="821">
        <v>56</v>
      </c>
      <c r="AG29" s="822"/>
      <c r="AH29" s="822"/>
      <c r="AI29" s="822"/>
      <c r="AJ29" s="823"/>
      <c r="AK29" s="890">
        <v>225</v>
      </c>
      <c r="AL29" s="891"/>
      <c r="AM29" s="891"/>
      <c r="AN29" s="891"/>
      <c r="AO29" s="891"/>
      <c r="AP29" s="891" t="s">
        <v>561</v>
      </c>
      <c r="AQ29" s="891"/>
      <c r="AR29" s="891"/>
      <c r="AS29" s="891"/>
      <c r="AT29" s="891"/>
      <c r="AU29" s="891" t="s">
        <v>561</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148</v>
      </c>
      <c r="R30" s="819"/>
      <c r="S30" s="819"/>
      <c r="T30" s="819"/>
      <c r="U30" s="819"/>
      <c r="V30" s="819">
        <v>148</v>
      </c>
      <c r="W30" s="819"/>
      <c r="X30" s="819"/>
      <c r="Y30" s="819"/>
      <c r="Z30" s="819"/>
      <c r="AA30" s="819">
        <v>0</v>
      </c>
      <c r="AB30" s="819"/>
      <c r="AC30" s="819"/>
      <c r="AD30" s="819"/>
      <c r="AE30" s="820"/>
      <c r="AF30" s="821">
        <v>0</v>
      </c>
      <c r="AG30" s="822"/>
      <c r="AH30" s="822"/>
      <c r="AI30" s="822"/>
      <c r="AJ30" s="823"/>
      <c r="AK30" s="890">
        <v>67</v>
      </c>
      <c r="AL30" s="891"/>
      <c r="AM30" s="891"/>
      <c r="AN30" s="891"/>
      <c r="AO30" s="891"/>
      <c r="AP30" s="891" t="s">
        <v>561</v>
      </c>
      <c r="AQ30" s="891"/>
      <c r="AR30" s="891"/>
      <c r="AS30" s="891"/>
      <c r="AT30" s="891"/>
      <c r="AU30" s="891" t="s">
        <v>561</v>
      </c>
      <c r="AV30" s="891"/>
      <c r="AW30" s="891"/>
      <c r="AX30" s="891"/>
      <c r="AY30" s="891"/>
      <c r="AZ30" s="892" t="s">
        <v>561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221</v>
      </c>
      <c r="R31" s="819"/>
      <c r="S31" s="819"/>
      <c r="T31" s="819"/>
      <c r="U31" s="819"/>
      <c r="V31" s="819">
        <v>187</v>
      </c>
      <c r="W31" s="819"/>
      <c r="X31" s="819"/>
      <c r="Y31" s="819"/>
      <c r="Z31" s="819"/>
      <c r="AA31" s="819">
        <v>34</v>
      </c>
      <c r="AB31" s="819"/>
      <c r="AC31" s="819"/>
      <c r="AD31" s="819"/>
      <c r="AE31" s="820"/>
      <c r="AF31" s="821">
        <v>583</v>
      </c>
      <c r="AG31" s="822"/>
      <c r="AH31" s="822"/>
      <c r="AI31" s="822"/>
      <c r="AJ31" s="823"/>
      <c r="AK31" s="890">
        <v>56</v>
      </c>
      <c r="AL31" s="891"/>
      <c r="AM31" s="891"/>
      <c r="AN31" s="891"/>
      <c r="AO31" s="891"/>
      <c r="AP31" s="891">
        <v>964</v>
      </c>
      <c r="AQ31" s="891"/>
      <c r="AR31" s="891"/>
      <c r="AS31" s="891"/>
      <c r="AT31" s="891"/>
      <c r="AU31" s="891">
        <v>514</v>
      </c>
      <c r="AV31" s="891"/>
      <c r="AW31" s="891"/>
      <c r="AX31" s="891"/>
      <c r="AY31" s="891"/>
      <c r="AZ31" s="892" t="s">
        <v>561</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376</v>
      </c>
      <c r="B63" s="850" t="s">
        <v>395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686</v>
      </c>
      <c r="AG63" s="902"/>
      <c r="AH63" s="902"/>
      <c r="AI63" s="902"/>
      <c r="AJ63" s="903"/>
      <c r="AK63" s="904"/>
      <c r="AL63" s="899"/>
      <c r="AM63" s="899"/>
      <c r="AN63" s="899"/>
      <c r="AO63" s="899"/>
      <c r="AP63" s="902">
        <v>964</v>
      </c>
      <c r="AQ63" s="902"/>
      <c r="AR63" s="902"/>
      <c r="AS63" s="902"/>
      <c r="AT63" s="902"/>
      <c r="AU63" s="902">
        <v>514</v>
      </c>
      <c r="AV63" s="902"/>
      <c r="AW63" s="902"/>
      <c r="AX63" s="902"/>
      <c r="AY63" s="902"/>
      <c r="AZ63" s="906"/>
      <c r="BA63" s="906"/>
      <c r="BB63" s="906"/>
      <c r="BC63" s="906"/>
      <c r="BD63" s="906"/>
      <c r="BE63" s="907"/>
      <c r="BF63" s="907"/>
      <c r="BG63" s="907"/>
      <c r="BH63" s="907"/>
      <c r="BI63" s="908"/>
      <c r="BJ63" s="909" t="s">
        <v>396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398</v>
      </c>
      <c r="B66" s="801"/>
      <c r="C66" s="801"/>
      <c r="D66" s="801"/>
      <c r="E66" s="801"/>
      <c r="F66" s="801"/>
      <c r="G66" s="801"/>
      <c r="H66" s="801"/>
      <c r="I66" s="801"/>
      <c r="J66" s="801"/>
      <c r="K66" s="801"/>
      <c r="L66" s="801"/>
      <c r="M66" s="801"/>
      <c r="N66" s="801"/>
      <c r="O66" s="801"/>
      <c r="P66" s="802"/>
      <c r="Q66" s="777" t="s">
        <v>381</v>
      </c>
      <c r="R66" s="778"/>
      <c r="S66" s="778"/>
      <c r="T66" s="778"/>
      <c r="U66" s="779"/>
      <c r="V66" s="777" t="s">
        <v>399</v>
      </c>
      <c r="W66" s="778"/>
      <c r="X66" s="778"/>
      <c r="Y66" s="778"/>
      <c r="Z66" s="779"/>
      <c r="AA66" s="777" t="s">
        <v>383</v>
      </c>
      <c r="AB66" s="778"/>
      <c r="AC66" s="778"/>
      <c r="AD66" s="778"/>
      <c r="AE66" s="779"/>
      <c r="AF66" s="912" t="s">
        <v>400</v>
      </c>
      <c r="AG66" s="873"/>
      <c r="AH66" s="873"/>
      <c r="AI66" s="873"/>
      <c r="AJ66" s="913"/>
      <c r="AK66" s="777" t="s">
        <v>385</v>
      </c>
      <c r="AL66" s="801"/>
      <c r="AM66" s="801"/>
      <c r="AN66" s="801"/>
      <c r="AO66" s="802"/>
      <c r="AP66" s="777" t="s">
        <v>386</v>
      </c>
      <c r="AQ66" s="778"/>
      <c r="AR66" s="778"/>
      <c r="AS66" s="778"/>
      <c r="AT66" s="779"/>
      <c r="AU66" s="777" t="s">
        <v>401</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553</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561</v>
      </c>
      <c r="AQ68" s="926"/>
      <c r="AR68" s="926"/>
      <c r="AS68" s="926"/>
      <c r="AT68" s="926"/>
      <c r="AU68" s="926" t="s">
        <v>561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554</v>
      </c>
      <c r="C69" s="934"/>
      <c r="D69" s="934"/>
      <c r="E69" s="934"/>
      <c r="F69" s="934"/>
      <c r="G69" s="934"/>
      <c r="H69" s="934"/>
      <c r="I69" s="934"/>
      <c r="J69" s="934"/>
      <c r="K69" s="934"/>
      <c r="L69" s="934"/>
      <c r="M69" s="934"/>
      <c r="N69" s="934"/>
      <c r="O69" s="934"/>
      <c r="P69" s="935"/>
      <c r="Q69" s="936">
        <v>721</v>
      </c>
      <c r="R69" s="891"/>
      <c r="S69" s="891"/>
      <c r="T69" s="891"/>
      <c r="U69" s="891"/>
      <c r="V69" s="891">
        <v>711</v>
      </c>
      <c r="W69" s="891"/>
      <c r="X69" s="891"/>
      <c r="Y69" s="891"/>
      <c r="Z69" s="891"/>
      <c r="AA69" s="891">
        <v>10</v>
      </c>
      <c r="AB69" s="891"/>
      <c r="AC69" s="891"/>
      <c r="AD69" s="891"/>
      <c r="AE69" s="891"/>
      <c r="AF69" s="891">
        <v>10</v>
      </c>
      <c r="AG69" s="891"/>
      <c r="AH69" s="891"/>
      <c r="AI69" s="891"/>
      <c r="AJ69" s="891"/>
      <c r="AK69" s="891">
        <v>0</v>
      </c>
      <c r="AL69" s="891"/>
      <c r="AM69" s="891"/>
      <c r="AN69" s="891"/>
      <c r="AO69" s="891"/>
      <c r="AP69" s="891" t="s">
        <v>561</v>
      </c>
      <c r="AQ69" s="891"/>
      <c r="AR69" s="891"/>
      <c r="AS69" s="891"/>
      <c r="AT69" s="891"/>
      <c r="AU69" s="891" t="s">
        <v>561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555</v>
      </c>
      <c r="C70" s="934"/>
      <c r="D70" s="934"/>
      <c r="E70" s="934"/>
      <c r="F70" s="934"/>
      <c r="G70" s="934"/>
      <c r="H70" s="934"/>
      <c r="I70" s="934"/>
      <c r="J70" s="934"/>
      <c r="K70" s="934"/>
      <c r="L70" s="934"/>
      <c r="M70" s="934"/>
      <c r="N70" s="934"/>
      <c r="O70" s="934"/>
      <c r="P70" s="935"/>
      <c r="Q70" s="936">
        <v>753</v>
      </c>
      <c r="R70" s="891"/>
      <c r="S70" s="891"/>
      <c r="T70" s="891"/>
      <c r="U70" s="891"/>
      <c r="V70" s="891">
        <v>731</v>
      </c>
      <c r="W70" s="891"/>
      <c r="X70" s="891"/>
      <c r="Y70" s="891"/>
      <c r="Z70" s="891"/>
      <c r="AA70" s="891">
        <v>22</v>
      </c>
      <c r="AB70" s="891"/>
      <c r="AC70" s="891"/>
      <c r="AD70" s="891"/>
      <c r="AE70" s="891"/>
      <c r="AF70" s="891">
        <v>22</v>
      </c>
      <c r="AG70" s="891"/>
      <c r="AH70" s="891"/>
      <c r="AI70" s="891"/>
      <c r="AJ70" s="891"/>
      <c r="AK70" s="891">
        <v>8</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556</v>
      </c>
      <c r="C71" s="934"/>
      <c r="D71" s="934"/>
      <c r="E71" s="934"/>
      <c r="F71" s="934"/>
      <c r="G71" s="934"/>
      <c r="H71" s="934"/>
      <c r="I71" s="934"/>
      <c r="J71" s="934"/>
      <c r="K71" s="934"/>
      <c r="L71" s="934"/>
      <c r="M71" s="934"/>
      <c r="N71" s="934"/>
      <c r="O71" s="934"/>
      <c r="P71" s="935"/>
      <c r="Q71" s="936">
        <v>42</v>
      </c>
      <c r="R71" s="891"/>
      <c r="S71" s="891"/>
      <c r="T71" s="891"/>
      <c r="U71" s="891"/>
      <c r="V71" s="891">
        <v>37</v>
      </c>
      <c r="W71" s="891"/>
      <c r="X71" s="891"/>
      <c r="Y71" s="891"/>
      <c r="Z71" s="891"/>
      <c r="AA71" s="891">
        <v>4</v>
      </c>
      <c r="AB71" s="891"/>
      <c r="AC71" s="891"/>
      <c r="AD71" s="891"/>
      <c r="AE71" s="891"/>
      <c r="AF71" s="891">
        <v>4</v>
      </c>
      <c r="AG71" s="891"/>
      <c r="AH71" s="891"/>
      <c r="AI71" s="891"/>
      <c r="AJ71" s="891"/>
      <c r="AK71" s="891" t="s">
        <v>561</v>
      </c>
      <c r="AL71" s="891"/>
      <c r="AM71" s="891"/>
      <c r="AN71" s="891"/>
      <c r="AO71" s="891"/>
      <c r="AP71" s="891" t="s">
        <v>561</v>
      </c>
      <c r="AQ71" s="891"/>
      <c r="AR71" s="891"/>
      <c r="AS71" s="891"/>
      <c r="AT71" s="891"/>
      <c r="AU71" s="891" t="s">
        <v>561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557</v>
      </c>
      <c r="C72" s="934"/>
      <c r="D72" s="934"/>
      <c r="E72" s="934"/>
      <c r="F72" s="934"/>
      <c r="G72" s="934"/>
      <c r="H72" s="934"/>
      <c r="I72" s="934"/>
      <c r="J72" s="934"/>
      <c r="K72" s="934"/>
      <c r="L72" s="934"/>
      <c r="M72" s="934"/>
      <c r="N72" s="934"/>
      <c r="O72" s="934"/>
      <c r="P72" s="935"/>
      <c r="Q72" s="936">
        <v>127</v>
      </c>
      <c r="R72" s="891"/>
      <c r="S72" s="891"/>
      <c r="T72" s="891"/>
      <c r="U72" s="891"/>
      <c r="V72" s="891">
        <v>110</v>
      </c>
      <c r="W72" s="891"/>
      <c r="X72" s="891"/>
      <c r="Y72" s="891"/>
      <c r="Z72" s="891"/>
      <c r="AA72" s="891">
        <v>17</v>
      </c>
      <c r="AB72" s="891"/>
      <c r="AC72" s="891"/>
      <c r="AD72" s="891"/>
      <c r="AE72" s="891"/>
      <c r="AF72" s="891">
        <v>17</v>
      </c>
      <c r="AG72" s="891"/>
      <c r="AH72" s="891"/>
      <c r="AI72" s="891"/>
      <c r="AJ72" s="891"/>
      <c r="AK72" s="891" t="s">
        <v>561</v>
      </c>
      <c r="AL72" s="891"/>
      <c r="AM72" s="891"/>
      <c r="AN72" s="891"/>
      <c r="AO72" s="891"/>
      <c r="AP72" s="891" t="s">
        <v>561</v>
      </c>
      <c r="AQ72" s="891"/>
      <c r="AR72" s="891"/>
      <c r="AS72" s="891"/>
      <c r="AT72" s="891"/>
      <c r="AU72" s="891" t="s">
        <v>561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558</v>
      </c>
      <c r="C73" s="934"/>
      <c r="D73" s="934"/>
      <c r="E73" s="934"/>
      <c r="F73" s="934"/>
      <c r="G73" s="934"/>
      <c r="H73" s="934"/>
      <c r="I73" s="934"/>
      <c r="J73" s="934"/>
      <c r="K73" s="934"/>
      <c r="L73" s="934"/>
      <c r="M73" s="934"/>
      <c r="N73" s="934"/>
      <c r="O73" s="934"/>
      <c r="P73" s="935"/>
      <c r="Q73" s="936">
        <v>1732</v>
      </c>
      <c r="R73" s="891"/>
      <c r="S73" s="891"/>
      <c r="T73" s="891"/>
      <c r="U73" s="891"/>
      <c r="V73" s="891">
        <v>1728</v>
      </c>
      <c r="W73" s="891"/>
      <c r="X73" s="891"/>
      <c r="Y73" s="891"/>
      <c r="Z73" s="891"/>
      <c r="AA73" s="891">
        <v>4</v>
      </c>
      <c r="AB73" s="891"/>
      <c r="AC73" s="891"/>
      <c r="AD73" s="891"/>
      <c r="AE73" s="891"/>
      <c r="AF73" s="891">
        <v>4</v>
      </c>
      <c r="AG73" s="891"/>
      <c r="AH73" s="891"/>
      <c r="AI73" s="891"/>
      <c r="AJ73" s="891"/>
      <c r="AK73" s="891" t="s">
        <v>562</v>
      </c>
      <c r="AL73" s="891"/>
      <c r="AM73" s="891"/>
      <c r="AN73" s="891"/>
      <c r="AO73" s="891"/>
      <c r="AP73" s="891" t="s">
        <v>561</v>
      </c>
      <c r="AQ73" s="891"/>
      <c r="AR73" s="891"/>
      <c r="AS73" s="891"/>
      <c r="AT73" s="891"/>
      <c r="AU73" s="891" t="s">
        <v>561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559</v>
      </c>
      <c r="C74" s="934"/>
      <c r="D74" s="934"/>
      <c r="E74" s="934"/>
      <c r="F74" s="934"/>
      <c r="G74" s="934"/>
      <c r="H74" s="934"/>
      <c r="I74" s="934"/>
      <c r="J74" s="934"/>
      <c r="K74" s="934"/>
      <c r="L74" s="934"/>
      <c r="M74" s="934"/>
      <c r="N74" s="934"/>
      <c r="O74" s="934"/>
      <c r="P74" s="935"/>
      <c r="Q74" s="936">
        <v>281185</v>
      </c>
      <c r="R74" s="891"/>
      <c r="S74" s="891"/>
      <c r="T74" s="891"/>
      <c r="U74" s="891"/>
      <c r="V74" s="891">
        <v>271261</v>
      </c>
      <c r="W74" s="891"/>
      <c r="X74" s="891"/>
      <c r="Y74" s="891"/>
      <c r="Z74" s="891"/>
      <c r="AA74" s="891">
        <v>9925</v>
      </c>
      <c r="AB74" s="891"/>
      <c r="AC74" s="891"/>
      <c r="AD74" s="891"/>
      <c r="AE74" s="891"/>
      <c r="AF74" s="891">
        <v>9925</v>
      </c>
      <c r="AG74" s="891"/>
      <c r="AH74" s="891"/>
      <c r="AI74" s="891"/>
      <c r="AJ74" s="891"/>
      <c r="AK74" s="891" t="s">
        <v>562</v>
      </c>
      <c r="AL74" s="891"/>
      <c r="AM74" s="891"/>
      <c r="AN74" s="891"/>
      <c r="AO74" s="891"/>
      <c r="AP74" s="891" t="s">
        <v>561</v>
      </c>
      <c r="AQ74" s="891"/>
      <c r="AR74" s="891"/>
      <c r="AS74" s="891"/>
      <c r="AT74" s="891"/>
      <c r="AU74" s="891" t="s">
        <v>561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560</v>
      </c>
      <c r="C75" s="934"/>
      <c r="D75" s="934"/>
      <c r="E75" s="934"/>
      <c r="F75" s="934"/>
      <c r="G75" s="934"/>
      <c r="H75" s="934"/>
      <c r="I75" s="934"/>
      <c r="J75" s="934"/>
      <c r="K75" s="934"/>
      <c r="L75" s="934"/>
      <c r="M75" s="934"/>
      <c r="N75" s="934"/>
      <c r="O75" s="934"/>
      <c r="P75" s="935"/>
      <c r="Q75" s="939">
        <v>1</v>
      </c>
      <c r="R75" s="940"/>
      <c r="S75" s="940"/>
      <c r="T75" s="940"/>
      <c r="U75" s="890"/>
      <c r="V75" s="941">
        <v>1</v>
      </c>
      <c r="W75" s="940"/>
      <c r="X75" s="940"/>
      <c r="Y75" s="940"/>
      <c r="Z75" s="890"/>
      <c r="AA75" s="941">
        <v>3</v>
      </c>
      <c r="AB75" s="940"/>
      <c r="AC75" s="940"/>
      <c r="AD75" s="940"/>
      <c r="AE75" s="890"/>
      <c r="AF75" s="941">
        <v>3</v>
      </c>
      <c r="AG75" s="940"/>
      <c r="AH75" s="940"/>
      <c r="AI75" s="940"/>
      <c r="AJ75" s="890"/>
      <c r="AK75" s="941">
        <v>1</v>
      </c>
      <c r="AL75" s="940"/>
      <c r="AM75" s="940"/>
      <c r="AN75" s="940"/>
      <c r="AO75" s="890"/>
      <c r="AP75" s="941" t="s">
        <v>561</v>
      </c>
      <c r="AQ75" s="940"/>
      <c r="AR75" s="940"/>
      <c r="AS75" s="940"/>
      <c r="AT75" s="890"/>
      <c r="AU75" s="941" t="s">
        <v>561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376</v>
      </c>
      <c r="B88" s="850" t="s">
        <v>402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10062</v>
      </c>
      <c r="AG88" s="902"/>
      <c r="AH88" s="902"/>
      <c r="AI88" s="902"/>
      <c r="AJ88" s="902"/>
      <c r="AK88" s="899"/>
      <c r="AL88" s="899"/>
      <c r="AM88" s="899"/>
      <c r="AN88" s="899"/>
      <c r="AO88" s="899"/>
      <c r="AP88" s="902">
        <v>0</v>
      </c>
      <c r="AQ88" s="902"/>
      <c r="AR88" s="902"/>
      <c r="AS88" s="902"/>
      <c r="AT88" s="902"/>
      <c r="AU88" s="902">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566</v>
      </c>
      <c r="CX102" s="910"/>
      <c r="CY102" s="910"/>
      <c r="CZ102" s="910"/>
      <c r="DA102" s="953"/>
      <c r="DB102" s="952" t="s">
        <v>566</v>
      </c>
      <c r="DC102" s="910"/>
      <c r="DD102" s="910"/>
      <c r="DE102" s="910"/>
      <c r="DF102" s="953"/>
      <c r="DG102" s="952" t="s">
        <v>566</v>
      </c>
      <c r="DH102" s="910"/>
      <c r="DI102" s="910"/>
      <c r="DJ102" s="910"/>
      <c r="DK102" s="953"/>
      <c r="DL102" s="952" t="s">
        <v>567</v>
      </c>
      <c r="DM102" s="910"/>
      <c r="DN102" s="910"/>
      <c r="DO102" s="910"/>
      <c r="DP102" s="953"/>
      <c r="DQ102" s="952" t="s">
        <v>568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408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411</v>
      </c>
      <c r="AB109" s="955"/>
      <c r="AC109" s="955"/>
      <c r="AD109" s="955"/>
      <c r="AE109" s="956"/>
      <c r="AF109" s="954" t="s">
        <v>296</v>
      </c>
      <c r="AG109" s="955"/>
      <c r="AH109" s="955"/>
      <c r="AI109" s="955"/>
      <c r="AJ109" s="956"/>
      <c r="AK109" s="954" t="s">
        <v>295</v>
      </c>
      <c r="AL109" s="955"/>
      <c r="AM109" s="955"/>
      <c r="AN109" s="955"/>
      <c r="AO109" s="956"/>
      <c r="AP109" s="954" t="s">
        <v>412</v>
      </c>
      <c r="AQ109" s="955"/>
      <c r="AR109" s="955"/>
      <c r="AS109" s="955"/>
      <c r="AT109" s="957"/>
      <c r="AU109" s="974" t="s">
        <v>410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411</v>
      </c>
      <c r="BR109" s="955"/>
      <c r="BS109" s="955"/>
      <c r="BT109" s="955"/>
      <c r="BU109" s="956"/>
      <c r="BV109" s="954" t="s">
        <v>296</v>
      </c>
      <c r="BW109" s="955"/>
      <c r="BX109" s="955"/>
      <c r="BY109" s="955"/>
      <c r="BZ109" s="956"/>
      <c r="CA109" s="954" t="s">
        <v>295</v>
      </c>
      <c r="CB109" s="955"/>
      <c r="CC109" s="955"/>
      <c r="CD109" s="955"/>
      <c r="CE109" s="956"/>
      <c r="CF109" s="975" t="s">
        <v>412</v>
      </c>
      <c r="CG109" s="975"/>
      <c r="CH109" s="975"/>
      <c r="CI109" s="975"/>
      <c r="CJ109" s="975"/>
      <c r="CK109" s="954" t="s">
        <v>413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411</v>
      </c>
      <c r="DH109" s="955"/>
      <c r="DI109" s="955"/>
      <c r="DJ109" s="955"/>
      <c r="DK109" s="956"/>
      <c r="DL109" s="954" t="s">
        <v>296</v>
      </c>
      <c r="DM109" s="955"/>
      <c r="DN109" s="955"/>
      <c r="DO109" s="955"/>
      <c r="DP109" s="956"/>
      <c r="DQ109" s="954" t="s">
        <v>295</v>
      </c>
      <c r="DR109" s="955"/>
      <c r="DS109" s="955"/>
      <c r="DT109" s="955"/>
      <c r="DU109" s="956"/>
      <c r="DV109" s="954" t="s">
        <v>412</v>
      </c>
      <c r="DW109" s="955"/>
      <c r="DX109" s="955"/>
      <c r="DY109" s="955"/>
      <c r="DZ109" s="957"/>
    </row>
    <row r="110" spans="1:131" s="226" customFormat="1" ht="26.25" customHeight="1">
      <c r="A110" s="958" t="s">
        <v>414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816001</v>
      </c>
      <c r="AB110" s="962"/>
      <c r="AC110" s="962"/>
      <c r="AD110" s="962"/>
      <c r="AE110" s="963"/>
      <c r="AF110" s="964">
        <v>804759</v>
      </c>
      <c r="AG110" s="962"/>
      <c r="AH110" s="962"/>
      <c r="AI110" s="962"/>
      <c r="AJ110" s="963"/>
      <c r="AK110" s="964">
        <v>838986</v>
      </c>
      <c r="AL110" s="962"/>
      <c r="AM110" s="962"/>
      <c r="AN110" s="962"/>
      <c r="AO110" s="963"/>
      <c r="AP110" s="965">
        <v>24.1</v>
      </c>
      <c r="AQ110" s="966"/>
      <c r="AR110" s="966"/>
      <c r="AS110" s="966"/>
      <c r="AT110" s="967"/>
      <c r="AU110" s="968" t="s">
        <v>65</v>
      </c>
      <c r="AV110" s="969"/>
      <c r="AW110" s="969"/>
      <c r="AX110" s="969"/>
      <c r="AY110" s="969"/>
      <c r="AZ110" s="1010" t="s">
        <v>415</v>
      </c>
      <c r="BA110" s="959"/>
      <c r="BB110" s="959"/>
      <c r="BC110" s="959"/>
      <c r="BD110" s="959"/>
      <c r="BE110" s="959"/>
      <c r="BF110" s="959"/>
      <c r="BG110" s="959"/>
      <c r="BH110" s="959"/>
      <c r="BI110" s="959"/>
      <c r="BJ110" s="959"/>
      <c r="BK110" s="959"/>
      <c r="BL110" s="959"/>
      <c r="BM110" s="959"/>
      <c r="BN110" s="959"/>
      <c r="BO110" s="959"/>
      <c r="BP110" s="960"/>
      <c r="BQ110" s="996">
        <v>8670733</v>
      </c>
      <c r="BR110" s="997"/>
      <c r="BS110" s="997"/>
      <c r="BT110" s="997"/>
      <c r="BU110" s="997"/>
      <c r="BV110" s="997">
        <v>8549127</v>
      </c>
      <c r="BW110" s="997"/>
      <c r="BX110" s="997"/>
      <c r="BY110" s="997"/>
      <c r="BZ110" s="997"/>
      <c r="CA110" s="997">
        <v>8388577</v>
      </c>
      <c r="CB110" s="997"/>
      <c r="CC110" s="997"/>
      <c r="CD110" s="997"/>
      <c r="CE110" s="997"/>
      <c r="CF110" s="1011">
        <v>240.8</v>
      </c>
      <c r="CG110" s="1012"/>
      <c r="CH110" s="1012"/>
      <c r="CI110" s="1012"/>
      <c r="CJ110" s="1012"/>
      <c r="CK110" s="1013" t="s">
        <v>416</v>
      </c>
      <c r="CL110" s="1014"/>
      <c r="CM110" s="993" t="s">
        <v>417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165</v>
      </c>
      <c r="DH110" s="997"/>
      <c r="DI110" s="997"/>
      <c r="DJ110" s="997"/>
      <c r="DK110" s="997"/>
      <c r="DL110" s="997" t="s">
        <v>378</v>
      </c>
      <c r="DM110" s="997"/>
      <c r="DN110" s="997"/>
      <c r="DO110" s="997"/>
      <c r="DP110" s="997"/>
      <c r="DQ110" s="997" t="s">
        <v>378</v>
      </c>
      <c r="DR110" s="997"/>
      <c r="DS110" s="997"/>
      <c r="DT110" s="997"/>
      <c r="DU110" s="997"/>
      <c r="DV110" s="998" t="s">
        <v>165</v>
      </c>
      <c r="DW110" s="998"/>
      <c r="DX110" s="998"/>
      <c r="DY110" s="998"/>
      <c r="DZ110" s="999"/>
    </row>
    <row r="111" spans="1:131" s="226" customFormat="1" ht="26.25" customHeight="1">
      <c r="A111" s="1000" t="s">
        <v>418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378</v>
      </c>
      <c r="AB111" s="1004"/>
      <c r="AC111" s="1004"/>
      <c r="AD111" s="1004"/>
      <c r="AE111" s="1005"/>
      <c r="AF111" s="1006" t="s">
        <v>165</v>
      </c>
      <c r="AG111" s="1004"/>
      <c r="AH111" s="1004"/>
      <c r="AI111" s="1004"/>
      <c r="AJ111" s="1005"/>
      <c r="AK111" s="1006" t="s">
        <v>378</v>
      </c>
      <c r="AL111" s="1004"/>
      <c r="AM111" s="1004"/>
      <c r="AN111" s="1004"/>
      <c r="AO111" s="1005"/>
      <c r="AP111" s="1007" t="s">
        <v>165</v>
      </c>
      <c r="AQ111" s="1008"/>
      <c r="AR111" s="1008"/>
      <c r="AS111" s="1008"/>
      <c r="AT111" s="1009"/>
      <c r="AU111" s="970"/>
      <c r="AV111" s="971"/>
      <c r="AW111" s="971"/>
      <c r="AX111" s="971"/>
      <c r="AY111" s="971"/>
      <c r="AZ111" s="1019" t="s">
        <v>419</v>
      </c>
      <c r="BA111" s="1020"/>
      <c r="BB111" s="1020"/>
      <c r="BC111" s="1020"/>
      <c r="BD111" s="1020"/>
      <c r="BE111" s="1020"/>
      <c r="BF111" s="1020"/>
      <c r="BG111" s="1020"/>
      <c r="BH111" s="1020"/>
      <c r="BI111" s="1020"/>
      <c r="BJ111" s="1020"/>
      <c r="BK111" s="1020"/>
      <c r="BL111" s="1020"/>
      <c r="BM111" s="1020"/>
      <c r="BN111" s="1020"/>
      <c r="BO111" s="1020"/>
      <c r="BP111" s="1021"/>
      <c r="BQ111" s="989" t="s">
        <v>378</v>
      </c>
      <c r="BR111" s="990"/>
      <c r="BS111" s="990"/>
      <c r="BT111" s="990"/>
      <c r="BU111" s="990"/>
      <c r="BV111" s="990" t="s">
        <v>378</v>
      </c>
      <c r="BW111" s="990"/>
      <c r="BX111" s="990"/>
      <c r="BY111" s="990"/>
      <c r="BZ111" s="990"/>
      <c r="CA111" s="990" t="s">
        <v>165</v>
      </c>
      <c r="CB111" s="990"/>
      <c r="CC111" s="990"/>
      <c r="CD111" s="990"/>
      <c r="CE111" s="990"/>
      <c r="CF111" s="984" t="s">
        <v>378</v>
      </c>
      <c r="CG111" s="985"/>
      <c r="CH111" s="985"/>
      <c r="CI111" s="985"/>
      <c r="CJ111" s="985"/>
      <c r="CK111" s="1015"/>
      <c r="CL111" s="1016"/>
      <c r="CM111" s="986" t="s">
        <v>420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165</v>
      </c>
      <c r="DH111" s="990"/>
      <c r="DI111" s="990"/>
      <c r="DJ111" s="990"/>
      <c r="DK111" s="990"/>
      <c r="DL111" s="990" t="s">
        <v>165</v>
      </c>
      <c r="DM111" s="990"/>
      <c r="DN111" s="990"/>
      <c r="DO111" s="990"/>
      <c r="DP111" s="990"/>
      <c r="DQ111" s="990" t="s">
        <v>378</v>
      </c>
      <c r="DR111" s="990"/>
      <c r="DS111" s="990"/>
      <c r="DT111" s="990"/>
      <c r="DU111" s="990"/>
      <c r="DV111" s="991" t="s">
        <v>378</v>
      </c>
      <c r="DW111" s="991"/>
      <c r="DX111" s="991"/>
      <c r="DY111" s="991"/>
      <c r="DZ111" s="992"/>
    </row>
    <row r="112" spans="1:131" s="226" customFormat="1" ht="26.25" customHeight="1">
      <c r="A112" s="1022" t="s">
        <v>421</v>
      </c>
      <c r="B112" s="1023"/>
      <c r="C112" s="1020" t="s">
        <v>422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165</v>
      </c>
      <c r="AB112" s="1029"/>
      <c r="AC112" s="1029"/>
      <c r="AD112" s="1029"/>
      <c r="AE112" s="1030"/>
      <c r="AF112" s="1031" t="s">
        <v>165</v>
      </c>
      <c r="AG112" s="1029"/>
      <c r="AH112" s="1029"/>
      <c r="AI112" s="1029"/>
      <c r="AJ112" s="1030"/>
      <c r="AK112" s="1031" t="s">
        <v>165</v>
      </c>
      <c r="AL112" s="1029"/>
      <c r="AM112" s="1029"/>
      <c r="AN112" s="1029"/>
      <c r="AO112" s="1030"/>
      <c r="AP112" s="1032" t="s">
        <v>378</v>
      </c>
      <c r="AQ112" s="1033"/>
      <c r="AR112" s="1033"/>
      <c r="AS112" s="1033"/>
      <c r="AT112" s="1034"/>
      <c r="AU112" s="970"/>
      <c r="AV112" s="971"/>
      <c r="AW112" s="971"/>
      <c r="AX112" s="971"/>
      <c r="AY112" s="971"/>
      <c r="AZ112" s="1019" t="s">
        <v>423</v>
      </c>
      <c r="BA112" s="1020"/>
      <c r="BB112" s="1020"/>
      <c r="BC112" s="1020"/>
      <c r="BD112" s="1020"/>
      <c r="BE112" s="1020"/>
      <c r="BF112" s="1020"/>
      <c r="BG112" s="1020"/>
      <c r="BH112" s="1020"/>
      <c r="BI112" s="1020"/>
      <c r="BJ112" s="1020"/>
      <c r="BK112" s="1020"/>
      <c r="BL112" s="1020"/>
      <c r="BM112" s="1020"/>
      <c r="BN112" s="1020"/>
      <c r="BO112" s="1020"/>
      <c r="BP112" s="1021"/>
      <c r="BQ112" s="989">
        <v>368034</v>
      </c>
      <c r="BR112" s="990"/>
      <c r="BS112" s="990"/>
      <c r="BT112" s="990"/>
      <c r="BU112" s="990"/>
      <c r="BV112" s="990">
        <v>412653</v>
      </c>
      <c r="BW112" s="990"/>
      <c r="BX112" s="990"/>
      <c r="BY112" s="990"/>
      <c r="BZ112" s="990"/>
      <c r="CA112" s="990">
        <v>513879</v>
      </c>
      <c r="CB112" s="990"/>
      <c r="CC112" s="990"/>
      <c r="CD112" s="990"/>
      <c r="CE112" s="990"/>
      <c r="CF112" s="984">
        <v>14.7</v>
      </c>
      <c r="CG112" s="985"/>
      <c r="CH112" s="985"/>
      <c r="CI112" s="985"/>
      <c r="CJ112" s="985"/>
      <c r="CK112" s="1015"/>
      <c r="CL112" s="1016"/>
      <c r="CM112" s="986" t="s">
        <v>424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165</v>
      </c>
      <c r="DH112" s="990"/>
      <c r="DI112" s="990"/>
      <c r="DJ112" s="990"/>
      <c r="DK112" s="990"/>
      <c r="DL112" s="990" t="s">
        <v>378</v>
      </c>
      <c r="DM112" s="990"/>
      <c r="DN112" s="990"/>
      <c r="DO112" s="990"/>
      <c r="DP112" s="990"/>
      <c r="DQ112" s="990" t="s">
        <v>378</v>
      </c>
      <c r="DR112" s="990"/>
      <c r="DS112" s="990"/>
      <c r="DT112" s="990"/>
      <c r="DU112" s="990"/>
      <c r="DV112" s="991" t="s">
        <v>378</v>
      </c>
      <c r="DW112" s="991"/>
      <c r="DX112" s="991"/>
      <c r="DY112" s="991"/>
      <c r="DZ112" s="992"/>
    </row>
    <row r="113" spans="1:130" s="226" customFormat="1" ht="26.25" customHeight="1">
      <c r="A113" s="1024"/>
      <c r="B113" s="1025"/>
      <c r="C113" s="1020" t="s">
        <v>425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29829</v>
      </c>
      <c r="AB113" s="1004"/>
      <c r="AC113" s="1004"/>
      <c r="AD113" s="1004"/>
      <c r="AE113" s="1005"/>
      <c r="AF113" s="1006">
        <v>47352</v>
      </c>
      <c r="AG113" s="1004"/>
      <c r="AH113" s="1004"/>
      <c r="AI113" s="1004"/>
      <c r="AJ113" s="1005"/>
      <c r="AK113" s="1006">
        <v>48404</v>
      </c>
      <c r="AL113" s="1004"/>
      <c r="AM113" s="1004"/>
      <c r="AN113" s="1004"/>
      <c r="AO113" s="1005"/>
      <c r="AP113" s="1007">
        <v>1.4</v>
      </c>
      <c r="AQ113" s="1008"/>
      <c r="AR113" s="1008"/>
      <c r="AS113" s="1008"/>
      <c r="AT113" s="1009"/>
      <c r="AU113" s="970"/>
      <c r="AV113" s="971"/>
      <c r="AW113" s="971"/>
      <c r="AX113" s="971"/>
      <c r="AY113" s="971"/>
      <c r="AZ113" s="1019" t="s">
        <v>426</v>
      </c>
      <c r="BA113" s="1020"/>
      <c r="BB113" s="1020"/>
      <c r="BC113" s="1020"/>
      <c r="BD113" s="1020"/>
      <c r="BE113" s="1020"/>
      <c r="BF113" s="1020"/>
      <c r="BG113" s="1020"/>
      <c r="BH113" s="1020"/>
      <c r="BI113" s="1020"/>
      <c r="BJ113" s="1020"/>
      <c r="BK113" s="1020"/>
      <c r="BL113" s="1020"/>
      <c r="BM113" s="1020"/>
      <c r="BN113" s="1020"/>
      <c r="BO113" s="1020"/>
      <c r="BP113" s="1021"/>
      <c r="BQ113" s="989">
        <v>78478</v>
      </c>
      <c r="BR113" s="990"/>
      <c r="BS113" s="990"/>
      <c r="BT113" s="990"/>
      <c r="BU113" s="990"/>
      <c r="BV113" s="990">
        <v>27780</v>
      </c>
      <c r="BW113" s="990"/>
      <c r="BX113" s="990"/>
      <c r="BY113" s="990"/>
      <c r="BZ113" s="990"/>
      <c r="CA113" s="990" t="s">
        <v>378</v>
      </c>
      <c r="CB113" s="990"/>
      <c r="CC113" s="990"/>
      <c r="CD113" s="990"/>
      <c r="CE113" s="990"/>
      <c r="CF113" s="984" t="s">
        <v>378</v>
      </c>
      <c r="CG113" s="985"/>
      <c r="CH113" s="985"/>
      <c r="CI113" s="985"/>
      <c r="CJ113" s="985"/>
      <c r="CK113" s="1015"/>
      <c r="CL113" s="1016"/>
      <c r="CM113" s="986" t="s">
        <v>427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165</v>
      </c>
      <c r="DH113" s="1029"/>
      <c r="DI113" s="1029"/>
      <c r="DJ113" s="1029"/>
      <c r="DK113" s="1030"/>
      <c r="DL113" s="1031" t="s">
        <v>165</v>
      </c>
      <c r="DM113" s="1029"/>
      <c r="DN113" s="1029"/>
      <c r="DO113" s="1029"/>
      <c r="DP113" s="1030"/>
      <c r="DQ113" s="1031" t="s">
        <v>378</v>
      </c>
      <c r="DR113" s="1029"/>
      <c r="DS113" s="1029"/>
      <c r="DT113" s="1029"/>
      <c r="DU113" s="1030"/>
      <c r="DV113" s="1032" t="s">
        <v>165</v>
      </c>
      <c r="DW113" s="1033"/>
      <c r="DX113" s="1033"/>
      <c r="DY113" s="1033"/>
      <c r="DZ113" s="1034"/>
    </row>
    <row r="114" spans="1:130" s="226" customFormat="1" ht="26.25" customHeight="1">
      <c r="A114" s="1024"/>
      <c r="B114" s="1025"/>
      <c r="C114" s="1020" t="s">
        <v>428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68609</v>
      </c>
      <c r="AB114" s="1029"/>
      <c r="AC114" s="1029"/>
      <c r="AD114" s="1029"/>
      <c r="AE114" s="1030"/>
      <c r="AF114" s="1031">
        <v>70746</v>
      </c>
      <c r="AG114" s="1029"/>
      <c r="AH114" s="1029"/>
      <c r="AI114" s="1029"/>
      <c r="AJ114" s="1030"/>
      <c r="AK114" s="1031">
        <v>40926</v>
      </c>
      <c r="AL114" s="1029"/>
      <c r="AM114" s="1029"/>
      <c r="AN114" s="1029"/>
      <c r="AO114" s="1030"/>
      <c r="AP114" s="1032">
        <v>1.2</v>
      </c>
      <c r="AQ114" s="1033"/>
      <c r="AR114" s="1033"/>
      <c r="AS114" s="1033"/>
      <c r="AT114" s="1034"/>
      <c r="AU114" s="970"/>
      <c r="AV114" s="971"/>
      <c r="AW114" s="971"/>
      <c r="AX114" s="971"/>
      <c r="AY114" s="971"/>
      <c r="AZ114" s="1019" t="s">
        <v>429</v>
      </c>
      <c r="BA114" s="1020"/>
      <c r="BB114" s="1020"/>
      <c r="BC114" s="1020"/>
      <c r="BD114" s="1020"/>
      <c r="BE114" s="1020"/>
      <c r="BF114" s="1020"/>
      <c r="BG114" s="1020"/>
      <c r="BH114" s="1020"/>
      <c r="BI114" s="1020"/>
      <c r="BJ114" s="1020"/>
      <c r="BK114" s="1020"/>
      <c r="BL114" s="1020"/>
      <c r="BM114" s="1020"/>
      <c r="BN114" s="1020"/>
      <c r="BO114" s="1020"/>
      <c r="BP114" s="1021"/>
      <c r="BQ114" s="989">
        <v>1358041</v>
      </c>
      <c r="BR114" s="990"/>
      <c r="BS114" s="990"/>
      <c r="BT114" s="990"/>
      <c r="BU114" s="990"/>
      <c r="BV114" s="990">
        <v>1385241</v>
      </c>
      <c r="BW114" s="990"/>
      <c r="BX114" s="990"/>
      <c r="BY114" s="990"/>
      <c r="BZ114" s="990"/>
      <c r="CA114" s="990">
        <v>1326090</v>
      </c>
      <c r="CB114" s="990"/>
      <c r="CC114" s="990"/>
      <c r="CD114" s="990"/>
      <c r="CE114" s="990"/>
      <c r="CF114" s="984">
        <v>38.1</v>
      </c>
      <c r="CG114" s="985"/>
      <c r="CH114" s="985"/>
      <c r="CI114" s="985"/>
      <c r="CJ114" s="985"/>
      <c r="CK114" s="1015"/>
      <c r="CL114" s="1016"/>
      <c r="CM114" s="986" t="s">
        <v>430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378</v>
      </c>
      <c r="DH114" s="1029"/>
      <c r="DI114" s="1029"/>
      <c r="DJ114" s="1029"/>
      <c r="DK114" s="1030"/>
      <c r="DL114" s="1031" t="s">
        <v>378</v>
      </c>
      <c r="DM114" s="1029"/>
      <c r="DN114" s="1029"/>
      <c r="DO114" s="1029"/>
      <c r="DP114" s="1030"/>
      <c r="DQ114" s="1031" t="s">
        <v>165</v>
      </c>
      <c r="DR114" s="1029"/>
      <c r="DS114" s="1029"/>
      <c r="DT114" s="1029"/>
      <c r="DU114" s="1030"/>
      <c r="DV114" s="1032" t="s">
        <v>378</v>
      </c>
      <c r="DW114" s="1033"/>
      <c r="DX114" s="1033"/>
      <c r="DY114" s="1033"/>
      <c r="DZ114" s="1034"/>
    </row>
    <row r="115" spans="1:130" s="226" customFormat="1" ht="26.25" customHeight="1">
      <c r="A115" s="1024"/>
      <c r="B115" s="1025"/>
      <c r="C115" s="1020" t="s">
        <v>431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165</v>
      </c>
      <c r="AB115" s="1004"/>
      <c r="AC115" s="1004"/>
      <c r="AD115" s="1004"/>
      <c r="AE115" s="1005"/>
      <c r="AF115" s="1006" t="s">
        <v>165</v>
      </c>
      <c r="AG115" s="1004"/>
      <c r="AH115" s="1004"/>
      <c r="AI115" s="1004"/>
      <c r="AJ115" s="1005"/>
      <c r="AK115" s="1006" t="s">
        <v>165</v>
      </c>
      <c r="AL115" s="1004"/>
      <c r="AM115" s="1004"/>
      <c r="AN115" s="1004"/>
      <c r="AO115" s="1005"/>
      <c r="AP115" s="1007" t="s">
        <v>165</v>
      </c>
      <c r="AQ115" s="1008"/>
      <c r="AR115" s="1008"/>
      <c r="AS115" s="1008"/>
      <c r="AT115" s="1009"/>
      <c r="AU115" s="970"/>
      <c r="AV115" s="971"/>
      <c r="AW115" s="971"/>
      <c r="AX115" s="971"/>
      <c r="AY115" s="971"/>
      <c r="AZ115" s="1019" t="s">
        <v>432</v>
      </c>
      <c r="BA115" s="1020"/>
      <c r="BB115" s="1020"/>
      <c r="BC115" s="1020"/>
      <c r="BD115" s="1020"/>
      <c r="BE115" s="1020"/>
      <c r="BF115" s="1020"/>
      <c r="BG115" s="1020"/>
      <c r="BH115" s="1020"/>
      <c r="BI115" s="1020"/>
      <c r="BJ115" s="1020"/>
      <c r="BK115" s="1020"/>
      <c r="BL115" s="1020"/>
      <c r="BM115" s="1020"/>
      <c r="BN115" s="1020"/>
      <c r="BO115" s="1020"/>
      <c r="BP115" s="1021"/>
      <c r="BQ115" s="989" t="s">
        <v>165</v>
      </c>
      <c r="BR115" s="990"/>
      <c r="BS115" s="990"/>
      <c r="BT115" s="990"/>
      <c r="BU115" s="990"/>
      <c r="BV115" s="990" t="s">
        <v>378</v>
      </c>
      <c r="BW115" s="990"/>
      <c r="BX115" s="990"/>
      <c r="BY115" s="990"/>
      <c r="BZ115" s="990"/>
      <c r="CA115" s="990" t="s">
        <v>378</v>
      </c>
      <c r="CB115" s="990"/>
      <c r="CC115" s="990"/>
      <c r="CD115" s="990"/>
      <c r="CE115" s="990"/>
      <c r="CF115" s="984" t="s">
        <v>378</v>
      </c>
      <c r="CG115" s="985"/>
      <c r="CH115" s="985"/>
      <c r="CI115" s="985"/>
      <c r="CJ115" s="985"/>
      <c r="CK115" s="1015"/>
      <c r="CL115" s="1016"/>
      <c r="CM115" s="1019" t="s">
        <v>433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165</v>
      </c>
      <c r="DH115" s="1029"/>
      <c r="DI115" s="1029"/>
      <c r="DJ115" s="1029"/>
      <c r="DK115" s="1030"/>
      <c r="DL115" s="1031" t="s">
        <v>378</v>
      </c>
      <c r="DM115" s="1029"/>
      <c r="DN115" s="1029"/>
      <c r="DO115" s="1029"/>
      <c r="DP115" s="1030"/>
      <c r="DQ115" s="1031" t="s">
        <v>378</v>
      </c>
      <c r="DR115" s="1029"/>
      <c r="DS115" s="1029"/>
      <c r="DT115" s="1029"/>
      <c r="DU115" s="1030"/>
      <c r="DV115" s="1032" t="s">
        <v>378</v>
      </c>
      <c r="DW115" s="1033"/>
      <c r="DX115" s="1033"/>
      <c r="DY115" s="1033"/>
      <c r="DZ115" s="1034"/>
    </row>
    <row r="116" spans="1:130" s="226" customFormat="1" ht="26.25" customHeight="1">
      <c r="A116" s="1026"/>
      <c r="B116" s="1027"/>
      <c r="C116" s="1035" t="s">
        <v>434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378</v>
      </c>
      <c r="AB116" s="1029"/>
      <c r="AC116" s="1029"/>
      <c r="AD116" s="1029"/>
      <c r="AE116" s="1030"/>
      <c r="AF116" s="1031" t="s">
        <v>165</v>
      </c>
      <c r="AG116" s="1029"/>
      <c r="AH116" s="1029"/>
      <c r="AI116" s="1029"/>
      <c r="AJ116" s="1030"/>
      <c r="AK116" s="1031" t="s">
        <v>378</v>
      </c>
      <c r="AL116" s="1029"/>
      <c r="AM116" s="1029"/>
      <c r="AN116" s="1029"/>
      <c r="AO116" s="1030"/>
      <c r="AP116" s="1032" t="s">
        <v>378</v>
      </c>
      <c r="AQ116" s="1033"/>
      <c r="AR116" s="1033"/>
      <c r="AS116" s="1033"/>
      <c r="AT116" s="1034"/>
      <c r="AU116" s="970"/>
      <c r="AV116" s="971"/>
      <c r="AW116" s="971"/>
      <c r="AX116" s="971"/>
      <c r="AY116" s="971"/>
      <c r="AZ116" s="1037" t="s">
        <v>435</v>
      </c>
      <c r="BA116" s="1038"/>
      <c r="BB116" s="1038"/>
      <c r="BC116" s="1038"/>
      <c r="BD116" s="1038"/>
      <c r="BE116" s="1038"/>
      <c r="BF116" s="1038"/>
      <c r="BG116" s="1038"/>
      <c r="BH116" s="1038"/>
      <c r="BI116" s="1038"/>
      <c r="BJ116" s="1038"/>
      <c r="BK116" s="1038"/>
      <c r="BL116" s="1038"/>
      <c r="BM116" s="1038"/>
      <c r="BN116" s="1038"/>
      <c r="BO116" s="1038"/>
      <c r="BP116" s="1039"/>
      <c r="BQ116" s="989" t="s">
        <v>378</v>
      </c>
      <c r="BR116" s="990"/>
      <c r="BS116" s="990"/>
      <c r="BT116" s="990"/>
      <c r="BU116" s="990"/>
      <c r="BV116" s="990" t="s">
        <v>165</v>
      </c>
      <c r="BW116" s="990"/>
      <c r="BX116" s="990"/>
      <c r="BY116" s="990"/>
      <c r="BZ116" s="990"/>
      <c r="CA116" s="990" t="s">
        <v>165</v>
      </c>
      <c r="CB116" s="990"/>
      <c r="CC116" s="990"/>
      <c r="CD116" s="990"/>
      <c r="CE116" s="990"/>
      <c r="CF116" s="984" t="s">
        <v>378</v>
      </c>
      <c r="CG116" s="985"/>
      <c r="CH116" s="985"/>
      <c r="CI116" s="985"/>
      <c r="CJ116" s="985"/>
      <c r="CK116" s="1015"/>
      <c r="CL116" s="1016"/>
      <c r="CM116" s="986" t="s">
        <v>436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378</v>
      </c>
      <c r="DH116" s="1029"/>
      <c r="DI116" s="1029"/>
      <c r="DJ116" s="1029"/>
      <c r="DK116" s="1030"/>
      <c r="DL116" s="1031" t="s">
        <v>378</v>
      </c>
      <c r="DM116" s="1029"/>
      <c r="DN116" s="1029"/>
      <c r="DO116" s="1029"/>
      <c r="DP116" s="1030"/>
      <c r="DQ116" s="1031" t="s">
        <v>378</v>
      </c>
      <c r="DR116" s="1029"/>
      <c r="DS116" s="1029"/>
      <c r="DT116" s="1029"/>
      <c r="DU116" s="1030"/>
      <c r="DV116" s="1032" t="s">
        <v>165</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437</v>
      </c>
      <c r="Z117" s="956"/>
      <c r="AA117" s="1046">
        <v>914439</v>
      </c>
      <c r="AB117" s="1047"/>
      <c r="AC117" s="1047"/>
      <c r="AD117" s="1047"/>
      <c r="AE117" s="1048"/>
      <c r="AF117" s="1049">
        <v>922857</v>
      </c>
      <c r="AG117" s="1047"/>
      <c r="AH117" s="1047"/>
      <c r="AI117" s="1047"/>
      <c r="AJ117" s="1048"/>
      <c r="AK117" s="1049">
        <v>928316</v>
      </c>
      <c r="AL117" s="1047"/>
      <c r="AM117" s="1047"/>
      <c r="AN117" s="1047"/>
      <c r="AO117" s="1048"/>
      <c r="AP117" s="1050"/>
      <c r="AQ117" s="1051"/>
      <c r="AR117" s="1051"/>
      <c r="AS117" s="1051"/>
      <c r="AT117" s="1052"/>
      <c r="AU117" s="970"/>
      <c r="AV117" s="971"/>
      <c r="AW117" s="971"/>
      <c r="AX117" s="971"/>
      <c r="AY117" s="971"/>
      <c r="AZ117" s="1037" t="s">
        <v>438</v>
      </c>
      <c r="BA117" s="1038"/>
      <c r="BB117" s="1038"/>
      <c r="BC117" s="1038"/>
      <c r="BD117" s="1038"/>
      <c r="BE117" s="1038"/>
      <c r="BF117" s="1038"/>
      <c r="BG117" s="1038"/>
      <c r="BH117" s="1038"/>
      <c r="BI117" s="1038"/>
      <c r="BJ117" s="1038"/>
      <c r="BK117" s="1038"/>
      <c r="BL117" s="1038"/>
      <c r="BM117" s="1038"/>
      <c r="BN117" s="1038"/>
      <c r="BO117" s="1038"/>
      <c r="BP117" s="1039"/>
      <c r="BQ117" s="989" t="s">
        <v>165</v>
      </c>
      <c r="BR117" s="990"/>
      <c r="BS117" s="990"/>
      <c r="BT117" s="990"/>
      <c r="BU117" s="990"/>
      <c r="BV117" s="990" t="s">
        <v>165</v>
      </c>
      <c r="BW117" s="990"/>
      <c r="BX117" s="990"/>
      <c r="BY117" s="990"/>
      <c r="BZ117" s="990"/>
      <c r="CA117" s="990" t="s">
        <v>165</v>
      </c>
      <c r="CB117" s="990"/>
      <c r="CC117" s="990"/>
      <c r="CD117" s="990"/>
      <c r="CE117" s="990"/>
      <c r="CF117" s="984" t="s">
        <v>439</v>
      </c>
      <c r="CG117" s="985"/>
      <c r="CH117" s="985"/>
      <c r="CI117" s="985"/>
      <c r="CJ117" s="985"/>
      <c r="CK117" s="1015"/>
      <c r="CL117" s="1016"/>
      <c r="CM117" s="986" t="s">
        <v>440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378</v>
      </c>
      <c r="DH117" s="1029"/>
      <c r="DI117" s="1029"/>
      <c r="DJ117" s="1029"/>
      <c r="DK117" s="1030"/>
      <c r="DL117" s="1031" t="s">
        <v>165</v>
      </c>
      <c r="DM117" s="1029"/>
      <c r="DN117" s="1029"/>
      <c r="DO117" s="1029"/>
      <c r="DP117" s="1030"/>
      <c r="DQ117" s="1031" t="s">
        <v>165</v>
      </c>
      <c r="DR117" s="1029"/>
      <c r="DS117" s="1029"/>
      <c r="DT117" s="1029"/>
      <c r="DU117" s="1030"/>
      <c r="DV117" s="1032" t="s">
        <v>378</v>
      </c>
      <c r="DW117" s="1033"/>
      <c r="DX117" s="1033"/>
      <c r="DY117" s="1033"/>
      <c r="DZ117" s="1034"/>
    </row>
    <row r="118" spans="1:130" s="226" customFormat="1" ht="26.25" customHeight="1">
      <c r="A118" s="974" t="s">
        <v>413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411</v>
      </c>
      <c r="AB118" s="955"/>
      <c r="AC118" s="955"/>
      <c r="AD118" s="955"/>
      <c r="AE118" s="956"/>
      <c r="AF118" s="954" t="s">
        <v>296</v>
      </c>
      <c r="AG118" s="955"/>
      <c r="AH118" s="955"/>
      <c r="AI118" s="955"/>
      <c r="AJ118" s="956"/>
      <c r="AK118" s="954" t="s">
        <v>295</v>
      </c>
      <c r="AL118" s="955"/>
      <c r="AM118" s="955"/>
      <c r="AN118" s="955"/>
      <c r="AO118" s="956"/>
      <c r="AP118" s="1041" t="s">
        <v>412</v>
      </c>
      <c r="AQ118" s="1042"/>
      <c r="AR118" s="1042"/>
      <c r="AS118" s="1042"/>
      <c r="AT118" s="1043"/>
      <c r="AU118" s="970"/>
      <c r="AV118" s="971"/>
      <c r="AW118" s="971"/>
      <c r="AX118" s="971"/>
      <c r="AY118" s="971"/>
      <c r="AZ118" s="1044" t="s">
        <v>441</v>
      </c>
      <c r="BA118" s="1035"/>
      <c r="BB118" s="1035"/>
      <c r="BC118" s="1035"/>
      <c r="BD118" s="1035"/>
      <c r="BE118" s="1035"/>
      <c r="BF118" s="1035"/>
      <c r="BG118" s="1035"/>
      <c r="BH118" s="1035"/>
      <c r="BI118" s="1035"/>
      <c r="BJ118" s="1035"/>
      <c r="BK118" s="1035"/>
      <c r="BL118" s="1035"/>
      <c r="BM118" s="1035"/>
      <c r="BN118" s="1035"/>
      <c r="BO118" s="1035"/>
      <c r="BP118" s="1036"/>
      <c r="BQ118" s="1067" t="s">
        <v>378</v>
      </c>
      <c r="BR118" s="1068"/>
      <c r="BS118" s="1068"/>
      <c r="BT118" s="1068"/>
      <c r="BU118" s="1068"/>
      <c r="BV118" s="1068" t="s">
        <v>165</v>
      </c>
      <c r="BW118" s="1068"/>
      <c r="BX118" s="1068"/>
      <c r="BY118" s="1068"/>
      <c r="BZ118" s="1068"/>
      <c r="CA118" s="1068" t="s">
        <v>165</v>
      </c>
      <c r="CB118" s="1068"/>
      <c r="CC118" s="1068"/>
      <c r="CD118" s="1068"/>
      <c r="CE118" s="1068"/>
      <c r="CF118" s="984" t="s">
        <v>378</v>
      </c>
      <c r="CG118" s="985"/>
      <c r="CH118" s="985"/>
      <c r="CI118" s="985"/>
      <c r="CJ118" s="985"/>
      <c r="CK118" s="1015"/>
      <c r="CL118" s="1016"/>
      <c r="CM118" s="986" t="s">
        <v>442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378</v>
      </c>
      <c r="DH118" s="1029"/>
      <c r="DI118" s="1029"/>
      <c r="DJ118" s="1029"/>
      <c r="DK118" s="1030"/>
      <c r="DL118" s="1031" t="s">
        <v>378</v>
      </c>
      <c r="DM118" s="1029"/>
      <c r="DN118" s="1029"/>
      <c r="DO118" s="1029"/>
      <c r="DP118" s="1030"/>
      <c r="DQ118" s="1031" t="s">
        <v>378</v>
      </c>
      <c r="DR118" s="1029"/>
      <c r="DS118" s="1029"/>
      <c r="DT118" s="1029"/>
      <c r="DU118" s="1030"/>
      <c r="DV118" s="1032" t="s">
        <v>165</v>
      </c>
      <c r="DW118" s="1033"/>
      <c r="DX118" s="1033"/>
      <c r="DY118" s="1033"/>
      <c r="DZ118" s="1034"/>
    </row>
    <row r="119" spans="1:130" s="226" customFormat="1" ht="26.25" customHeight="1">
      <c r="A119" s="1128" t="s">
        <v>416</v>
      </c>
      <c r="B119" s="1014"/>
      <c r="C119" s="993" t="s">
        <v>417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165</v>
      </c>
      <c r="AB119" s="962"/>
      <c r="AC119" s="962"/>
      <c r="AD119" s="962"/>
      <c r="AE119" s="963"/>
      <c r="AF119" s="964" t="s">
        <v>165</v>
      </c>
      <c r="AG119" s="962"/>
      <c r="AH119" s="962"/>
      <c r="AI119" s="962"/>
      <c r="AJ119" s="963"/>
      <c r="AK119" s="964" t="s">
        <v>378</v>
      </c>
      <c r="AL119" s="962"/>
      <c r="AM119" s="962"/>
      <c r="AN119" s="962"/>
      <c r="AO119" s="963"/>
      <c r="AP119" s="965" t="s">
        <v>378</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443</v>
      </c>
      <c r="BP119" s="1076"/>
      <c r="BQ119" s="1067">
        <v>10475286</v>
      </c>
      <c r="BR119" s="1068"/>
      <c r="BS119" s="1068"/>
      <c r="BT119" s="1068"/>
      <c r="BU119" s="1068"/>
      <c r="BV119" s="1068">
        <v>10374801</v>
      </c>
      <c r="BW119" s="1068"/>
      <c r="BX119" s="1068"/>
      <c r="BY119" s="1068"/>
      <c r="BZ119" s="1068"/>
      <c r="CA119" s="1068">
        <v>10228546</v>
      </c>
      <c r="CB119" s="1068"/>
      <c r="CC119" s="1068"/>
      <c r="CD119" s="1068"/>
      <c r="CE119" s="1068"/>
      <c r="CF119" s="1069"/>
      <c r="CG119" s="1070"/>
      <c r="CH119" s="1070"/>
      <c r="CI119" s="1070"/>
      <c r="CJ119" s="1071"/>
      <c r="CK119" s="1017"/>
      <c r="CL119" s="1018"/>
      <c r="CM119" s="1072" t="s">
        <v>444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165</v>
      </c>
      <c r="DH119" s="1054"/>
      <c r="DI119" s="1054"/>
      <c r="DJ119" s="1054"/>
      <c r="DK119" s="1055"/>
      <c r="DL119" s="1053" t="s">
        <v>165</v>
      </c>
      <c r="DM119" s="1054"/>
      <c r="DN119" s="1054"/>
      <c r="DO119" s="1054"/>
      <c r="DP119" s="1055"/>
      <c r="DQ119" s="1053" t="s">
        <v>165</v>
      </c>
      <c r="DR119" s="1054"/>
      <c r="DS119" s="1054"/>
      <c r="DT119" s="1054"/>
      <c r="DU119" s="1055"/>
      <c r="DV119" s="1056" t="s">
        <v>378</v>
      </c>
      <c r="DW119" s="1057"/>
      <c r="DX119" s="1057"/>
      <c r="DY119" s="1057"/>
      <c r="DZ119" s="1058"/>
    </row>
    <row r="120" spans="1:130" s="226" customFormat="1" ht="26.25" customHeight="1">
      <c r="A120" s="1129"/>
      <c r="B120" s="1016"/>
      <c r="C120" s="986" t="s">
        <v>420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439</v>
      </c>
      <c r="AB120" s="1029"/>
      <c r="AC120" s="1029"/>
      <c r="AD120" s="1029"/>
      <c r="AE120" s="1030"/>
      <c r="AF120" s="1031" t="s">
        <v>378</v>
      </c>
      <c r="AG120" s="1029"/>
      <c r="AH120" s="1029"/>
      <c r="AI120" s="1029"/>
      <c r="AJ120" s="1030"/>
      <c r="AK120" s="1031" t="s">
        <v>378</v>
      </c>
      <c r="AL120" s="1029"/>
      <c r="AM120" s="1029"/>
      <c r="AN120" s="1029"/>
      <c r="AO120" s="1030"/>
      <c r="AP120" s="1032" t="s">
        <v>378</v>
      </c>
      <c r="AQ120" s="1033"/>
      <c r="AR120" s="1033"/>
      <c r="AS120" s="1033"/>
      <c r="AT120" s="1034"/>
      <c r="AU120" s="1059" t="s">
        <v>445</v>
      </c>
      <c r="AV120" s="1060"/>
      <c r="AW120" s="1060"/>
      <c r="AX120" s="1060"/>
      <c r="AY120" s="1061"/>
      <c r="AZ120" s="1010" t="s">
        <v>446</v>
      </c>
      <c r="BA120" s="959"/>
      <c r="BB120" s="959"/>
      <c r="BC120" s="959"/>
      <c r="BD120" s="959"/>
      <c r="BE120" s="959"/>
      <c r="BF120" s="959"/>
      <c r="BG120" s="959"/>
      <c r="BH120" s="959"/>
      <c r="BI120" s="959"/>
      <c r="BJ120" s="959"/>
      <c r="BK120" s="959"/>
      <c r="BL120" s="959"/>
      <c r="BM120" s="959"/>
      <c r="BN120" s="959"/>
      <c r="BO120" s="959"/>
      <c r="BP120" s="960"/>
      <c r="BQ120" s="996">
        <v>3242125</v>
      </c>
      <c r="BR120" s="997"/>
      <c r="BS120" s="997"/>
      <c r="BT120" s="997"/>
      <c r="BU120" s="997"/>
      <c r="BV120" s="997">
        <v>3212075</v>
      </c>
      <c r="BW120" s="997"/>
      <c r="BX120" s="997"/>
      <c r="BY120" s="997"/>
      <c r="BZ120" s="997"/>
      <c r="CA120" s="997">
        <v>3113587</v>
      </c>
      <c r="CB120" s="997"/>
      <c r="CC120" s="997"/>
      <c r="CD120" s="997"/>
      <c r="CE120" s="997"/>
      <c r="CF120" s="1011">
        <v>89.4</v>
      </c>
      <c r="CG120" s="1012"/>
      <c r="CH120" s="1012"/>
      <c r="CI120" s="1012"/>
      <c r="CJ120" s="1012"/>
      <c r="CK120" s="1077" t="s">
        <v>447</v>
      </c>
      <c r="CL120" s="1078"/>
      <c r="CM120" s="1078"/>
      <c r="CN120" s="1078"/>
      <c r="CO120" s="1079"/>
      <c r="CP120" s="1085" t="s">
        <v>392</v>
      </c>
      <c r="CQ120" s="1086"/>
      <c r="CR120" s="1086"/>
      <c r="CS120" s="1086"/>
      <c r="CT120" s="1086"/>
      <c r="CU120" s="1086"/>
      <c r="CV120" s="1086"/>
      <c r="CW120" s="1086"/>
      <c r="CX120" s="1086"/>
      <c r="CY120" s="1086"/>
      <c r="CZ120" s="1086"/>
      <c r="DA120" s="1086"/>
      <c r="DB120" s="1086"/>
      <c r="DC120" s="1086"/>
      <c r="DD120" s="1086"/>
      <c r="DE120" s="1086"/>
      <c r="DF120" s="1087"/>
      <c r="DG120" s="996">
        <v>368034</v>
      </c>
      <c r="DH120" s="997"/>
      <c r="DI120" s="997"/>
      <c r="DJ120" s="997"/>
      <c r="DK120" s="997"/>
      <c r="DL120" s="997">
        <v>412653</v>
      </c>
      <c r="DM120" s="997"/>
      <c r="DN120" s="997"/>
      <c r="DO120" s="997"/>
      <c r="DP120" s="997"/>
      <c r="DQ120" s="997">
        <v>513879</v>
      </c>
      <c r="DR120" s="997"/>
      <c r="DS120" s="997"/>
      <c r="DT120" s="997"/>
      <c r="DU120" s="997"/>
      <c r="DV120" s="998">
        <v>14.7</v>
      </c>
      <c r="DW120" s="998"/>
      <c r="DX120" s="998"/>
      <c r="DY120" s="998"/>
      <c r="DZ120" s="999"/>
    </row>
    <row r="121" spans="1:130" s="226" customFormat="1" ht="26.25" customHeight="1">
      <c r="A121" s="1129"/>
      <c r="B121" s="1016"/>
      <c r="C121" s="1037" t="s">
        <v>448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378</v>
      </c>
      <c r="AB121" s="1029"/>
      <c r="AC121" s="1029"/>
      <c r="AD121" s="1029"/>
      <c r="AE121" s="1030"/>
      <c r="AF121" s="1031" t="s">
        <v>165</v>
      </c>
      <c r="AG121" s="1029"/>
      <c r="AH121" s="1029"/>
      <c r="AI121" s="1029"/>
      <c r="AJ121" s="1030"/>
      <c r="AK121" s="1031" t="s">
        <v>378</v>
      </c>
      <c r="AL121" s="1029"/>
      <c r="AM121" s="1029"/>
      <c r="AN121" s="1029"/>
      <c r="AO121" s="1030"/>
      <c r="AP121" s="1032" t="s">
        <v>165</v>
      </c>
      <c r="AQ121" s="1033"/>
      <c r="AR121" s="1033"/>
      <c r="AS121" s="1033"/>
      <c r="AT121" s="1034"/>
      <c r="AU121" s="1062"/>
      <c r="AV121" s="1063"/>
      <c r="AW121" s="1063"/>
      <c r="AX121" s="1063"/>
      <c r="AY121" s="1064"/>
      <c r="AZ121" s="1019" t="s">
        <v>449</v>
      </c>
      <c r="BA121" s="1020"/>
      <c r="BB121" s="1020"/>
      <c r="BC121" s="1020"/>
      <c r="BD121" s="1020"/>
      <c r="BE121" s="1020"/>
      <c r="BF121" s="1020"/>
      <c r="BG121" s="1020"/>
      <c r="BH121" s="1020"/>
      <c r="BI121" s="1020"/>
      <c r="BJ121" s="1020"/>
      <c r="BK121" s="1020"/>
      <c r="BL121" s="1020"/>
      <c r="BM121" s="1020"/>
      <c r="BN121" s="1020"/>
      <c r="BO121" s="1020"/>
      <c r="BP121" s="1021"/>
      <c r="BQ121" s="989">
        <v>155380</v>
      </c>
      <c r="BR121" s="990"/>
      <c r="BS121" s="990"/>
      <c r="BT121" s="990"/>
      <c r="BU121" s="990"/>
      <c r="BV121" s="990">
        <v>140205</v>
      </c>
      <c r="BW121" s="990"/>
      <c r="BX121" s="990"/>
      <c r="BY121" s="990"/>
      <c r="BZ121" s="990"/>
      <c r="CA121" s="990">
        <v>144804</v>
      </c>
      <c r="CB121" s="990"/>
      <c r="CC121" s="990"/>
      <c r="CD121" s="990"/>
      <c r="CE121" s="990"/>
      <c r="CF121" s="984">
        <v>4.2</v>
      </c>
      <c r="CG121" s="985"/>
      <c r="CH121" s="985"/>
      <c r="CI121" s="985"/>
      <c r="CJ121" s="985"/>
      <c r="CK121" s="1080"/>
      <c r="CL121" s="1081"/>
      <c r="CM121" s="1081"/>
      <c r="CN121" s="1081"/>
      <c r="CO121" s="1082"/>
      <c r="CP121" s="1090" t="s">
        <v>450</v>
      </c>
      <c r="CQ121" s="1091"/>
      <c r="CR121" s="1091"/>
      <c r="CS121" s="1091"/>
      <c r="CT121" s="1091"/>
      <c r="CU121" s="1091"/>
      <c r="CV121" s="1091"/>
      <c r="CW121" s="1091"/>
      <c r="CX121" s="1091"/>
      <c r="CY121" s="1091"/>
      <c r="CZ121" s="1091"/>
      <c r="DA121" s="1091"/>
      <c r="DB121" s="1091"/>
      <c r="DC121" s="1091"/>
      <c r="DD121" s="1091"/>
      <c r="DE121" s="1091"/>
      <c r="DF121" s="1092"/>
      <c r="DG121" s="989" t="s">
        <v>378</v>
      </c>
      <c r="DH121" s="990"/>
      <c r="DI121" s="990"/>
      <c r="DJ121" s="990"/>
      <c r="DK121" s="990"/>
      <c r="DL121" s="990" t="s">
        <v>165</v>
      </c>
      <c r="DM121" s="990"/>
      <c r="DN121" s="990"/>
      <c r="DO121" s="990"/>
      <c r="DP121" s="990"/>
      <c r="DQ121" s="990" t="s">
        <v>165</v>
      </c>
      <c r="DR121" s="990"/>
      <c r="DS121" s="990"/>
      <c r="DT121" s="990"/>
      <c r="DU121" s="990"/>
      <c r="DV121" s="991" t="s">
        <v>439</v>
      </c>
      <c r="DW121" s="991"/>
      <c r="DX121" s="991"/>
      <c r="DY121" s="991"/>
      <c r="DZ121" s="992"/>
    </row>
    <row r="122" spans="1:130" s="226" customFormat="1" ht="26.25" customHeight="1">
      <c r="A122" s="1129"/>
      <c r="B122" s="1016"/>
      <c r="C122" s="986" t="s">
        <v>430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165</v>
      </c>
      <c r="AB122" s="1029"/>
      <c r="AC122" s="1029"/>
      <c r="AD122" s="1029"/>
      <c r="AE122" s="1030"/>
      <c r="AF122" s="1031" t="s">
        <v>165</v>
      </c>
      <c r="AG122" s="1029"/>
      <c r="AH122" s="1029"/>
      <c r="AI122" s="1029"/>
      <c r="AJ122" s="1030"/>
      <c r="AK122" s="1031" t="s">
        <v>378</v>
      </c>
      <c r="AL122" s="1029"/>
      <c r="AM122" s="1029"/>
      <c r="AN122" s="1029"/>
      <c r="AO122" s="1030"/>
      <c r="AP122" s="1032" t="s">
        <v>165</v>
      </c>
      <c r="AQ122" s="1033"/>
      <c r="AR122" s="1033"/>
      <c r="AS122" s="1033"/>
      <c r="AT122" s="1034"/>
      <c r="AU122" s="1062"/>
      <c r="AV122" s="1063"/>
      <c r="AW122" s="1063"/>
      <c r="AX122" s="1063"/>
      <c r="AY122" s="1064"/>
      <c r="AZ122" s="1044" t="s">
        <v>451</v>
      </c>
      <c r="BA122" s="1035"/>
      <c r="BB122" s="1035"/>
      <c r="BC122" s="1035"/>
      <c r="BD122" s="1035"/>
      <c r="BE122" s="1035"/>
      <c r="BF122" s="1035"/>
      <c r="BG122" s="1035"/>
      <c r="BH122" s="1035"/>
      <c r="BI122" s="1035"/>
      <c r="BJ122" s="1035"/>
      <c r="BK122" s="1035"/>
      <c r="BL122" s="1035"/>
      <c r="BM122" s="1035"/>
      <c r="BN122" s="1035"/>
      <c r="BO122" s="1035"/>
      <c r="BP122" s="1036"/>
      <c r="BQ122" s="1067">
        <v>6202097</v>
      </c>
      <c r="BR122" s="1068"/>
      <c r="BS122" s="1068"/>
      <c r="BT122" s="1068"/>
      <c r="BU122" s="1068"/>
      <c r="BV122" s="1068">
        <v>6135926</v>
      </c>
      <c r="BW122" s="1068"/>
      <c r="BX122" s="1068"/>
      <c r="BY122" s="1068"/>
      <c r="BZ122" s="1068"/>
      <c r="CA122" s="1068">
        <v>6021344</v>
      </c>
      <c r="CB122" s="1068"/>
      <c r="CC122" s="1068"/>
      <c r="CD122" s="1068"/>
      <c r="CE122" s="1068"/>
      <c r="CF122" s="1088">
        <v>172.8</v>
      </c>
      <c r="CG122" s="1089"/>
      <c r="CH122" s="1089"/>
      <c r="CI122" s="1089"/>
      <c r="CJ122" s="1089"/>
      <c r="CK122" s="1080"/>
      <c r="CL122" s="1081"/>
      <c r="CM122" s="1081"/>
      <c r="CN122" s="1081"/>
      <c r="CO122" s="1082"/>
      <c r="CP122" s="1090" t="s">
        <v>391</v>
      </c>
      <c r="CQ122" s="1091"/>
      <c r="CR122" s="1091"/>
      <c r="CS122" s="1091"/>
      <c r="CT122" s="1091"/>
      <c r="CU122" s="1091"/>
      <c r="CV122" s="1091"/>
      <c r="CW122" s="1091"/>
      <c r="CX122" s="1091"/>
      <c r="CY122" s="1091"/>
      <c r="CZ122" s="1091"/>
      <c r="DA122" s="1091"/>
      <c r="DB122" s="1091"/>
      <c r="DC122" s="1091"/>
      <c r="DD122" s="1091"/>
      <c r="DE122" s="1091"/>
      <c r="DF122" s="1092"/>
      <c r="DG122" s="989" t="s">
        <v>378</v>
      </c>
      <c r="DH122" s="990"/>
      <c r="DI122" s="990"/>
      <c r="DJ122" s="990"/>
      <c r="DK122" s="990"/>
      <c r="DL122" s="990" t="s">
        <v>378</v>
      </c>
      <c r="DM122" s="990"/>
      <c r="DN122" s="990"/>
      <c r="DO122" s="990"/>
      <c r="DP122" s="990"/>
      <c r="DQ122" s="990" t="s">
        <v>378</v>
      </c>
      <c r="DR122" s="990"/>
      <c r="DS122" s="990"/>
      <c r="DT122" s="990"/>
      <c r="DU122" s="990"/>
      <c r="DV122" s="991" t="s">
        <v>165</v>
      </c>
      <c r="DW122" s="991"/>
      <c r="DX122" s="991"/>
      <c r="DY122" s="991"/>
      <c r="DZ122" s="992"/>
    </row>
    <row r="123" spans="1:130" s="226" customFormat="1" ht="26.25" customHeight="1">
      <c r="A123" s="1129"/>
      <c r="B123" s="1016"/>
      <c r="C123" s="986" t="s">
        <v>436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165</v>
      </c>
      <c r="AB123" s="1029"/>
      <c r="AC123" s="1029"/>
      <c r="AD123" s="1029"/>
      <c r="AE123" s="1030"/>
      <c r="AF123" s="1031" t="s">
        <v>378</v>
      </c>
      <c r="AG123" s="1029"/>
      <c r="AH123" s="1029"/>
      <c r="AI123" s="1029"/>
      <c r="AJ123" s="1030"/>
      <c r="AK123" s="1031" t="s">
        <v>378</v>
      </c>
      <c r="AL123" s="1029"/>
      <c r="AM123" s="1029"/>
      <c r="AN123" s="1029"/>
      <c r="AO123" s="1030"/>
      <c r="AP123" s="1032" t="s">
        <v>165</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452</v>
      </c>
      <c r="BP123" s="1076"/>
      <c r="BQ123" s="1135">
        <v>9599602</v>
      </c>
      <c r="BR123" s="1136"/>
      <c r="BS123" s="1136"/>
      <c r="BT123" s="1136"/>
      <c r="BU123" s="1136"/>
      <c r="BV123" s="1136">
        <v>9488206</v>
      </c>
      <c r="BW123" s="1136"/>
      <c r="BX123" s="1136"/>
      <c r="BY123" s="1136"/>
      <c r="BZ123" s="1136"/>
      <c r="CA123" s="1136">
        <v>9279735</v>
      </c>
      <c r="CB123" s="1136"/>
      <c r="CC123" s="1136"/>
      <c r="CD123" s="1136"/>
      <c r="CE123" s="1136"/>
      <c r="CF123" s="1069"/>
      <c r="CG123" s="1070"/>
      <c r="CH123" s="1070"/>
      <c r="CI123" s="1070"/>
      <c r="CJ123" s="1071"/>
      <c r="CK123" s="1080"/>
      <c r="CL123" s="1081"/>
      <c r="CM123" s="1081"/>
      <c r="CN123" s="1081"/>
      <c r="CO123" s="1082"/>
      <c r="CP123" s="1090" t="s">
        <v>453</v>
      </c>
      <c r="CQ123" s="1091"/>
      <c r="CR123" s="1091"/>
      <c r="CS123" s="1091"/>
      <c r="CT123" s="1091"/>
      <c r="CU123" s="1091"/>
      <c r="CV123" s="1091"/>
      <c r="CW123" s="1091"/>
      <c r="CX123" s="1091"/>
      <c r="CY123" s="1091"/>
      <c r="CZ123" s="1091"/>
      <c r="DA123" s="1091"/>
      <c r="DB123" s="1091"/>
      <c r="DC123" s="1091"/>
      <c r="DD123" s="1091"/>
      <c r="DE123" s="1091"/>
      <c r="DF123" s="1092"/>
      <c r="DG123" s="1028" t="s">
        <v>378</v>
      </c>
      <c r="DH123" s="1029"/>
      <c r="DI123" s="1029"/>
      <c r="DJ123" s="1029"/>
      <c r="DK123" s="1030"/>
      <c r="DL123" s="1031" t="s">
        <v>378</v>
      </c>
      <c r="DM123" s="1029"/>
      <c r="DN123" s="1029"/>
      <c r="DO123" s="1029"/>
      <c r="DP123" s="1030"/>
      <c r="DQ123" s="1031" t="s">
        <v>165</v>
      </c>
      <c r="DR123" s="1029"/>
      <c r="DS123" s="1029"/>
      <c r="DT123" s="1029"/>
      <c r="DU123" s="1030"/>
      <c r="DV123" s="1032" t="s">
        <v>378</v>
      </c>
      <c r="DW123" s="1033"/>
      <c r="DX123" s="1033"/>
      <c r="DY123" s="1033"/>
      <c r="DZ123" s="1034"/>
    </row>
    <row r="124" spans="1:130" s="226" customFormat="1" ht="26.25" customHeight="1" thickBot="1">
      <c r="A124" s="1129"/>
      <c r="B124" s="1016"/>
      <c r="C124" s="986" t="s">
        <v>440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165</v>
      </c>
      <c r="AB124" s="1029"/>
      <c r="AC124" s="1029"/>
      <c r="AD124" s="1029"/>
      <c r="AE124" s="1030"/>
      <c r="AF124" s="1031" t="s">
        <v>165</v>
      </c>
      <c r="AG124" s="1029"/>
      <c r="AH124" s="1029"/>
      <c r="AI124" s="1029"/>
      <c r="AJ124" s="1030"/>
      <c r="AK124" s="1031" t="s">
        <v>378</v>
      </c>
      <c r="AL124" s="1029"/>
      <c r="AM124" s="1029"/>
      <c r="AN124" s="1029"/>
      <c r="AO124" s="1030"/>
      <c r="AP124" s="1032" t="s">
        <v>378</v>
      </c>
      <c r="AQ124" s="1033"/>
      <c r="AR124" s="1033"/>
      <c r="AS124" s="1033"/>
      <c r="AT124" s="1034"/>
      <c r="AU124" s="1131" t="s">
        <v>454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23.3</v>
      </c>
      <c r="BR124" s="1098"/>
      <c r="BS124" s="1098"/>
      <c r="BT124" s="1098"/>
      <c r="BU124" s="1098"/>
      <c r="BV124" s="1098">
        <v>24.5</v>
      </c>
      <c r="BW124" s="1098"/>
      <c r="BX124" s="1098"/>
      <c r="BY124" s="1098"/>
      <c r="BZ124" s="1098"/>
      <c r="CA124" s="1098">
        <v>27.2</v>
      </c>
      <c r="CB124" s="1098"/>
      <c r="CC124" s="1098"/>
      <c r="CD124" s="1098"/>
      <c r="CE124" s="1098"/>
      <c r="CF124" s="1099"/>
      <c r="CG124" s="1100"/>
      <c r="CH124" s="1100"/>
      <c r="CI124" s="1100"/>
      <c r="CJ124" s="1101"/>
      <c r="CK124" s="1083"/>
      <c r="CL124" s="1083"/>
      <c r="CM124" s="1083"/>
      <c r="CN124" s="1083"/>
      <c r="CO124" s="1084"/>
      <c r="CP124" s="1090" t="s">
        <v>455</v>
      </c>
      <c r="CQ124" s="1091"/>
      <c r="CR124" s="1091"/>
      <c r="CS124" s="1091"/>
      <c r="CT124" s="1091"/>
      <c r="CU124" s="1091"/>
      <c r="CV124" s="1091"/>
      <c r="CW124" s="1091"/>
      <c r="CX124" s="1091"/>
      <c r="CY124" s="1091"/>
      <c r="CZ124" s="1091"/>
      <c r="DA124" s="1091"/>
      <c r="DB124" s="1091"/>
      <c r="DC124" s="1091"/>
      <c r="DD124" s="1091"/>
      <c r="DE124" s="1091"/>
      <c r="DF124" s="1092"/>
      <c r="DG124" s="1075" t="s">
        <v>165</v>
      </c>
      <c r="DH124" s="1054"/>
      <c r="DI124" s="1054"/>
      <c r="DJ124" s="1054"/>
      <c r="DK124" s="1055"/>
      <c r="DL124" s="1053" t="s">
        <v>378</v>
      </c>
      <c r="DM124" s="1054"/>
      <c r="DN124" s="1054"/>
      <c r="DO124" s="1054"/>
      <c r="DP124" s="1055"/>
      <c r="DQ124" s="1053" t="s">
        <v>378</v>
      </c>
      <c r="DR124" s="1054"/>
      <c r="DS124" s="1054"/>
      <c r="DT124" s="1054"/>
      <c r="DU124" s="1055"/>
      <c r="DV124" s="1056" t="s">
        <v>378</v>
      </c>
      <c r="DW124" s="1057"/>
      <c r="DX124" s="1057"/>
      <c r="DY124" s="1057"/>
      <c r="DZ124" s="1058"/>
    </row>
    <row r="125" spans="1:130" s="226" customFormat="1" ht="26.25" customHeight="1">
      <c r="A125" s="1129"/>
      <c r="B125" s="1016"/>
      <c r="C125" s="986" t="s">
        <v>442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165</v>
      </c>
      <c r="AB125" s="1029"/>
      <c r="AC125" s="1029"/>
      <c r="AD125" s="1029"/>
      <c r="AE125" s="1030"/>
      <c r="AF125" s="1031" t="s">
        <v>165</v>
      </c>
      <c r="AG125" s="1029"/>
      <c r="AH125" s="1029"/>
      <c r="AI125" s="1029"/>
      <c r="AJ125" s="1030"/>
      <c r="AK125" s="1031" t="s">
        <v>165</v>
      </c>
      <c r="AL125" s="1029"/>
      <c r="AM125" s="1029"/>
      <c r="AN125" s="1029"/>
      <c r="AO125" s="1030"/>
      <c r="AP125" s="1032" t="s">
        <v>378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456</v>
      </c>
      <c r="CL125" s="1078"/>
      <c r="CM125" s="1078"/>
      <c r="CN125" s="1078"/>
      <c r="CO125" s="1079"/>
      <c r="CP125" s="1010" t="s">
        <v>457</v>
      </c>
      <c r="CQ125" s="959"/>
      <c r="CR125" s="959"/>
      <c r="CS125" s="959"/>
      <c r="CT125" s="959"/>
      <c r="CU125" s="959"/>
      <c r="CV125" s="959"/>
      <c r="CW125" s="959"/>
      <c r="CX125" s="959"/>
      <c r="CY125" s="959"/>
      <c r="CZ125" s="959"/>
      <c r="DA125" s="959"/>
      <c r="DB125" s="959"/>
      <c r="DC125" s="959"/>
      <c r="DD125" s="959"/>
      <c r="DE125" s="959"/>
      <c r="DF125" s="960"/>
      <c r="DG125" s="996" t="s">
        <v>378</v>
      </c>
      <c r="DH125" s="997"/>
      <c r="DI125" s="997"/>
      <c r="DJ125" s="997"/>
      <c r="DK125" s="997"/>
      <c r="DL125" s="997" t="s">
        <v>378</v>
      </c>
      <c r="DM125" s="997"/>
      <c r="DN125" s="997"/>
      <c r="DO125" s="997"/>
      <c r="DP125" s="997"/>
      <c r="DQ125" s="997" t="s">
        <v>165</v>
      </c>
      <c r="DR125" s="997"/>
      <c r="DS125" s="997"/>
      <c r="DT125" s="997"/>
      <c r="DU125" s="997"/>
      <c r="DV125" s="998" t="s">
        <v>378</v>
      </c>
      <c r="DW125" s="998"/>
      <c r="DX125" s="998"/>
      <c r="DY125" s="998"/>
      <c r="DZ125" s="999"/>
    </row>
    <row r="126" spans="1:130" s="226" customFormat="1" ht="26.25" customHeight="1" thickBot="1">
      <c r="A126" s="1129"/>
      <c r="B126" s="1016"/>
      <c r="C126" s="986" t="s">
        <v>444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378</v>
      </c>
      <c r="AB126" s="1029"/>
      <c r="AC126" s="1029"/>
      <c r="AD126" s="1029"/>
      <c r="AE126" s="1030"/>
      <c r="AF126" s="1031" t="s">
        <v>378</v>
      </c>
      <c r="AG126" s="1029"/>
      <c r="AH126" s="1029"/>
      <c r="AI126" s="1029"/>
      <c r="AJ126" s="1030"/>
      <c r="AK126" s="1031" t="s">
        <v>378</v>
      </c>
      <c r="AL126" s="1029"/>
      <c r="AM126" s="1029"/>
      <c r="AN126" s="1029"/>
      <c r="AO126" s="1030"/>
      <c r="AP126" s="1032" t="s">
        <v>165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458</v>
      </c>
      <c r="CQ126" s="1020"/>
      <c r="CR126" s="1020"/>
      <c r="CS126" s="1020"/>
      <c r="CT126" s="1020"/>
      <c r="CU126" s="1020"/>
      <c r="CV126" s="1020"/>
      <c r="CW126" s="1020"/>
      <c r="CX126" s="1020"/>
      <c r="CY126" s="1020"/>
      <c r="CZ126" s="1020"/>
      <c r="DA126" s="1020"/>
      <c r="DB126" s="1020"/>
      <c r="DC126" s="1020"/>
      <c r="DD126" s="1020"/>
      <c r="DE126" s="1020"/>
      <c r="DF126" s="1021"/>
      <c r="DG126" s="989" t="s">
        <v>378</v>
      </c>
      <c r="DH126" s="990"/>
      <c r="DI126" s="990"/>
      <c r="DJ126" s="990"/>
      <c r="DK126" s="990"/>
      <c r="DL126" s="990" t="s">
        <v>165</v>
      </c>
      <c r="DM126" s="990"/>
      <c r="DN126" s="990"/>
      <c r="DO126" s="990"/>
      <c r="DP126" s="990"/>
      <c r="DQ126" s="990" t="s">
        <v>165</v>
      </c>
      <c r="DR126" s="990"/>
      <c r="DS126" s="990"/>
      <c r="DT126" s="990"/>
      <c r="DU126" s="990"/>
      <c r="DV126" s="991" t="s">
        <v>378</v>
      </c>
      <c r="DW126" s="991"/>
      <c r="DX126" s="991"/>
      <c r="DY126" s="991"/>
      <c r="DZ126" s="992"/>
    </row>
    <row r="127" spans="1:130" s="226" customFormat="1" ht="26.25" customHeight="1">
      <c r="A127" s="1130"/>
      <c r="B127" s="1018"/>
      <c r="C127" s="1072" t="s">
        <v>459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165</v>
      </c>
      <c r="AB127" s="1029"/>
      <c r="AC127" s="1029"/>
      <c r="AD127" s="1029"/>
      <c r="AE127" s="1030"/>
      <c r="AF127" s="1031" t="s">
        <v>378</v>
      </c>
      <c r="AG127" s="1029"/>
      <c r="AH127" s="1029"/>
      <c r="AI127" s="1029"/>
      <c r="AJ127" s="1030"/>
      <c r="AK127" s="1031" t="s">
        <v>165</v>
      </c>
      <c r="AL127" s="1029"/>
      <c r="AM127" s="1029"/>
      <c r="AN127" s="1029"/>
      <c r="AO127" s="1030"/>
      <c r="AP127" s="1032" t="s">
        <v>165</v>
      </c>
      <c r="AQ127" s="1033"/>
      <c r="AR127" s="1033"/>
      <c r="AS127" s="1033"/>
      <c r="AT127" s="1034"/>
      <c r="AU127" s="262"/>
      <c r="AV127" s="262"/>
      <c r="AW127" s="262"/>
      <c r="AX127" s="1102" t="s">
        <v>460</v>
      </c>
      <c r="AY127" s="1103"/>
      <c r="AZ127" s="1103"/>
      <c r="BA127" s="1103"/>
      <c r="BB127" s="1103"/>
      <c r="BC127" s="1103"/>
      <c r="BD127" s="1103"/>
      <c r="BE127" s="1104"/>
      <c r="BF127" s="1105" t="s">
        <v>461</v>
      </c>
      <c r="BG127" s="1103"/>
      <c r="BH127" s="1103"/>
      <c r="BI127" s="1103"/>
      <c r="BJ127" s="1103"/>
      <c r="BK127" s="1103"/>
      <c r="BL127" s="1104"/>
      <c r="BM127" s="1105" t="s">
        <v>462</v>
      </c>
      <c r="BN127" s="1103"/>
      <c r="BO127" s="1103"/>
      <c r="BP127" s="1103"/>
      <c r="BQ127" s="1103"/>
      <c r="BR127" s="1103"/>
      <c r="BS127" s="1104"/>
      <c r="BT127" s="1105" t="s">
        <v>463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464</v>
      </c>
      <c r="CQ127" s="1020"/>
      <c r="CR127" s="1020"/>
      <c r="CS127" s="1020"/>
      <c r="CT127" s="1020"/>
      <c r="CU127" s="1020"/>
      <c r="CV127" s="1020"/>
      <c r="CW127" s="1020"/>
      <c r="CX127" s="1020"/>
      <c r="CY127" s="1020"/>
      <c r="CZ127" s="1020"/>
      <c r="DA127" s="1020"/>
      <c r="DB127" s="1020"/>
      <c r="DC127" s="1020"/>
      <c r="DD127" s="1020"/>
      <c r="DE127" s="1020"/>
      <c r="DF127" s="1021"/>
      <c r="DG127" s="989" t="s">
        <v>378</v>
      </c>
      <c r="DH127" s="990"/>
      <c r="DI127" s="990"/>
      <c r="DJ127" s="990"/>
      <c r="DK127" s="990"/>
      <c r="DL127" s="990" t="s">
        <v>378</v>
      </c>
      <c r="DM127" s="990"/>
      <c r="DN127" s="990"/>
      <c r="DO127" s="990"/>
      <c r="DP127" s="990"/>
      <c r="DQ127" s="990" t="s">
        <v>378</v>
      </c>
      <c r="DR127" s="990"/>
      <c r="DS127" s="990"/>
      <c r="DT127" s="990"/>
      <c r="DU127" s="990"/>
      <c r="DV127" s="991" t="s">
        <v>378</v>
      </c>
      <c r="DW127" s="991"/>
      <c r="DX127" s="991"/>
      <c r="DY127" s="991"/>
      <c r="DZ127" s="992"/>
    </row>
    <row r="128" spans="1:130" s="226" customFormat="1" ht="26.25" customHeight="1" thickBot="1">
      <c r="A128" s="1113" t="s">
        <v>465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466</v>
      </c>
      <c r="X128" s="1115"/>
      <c r="Y128" s="1115"/>
      <c r="Z128" s="1116"/>
      <c r="AA128" s="1117">
        <v>47061</v>
      </c>
      <c r="AB128" s="1118"/>
      <c r="AC128" s="1118"/>
      <c r="AD128" s="1118"/>
      <c r="AE128" s="1119"/>
      <c r="AF128" s="1120">
        <v>35024</v>
      </c>
      <c r="AG128" s="1118"/>
      <c r="AH128" s="1118"/>
      <c r="AI128" s="1118"/>
      <c r="AJ128" s="1119"/>
      <c r="AK128" s="1120">
        <v>25772</v>
      </c>
      <c r="AL128" s="1118"/>
      <c r="AM128" s="1118"/>
      <c r="AN128" s="1118"/>
      <c r="AO128" s="1119"/>
      <c r="AP128" s="1121"/>
      <c r="AQ128" s="1122"/>
      <c r="AR128" s="1122"/>
      <c r="AS128" s="1122"/>
      <c r="AT128" s="1123"/>
      <c r="AU128" s="262"/>
      <c r="AV128" s="262"/>
      <c r="AW128" s="262"/>
      <c r="AX128" s="958" t="s">
        <v>467</v>
      </c>
      <c r="AY128" s="959"/>
      <c r="AZ128" s="959"/>
      <c r="BA128" s="959"/>
      <c r="BB128" s="959"/>
      <c r="BC128" s="959"/>
      <c r="BD128" s="959"/>
      <c r="BE128" s="960"/>
      <c r="BF128" s="1124" t="s">
        <v>165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468</v>
      </c>
      <c r="CQ128" s="1107"/>
      <c r="CR128" s="1107"/>
      <c r="CS128" s="1107"/>
      <c r="CT128" s="1107"/>
      <c r="CU128" s="1107"/>
      <c r="CV128" s="1107"/>
      <c r="CW128" s="1107"/>
      <c r="CX128" s="1107"/>
      <c r="CY128" s="1107"/>
      <c r="CZ128" s="1107"/>
      <c r="DA128" s="1107"/>
      <c r="DB128" s="1107"/>
      <c r="DC128" s="1107"/>
      <c r="DD128" s="1107"/>
      <c r="DE128" s="1107"/>
      <c r="DF128" s="1108"/>
      <c r="DG128" s="1109" t="s">
        <v>165</v>
      </c>
      <c r="DH128" s="1110"/>
      <c r="DI128" s="1110"/>
      <c r="DJ128" s="1110"/>
      <c r="DK128" s="1110"/>
      <c r="DL128" s="1110" t="s">
        <v>378</v>
      </c>
      <c r="DM128" s="1110"/>
      <c r="DN128" s="1110"/>
      <c r="DO128" s="1110"/>
      <c r="DP128" s="1110"/>
      <c r="DQ128" s="1110" t="s">
        <v>165</v>
      </c>
      <c r="DR128" s="1110"/>
      <c r="DS128" s="1110"/>
      <c r="DT128" s="1110"/>
      <c r="DU128" s="1110"/>
      <c r="DV128" s="1111" t="s">
        <v>165</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469</v>
      </c>
      <c r="X129" s="1144"/>
      <c r="Y129" s="1144"/>
      <c r="Z129" s="1145"/>
      <c r="AA129" s="1028">
        <v>4352044</v>
      </c>
      <c r="AB129" s="1029"/>
      <c r="AC129" s="1029"/>
      <c r="AD129" s="1029"/>
      <c r="AE129" s="1030"/>
      <c r="AF129" s="1031">
        <v>4209623</v>
      </c>
      <c r="AG129" s="1029"/>
      <c r="AH129" s="1029"/>
      <c r="AI129" s="1029"/>
      <c r="AJ129" s="1030"/>
      <c r="AK129" s="1031">
        <v>4097082</v>
      </c>
      <c r="AL129" s="1029"/>
      <c r="AM129" s="1029"/>
      <c r="AN129" s="1029"/>
      <c r="AO129" s="1030"/>
      <c r="AP129" s="1146"/>
      <c r="AQ129" s="1147"/>
      <c r="AR129" s="1147"/>
      <c r="AS129" s="1147"/>
      <c r="AT129" s="1148"/>
      <c r="AU129" s="264"/>
      <c r="AV129" s="264"/>
      <c r="AW129" s="264"/>
      <c r="AX129" s="1137" t="s">
        <v>470</v>
      </c>
      <c r="AY129" s="1020"/>
      <c r="AZ129" s="1020"/>
      <c r="BA129" s="1020"/>
      <c r="BB129" s="1020"/>
      <c r="BC129" s="1020"/>
      <c r="BD129" s="1020"/>
      <c r="BE129" s="1021"/>
      <c r="BF129" s="1138" t="s">
        <v>378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472</v>
      </c>
      <c r="X130" s="1144"/>
      <c r="Y130" s="1144"/>
      <c r="Z130" s="1145"/>
      <c r="AA130" s="1028">
        <v>608674</v>
      </c>
      <c r="AB130" s="1029"/>
      <c r="AC130" s="1029"/>
      <c r="AD130" s="1029"/>
      <c r="AE130" s="1030"/>
      <c r="AF130" s="1031">
        <v>594607</v>
      </c>
      <c r="AG130" s="1029"/>
      <c r="AH130" s="1029"/>
      <c r="AI130" s="1029"/>
      <c r="AJ130" s="1030"/>
      <c r="AK130" s="1031">
        <v>612788</v>
      </c>
      <c r="AL130" s="1029"/>
      <c r="AM130" s="1029"/>
      <c r="AN130" s="1029"/>
      <c r="AO130" s="1030"/>
      <c r="AP130" s="1146"/>
      <c r="AQ130" s="1147"/>
      <c r="AR130" s="1147"/>
      <c r="AS130" s="1147"/>
      <c r="AT130" s="1148"/>
      <c r="AU130" s="264"/>
      <c r="AV130" s="264"/>
      <c r="AW130" s="264"/>
      <c r="AX130" s="1137" t="s">
        <v>473</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474</v>
      </c>
      <c r="X131" s="1182"/>
      <c r="Y131" s="1182"/>
      <c r="Z131" s="1183"/>
      <c r="AA131" s="1075">
        <v>3743370</v>
      </c>
      <c r="AB131" s="1054"/>
      <c r="AC131" s="1054"/>
      <c r="AD131" s="1054"/>
      <c r="AE131" s="1055"/>
      <c r="AF131" s="1053">
        <v>3615016</v>
      </c>
      <c r="AG131" s="1054"/>
      <c r="AH131" s="1054"/>
      <c r="AI131" s="1054"/>
      <c r="AJ131" s="1055"/>
      <c r="AK131" s="1053">
        <v>3484294</v>
      </c>
      <c r="AL131" s="1054"/>
      <c r="AM131" s="1054"/>
      <c r="AN131" s="1054"/>
      <c r="AO131" s="1055"/>
      <c r="AP131" s="1184"/>
      <c r="AQ131" s="1185"/>
      <c r="AR131" s="1185"/>
      <c r="AS131" s="1185"/>
      <c r="AT131" s="1186"/>
      <c r="AU131" s="264"/>
      <c r="AV131" s="264"/>
      <c r="AW131" s="264"/>
      <c r="AX131" s="1156" t="s">
        <v>475</v>
      </c>
      <c r="AY131" s="1107"/>
      <c r="AZ131" s="1107"/>
      <c r="BA131" s="1107"/>
      <c r="BB131" s="1107"/>
      <c r="BC131" s="1107"/>
      <c r="BD131" s="1107"/>
      <c r="BE131" s="1108"/>
      <c r="BF131" s="1157">
        <v>27.2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477</v>
      </c>
      <c r="W132" s="1167"/>
      <c r="X132" s="1167"/>
      <c r="Y132" s="1167"/>
      <c r="Z132" s="1168"/>
      <c r="AA132" s="1169">
        <v>6.9109919670000002</v>
      </c>
      <c r="AB132" s="1170"/>
      <c r="AC132" s="1170"/>
      <c r="AD132" s="1170"/>
      <c r="AE132" s="1171"/>
      <c r="AF132" s="1172">
        <v>8.1113333940000008</v>
      </c>
      <c r="AG132" s="1170"/>
      <c r="AH132" s="1170"/>
      <c r="AI132" s="1170"/>
      <c r="AJ132" s="1171"/>
      <c r="AK132" s="1172">
        <v>8.3160605850000007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478</v>
      </c>
      <c r="W133" s="1150"/>
      <c r="X133" s="1150"/>
      <c r="Y133" s="1150"/>
      <c r="Z133" s="1151"/>
      <c r="AA133" s="1152">
        <v>7.9</v>
      </c>
      <c r="AB133" s="1153"/>
      <c r="AC133" s="1153"/>
      <c r="AD133" s="1153"/>
      <c r="AE133" s="1154"/>
      <c r="AF133" s="1152">
        <v>7.4</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88/4C0P+HXdmK1LxedSulXgj2aAoyCTBZOokf2JqUunSgKz4FlcqyeRd8EPud4K7WZ1AB18BlUirPYR33voDg==" saltValue="K5itnDr0OqaUgqeiI2P9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cPiXMAh+1qts/cvEFHayRzFq751bMLMQg/etSF5jjYBa8YZMMFANI63CZLwSBHr4kiXaULLfpPm98sxn9gtXg==" saltValue="TYmHKH1UvmMDGoq1P6/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4OtH36W2pQopunXxdV3rGfWovFsWvbnzCj2tp2Cia5DPlkqhJ3fgdARZjMaSwRqx+EDSN7TeoOskOQW+5Y4dg==" saltValue="QxJYw/iskp4sduZFSVW+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482</v>
      </c>
      <c r="AP7" s="283"/>
      <c r="AQ7" s="284" t="s">
        <v>483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484</v>
      </c>
      <c r="AQ8" s="290" t="s">
        <v>485</v>
      </c>
      <c r="AR8" s="291" t="s">
        <v>486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487</v>
      </c>
      <c r="AL9" s="1193"/>
      <c r="AM9" s="1193"/>
      <c r="AN9" s="1194"/>
      <c r="AO9" s="292">
        <v>1130127</v>
      </c>
      <c r="AP9" s="292">
        <v>117148</v>
      </c>
      <c r="AQ9" s="293">
        <v>86936</v>
      </c>
      <c r="AR9" s="294">
        <v>34.799999999999997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488</v>
      </c>
      <c r="AL10" s="1193"/>
      <c r="AM10" s="1193"/>
      <c r="AN10" s="1194"/>
      <c r="AO10" s="295">
        <v>102342</v>
      </c>
      <c r="AP10" s="295">
        <v>10609</v>
      </c>
      <c r="AQ10" s="296">
        <v>8644</v>
      </c>
      <c r="AR10" s="297">
        <v>22.7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489</v>
      </c>
      <c r="AL11" s="1193"/>
      <c r="AM11" s="1193"/>
      <c r="AN11" s="1194"/>
      <c r="AO11" s="295">
        <v>219360</v>
      </c>
      <c r="AP11" s="295">
        <v>22739</v>
      </c>
      <c r="AQ11" s="296">
        <v>14102</v>
      </c>
      <c r="AR11" s="297">
        <v>61.2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490</v>
      </c>
      <c r="AL12" s="1193"/>
      <c r="AM12" s="1193"/>
      <c r="AN12" s="1194"/>
      <c r="AO12" s="295" t="s">
        <v>491</v>
      </c>
      <c r="AP12" s="295" t="s">
        <v>491</v>
      </c>
      <c r="AQ12" s="296">
        <v>665</v>
      </c>
      <c r="AR12" s="297" t="s">
        <v>491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491</v>
      </c>
      <c r="AP13" s="295" t="s">
        <v>491</v>
      </c>
      <c r="AQ13" s="296" t="s">
        <v>491</v>
      </c>
      <c r="AR13" s="297" t="s">
        <v>491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493</v>
      </c>
      <c r="AL14" s="1193"/>
      <c r="AM14" s="1193"/>
      <c r="AN14" s="1194"/>
      <c r="AO14" s="295">
        <v>66302</v>
      </c>
      <c r="AP14" s="295">
        <v>6873</v>
      </c>
      <c r="AQ14" s="296">
        <v>4315</v>
      </c>
      <c r="AR14" s="297">
        <v>59.3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494</v>
      </c>
      <c r="AL15" s="1193"/>
      <c r="AM15" s="1193"/>
      <c r="AN15" s="1194"/>
      <c r="AO15" s="295">
        <v>94606</v>
      </c>
      <c r="AP15" s="295">
        <v>9807</v>
      </c>
      <c r="AQ15" s="296">
        <v>2138</v>
      </c>
      <c r="AR15" s="297">
        <v>358.7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495</v>
      </c>
      <c r="AL16" s="1196"/>
      <c r="AM16" s="1196"/>
      <c r="AN16" s="1197"/>
      <c r="AO16" s="295">
        <v>-155748</v>
      </c>
      <c r="AP16" s="295">
        <v>-16145</v>
      </c>
      <c r="AQ16" s="296">
        <v>-8691</v>
      </c>
      <c r="AR16" s="297">
        <v>85.8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1456989</v>
      </c>
      <c r="AP17" s="295">
        <v>151030</v>
      </c>
      <c r="AQ17" s="296">
        <v>108111</v>
      </c>
      <c r="AR17" s="297">
        <v>39.700000000000003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500</v>
      </c>
      <c r="AL21" s="1188"/>
      <c r="AM21" s="1188"/>
      <c r="AN21" s="1189"/>
      <c r="AO21" s="307">
        <v>13.06</v>
      </c>
      <c r="AP21" s="308">
        <v>10.32</v>
      </c>
      <c r="AQ21" s="309">
        <v>2.74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501</v>
      </c>
      <c r="AL22" s="1188"/>
      <c r="AM22" s="1188"/>
      <c r="AN22" s="1189"/>
      <c r="AO22" s="312">
        <v>97.9</v>
      </c>
      <c r="AP22" s="313">
        <v>96.5</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503</v>
      </c>
      <c r="AO27" s="273"/>
      <c r="AP27" s="273"/>
      <c r="AQ27" s="273"/>
      <c r="AR27" s="273"/>
      <c r="AS27" s="273"/>
      <c r="AT27" s="273"/>
    </row>
    <row r="28" spans="1:46" ht="17.2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482</v>
      </c>
      <c r="AP30" s="283"/>
      <c r="AQ30" s="284" t="s">
        <v>483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484</v>
      </c>
      <c r="AQ31" s="290" t="s">
        <v>485</v>
      </c>
      <c r="AR31" s="291" t="s">
        <v>486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506</v>
      </c>
      <c r="AL32" s="1204"/>
      <c r="AM32" s="1204"/>
      <c r="AN32" s="1205"/>
      <c r="AO32" s="322">
        <v>838986</v>
      </c>
      <c r="AP32" s="322">
        <v>86969</v>
      </c>
      <c r="AQ32" s="323">
        <v>56558</v>
      </c>
      <c r="AR32" s="324">
        <v>53.8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507</v>
      </c>
      <c r="AL33" s="1204"/>
      <c r="AM33" s="1204"/>
      <c r="AN33" s="1205"/>
      <c r="AO33" s="322" t="s">
        <v>491</v>
      </c>
      <c r="AP33" s="322" t="s">
        <v>491</v>
      </c>
      <c r="AQ33" s="323" t="s">
        <v>491</v>
      </c>
      <c r="AR33" s="324" t="s">
        <v>491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508</v>
      </c>
      <c r="AL34" s="1204"/>
      <c r="AM34" s="1204"/>
      <c r="AN34" s="1205"/>
      <c r="AO34" s="322" t="s">
        <v>491</v>
      </c>
      <c r="AP34" s="322" t="s">
        <v>491</v>
      </c>
      <c r="AQ34" s="323">
        <v>4</v>
      </c>
      <c r="AR34" s="324" t="s">
        <v>491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509</v>
      </c>
      <c r="AL35" s="1204"/>
      <c r="AM35" s="1204"/>
      <c r="AN35" s="1205"/>
      <c r="AO35" s="322">
        <v>48404</v>
      </c>
      <c r="AP35" s="322">
        <v>5018</v>
      </c>
      <c r="AQ35" s="323">
        <v>21321</v>
      </c>
      <c r="AR35" s="324">
        <v>-76.5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510</v>
      </c>
      <c r="AL36" s="1204"/>
      <c r="AM36" s="1204"/>
      <c r="AN36" s="1205"/>
      <c r="AO36" s="322">
        <v>40926</v>
      </c>
      <c r="AP36" s="322">
        <v>4242</v>
      </c>
      <c r="AQ36" s="323">
        <v>3744</v>
      </c>
      <c r="AR36" s="324">
        <v>13.3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511</v>
      </c>
      <c r="AL37" s="1204"/>
      <c r="AM37" s="1204"/>
      <c r="AN37" s="1205"/>
      <c r="AO37" s="322" t="s">
        <v>491</v>
      </c>
      <c r="AP37" s="322" t="s">
        <v>491</v>
      </c>
      <c r="AQ37" s="323">
        <v>1218</v>
      </c>
      <c r="AR37" s="324" t="s">
        <v>491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512</v>
      </c>
      <c r="AL38" s="1207"/>
      <c r="AM38" s="1207"/>
      <c r="AN38" s="1208"/>
      <c r="AO38" s="325" t="s">
        <v>491</v>
      </c>
      <c r="AP38" s="325" t="s">
        <v>491</v>
      </c>
      <c r="AQ38" s="326">
        <v>4</v>
      </c>
      <c r="AR38" s="314" t="s">
        <v>491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513</v>
      </c>
      <c r="AL39" s="1207"/>
      <c r="AM39" s="1207"/>
      <c r="AN39" s="1208"/>
      <c r="AO39" s="322">
        <v>-25772</v>
      </c>
      <c r="AP39" s="322">
        <v>-2672</v>
      </c>
      <c r="AQ39" s="323">
        <v>-1519</v>
      </c>
      <c r="AR39" s="324">
        <v>75.900000000000006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514</v>
      </c>
      <c r="AL40" s="1204"/>
      <c r="AM40" s="1204"/>
      <c r="AN40" s="1205"/>
      <c r="AO40" s="322">
        <v>-612788</v>
      </c>
      <c r="AP40" s="322">
        <v>-63521</v>
      </c>
      <c r="AQ40" s="323">
        <v>-54553</v>
      </c>
      <c r="AR40" s="324">
        <v>16.399999999999999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289756</v>
      </c>
      <c r="AP41" s="322">
        <v>30036</v>
      </c>
      <c r="AQ41" s="323">
        <v>26777</v>
      </c>
      <c r="AR41" s="324">
        <v>12.2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482</v>
      </c>
      <c r="AN49" s="1200" t="s">
        <v>518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519</v>
      </c>
      <c r="AO50" s="339" t="s">
        <v>520</v>
      </c>
      <c r="AP50" s="340" t="s">
        <v>521</v>
      </c>
      <c r="AQ50" s="341" t="s">
        <v>522</v>
      </c>
      <c r="AR50" s="342" t="s">
        <v>523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1296965</v>
      </c>
      <c r="AN51" s="344">
        <v>123509</v>
      </c>
      <c r="AO51" s="345">
        <v>-31.6</v>
      </c>
      <c r="AP51" s="346">
        <v>82748</v>
      </c>
      <c r="AQ51" s="347">
        <v>24.4</v>
      </c>
      <c r="AR51" s="348">
        <v>-56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788104</v>
      </c>
      <c r="AN52" s="352">
        <v>75050</v>
      </c>
      <c r="AO52" s="353">
        <v>-35.799999999999997</v>
      </c>
      <c r="AP52" s="354">
        <v>44732</v>
      </c>
      <c r="AQ52" s="355">
        <v>22.5</v>
      </c>
      <c r="AR52" s="356">
        <v>-58.3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1236563</v>
      </c>
      <c r="AN53" s="344">
        <v>120066</v>
      </c>
      <c r="AO53" s="345">
        <v>-2.8</v>
      </c>
      <c r="AP53" s="346">
        <v>91837</v>
      </c>
      <c r="AQ53" s="347">
        <v>11</v>
      </c>
      <c r="AR53" s="348">
        <v>-13.8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773773</v>
      </c>
      <c r="AN54" s="352">
        <v>75131</v>
      </c>
      <c r="AO54" s="353">
        <v>0.1</v>
      </c>
      <c r="AP54" s="354">
        <v>54439</v>
      </c>
      <c r="AQ54" s="355">
        <v>21.7</v>
      </c>
      <c r="AR54" s="356">
        <v>-21.6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1240725</v>
      </c>
      <c r="AN55" s="344">
        <v>123320</v>
      </c>
      <c r="AO55" s="345">
        <v>2.7</v>
      </c>
      <c r="AP55" s="346">
        <v>106092</v>
      </c>
      <c r="AQ55" s="347">
        <v>15.5</v>
      </c>
      <c r="AR55" s="348">
        <v>-12.8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834940</v>
      </c>
      <c r="AN56" s="352">
        <v>82988</v>
      </c>
      <c r="AO56" s="353">
        <v>10.5</v>
      </c>
      <c r="AP56" s="354">
        <v>44299</v>
      </c>
      <c r="AQ56" s="355">
        <v>-18.600000000000001</v>
      </c>
      <c r="AR56" s="356">
        <v>29.1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1288512</v>
      </c>
      <c r="AN57" s="344">
        <v>131026</v>
      </c>
      <c r="AO57" s="345">
        <v>6.2</v>
      </c>
      <c r="AP57" s="346">
        <v>78903</v>
      </c>
      <c r="AQ57" s="347">
        <v>-25.6</v>
      </c>
      <c r="AR57" s="348">
        <v>31.8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855873</v>
      </c>
      <c r="AN58" s="352">
        <v>87032</v>
      </c>
      <c r="AO58" s="353">
        <v>4.9000000000000004</v>
      </c>
      <c r="AP58" s="354">
        <v>49201</v>
      </c>
      <c r="AQ58" s="355">
        <v>11.1</v>
      </c>
      <c r="AR58" s="356">
        <v>-6.2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1396802</v>
      </c>
      <c r="AN59" s="344">
        <v>144791</v>
      </c>
      <c r="AO59" s="345">
        <v>10.5</v>
      </c>
      <c r="AP59" s="346">
        <v>82993</v>
      </c>
      <c r="AQ59" s="347">
        <v>5.2</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762166</v>
      </c>
      <c r="AN60" s="352">
        <v>79005</v>
      </c>
      <c r="AO60" s="353">
        <v>-9.1999999999999993</v>
      </c>
      <c r="AP60" s="354">
        <v>46787</v>
      </c>
      <c r="AQ60" s="355">
        <v>-4.9000000000000004</v>
      </c>
      <c r="AR60" s="356">
        <v>-4.3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1291913</v>
      </c>
      <c r="AN61" s="359">
        <v>128542</v>
      </c>
      <c r="AO61" s="360">
        <v>-3</v>
      </c>
      <c r="AP61" s="361">
        <v>88515</v>
      </c>
      <c r="AQ61" s="362">
        <v>6.1</v>
      </c>
      <c r="AR61" s="348">
        <v>-9.1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802971</v>
      </c>
      <c r="AN62" s="352">
        <v>79841</v>
      </c>
      <c r="AO62" s="353">
        <v>-5.9</v>
      </c>
      <c r="AP62" s="354">
        <v>47892</v>
      </c>
      <c r="AQ62" s="355">
        <v>6.4</v>
      </c>
      <c r="AR62" s="356">
        <v>-12.3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JPL0Z68QL+vvu0K147RAD1pRJ7RRLBrPZCFWEIuhzxaUrQX9V9En9e1BjEW61q3QwG9B6aG2Cj9RuW9d6hvJQ==" saltValue="6RUwfZ904WsM7UDstVp7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JtyzjbuaeRwN0hXWCrMoxf3aem9veB51stNmMz0RpHtAVzqGSlsG+4QW3OI/+s1Lzdh+9R9y4jaEm8JBG2g==" saltValue="qauqDPep8zmmMnbybIsI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yb54y+YxUB2y49K+oM+z3YJZ14nL4ELH3esJ/7qkfXVUhyeNK8P5XUmO3XyqoUIpiOKOBLoYfehP/PfdGI1Q==" saltValue="mM78EDGJbW1Q2JOXPT/v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12" t="s">
        <v>3</v>
      </c>
      <c r="D47" s="1212"/>
      <c r="E47" s="1213"/>
      <c r="F47" s="11">
        <v>25.87</v>
      </c>
      <c r="G47" s="12">
        <v>27.48</v>
      </c>
      <c r="H47" s="12">
        <v>29.01</v>
      </c>
      <c r="I47" s="12">
        <v>30.32</v>
      </c>
      <c r="J47" s="13">
        <v>29.79</v>
      </c>
    </row>
    <row r="48" spans="2:10" ht="57.75" customHeight="1">
      <c r="B48" s="14"/>
      <c r="C48" s="1214" t="s">
        <v>4</v>
      </c>
      <c r="D48" s="1214"/>
      <c r="E48" s="1215"/>
      <c r="F48" s="15">
        <v>5.54</v>
      </c>
      <c r="G48" s="16">
        <v>6.87</v>
      </c>
      <c r="H48" s="16">
        <v>8.09</v>
      </c>
      <c r="I48" s="16">
        <v>7</v>
      </c>
      <c r="J48" s="17">
        <v>7.21</v>
      </c>
    </row>
    <row r="49" spans="2:10" ht="57.75" customHeight="1" thickBot="1">
      <c r="B49" s="18"/>
      <c r="C49" s="1216" t="s">
        <v>5</v>
      </c>
      <c r="D49" s="1216"/>
      <c r="E49" s="1217"/>
      <c r="F49" s="19">
        <v>2.58</v>
      </c>
      <c r="G49" s="20">
        <v>2.36</v>
      </c>
      <c r="H49" s="20">
        <v>3.14</v>
      </c>
      <c r="I49" s="20" t="s">
        <v>539</v>
      </c>
      <c r="J49" s="21" t="s">
        <v>540</v>
      </c>
    </row>
    <row r="50" spans="2:10" ht="13.5" customHeight="1"/>
    <row r="51" spans="2:10" ht="13.5" hidden="1" customHeight="1"/>
    <row r="52" spans="2:10" ht="13.5" hidden="1" customHeight="1"/>
    <row r="53" spans="2:10" ht="13.5" hidden="1" customHeight="1"/>
  </sheetData>
  <sheetProtection algorithmName="SHA-512" hashValue="IDU/z6/IIvA7LNDXodZJm5ePaSUYFsOOHXgSlpXjpamZk1Vo6k8sHXO90o71a2L93Rz1hqKbg/Wt4/Nanow9rg==" saltValue="wVuVapHXrTN9iWn61HAc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2019-10-30T00:36:34Z</cp:lastPrinted>
  <dcterms:created xsi:type="dcterms:W3CDTF">2019-02-14T05:27:50Z</dcterms:created>
  <dcterms:modified xsi:type="dcterms:W3CDTF">2019-11-11T00:31:20Z</dcterms:modified>
  <cp:category/>
</cp:coreProperties>
</file>