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495" yWindow="-120" windowWidth="19440" windowHeight="13740" tabRatio="6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alcChain>
</file>

<file path=xl/sharedStrings.xml><?xml version="1.0" encoding="utf-8"?>
<sst xmlns="http://schemas.openxmlformats.org/spreadsheetml/2006/main" count="1114" uniqueCount="601">
  <si>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</si>
  <si>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</si>
  <si>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</si>
  <si>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</si>
  <si>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</si>
  <si>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</si>
  <si>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</si>
  <si>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</si>
  <si>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</si>
  <si>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</si>
  <si>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</si>
  <si>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</si>
  <si>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</si>
  <si>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</si>
  <si>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</si>
  <si>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</si>
  <si>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</si>
  <si>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</si>
  <si>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</si>
  <si>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</si>
  <si>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</si>
  <si>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</si>
  <si>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</si>
  <si>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</si>
  <si>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</si>
  <si>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</si>
  <si>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</si>
  <si>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</si>
  <si>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</si>
  <si>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</si>
  <si>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</si>
  <si>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</si>
  <si>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</si>
  <si>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</si>
  <si>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</si>
  <si>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</si>
  <si>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</si>
  <si>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</si>
  <si>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</si>
  <si>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</si>
  <si>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</si>
  <si>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</si>
  <si>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</si>
  <si>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</si>
  <si>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</si>
  <si>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</si>
  <si>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</si>
  <si>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</si>
  <si>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</si>
  <si>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</si>
  <si>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</si>
  <si>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</si>
  <si>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</si>
  <si>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</si>
  <si>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</si>
  <si>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</si>
  <si>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</si>
  <si>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</si>
  <si>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</si>
  <si>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</si>
  <si>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</si>
  <si>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</si>
  <si>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</si>
  <si>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</si>
  <si>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</si>
  <si>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</si>
  <si>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</si>
  <si>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</si>
  <si>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</si>
  <si>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</si>
  <si>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</si>
  <si>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</si>
  <si>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</si>
  <si>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</si>
  <si>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</si>
  <si>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</si>
  <si>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</si>
  <si>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</si>
  <si>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</si>
  <si>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</si>
  <si>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</si>
  <si>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</si>
  <si>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</si>
  <si>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</si>
  <si>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</si>
  <si>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</si>
  <si>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</si>
  <si>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</si>
  <si>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</si>
  <si>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</si>
  <si>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</si>
  <si>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</si>
  <si>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</si>
  <si>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</si>
  <si>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</si>
  <si>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</si>
  <si>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</si>
  <si>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</si>
  <si>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</si>
  <si>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</si>
  <si>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</si>
  <si>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</si>
  <si>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</si>
  <si>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</si>
  <si>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</si>
  <si>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</si>
  <si>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</si>
  <si>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</si>
  <si>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</si>
  <si>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</si>
  <si>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</si>
  <si>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</si>
  <si>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</si>
  <si>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</si>
  <si>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</si>
  <si>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</si>
  <si>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</si>
  <si>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</si>
  <si>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</si>
  <si>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</si>
  <si>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</si>
  <si>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</si>
  <si>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</si>
  <si>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</si>
  <si>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</si>
  <si>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</si>
  <si>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</si>
  <si>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</si>
  <si>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</si>
  <si>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</si>
  <si>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</si>
  <si>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</si>
  <si>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</si>
  <si>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</si>
  <si>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</si>
  <si>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</si>
  <si>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</si>
  <si>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</si>
  <si>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</si>
  <si>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</si>
  <si>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</si>
  <si>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</si>
  <si>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</si>
  <si>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</si>
  <si>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</si>
  <si>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</si>
  <si>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</si>
  <si>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</si>
  <si>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</si>
  <si>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</si>
  <si>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</si>
  <si>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</si>
  <si>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</si>
  <si>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</si>
  <si>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</si>
  <si>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</si>
  <si>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</si>
  <si>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</si>
  <si>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</si>
  <si>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</si>
  <si>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</si>
  <si>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</si>
  <si>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</si>
  <si>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</si>
  <si>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</si>
  <si>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</si>
  <si>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</si>
  <si>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</si>
  <si>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</si>
  <si>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</si>
  <si>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</si>
  <si>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</si>
  <si>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</si>
  <si>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</si>
  <si>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</si>
  <si>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</si>
  <si>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</si>
  <si>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</si>
  <si>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</si>
  <si>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</si>
  <si>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</si>
  <si>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</si>
  <si>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</si>
  <si>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</si>
  <si>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</si>
  <si>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</si>
  <si>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</si>
  <si>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</si>
  <si>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</si>
  <si>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</si>
  <si>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</si>
  <si>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</si>
  <si>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</si>
  <si>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</si>
  <si>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</si>
  <si>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</si>
  <si>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</si>
  <si>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</si>
  <si>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</si>
  <si>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</si>
  <si>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</si>
  <si>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</si>
  <si>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</si>
  <si>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</si>
  <si>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</si>
  <si>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</si>
  <si>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</si>
  <si>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</si>
  <si>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</si>
  <si>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</si>
  <si>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鹿児島県南大隅町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</si>
  <si>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</si>
  <si>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</si>
  <si>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</si>
  <si>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</si>
  <si>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</si>
  <si>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</si>
  <si>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</si>
  <si>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</si>
  <si>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</si>
  <si>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</si>
  <si>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</si>
  <si>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</si>
  <si>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</si>
  <si>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</si>
  <si>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</si>
  <si>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</si>
  <si>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</si>
  <si>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</si>
  <si>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</si>
  <si>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</si>
  <si>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</si>
  <si>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</si>
  <si>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</si>
  <si>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</si>
  <si>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</si>
  <si>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</si>
  <si>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</si>
  <si>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</si>
  <si>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</si>
  <si>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</si>
  <si>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</si>
  <si>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</si>
  <si>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</si>
  <si>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</si>
  <si>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</si>
  <si>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</si>
  <si>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</si>
  <si>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</si>
  <si>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</si>
  <si>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</si>
  <si>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</si>
  <si>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</si>
  <si>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</si>
  <si>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</si>
  <si>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</si>
  <si>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</si>
  <si>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</si>
  <si>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</si>
  <si>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</si>
  <si>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</si>
  <si>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</si>
  <si>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</si>
  <si>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</si>
  <si>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</si>
  <si>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</si>
  <si>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</si>
  <si>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</si>
  <si>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</si>
  <si>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</si>
  <si>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</si>
  <si>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</si>
  <si>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</si>
  <si>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</si>
  <si>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</si>
  <si>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</si>
  <si>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</si>
  <si>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</si>
  <si>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</si>
  <si>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</si>
  <si>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</si>
  <si>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</si>
  <si>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</si>
  <si>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</si>
  <si>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</si>
  <si>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</si>
  <si>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</si>
  <si>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</si>
  <si>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</si>
  <si>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</si>
  <si>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</si>
  <si>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</si>
  <si>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</si>
  <si>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</si>
  <si>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</si>
  <si>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</si>
  <si>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</si>
  <si>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</si>
  <si>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</si>
  <si>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</si>
  <si>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</si>
  <si>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</si>
  <si>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</si>
  <si>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</si>
  <si>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</si>
  <si>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</si>
  <si>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</si>
  <si>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</si>
  <si>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</si>
  <si>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</si>
  <si>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</si>
  <si>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</si>
  <si>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</si>
  <si>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</si>
  <si>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</si>
  <si>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</si>
  <si>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</si>
  <si>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</si>
  <si>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</si>
  <si>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</si>
  <si>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</si>
  <si>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</si>
  <si>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</si>
  <si>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</si>
  <si>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</si>
  <si>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</si>
  <si>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</si>
  <si>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</si>
  <si>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</si>
  <si>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</si>
  <si>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</si>
  <si>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</si>
  <si>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</si>
  <si>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</si>
  <si>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</si>
  <si>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</si>
  <si>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</si>
  <si>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</si>
  <si>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</si>
  <si>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</si>
  <si>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</si>
  <si>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</si>
  <si>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</si>
  <si>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</si>
  <si>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</si>
  <si>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</si>
  <si>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</si>
  <si>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</si>
  <si>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</si>
  <si>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</si>
  <si>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</si>
  <si>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</si>
  <si>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</si>
  <si>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</si>
  <si>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</si>
  <si>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</si>
  <si>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</si>
  <si>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</si>
  <si>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</si>
  <si>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鹿児島県南大隅町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</si>
  <si>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</si>
  <si>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</si>
  <si>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</si>
  <si>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</si>
  <si>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</si>
  <si>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</si>
  <si>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</si>
  <si>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</si>
  <si>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</si>
  <si>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</si>
  <si>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</si>
  <si>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</si>
  <si>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</si>
  <si>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</si>
  <si>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</si>
  <si>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</si>
  <si>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</si>
  <si>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</si>
  <si>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</si>
  <si>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</si>
  <si>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</si>
  <si>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</si>
  <si>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</si>
  <si>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</si>
  <si>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</si>
  <si>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</si>
  <si>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</si>
  <si>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</si>
  <si>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</si>
  <si>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</si>
  <si>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</si>
  <si>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</si>
  <si>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</si>
  <si>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</si>
  <si>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</si>
  <si>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</si>
  <si>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</si>
  <si>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</si>
  <si>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</si>
  <si>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</si>
  <si>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</si>
  <si>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</si>
  <si>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</si>
  <si>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</si>
  <si>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</si>
  <si>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</si>
  <si>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</si>
  <si>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</si>
  <si>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</si>
  <si>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</si>
  <si>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</si>
  <si>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</si>
  <si>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</si>
  <si>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</si>
  <si>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</si>
  <si>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</si>
  <si>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</si>
  <si>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</si>
  <si>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</si>
  <si>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</si>
  <si>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</si>
  <si>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</si>
  <si>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</si>
  <si>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</si>
  <si>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</si>
  <si>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</si>
  <si>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</si>
  <si>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</si>
  <si>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</si>
  <si>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</si>
  <si>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</si>
  <si>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</si>
  <si>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</si>
  <si>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</si>
  <si>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</si>
  <si>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</si>
  <si>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</si>
  <si>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</si>
  <si>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</si>
  <si>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</si>
  <si>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</si>
  <si>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</si>
  <si>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</si>
  <si>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</si>
  <si>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</si>
  <si>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</si>
  <si>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</si>
  <si>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</si>
  <si>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</si>
  <si>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</si>
  <si>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</si>
  <si>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</si>
  <si>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</si>
  <si>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</si>
  <si>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</si>
  <si>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</si>
  <si>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</si>
  <si>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</si>
  <si>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</si>
  <si>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</si>
  <si>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</si>
  <si>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</si>
  <si>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</si>
  <si>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</si>
  <si>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</si>
  <si>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</si>
  <si>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</si>
  <si>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</si>
  <si>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</si>
  <si>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</si>
  <si>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</si>
  <si>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</si>
  <si>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</si>
  <si>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</si>
  <si>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</si>
  <si>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</si>
  <si>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</si>
  <si>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</si>
  <si>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</si>
  <si>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</si>
  <si>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</si>
  <si>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</si>
  <si>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</si>
  <si>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</si>
  <si>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</si>
  <si>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</si>
  <si>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</si>
  <si>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</si>
  <si>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</si>
  <si>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</si>
  <si>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</si>
  <si>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</si>
  <si>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</si>
  <si>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</si>
  <si>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</si>
  <si>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</si>
  <si>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</si>
  <si>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</si>
  <si>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</si>
  <si>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</si>
  <si>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</si>
  <si>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</si>
  <si>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</si>
  <si>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</si>
  <si>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</si>
  <si>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</si>
  <si>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</si>
  <si>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</si>
  <si>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</si>
  <si>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</si>
  <si>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</si>
  <si>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</si>
  <si>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</si>
  <si>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</si>
  <si>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</si>
  <si>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</si>
  <si>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</si>
  <si>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</si>
  <si>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</si>
  <si>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</si>
  <si>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</si>
  <si>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</si>
  <si>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</si>
  <si>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</si>
  <si>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</si>
  <si>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</si>
  <si>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</si>
  <si>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</si>
  <si>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</si>
  <si>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</si>
  <si>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</si>
  <si>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</si>
  <si>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</si>
  <si>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</si>
  <si>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</si>
  <si>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</si>
  <si>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</si>
  <si>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</si>
  <si>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</si>
  <si>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</si>
  <si>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</si>
  <si>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</si>
  <si>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</si>
  <si>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</si>
  <si>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</si>
  <si>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</si>
  <si>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</si>
  <si>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</si>
  <si>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</si>
  <si>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</si>
  <si>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</si>
  <si>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</si>
  <si>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</si>
  <si>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</si>
  <si>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</si>
  <si>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</si>
  <si>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</si>
  <si>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</si>
  <si>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</si>
  <si>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</si>
  <si>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</si>
  <si>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5.81</t>
  </si>
  <si>
    <t>▲ 4.31</t>
  </si>
  <si>
    <t>▲ 3.57</t>
  </si>
  <si>
    <t>一般会計</t>
  </si>
  <si>
    <t>介護保険事業（保険事業勘定）特別会計</t>
  </si>
  <si>
    <t>国民健康保険事業特別会計</t>
  </si>
  <si>
    <t>簡易水道事業特別会計</t>
  </si>
  <si>
    <t>後期高齢者医療事業特別会計</t>
  </si>
  <si>
    <t>下水道事業特別会計</t>
  </si>
  <si>
    <t>診療所事業特別会計</t>
  </si>
  <si>
    <t>介護保険事業（サービス事業勘定）特別会計</t>
  </si>
  <si>
    <t>その他会計（赤字）</t>
  </si>
  <si>
    <t>その他会計（黒字）</t>
  </si>
  <si>
    <t>ふるさとおこし基金</t>
    <rPh sb="7" eb="9">
      <t>キキン</t>
    </rPh>
    <phoneticPr fontId="11"/>
  </si>
  <si>
    <t>町有施設整備基金</t>
    <rPh sb="0" eb="1">
      <t>チョウ</t>
    </rPh>
    <rPh sb="1" eb="2">
      <t>ユウ</t>
    </rPh>
    <rPh sb="2" eb="4">
      <t>シセツ</t>
    </rPh>
    <rPh sb="4" eb="6">
      <t>セイビ</t>
    </rPh>
    <rPh sb="6" eb="8">
      <t>キキン</t>
    </rPh>
    <phoneticPr fontId="11"/>
  </si>
  <si>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</si>
  <si>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</si>
  <si>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</si>
  <si>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南大隅衛生管理組合</t>
    <rPh sb="0" eb="3">
      <t>ミナミオオスミ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</si>
  <si>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</si>
  <si>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</si>
  <si>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</si>
  <si>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</si>
  <si>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</si>
  <si>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地域振興基金</t>
  </si>
  <si>
    <t>合併振興基金</t>
    <rPh sb="0" eb="2">
      <t>ガッペイ</t>
    </rPh>
    <rPh sb="2" eb="4">
      <t>シンコウ</t>
    </rPh>
    <rPh sb="4" eb="6">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</si>
  <si>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</si>
  <si>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</si>
  <si>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</si>
  <si>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</si>
  <si>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</si>
  <si>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</si>
  <si>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</si>
  <si>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</si>
  <si>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</si>
  <si>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</si>
  <si>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</si>
  <si>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</si>
  <si>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本町では、有形固定資産減価償却率はほぼ横ばいの推移となっている。一方の将来負担比率も、平成28年度から平成29年度にかけて、有形固定資産残高の減少とともに地方債残高も減少していることから、大きな変動はないものと思われる。このことから、平成28年度から平成29年度にかけては、現状の資産の老朽化と将来負担のバランスは崩れていないものと考えられるが、今後については、新庁舎建設事業により将来負担率が高く、有形固定資産減価償却率が低下するものと予想される。つまり、将来世代の負担の下で、有形固定資産の更新がなされるということであり、その他の分野で将来世代の負担を抑えるためにも、公共施設等総合管理計画並びに現在作成中の個別計画に則った、その他公共施設等の圧縮等見直しを進めていく。</t>
    <rPh sb="0" eb="2">
      <t>ホンチョウ</t>
    </rPh>
    <rPh sb="5" eb="7">
      <t>ユウケイ</t>
    </rPh>
    <rPh sb="7" eb="9">
      <t>コテイ</t>
    </rPh>
    <rPh sb="9" eb="11">
      <t>シサン</t>
    </rPh>
    <rPh sb="11" eb="13">
      <t>ゲンカ</t>
    </rPh>
    <rPh sb="13" eb="15">
      <t>ショウキャク</t>
    </rPh>
    <rPh sb="15" eb="16">
      <t>リツ</t>
    </rPh>
    <rPh sb="19" eb="20">
      <t>ヨコ</t>
    </rPh>
    <rPh sb="23" eb="25">
      <t>スイイ</t>
    </rPh>
    <rPh sb="32" eb="34">
      <t>イッポウ</t>
    </rPh>
    <rPh sb="35" eb="37">
      <t>ショウライ</t>
    </rPh>
    <rPh sb="37" eb="39">
      <t>フタン</t>
    </rPh>
    <rPh sb="39" eb="41">
      <t>ヒリツ</t>
    </rPh>
    <rPh sb="43" eb="45">
      <t>ヘイセイ</t>
    </rPh>
    <rPh sb="47" eb="49">
      <t>ネンド</t>
    </rPh>
    <rPh sb="51" eb="53">
      <t>ヘイセイ</t>
    </rPh>
    <rPh sb="55" eb="57">
      <t>ネンド</t>
    </rPh>
    <rPh sb="62" eb="64">
      <t>ユウケイ</t>
    </rPh>
    <rPh sb="64" eb="66">
      <t>コテイ</t>
    </rPh>
    <rPh sb="66" eb="68">
      <t>シサン</t>
    </rPh>
    <rPh sb="68" eb="70">
      <t>ザンダカ</t>
    </rPh>
    <rPh sb="71" eb="73">
      <t>ゲンショウ</t>
    </rPh>
    <rPh sb="77" eb="80">
      <t>チホウサイ</t>
    </rPh>
    <rPh sb="80" eb="82">
      <t>ザンダカ</t>
    </rPh>
    <rPh sb="83" eb="85">
      <t>ゲンショウ</t>
    </rPh>
    <rPh sb="94" eb="95">
      <t>オオ</t>
    </rPh>
    <rPh sb="97" eb="99">
      <t>ヘンドウ</t>
    </rPh>
    <rPh sb="105" eb="106">
      <t>オモ</t>
    </rPh>
    <rPh sb="117" eb="119">
      <t>ヘイセイ</t>
    </rPh>
    <rPh sb="121" eb="123">
      <t>ネンド</t>
    </rPh>
    <rPh sb="125" eb="127">
      <t>ヘイセイ</t>
    </rPh>
    <rPh sb="129" eb="131">
      <t>ネンド</t>
    </rPh>
    <rPh sb="137" eb="139">
      <t>ゲンジョウ</t>
    </rPh>
    <rPh sb="140" eb="142">
      <t>シサン</t>
    </rPh>
    <rPh sb="143" eb="146">
      <t>ロウキュウカ</t>
    </rPh>
    <rPh sb="147" eb="149">
      <t>ショウライ</t>
    </rPh>
    <rPh sb="149" eb="151">
      <t>フタン</t>
    </rPh>
    <rPh sb="157" eb="158">
      <t>クズ</t>
    </rPh>
    <rPh sb="166" eb="167">
      <t>カンガ</t>
    </rPh>
    <rPh sb="173" eb="175">
      <t>コンゴ</t>
    </rPh>
    <rPh sb="181" eb="184">
      <t>シンチョウシャ</t>
    </rPh>
    <rPh sb="184" eb="186">
      <t>ケンセツ</t>
    </rPh>
    <rPh sb="186" eb="188">
      <t>ジギョウ</t>
    </rPh>
    <rPh sb="191" eb="193">
      <t>ショウライ</t>
    </rPh>
    <rPh sb="193" eb="195">
      <t>フタン</t>
    </rPh>
    <rPh sb="195" eb="196">
      <t>リツ</t>
    </rPh>
    <rPh sb="197" eb="198">
      <t>タカ</t>
    </rPh>
    <rPh sb="200" eb="206">
      <t>ユウケイコテイシサン</t>
    </rPh>
    <rPh sb="206" eb="208">
      <t>ゲンカ</t>
    </rPh>
    <rPh sb="208" eb="210">
      <t>ショウキャク</t>
    </rPh>
    <rPh sb="210" eb="211">
      <t>リツ</t>
    </rPh>
    <rPh sb="212" eb="214">
      <t>テイカ</t>
    </rPh>
    <rPh sb="219" eb="221">
      <t>ヨソウ</t>
    </rPh>
    <rPh sb="229" eb="231">
      <t>ショウライ</t>
    </rPh>
    <rPh sb="231" eb="233">
      <t>セダイ</t>
    </rPh>
    <rPh sb="234" eb="236">
      <t>フタン</t>
    </rPh>
    <rPh sb="237" eb="238">
      <t>モト</t>
    </rPh>
    <rPh sb="240" eb="242">
      <t>ユウケイ</t>
    </rPh>
    <rPh sb="242" eb="244">
      <t>コテイ</t>
    </rPh>
    <rPh sb="244" eb="246">
      <t>シサン</t>
    </rPh>
    <rPh sb="247" eb="249">
      <t>コウシン</t>
    </rPh>
    <rPh sb="265" eb="266">
      <t>タ</t>
    </rPh>
    <rPh sb="267" eb="269">
      <t>ブンヤ</t>
    </rPh>
    <rPh sb="270" eb="272">
      <t>ショウライ</t>
    </rPh>
    <rPh sb="272" eb="274">
      <t>セダイ</t>
    </rPh>
    <rPh sb="275" eb="277">
      <t>フタン</t>
    </rPh>
    <rPh sb="278" eb="279">
      <t>オサ</t>
    </rPh>
    <rPh sb="317" eb="318">
      <t>タ</t>
    </rPh>
    <rPh sb="318" eb="320">
      <t>コウキョウ</t>
    </rPh>
    <rPh sb="320" eb="322">
      <t>シセツ</t>
    </rPh>
    <rPh sb="322" eb="323">
      <t>トウ</t>
    </rPh>
    <rPh sb="324" eb="326">
      <t>アッシュク</t>
    </rPh>
    <rPh sb="326" eb="327">
      <t>トウ</t>
    </rPh>
    <rPh sb="327" eb="329">
      <t>ミナオ</t>
    </rPh>
    <rPh sb="331" eb="332">
      <t>スス</t>
    </rPh>
    <phoneticPr fontId="5"/>
  </si>
  <si>
    <t>実質公債費比率は低下傾向にあり、類似団体平均よりも低い水準にある。一方の将来負担比率も、平成28年度から平成29年度にかけて、有形固定資産残高の減少とともに地方債残高も減少していることから、大きな変動はないものと思われる。現状での行財政改革によって財政上の効果が見られるものと考えられるが、今後は新庁舎建設事業によっていずれの指標についても悪化が懸念される。そのため、今後については起債対象事業の取捨選択をより一層厳格に行うことで、実質公債費比率の抑制並びに将来負担比率の抑制を図る。</t>
    <rPh sb="0" eb="2">
      <t>ジッシツ</t>
    </rPh>
    <rPh sb="2" eb="5">
      <t>コウサイヒ</t>
    </rPh>
    <rPh sb="5" eb="7">
      <t>ヒリツ</t>
    </rPh>
    <rPh sb="8" eb="10">
      <t>テイカ</t>
    </rPh>
    <rPh sb="10" eb="12">
      <t>ケイコウ</t>
    </rPh>
    <rPh sb="16" eb="18">
      <t>ルイジ</t>
    </rPh>
    <rPh sb="18" eb="20">
      <t>ダンタイ</t>
    </rPh>
    <rPh sb="20" eb="22">
      <t>ヘイキン</t>
    </rPh>
    <rPh sb="25" eb="26">
      <t>ヒク</t>
    </rPh>
    <rPh sb="27" eb="29">
      <t>スイジュン</t>
    </rPh>
    <rPh sb="33" eb="35">
      <t>イッポウ</t>
    </rPh>
    <rPh sb="36" eb="38">
      <t>ショウライ</t>
    </rPh>
    <rPh sb="38" eb="40">
      <t>フタン</t>
    </rPh>
    <rPh sb="40" eb="42">
      <t>ヒリツ</t>
    </rPh>
    <rPh sb="44" eb="46">
      <t>ヘイセイ</t>
    </rPh>
    <rPh sb="48" eb="50">
      <t>ネンド</t>
    </rPh>
    <rPh sb="52" eb="54">
      <t>ヘイセイ</t>
    </rPh>
    <rPh sb="56" eb="58">
      <t>ネンド</t>
    </rPh>
    <rPh sb="63" eb="65">
      <t>ユウケイ</t>
    </rPh>
    <rPh sb="65" eb="67">
      <t>コテイ</t>
    </rPh>
    <rPh sb="67" eb="69">
      <t>シサン</t>
    </rPh>
    <rPh sb="69" eb="71">
      <t>ザンダカ</t>
    </rPh>
    <rPh sb="72" eb="74">
      <t>ゲンショウ</t>
    </rPh>
    <rPh sb="78" eb="81">
      <t>チホウサイ</t>
    </rPh>
    <rPh sb="81" eb="83">
      <t>ザンダカ</t>
    </rPh>
    <rPh sb="84" eb="86">
      <t>ゲンショウ</t>
    </rPh>
    <rPh sb="95" eb="96">
      <t>オオ</t>
    </rPh>
    <rPh sb="98" eb="100">
      <t>ヘンドウ</t>
    </rPh>
    <rPh sb="106" eb="107">
      <t>オモ</t>
    </rPh>
    <rPh sb="111" eb="113">
      <t>ゲンジョウ</t>
    </rPh>
    <rPh sb="115" eb="118">
      <t>ギョウザイセイ</t>
    </rPh>
    <rPh sb="118" eb="120">
      <t>カイカク</t>
    </rPh>
    <rPh sb="124" eb="127">
      <t>ザイセイジョウ</t>
    </rPh>
    <rPh sb="128" eb="130">
      <t>コウカ</t>
    </rPh>
    <rPh sb="131" eb="132">
      <t>ミ</t>
    </rPh>
    <rPh sb="138" eb="139">
      <t>カンガ</t>
    </rPh>
    <rPh sb="145" eb="147">
      <t>コンゴ</t>
    </rPh>
    <rPh sb="148" eb="151">
      <t>シンチョウシャ</t>
    </rPh>
    <rPh sb="151" eb="153">
      <t>ケンセツ</t>
    </rPh>
    <rPh sb="153" eb="155">
      <t>ジギョウ</t>
    </rPh>
    <rPh sb="163" eb="165">
      <t>シヒョウ</t>
    </rPh>
    <rPh sb="170" eb="172">
      <t>アッカ</t>
    </rPh>
    <rPh sb="173" eb="175">
      <t>ケネン</t>
    </rPh>
    <rPh sb="184" eb="186">
      <t>コンゴ</t>
    </rPh>
    <rPh sb="191" eb="193">
      <t>キサイ</t>
    </rPh>
    <rPh sb="193" eb="195">
      <t>タイショウ</t>
    </rPh>
    <rPh sb="195" eb="197">
      <t>ジギョウ</t>
    </rPh>
    <rPh sb="198" eb="200">
      <t>シュシャ</t>
    </rPh>
    <rPh sb="200" eb="202">
      <t>センタク</t>
    </rPh>
    <rPh sb="205" eb="207">
      <t>イッソウ</t>
    </rPh>
    <rPh sb="207" eb="209">
      <t>ゲンカク</t>
    </rPh>
    <rPh sb="210" eb="211">
      <t>オコナ</t>
    </rPh>
    <rPh sb="216" eb="218">
      <t>ジッシツ</t>
    </rPh>
    <rPh sb="218" eb="221">
      <t>コウサイヒ</t>
    </rPh>
    <rPh sb="221" eb="223">
      <t>ヒリツ</t>
    </rPh>
    <rPh sb="224" eb="226">
      <t>ヨクセイ</t>
    </rPh>
    <rPh sb="226" eb="227">
      <t>ナラ</t>
    </rPh>
    <rPh sb="229" eb="231">
      <t>ショウライ</t>
    </rPh>
    <rPh sb="231" eb="233">
      <t>フタン</t>
    </rPh>
    <rPh sb="233" eb="235">
      <t>ヒリツ</t>
    </rPh>
    <rPh sb="236" eb="238">
      <t>ヨクセイ</t>
    </rPh>
    <rPh sb="239" eb="24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</si>
</sst>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4F19-4CF2-8879-E822FDD989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80923</c:v>
                </c:pt>
                <c:pt idx="1">
                  <c:v>148253</c:v>
                </c:pt>
                <c:pt idx="2">
                  <c:v>161081</c:v>
                </c:pt>
                <c:pt idx="3">
                  <c:v>238007</c:v>
                </c:pt>
                <c:pt idx="4">
                  <c:v>218529</c:v>
                </c:pt>
              </c:numCache>
            </c:numRef>
          </c:val>
          <c:smooth val="0"/>
          <c:extLst>
            <c:ext xmlns:c16="http://schemas.microsoft.com/office/drawing/2014/chart" uri="{C3380CC4-5D6E-409C-BE32-E72D297353CC}">
              <c16:uniqueId val="{00000001-4F19-4CF2-8879-E822FDD989F9}"/>
            </c:ext>
          </c:extLst>
        </c:ser>
        <c:dLbls>
          <c:showLegendKey val="0"/>
          <c:showVal val="0"/>
          <c:showCatName val="0"/>
          <c:showSerName val="0"/>
          <c:showPercent val="0"/>
          <c:showBubbleSize val="0"/>
        </c:dLbls>
        <c:marker val="1"/>
        <c:smooth val="0"/>
        <c:axId val="111612672"/>
        <c:axId val="111614208"/>
      </c:lineChart>
      <c:catAx>
        <c:axId val="11161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14208"/>
        <c:crosses val="autoZero"/>
        <c:auto val="1"/>
        <c:lblAlgn val="ctr"/>
        <c:lblOffset val="100"/>
        <c:tickLblSkip val="1"/>
        <c:tickMarkSkip val="1"/>
        <c:noMultiLvlLbl val="0"/>
      </c:catAx>
      <c:valAx>
        <c:axId val="1116142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1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4.0599999999999996</c:v>
                </c:pt>
                <c:pt idx="1">
                  <c:v>4.54</c:v>
                </c:pt>
                <c:pt idx="2">
                  <c:v>4.9400000000000004</c:v>
                </c:pt>
                <c:pt idx="3">
                  <c:v>5.0199999999999996</c:v>
                </c:pt>
                <c:pt idx="4">
                  <c:v>5.5</c:v>
                </c:pt>
              </c:numCache>
            </c:numRef>
          </c:val>
          <c:extLst>
            <c:ext xmlns:c16="http://schemas.microsoft.com/office/drawing/2014/chart" uri="{C3380CC4-5D6E-409C-BE32-E72D297353CC}">
              <c16:uniqueId val="{00000000-80A6-48BC-AFC3-D19825FAF5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32.72</c:v>
                </c:pt>
                <c:pt idx="1">
                  <c:v>35.979999999999997</c:v>
                </c:pt>
                <c:pt idx="2">
                  <c:v>28.78</c:v>
                </c:pt>
                <c:pt idx="3">
                  <c:v>26.06</c:v>
                </c:pt>
                <c:pt idx="4">
                  <c:v>23.55</c:v>
                </c:pt>
              </c:numCache>
            </c:numRef>
          </c:val>
          <c:extLst>
            <c:ext xmlns:c16="http://schemas.microsoft.com/office/drawing/2014/chart" uri="{C3380CC4-5D6E-409C-BE32-E72D297353CC}">
              <c16:uniqueId val="{00000001-80A6-48BC-AFC3-D19825FAF538}"/>
            </c:ext>
          </c:extLst>
        </c:ser>
        <c:dLbls>
          <c:showLegendKey val="0"/>
          <c:showVal val="0"/>
          <c:showCatName val="0"/>
          <c:showSerName val="0"/>
          <c:showPercent val="0"/>
          <c:showBubbleSize val="0"/>
        </c:dLbls>
        <c:gapWidth val="250"/>
        <c:overlap val="100"/>
        <c:axId val="143012608"/>
        <c:axId val="143014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c:v>
                </c:pt>
                <c:pt idx="1">
                  <c:v>2.52</c:v>
                </c:pt>
                <c:pt idx="2">
                  <c:v>-5.81</c:v>
                </c:pt>
                <c:pt idx="3">
                  <c:v>-4.3099999999999996</c:v>
                </c:pt>
                <c:pt idx="4">
                  <c:v>-3.57</c:v>
                </c:pt>
              </c:numCache>
            </c:numRef>
          </c:val>
          <c:smooth val="0"/>
          <c:extLst>
            <c:ext xmlns:c16="http://schemas.microsoft.com/office/drawing/2014/chart" uri="{C3380CC4-5D6E-409C-BE32-E72D297353CC}">
              <c16:uniqueId val="{00000002-80A6-48BC-AFC3-D19825FAF538}"/>
            </c:ext>
          </c:extLst>
        </c:ser>
        <c:dLbls>
          <c:showLegendKey val="0"/>
          <c:showVal val="0"/>
          <c:showCatName val="0"/>
          <c:showSerName val="0"/>
          <c:showPercent val="0"/>
          <c:showBubbleSize val="0"/>
        </c:dLbls>
        <c:marker val="1"/>
        <c:smooth val="0"/>
        <c:axId val="143012608"/>
        <c:axId val="143014528"/>
      </c:lineChart>
      <c:catAx>
        <c:axId val="14301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014528"/>
        <c:crosses val="autoZero"/>
        <c:auto val="1"/>
        <c:lblAlgn val="ctr"/>
        <c:lblOffset val="100"/>
        <c:tickLblSkip val="1"/>
        <c:tickMarkSkip val="1"/>
        <c:noMultiLvlLbl val="0"/>
      </c:catAx>
      <c:valAx>
        <c:axId val="14301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1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7D-45B7-95D6-FB3A08AA0F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7D-45B7-95D6-FB3A08AA0F57}"/>
            </c:ext>
          </c:extLst>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67D-45B7-95D6-FB3A08AA0F57}"/>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67D-45B7-95D6-FB3A08AA0F5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67D-45B7-95D6-FB3A08AA0F5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0.01</c:v>
                </c:pt>
                <c:pt idx="4">
                  <c:v>#N/A</c:v>
                </c:pt>
                <c:pt idx="5">
                  <c:v>0.05</c:v>
                </c:pt>
                <c:pt idx="6">
                  <c:v>#N/A</c:v>
                </c:pt>
                <c:pt idx="7">
                  <c:v>0.02</c:v>
                </c:pt>
                <c:pt idx="8">
                  <c:v>#N/A</c:v>
                </c:pt>
                <c:pt idx="9">
                  <c:v>0.01</c:v>
                </c:pt>
              </c:numCache>
            </c:numRef>
          </c:val>
          <c:extLst>
            <c:ext xmlns:c16="http://schemas.microsoft.com/office/drawing/2014/chart" uri="{C3380CC4-5D6E-409C-BE32-E72D297353CC}">
              <c16:uniqueId val="{00000005-867D-45B7-95D6-FB3A08AA0F5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0.1</c:v>
                </c:pt>
                <c:pt idx="4">
                  <c:v>#N/A</c:v>
                </c:pt>
                <c:pt idx="5">
                  <c:v>0.06</c:v>
                </c:pt>
                <c:pt idx="6">
                  <c:v>#N/A</c:v>
                </c:pt>
                <c:pt idx="7">
                  <c:v>0.23</c:v>
                </c:pt>
                <c:pt idx="8">
                  <c:v>#N/A</c:v>
                </c:pt>
                <c:pt idx="9">
                  <c:v>0.14000000000000001</c:v>
                </c:pt>
              </c:numCache>
            </c:numRef>
          </c:val>
          <c:extLst>
            <c:ext xmlns:c16="http://schemas.microsoft.com/office/drawing/2014/chart" uri="{C3380CC4-5D6E-409C-BE32-E72D297353CC}">
              <c16:uniqueId val="{00000006-867D-45B7-95D6-FB3A08AA0F5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0.49</c:v>
                </c:pt>
                <c:pt idx="2">
                  <c:v>#N/A</c:v>
                </c:pt>
                <c:pt idx="3">
                  <c:v>0.08</c:v>
                </c:pt>
                <c:pt idx="4">
                  <c:v>#N/A</c:v>
                </c:pt>
                <c:pt idx="5">
                  <c:v>0.37</c:v>
                </c:pt>
                <c:pt idx="6">
                  <c:v>#N/A</c:v>
                </c:pt>
                <c:pt idx="7">
                  <c:v>0.46</c:v>
                </c:pt>
                <c:pt idx="8">
                  <c:v>#N/A</c:v>
                </c:pt>
                <c:pt idx="9">
                  <c:v>0.54</c:v>
                </c:pt>
              </c:numCache>
            </c:numRef>
          </c:val>
          <c:extLst>
            <c:ext xmlns:c16="http://schemas.microsoft.com/office/drawing/2014/chart" uri="{C3380CC4-5D6E-409C-BE32-E72D297353CC}">
              <c16:uniqueId val="{00000007-867D-45B7-95D6-FB3A08AA0F57}"/>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0.11</c:v>
                </c:pt>
                <c:pt idx="2">
                  <c:v>#N/A</c:v>
                </c:pt>
                <c:pt idx="3">
                  <c:v>0.19</c:v>
                </c:pt>
                <c:pt idx="4">
                  <c:v>#N/A</c:v>
                </c:pt>
                <c:pt idx="5">
                  <c:v>0.95</c:v>
                </c:pt>
                <c:pt idx="6">
                  <c:v>#N/A</c:v>
                </c:pt>
                <c:pt idx="7">
                  <c:v>1.27</c:v>
                </c:pt>
                <c:pt idx="8">
                  <c:v>#N/A</c:v>
                </c:pt>
                <c:pt idx="9">
                  <c:v>0.93</c:v>
                </c:pt>
              </c:numCache>
            </c:numRef>
          </c:val>
          <c:extLst>
            <c:ext xmlns:c16="http://schemas.microsoft.com/office/drawing/2014/chart" uri="{C3380CC4-5D6E-409C-BE32-E72D297353CC}">
              <c16:uniqueId val="{00000008-867D-45B7-95D6-FB3A08AA0F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4.01</c:v>
                </c:pt>
                <c:pt idx="2">
                  <c:v>#N/A</c:v>
                </c:pt>
                <c:pt idx="3">
                  <c:v>4.53</c:v>
                </c:pt>
                <c:pt idx="4">
                  <c:v>#N/A</c:v>
                </c:pt>
                <c:pt idx="5">
                  <c:v>4.9400000000000004</c:v>
                </c:pt>
                <c:pt idx="6">
                  <c:v>#N/A</c:v>
                </c:pt>
                <c:pt idx="7">
                  <c:v>5.01</c:v>
                </c:pt>
                <c:pt idx="8">
                  <c:v>#N/A</c:v>
                </c:pt>
                <c:pt idx="9">
                  <c:v>5.5</c:v>
                </c:pt>
              </c:numCache>
            </c:numRef>
          </c:val>
          <c:extLst>
            <c:ext xmlns:c16="http://schemas.microsoft.com/office/drawing/2014/chart" uri="{C3380CC4-5D6E-409C-BE32-E72D297353CC}">
              <c16:uniqueId val="{00000009-867D-45B7-95D6-FB3A08AA0F57}"/>
            </c:ext>
          </c:extLst>
        </c:ser>
        <c:dLbls>
          <c:showLegendKey val="0"/>
          <c:showVal val="0"/>
          <c:showCatName val="0"/>
          <c:showSerName val="0"/>
          <c:showPercent val="0"/>
          <c:showBubbleSize val="0"/>
        </c:dLbls>
        <c:gapWidth val="150"/>
        <c:overlap val="100"/>
        <c:axId val="137402624"/>
        <c:axId val="137408512"/>
      </c:barChart>
      <c:catAx>
        <c:axId val="13740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08512"/>
        <c:crosses val="autoZero"/>
        <c:auto val="1"/>
        <c:lblAlgn val="ctr"/>
        <c:lblOffset val="100"/>
        <c:tickLblSkip val="1"/>
        <c:tickMarkSkip val="1"/>
        <c:noMultiLvlLbl val="0"/>
      </c:catAx>
      <c:valAx>
        <c:axId val="13740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0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869</c:v>
                </c:pt>
                <c:pt idx="5">
                  <c:v>827</c:v>
                </c:pt>
                <c:pt idx="8">
                  <c:v>887</c:v>
                </c:pt>
                <c:pt idx="11">
                  <c:v>871</c:v>
                </c:pt>
                <c:pt idx="14">
                  <c:v>850</c:v>
                </c:pt>
              </c:numCache>
            </c:numRef>
          </c:val>
          <c:extLst>
            <c:ext xmlns:c16="http://schemas.microsoft.com/office/drawing/2014/chart" uri="{C3380CC4-5D6E-409C-BE32-E72D297353CC}">
              <c16:uniqueId val="{00000000-0948-4218-A0C7-9883DC5407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48-4218-A0C7-9883DC5407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c:v>
                </c:pt>
                <c:pt idx="3">
                  <c:v>94</c:v>
                </c:pt>
                <c:pt idx="6">
                  <c:v>1</c:v>
                </c:pt>
                <c:pt idx="9">
                  <c:v>1</c:v>
                </c:pt>
                <c:pt idx="12">
                  <c:v>0</c:v>
                </c:pt>
              </c:numCache>
            </c:numRef>
          </c:val>
          <c:extLst>
            <c:ext xmlns:c16="http://schemas.microsoft.com/office/drawing/2014/chart" uri="{C3380CC4-5D6E-409C-BE32-E72D297353CC}">
              <c16:uniqueId val="{00000002-0948-4218-A0C7-9883DC5407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c:v>
                </c:pt>
                <c:pt idx="3">
                  <c:v>37</c:v>
                </c:pt>
                <c:pt idx="6">
                  <c:v>39</c:v>
                </c:pt>
                <c:pt idx="9">
                  <c:v>50</c:v>
                </c:pt>
                <c:pt idx="12">
                  <c:v>47</c:v>
                </c:pt>
              </c:numCache>
            </c:numRef>
          </c:val>
          <c:extLst>
            <c:ext xmlns:c16="http://schemas.microsoft.com/office/drawing/2014/chart" uri="{C3380CC4-5D6E-409C-BE32-E72D297353CC}">
              <c16:uniqueId val="{00000003-0948-4218-A0C7-9883DC5407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148</c:v>
                </c:pt>
                <c:pt idx="3">
                  <c:v>146</c:v>
                </c:pt>
                <c:pt idx="6">
                  <c:v>127</c:v>
                </c:pt>
                <c:pt idx="9">
                  <c:v>136</c:v>
                </c:pt>
                <c:pt idx="12">
                  <c:v>143</c:v>
                </c:pt>
              </c:numCache>
            </c:numRef>
          </c:val>
          <c:extLst>
            <c:ext xmlns:c16="http://schemas.microsoft.com/office/drawing/2014/chart" uri="{C3380CC4-5D6E-409C-BE32-E72D297353CC}">
              <c16:uniqueId val="{00000004-0948-4218-A0C7-9883DC5407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48-4218-A0C7-9883DC5407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48-4218-A0C7-9883DC5407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1033</c:v>
                </c:pt>
                <c:pt idx="3">
                  <c:v>903</c:v>
                </c:pt>
                <c:pt idx="6">
                  <c:v>963</c:v>
                </c:pt>
                <c:pt idx="9">
                  <c:v>961</c:v>
                </c:pt>
                <c:pt idx="12">
                  <c:v>941</c:v>
                </c:pt>
              </c:numCache>
            </c:numRef>
          </c:val>
          <c:extLst>
            <c:ext xmlns:c16="http://schemas.microsoft.com/office/drawing/2014/chart" uri="{C3380CC4-5D6E-409C-BE32-E72D297353CC}">
              <c16:uniqueId val="{00000007-0948-4218-A0C7-9883DC5407DB}"/>
            </c:ext>
          </c:extLst>
        </c:ser>
        <c:dLbls>
          <c:showLegendKey val="0"/>
          <c:showVal val="0"/>
          <c:showCatName val="0"/>
          <c:showSerName val="0"/>
          <c:showPercent val="0"/>
          <c:showBubbleSize val="0"/>
        </c:dLbls>
        <c:gapWidth val="100"/>
        <c:overlap val="100"/>
        <c:axId val="111546752"/>
        <c:axId val="11154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386</c:v>
                </c:pt>
                <c:pt idx="2">
                  <c:v>#N/A</c:v>
                </c:pt>
                <c:pt idx="3">
                  <c:v>#N/A</c:v>
                </c:pt>
                <c:pt idx="4">
                  <c:v>353</c:v>
                </c:pt>
                <c:pt idx="5">
                  <c:v>#N/A</c:v>
                </c:pt>
                <c:pt idx="6">
                  <c:v>#N/A</c:v>
                </c:pt>
                <c:pt idx="7">
                  <c:v>243</c:v>
                </c:pt>
                <c:pt idx="8">
                  <c:v>#N/A</c:v>
                </c:pt>
                <c:pt idx="9">
                  <c:v>#N/A</c:v>
                </c:pt>
                <c:pt idx="10">
                  <c:v>277</c:v>
                </c:pt>
                <c:pt idx="11">
                  <c:v>#N/A</c:v>
                </c:pt>
                <c:pt idx="12">
                  <c:v>#N/A</c:v>
                </c:pt>
                <c:pt idx="13">
                  <c:v>281</c:v>
                </c:pt>
                <c:pt idx="14">
                  <c:v>#N/A</c:v>
                </c:pt>
              </c:numCache>
            </c:numRef>
          </c:val>
          <c:smooth val="0"/>
          <c:extLst>
            <c:ext xmlns:c16="http://schemas.microsoft.com/office/drawing/2014/chart" uri="{C3380CC4-5D6E-409C-BE32-E72D297353CC}">
              <c16:uniqueId val="{00000008-0948-4218-A0C7-9883DC5407DB}"/>
            </c:ext>
          </c:extLst>
        </c:ser>
        <c:dLbls>
          <c:showLegendKey val="0"/>
          <c:showVal val="0"/>
          <c:showCatName val="0"/>
          <c:showSerName val="0"/>
          <c:showPercent val="0"/>
          <c:showBubbleSize val="0"/>
        </c:dLbls>
        <c:marker val="1"/>
        <c:smooth val="0"/>
        <c:axId val="111546752"/>
        <c:axId val="111548288"/>
      </c:lineChart>
      <c:catAx>
        <c:axId val="11154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48288"/>
        <c:crosses val="autoZero"/>
        <c:auto val="1"/>
        <c:lblAlgn val="ctr"/>
        <c:lblOffset val="100"/>
        <c:tickLblSkip val="1"/>
        <c:tickMarkSkip val="1"/>
        <c:noMultiLvlLbl val="0"/>
      </c:catAx>
      <c:valAx>
        <c:axId val="11154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4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7498</c:v>
                </c:pt>
                <c:pt idx="5">
                  <c:v>7492</c:v>
                </c:pt>
                <c:pt idx="8">
                  <c:v>7683</c:v>
                </c:pt>
                <c:pt idx="11">
                  <c:v>8345</c:v>
                </c:pt>
                <c:pt idx="14">
                  <c:v>8543</c:v>
                </c:pt>
              </c:numCache>
            </c:numRef>
          </c:val>
          <c:extLst>
            <c:ext xmlns:c16="http://schemas.microsoft.com/office/drawing/2014/chart" uri="{C3380CC4-5D6E-409C-BE32-E72D297353CC}">
              <c16:uniqueId val="{00000000-6704-489D-91AB-64A7891BEB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201</c:v>
                </c:pt>
                <c:pt idx="5">
                  <c:v>257</c:v>
                </c:pt>
                <c:pt idx="8">
                  <c:v>249</c:v>
                </c:pt>
                <c:pt idx="11">
                  <c:v>277</c:v>
                </c:pt>
                <c:pt idx="14">
                  <c:v>310</c:v>
                </c:pt>
              </c:numCache>
            </c:numRef>
          </c:val>
          <c:extLst>
            <c:ext xmlns:c16="http://schemas.microsoft.com/office/drawing/2014/chart" uri="{C3380CC4-5D6E-409C-BE32-E72D297353CC}">
              <c16:uniqueId val="{00000001-6704-489D-91AB-64A7891BEB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7113</c:v>
                </c:pt>
                <c:pt idx="5">
                  <c:v>7839</c:v>
                </c:pt>
                <c:pt idx="8">
                  <c:v>8296</c:v>
                </c:pt>
                <c:pt idx="11">
                  <c:v>8720</c:v>
                </c:pt>
                <c:pt idx="14">
                  <c:v>9114</c:v>
                </c:pt>
              </c:numCache>
            </c:numRef>
          </c:val>
          <c:extLst>
            <c:ext xmlns:c16="http://schemas.microsoft.com/office/drawing/2014/chart" uri="{C3380CC4-5D6E-409C-BE32-E72D297353CC}">
              <c16:uniqueId val="{00000002-6704-489D-91AB-64A7891BEB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04-489D-91AB-64A7891BEB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04-489D-91AB-64A7891BEB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04-489D-91AB-64A7891BEB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1226</c:v>
                </c:pt>
                <c:pt idx="3">
                  <c:v>1111</c:v>
                </c:pt>
                <c:pt idx="6">
                  <c:v>1054</c:v>
                </c:pt>
                <c:pt idx="9">
                  <c:v>1033</c:v>
                </c:pt>
                <c:pt idx="12">
                  <c:v>1007</c:v>
                </c:pt>
              </c:numCache>
            </c:numRef>
          </c:val>
          <c:extLst>
            <c:ext xmlns:c16="http://schemas.microsoft.com/office/drawing/2014/chart" uri="{C3380CC4-5D6E-409C-BE32-E72D297353CC}">
              <c16:uniqueId val="{00000006-6704-489D-91AB-64A7891BEB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378</c:v>
                </c:pt>
                <c:pt idx="3">
                  <c:v>331</c:v>
                </c:pt>
                <c:pt idx="6">
                  <c:v>344</c:v>
                </c:pt>
                <c:pt idx="9">
                  <c:v>306</c:v>
                </c:pt>
                <c:pt idx="12">
                  <c:v>263</c:v>
                </c:pt>
              </c:numCache>
            </c:numRef>
          </c:val>
          <c:extLst>
            <c:ext xmlns:c16="http://schemas.microsoft.com/office/drawing/2014/chart" uri="{C3380CC4-5D6E-409C-BE32-E72D297353CC}">
              <c16:uniqueId val="{00000007-6704-489D-91AB-64A7891BEB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996</c:v>
                </c:pt>
                <c:pt idx="3">
                  <c:v>1126</c:v>
                </c:pt>
                <c:pt idx="6">
                  <c:v>1239</c:v>
                </c:pt>
                <c:pt idx="9">
                  <c:v>901</c:v>
                </c:pt>
                <c:pt idx="12">
                  <c:v>958</c:v>
                </c:pt>
              </c:numCache>
            </c:numRef>
          </c:val>
          <c:extLst>
            <c:ext xmlns:c16="http://schemas.microsoft.com/office/drawing/2014/chart" uri="{C3380CC4-5D6E-409C-BE32-E72D297353CC}">
              <c16:uniqueId val="{00000008-6704-489D-91AB-64A7891BEB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92</c:v>
                </c:pt>
                <c:pt idx="3">
                  <c:v>0</c:v>
                </c:pt>
                <c:pt idx="6">
                  <c:v>0</c:v>
                </c:pt>
                <c:pt idx="9">
                  <c:v>0</c:v>
                </c:pt>
                <c:pt idx="12">
                  <c:v>0</c:v>
                </c:pt>
              </c:numCache>
            </c:numRef>
          </c:val>
          <c:extLst>
            <c:ext xmlns:c16="http://schemas.microsoft.com/office/drawing/2014/chart" uri="{C3380CC4-5D6E-409C-BE32-E72D297353CC}">
              <c16:uniqueId val="{00000009-6704-489D-91AB-64A7891BEB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8495</c:v>
                </c:pt>
                <c:pt idx="3">
                  <c:v>8597</c:v>
                </c:pt>
                <c:pt idx="6">
                  <c:v>8881</c:v>
                </c:pt>
                <c:pt idx="9">
                  <c:v>9675</c:v>
                </c:pt>
                <c:pt idx="12">
                  <c:v>10126</c:v>
                </c:pt>
              </c:numCache>
            </c:numRef>
          </c:val>
          <c:extLst>
            <c:ext xmlns:c16="http://schemas.microsoft.com/office/drawing/2014/chart" uri="{C3380CC4-5D6E-409C-BE32-E72D297353CC}">
              <c16:uniqueId val="{0000000A-6704-489D-91AB-64A7891BEB76}"/>
            </c:ext>
          </c:extLst>
        </c:ser>
        <c:dLbls>
          <c:showLegendKey val="0"/>
          <c:showVal val="0"/>
          <c:showCatName val="0"/>
          <c:showSerName val="0"/>
          <c:showPercent val="0"/>
          <c:showBubbleSize val="0"/>
        </c:dLbls>
        <c:gapWidth val="100"/>
        <c:overlap val="100"/>
        <c:axId val="143282944"/>
        <c:axId val="14328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04-489D-91AB-64A7891BEB76}"/>
            </c:ext>
          </c:extLst>
        </c:ser>
        <c:dLbls>
          <c:showLegendKey val="0"/>
          <c:showVal val="0"/>
          <c:showCatName val="0"/>
          <c:showSerName val="0"/>
          <c:showPercent val="0"/>
          <c:showBubbleSize val="0"/>
        </c:dLbls>
        <c:marker val="1"/>
        <c:smooth val="0"/>
        <c:axId val="143282944"/>
        <c:axId val="143284864"/>
      </c:lineChart>
      <c:catAx>
        <c:axId val="1432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284864"/>
        <c:crosses val="autoZero"/>
        <c:auto val="1"/>
        <c:lblAlgn val="ctr"/>
        <c:lblOffset val="100"/>
        <c:tickLblSkip val="1"/>
        <c:tickMarkSkip val="1"/>
        <c:noMultiLvlLbl val="0"/>
      </c:catAx>
      <c:valAx>
        <c:axId val="14328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8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1330</c:v>
                </c:pt>
                <c:pt idx="1">
                  <c:v>1147</c:v>
                </c:pt>
                <c:pt idx="2">
                  <c:v>988</c:v>
                </c:pt>
              </c:numCache>
            </c:numRef>
          </c:val>
          <c:extLst>
            <c:ext xmlns:c16="http://schemas.microsoft.com/office/drawing/2014/chart" uri="{C3380CC4-5D6E-409C-BE32-E72D297353CC}">
              <c16:uniqueId val="{00000000-35BE-4F83-8261-9A6DA6EBD3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1136</c:v>
                </c:pt>
                <c:pt idx="1">
                  <c:v>1201</c:v>
                </c:pt>
                <c:pt idx="2">
                  <c:v>1581</c:v>
                </c:pt>
              </c:numCache>
            </c:numRef>
          </c:val>
          <c:extLst>
            <c:ext xmlns:c16="http://schemas.microsoft.com/office/drawing/2014/chart" uri="{C3380CC4-5D6E-409C-BE32-E72D297353CC}">
              <c16:uniqueId val="{00000001-35BE-4F83-8261-9A6DA6EBD3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6626</c:v>
                </c:pt>
                <c:pt idx="1">
                  <c:v>7342</c:v>
                </c:pt>
                <c:pt idx="2">
                  <c:v>7379</c:v>
                </c:pt>
              </c:numCache>
            </c:numRef>
          </c:val>
          <c:extLst>
            <c:ext xmlns:c16="http://schemas.microsoft.com/office/drawing/2014/chart" uri="{C3380CC4-5D6E-409C-BE32-E72D297353CC}">
              <c16:uniqueId val="{00000002-35BE-4F83-8261-9A6DA6EBD3CA}"/>
            </c:ext>
          </c:extLst>
        </c:ser>
        <c:dLbls>
          <c:showLegendKey val="0"/>
          <c:showVal val="0"/>
          <c:showCatName val="0"/>
          <c:showSerName val="0"/>
          <c:showPercent val="0"/>
          <c:showBubbleSize val="0"/>
        </c:dLbls>
        <c:gapWidth val="120"/>
        <c:overlap val="100"/>
        <c:axId val="143456128"/>
        <c:axId val="143457664"/>
      </c:barChart>
      <c:catAx>
        <c:axId val="14345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457664"/>
        <c:crosses val="autoZero"/>
        <c:auto val="1"/>
        <c:lblAlgn val="ctr"/>
        <c:lblOffset val="100"/>
        <c:tickLblSkip val="1"/>
        <c:tickMarkSkip val="1"/>
        <c:noMultiLvlLbl val="0"/>
      </c:catAx>
      <c:valAx>
        <c:axId val="143457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45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{C61479F4-C2AE-456F-98A6-0BCB272F3A59}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C55-4018-8A45-93FD4FE65E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{EC4594F6-1781-42D6-B724-7DE0AB915664}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55-4018-8A45-93FD4FE65E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{F1EF3789-3EC3-4016-9623-839B84307D53}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55-4018-8A45-93FD4FE65E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{436D9375-2489-4792-9775-8615A562D4CE}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55-4018-8A45-93FD4FE65E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{5E7EFE15-3AF9-4530-977C-5E9ADB26BCE6}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55-4018-8A45-93FD4FE65E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{2F4D96F5-1960-49FD-A6C6-BB6A12E0698D}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C55-4018-8A45-93FD4FE65E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{375FFDA9-77DE-4564-B2C7-72735CEDA1A7}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C55-4018-8A45-93FD4FE65E8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{DAB612F5-874F-4BD3-B365-8DF035E07101}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C55-4018-8A45-93FD4FE65E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{E610C5CE-3517-4BAD-B56B-FA881934705D}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C55-4018-8A45-93FD4FE65E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C55-4018-8A45-93FD4FE65E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{B697446F-FC51-41EA-93C0-C3AE6DDB70A5}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C55-4018-8A45-93FD4FE65E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{EA17DC86-EF6E-450E-8391-DE1E1EA1FD77}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55-4018-8A45-93FD4FE65E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{829E7109-5431-4F16-AE6A-CFE2465DD0A3}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55-4018-8A45-93FD4FE65E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{E4E84E02-E355-44F1-95A2-6ECF0427977B}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55-4018-8A45-93FD4FE65E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{CADE59B4-028D-43FE-B50B-35CC5F933778}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55-4018-8A45-93FD4FE65E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{2C6D48B2-B887-4107-B1C7-A1369E924A1B}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C55-4018-8A45-93FD4FE65E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{9F325762-5BE3-4358-A37C-445145D8DE0B}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C55-4018-8A45-93FD4FE65E8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{B61EF056-F097-433B-B811-05B7450B0CF1}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C55-4018-8A45-93FD4FE65E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{0BC5D2D7-79D8-41C2-83FE-A33CB4B93238}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C55-4018-8A45-93FD4FE65E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6C55-4018-8A45-93FD4FE65E80}"/>
            </c:ext>
          </c:extLst>
        </c:ser>
        <c:dLbls>
          <c:showLegendKey val="0"/>
          <c:showVal val="1"/>
          <c:showCatName val="0"/>
          <c:showSerName val="0"/>
          <c:showPercent val="0"/>
          <c:showBubbleSize val="0"/>
        </c:dLbls>
        <c:axId val="143696640"/>
        <c:axId val="143698560"/>
      </c:scatterChart>
      <c:valAx>
        <c:axId val="1436966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698560"/>
        <c:crosses val="autoZero"/>
        <c:crossBetween val="midCat"/>
      </c:valAx>
      <c:valAx>
        <c:axId val="1436985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696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{D791CBB3-131A-4532-A09C-97A56A719B52}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F14-49A3-BF9B-8722ECFE6E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{82363C6C-7681-4103-95A6-936D40B87F40}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14-49A3-BF9B-8722ECFE6E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{5ED010E1-D248-42F6-A636-0E7E02CB96AB}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14-49A3-BF9B-8722ECFE6E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{7D01EFDA-9961-4924-A828-A8B3EA5B7DFF}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14-49A3-BF9B-8722ECFE6E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{296BAB62-7EE7-455A-BCD0-F5449525677A}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14-49A3-BF9B-8722ECFE6E7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{379957D8-85C7-45C5-83D6-24E9F2007E13}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F14-49A3-BF9B-8722ECFE6E7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{0212FB14-3087-4053-B1C3-81CB7914B73B}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F14-49A3-BF9B-8722ECFE6E7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{CAC21B03-A025-4A9E-BE36-7469B8650D76}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F14-49A3-BF9B-8722ECFE6E7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{3FB83A51-147E-4E48-8616-6A8128FD39DD}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F14-49A3-BF9B-8722ECFE6E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10.199999999999999</c:v>
                </c:pt>
                <c:pt idx="16">
                  <c:v>8.6999999999999993</c:v>
                </c:pt>
                <c:pt idx="24">
                  <c:v>7.9</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F14-49A3-BF9B-8722ECFE6E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{6CEBE7EE-6C9E-4CB6-8DC8-3759D3FFFCA1}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F14-49A3-BF9B-8722ECFE6E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{AFFA480F-B653-4C28-804C-D36EE4EDC9FB}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14-49A3-BF9B-8722ECFE6E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{960A129A-3941-41FF-8A06-A6D7B65CB78D}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14-49A3-BF9B-8722ECFE6E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{F867FA25-8DC0-414C-BA2A-8449E95B1ACF}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14-49A3-BF9B-8722ECFE6E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{F4BA35C0-DEA3-45D5-B748-7BA6721C8B3E}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14-49A3-BF9B-8722ECFE6E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{D1E2C45C-8F00-437B-AD43-E3B3B1B29DC5}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F14-49A3-BF9B-8722ECFE6E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{C232B7D2-61A6-4114-9CFB-29620F55690C}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F14-49A3-BF9B-8722ECFE6E79}"/>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{0A9B28BC-10B3-4A95-95A0-A5BAB1D17C0A}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F14-49A3-BF9B-8722ECFE6E7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{98634687-EF97-4B89-9765-04B40EC37EA6}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F14-49A3-BF9B-8722ECFE6E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F14-49A3-BF9B-8722ECFE6E79}"/>
            </c:ext>
          </c:extLst>
        </c:ser>
        <c:dLbls>
          <c:showLegendKey val="0"/>
          <c:showVal val="1"/>
          <c:showCatName val="0"/>
          <c:showSerName val="0"/>
          <c:showPercent val="0"/>
          <c:showBubbleSize val="0"/>
        </c:dLbls>
        <c:axId val="143937920"/>
        <c:axId val="143939840"/>
      </c:scatterChart>
      <c:valAx>
        <c:axId val="143937920"/>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939840"/>
        <c:crosses val="autoZero"/>
        <c:crossBetween val="midCat"/>
      </c:valAx>
      <c:valAx>
        <c:axId val="1439398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937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等、算入公債費等ともに減少しているものの、公営企業債の元利償還金に対する繰入金が増加している。要因は、佐多地区簡易水道統合事業・長寿命化機能強化対策事業（集落排水）によるものと考えられる。今後も交付税措置のある有利な地方債を有効活用するとともに、地方債発行額を</a:t>
          </a:r>
          <a:r>
            <a:rPr kumimoji="1" lang="ja-JP" altLang="en-US" sz="1100">
              <a:solidFill>
                <a:sysClr val="windowText" lastClr="000000"/>
              </a:solidFill>
              <a:effectLst/>
              <a:latin typeface="+mn-lt"/>
              <a:ea typeface="+mn-ea"/>
              <a:cs typeface="+mn-cs"/>
            </a:rPr>
            <a:t>適切に管理する</a:t>
          </a:r>
          <a:r>
            <a:rPr kumimoji="1" lang="ja-JP" altLang="ja-JP" sz="1100">
              <a:solidFill>
                <a:sysClr val="windowText" lastClr="000000"/>
              </a:solidFill>
              <a:effectLst/>
              <a:latin typeface="+mn-lt"/>
              <a:ea typeface="+mn-ea"/>
              <a:cs typeface="+mn-cs"/>
            </a:rPr>
            <a:t>必要がある。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年度から、充当可能財源等が将来負担額を上回り、分子が負の値となるため比率なしとなっている。今後は、地方債発行額を</a:t>
          </a:r>
          <a:r>
            <a:rPr kumimoji="1" lang="ja-JP" altLang="en-US" sz="1100">
              <a:solidFill>
                <a:sysClr val="windowText" lastClr="000000"/>
              </a:solidFill>
              <a:effectLst/>
              <a:latin typeface="+mn-lt"/>
              <a:ea typeface="+mn-ea"/>
              <a:cs typeface="+mn-cs"/>
            </a:rPr>
            <a:t>適切に管理し</a:t>
          </a:r>
          <a:r>
            <a:rPr kumimoji="1" lang="ja-JP" altLang="ja-JP" sz="1100">
              <a:solidFill>
                <a:sysClr val="windowText" lastClr="000000"/>
              </a:solidFill>
              <a:effectLst/>
              <a:latin typeface="+mn-lt"/>
              <a:ea typeface="+mn-ea"/>
              <a:cs typeface="+mn-cs"/>
            </a:rPr>
            <a:t>つつ、充当可能基金の増加を図っていく</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D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D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D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D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D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鹿児島県南大隅町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D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D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D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D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ea"/>
              <a:ea typeface="+mn-ea"/>
              <a:cs typeface="+mn-cs"/>
            </a:rPr>
            <a:t>（増減理由）</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・普通交付税の合併算定替による増額分を含む</a:t>
          </a:r>
          <a:r>
            <a:rPr kumimoji="1" lang="en-US" altLang="ja-JP" sz="1300">
              <a:solidFill>
                <a:sysClr val="windowText" lastClr="000000"/>
              </a:solidFill>
              <a:effectLst/>
              <a:latin typeface="+mn-ea"/>
              <a:ea typeface="+mn-ea"/>
              <a:cs typeface="+mn-cs"/>
            </a:rPr>
            <a:t>6</a:t>
          </a:r>
          <a:r>
            <a:rPr kumimoji="1" lang="ja-JP" altLang="en-US" sz="1300">
              <a:solidFill>
                <a:sysClr val="windowText" lastClr="000000"/>
              </a:solidFill>
              <a:effectLst/>
              <a:latin typeface="+mn-ea"/>
              <a:ea typeface="+mn-ea"/>
              <a:cs typeface="+mn-cs"/>
            </a:rPr>
            <a:t>億１千万円を減債基金へ積立てた一方、ふるさとおこし基金をタウンプロモーション事業等により約２億５千万円取り崩したことなどにより、基金全体としては、２億５千８百万円増加した。</a:t>
          </a:r>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（今後の方針）</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・災害への対応等を踏まえ標準財政規模の</a:t>
          </a:r>
          <a:r>
            <a:rPr kumimoji="1" lang="en-US" altLang="ja-JP" sz="1300">
              <a:solidFill>
                <a:sysClr val="windowText" lastClr="000000"/>
              </a:solidFill>
              <a:effectLst/>
              <a:latin typeface="+mn-ea"/>
              <a:ea typeface="+mn-ea"/>
              <a:cs typeface="+mn-cs"/>
            </a:rPr>
            <a:t>20</a:t>
          </a:r>
          <a:r>
            <a:rPr kumimoji="1" lang="ja-JP" altLang="en-US" sz="1300">
              <a:solidFill>
                <a:sysClr val="windowText" lastClr="000000"/>
              </a:solidFill>
              <a:effectLst/>
              <a:latin typeface="+mn-ea"/>
              <a:ea typeface="+mn-ea"/>
              <a:cs typeface="+mn-cs"/>
            </a:rPr>
            <a:t>％程度は財政調整基金の残高を確保する。。</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・今後、大型事業である本庁舎整備事業等を予定していることから、減債基金を優先的に積み立ていく予定である。</a:t>
          </a:r>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D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D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D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ea"/>
              <a:ea typeface="+mn-ea"/>
              <a:cs typeface="+mn-cs"/>
            </a:rPr>
            <a:t>（基金の使途）</a:t>
          </a:r>
          <a:endParaRPr kumimoji="1" lang="en-US" altLang="ja-JP" sz="1300">
            <a:solidFill>
              <a:sysClr val="windowText" lastClr="000000"/>
            </a:solidFill>
            <a:effectLst/>
            <a:latin typeface="+mn-ea"/>
            <a:ea typeface="+mn-ea"/>
            <a:cs typeface="+mn-cs"/>
          </a:endParaRPr>
        </a:p>
        <a:p>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a:t>
          </a:r>
          <a:r>
            <a:rPr lang="ja-JP" altLang="en-US" sz="1300">
              <a:solidFill>
                <a:sysClr val="windowText" lastClr="000000"/>
              </a:solidFill>
              <a:effectLst/>
              <a:latin typeface="+mn-ea"/>
              <a:ea typeface="+mn-ea"/>
            </a:rPr>
            <a:t>ふるさとおこし基金：郷土を愛し、地域に貢献し、明日の南大隅を担う人材の養成と地域活性化を促す</a:t>
          </a:r>
          <a:endParaRPr lang="en-US"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・町有施設整備基金：</a:t>
          </a:r>
          <a:r>
            <a:rPr lang="ja-JP" altLang="en-US" sz="1300">
              <a:solidFill>
                <a:sysClr val="windowText" lastClr="000000"/>
              </a:solidFill>
              <a:effectLst/>
              <a:latin typeface="+mn-ea"/>
              <a:ea typeface="+mn-ea"/>
            </a:rPr>
            <a:t>町有施設の整備を図る</a:t>
          </a:r>
          <a:endParaRPr lang="en-US"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・地域振興基金：</a:t>
          </a:r>
          <a:r>
            <a:rPr lang="ja-JP" altLang="en-US" sz="1300">
              <a:solidFill>
                <a:sysClr val="windowText" lastClr="000000"/>
              </a:solidFill>
              <a:effectLst/>
              <a:latin typeface="+mn-ea"/>
              <a:ea typeface="+mn-ea"/>
            </a:rPr>
            <a:t>南大隅町の均衡ある発展を図り、地域の振興を推進する</a:t>
          </a:r>
          <a:endParaRPr lang="en-US"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・合併振興基金：町民の連帯強化及び地域振興を図る</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・地域福祉基金：高齢者の保健福祉の増進を図る（定額基金）</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（増減理由）</a:t>
          </a:r>
          <a:endParaRPr kumimoji="1" lang="en-US" altLang="ja-JP" sz="1300">
            <a:solidFill>
              <a:sysClr val="windowText" lastClr="000000"/>
            </a:solidFill>
            <a:effectLst/>
            <a:latin typeface="+mn-ea"/>
            <a:ea typeface="+mn-ea"/>
            <a:cs typeface="+mn-cs"/>
          </a:endParaRPr>
        </a:p>
        <a:p>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300">
              <a:solidFill>
                <a:sysClr val="windowText" lastClr="000000"/>
              </a:solidFill>
              <a:effectLst/>
              <a:latin typeface="+mn-ea"/>
              <a:ea typeface="+mn-ea"/>
              <a:cs typeface="+mn-cs"/>
            </a:rPr>
            <a:t>ふるさとおこし基金：タウンプロモーション事業等実施のために</a:t>
          </a:r>
          <a:r>
            <a:rPr kumimoji="1" lang="en-US" altLang="ja-JP" sz="1300">
              <a:solidFill>
                <a:sysClr val="windowText" lastClr="000000"/>
              </a:solidFill>
              <a:effectLst/>
              <a:latin typeface="+mn-ea"/>
              <a:ea typeface="+mn-ea"/>
              <a:cs typeface="+mn-cs"/>
            </a:rPr>
            <a:t>249,680</a:t>
          </a:r>
          <a:r>
            <a:rPr kumimoji="1" lang="ja-JP" altLang="en-US" sz="1300">
              <a:solidFill>
                <a:sysClr val="windowText" lastClr="000000"/>
              </a:solidFill>
              <a:effectLst/>
              <a:latin typeface="+mn-ea"/>
              <a:ea typeface="+mn-ea"/>
              <a:cs typeface="+mn-cs"/>
            </a:rPr>
            <a:t>千円取り崩したこと等による減少</a:t>
          </a:r>
          <a:endParaRPr kumimoji="1" lang="en-US" altLang="ja-JP" sz="1300">
            <a:solidFill>
              <a:sysClr val="windowText" lastClr="000000"/>
            </a:solidFill>
            <a:effectLst/>
            <a:latin typeface="+mn-ea"/>
            <a:ea typeface="+mn-ea"/>
            <a:cs typeface="+mn-cs"/>
          </a:endParaRPr>
        </a:p>
        <a:p>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・町有施設整備基金：運用収入を</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7,400</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千円積立てたことによる増加</a:t>
          </a: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・地域振興基金：南大隅チャレンジ創生事業実施のために</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12,000</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千円取り崩したことによる減少</a:t>
          </a: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・合併振興基金：運用収入を</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5,200</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千円積立てたことによる増加</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（今後の方針）</a:t>
          </a:r>
          <a:endParaRPr kumimoji="1" lang="en-US" altLang="ja-JP" sz="13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・ふるさとおこし基金：ふるさと納税を原資に今後も積立を行う予定</a:t>
          </a: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・町有施設整備基金：本庁舎建設事業により平成</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年度～平成</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32</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年度にかけて</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340,000</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千円取崩予定</a:t>
          </a: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・地域振興基金：南大隅チャレンジ創生事業等実施のために毎年</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30,000</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千円取崩予定</a:t>
          </a: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D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D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D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・標準財政規模の</a:t>
          </a:r>
          <a:r>
            <a:rPr kumimoji="1" lang="en-US" altLang="ja-JP" sz="1300">
              <a:solidFill>
                <a:schemeClr val="dk1"/>
              </a:solidFill>
              <a:effectLst/>
              <a:latin typeface="+mn-ea"/>
              <a:ea typeface="+mn-ea"/>
              <a:cs typeface="+mn-cs"/>
            </a:rPr>
            <a:t>20</a:t>
          </a:r>
          <a:r>
            <a:rPr kumimoji="1" lang="ja-JP" altLang="en-US" sz="1300">
              <a:solidFill>
                <a:schemeClr val="dk1"/>
              </a:solidFill>
              <a:effectLst/>
              <a:latin typeface="+mn-ea"/>
              <a:ea typeface="+mn-ea"/>
              <a:cs typeface="+mn-cs"/>
            </a:rPr>
            <a:t>％を上回る残高となっていたため、優先して取崩を行った。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・財政調整基金の残高は、災害への対応等を踏まえ標準財政規模の</a:t>
          </a:r>
          <a:r>
            <a:rPr kumimoji="1" lang="en-US" altLang="ja-JP" sz="1300">
              <a:solidFill>
                <a:schemeClr val="dk1"/>
              </a:solidFill>
              <a:effectLst/>
              <a:latin typeface="+mn-ea"/>
              <a:ea typeface="+mn-ea"/>
              <a:cs typeface="+mn-cs"/>
            </a:rPr>
            <a:t>20</a:t>
          </a:r>
          <a:r>
            <a:rPr kumimoji="1" lang="ja-JP" altLang="en-US" sz="1300">
              <a:solidFill>
                <a:schemeClr val="dk1"/>
              </a:solidFill>
              <a:effectLst/>
              <a:latin typeface="+mn-ea"/>
              <a:ea typeface="+mn-ea"/>
              <a:cs typeface="+mn-cs"/>
            </a:rPr>
            <a:t>％程度になるように努める。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D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D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・決算剰余金等を</a:t>
          </a:r>
          <a:r>
            <a:rPr kumimoji="1" lang="en-US" altLang="ja-JP" sz="1300">
              <a:solidFill>
                <a:schemeClr val="dk1"/>
              </a:solidFill>
              <a:effectLst/>
              <a:latin typeface="+mn-ea"/>
              <a:ea typeface="+mn-ea"/>
              <a:cs typeface="+mn-cs"/>
            </a:rPr>
            <a:t>6</a:t>
          </a:r>
          <a:r>
            <a:rPr kumimoji="1" lang="ja-JP" altLang="en-US" sz="1300">
              <a:solidFill>
                <a:schemeClr val="dk1"/>
              </a:solidFill>
              <a:effectLst/>
              <a:latin typeface="+mn-ea"/>
              <a:ea typeface="+mn-ea"/>
              <a:cs typeface="+mn-cs"/>
            </a:rPr>
            <a:t>億１千万円積立てたことによる増加</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32</a:t>
          </a:r>
          <a:r>
            <a:rPr kumimoji="1" lang="ja-JP" altLang="en-US" sz="1300">
              <a:solidFill>
                <a:schemeClr val="dk1"/>
              </a:solidFill>
              <a:effectLst/>
              <a:latin typeface="+mn-ea"/>
              <a:ea typeface="+mn-ea"/>
              <a:cs typeface="+mn-cs"/>
            </a:rPr>
            <a:t>年度に地方債償還のピークを迎えるため、それに備えて、毎年度なるべく積立てを行うこととしている。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D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
7,502
213.57
8,412,101
8,133,191
230,833
4,194,949
10,126,378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E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E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E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E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E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E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E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E00-000026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E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E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一般会計等の有形固定資産減価償却率は</a:t>
          </a:r>
          <a:r>
            <a:rPr kumimoji="1" lang="en-US" altLang="ja-JP" sz="1100">
              <a:latin typeface="ＭＳ Ｐゴシック" panose="020B0600070205080204" pitchFamily="50" charset="-128"/>
              <a:ea typeface="ＭＳ Ｐゴシック" panose="020B0600070205080204" pitchFamily="50" charset="-128"/>
            </a:rPr>
            <a:t>57.9</a:t>
          </a:r>
          <a:r>
            <a:rPr kumimoji="1" lang="ja-JP" altLang="en-US" sz="1100">
              <a:latin typeface="ＭＳ Ｐゴシック" panose="020B0600070205080204" pitchFamily="50" charset="-128"/>
              <a:ea typeface="ＭＳ Ｐゴシック" panose="020B0600070205080204" pitchFamily="50" charset="-128"/>
            </a:rPr>
            <a:t>％と平成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年度決算とほぼ同水準であり、類似団体よりは僅かに高いものの、全国平均及び鹿児島県平均よりもやや低い水準にある。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町では、新庁舎建設事業を進めており、今後の傾向としては、全体的には有形固定資産減価償却率が低下する可能性があるものの、新庁舎以外の償却資産では老朽化が進む可能性が高いことから、公共施設等総合管理計画並びに現在作成中の個別計画に則った公共施設等の圧縮等見直しを進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E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E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E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E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E00-000049000000}"/>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E00-00004B000000}"/>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E00-00004D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8" name="フローチャート: 判断 77">
          <a:extLst>
            <a:ext uri="{FF2B5EF4-FFF2-40B4-BE49-F238E27FC236}">
              <a16:creationId xmlns:a16="http://schemas.microsoft.com/office/drawing/2014/main" id="{00000000-0008-0000-0E00-00004E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9" name="フローチャート: 判断 78">
          <a:extLst>
            <a:ext uri="{FF2B5EF4-FFF2-40B4-BE49-F238E27FC236}">
              <a16:creationId xmlns:a16="http://schemas.microsoft.com/office/drawing/2014/main" id="{00000000-0008-0000-0E00-00004F000000}"/>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0" name="フローチャート: 判断 79">
          <a:extLst>
            <a:ext uri="{FF2B5EF4-FFF2-40B4-BE49-F238E27FC236}">
              <a16:creationId xmlns:a16="http://schemas.microsoft.com/office/drawing/2014/main" id="{00000000-0008-0000-0E00-000050000000}"/>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86" name="楕円 85">
          <a:extLst>
            <a:ext uri="{FF2B5EF4-FFF2-40B4-BE49-F238E27FC236}">
              <a16:creationId xmlns:a16="http://schemas.microsoft.com/office/drawing/2014/main" id="{00000000-0008-0000-0E00-000056000000}"/>
            </a:ext>
          </a:extLst>
        </xdr:cNvPr>
        <xdr:cNvSpPr/>
      </xdr:nvSpPr>
      <xdr:spPr>
        <a:xfrm>
          <a:off x="400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119306</xdr:rowOff>
    </xdr:from>
    <xdr:ext cx="405111" cy="259045"/>
    <xdr:sp macro="" textlink="">
      <xdr:nvSpPr>
        <xdr:cNvPr id="87" name="n_1aveValue有形固定資産減価償却率">
          <a:extLst>
            <a:ext uri="{FF2B5EF4-FFF2-40B4-BE49-F238E27FC236}">
              <a16:creationId xmlns:a16="http://schemas.microsoft.com/office/drawing/2014/main" id="{00000000-0008-0000-0E00-000057000000}"/>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8" name="n_2aveValue有形固定資産減価償却率">
          <a:extLst>
            <a:ext uri="{FF2B5EF4-FFF2-40B4-BE49-F238E27FC236}">
              <a16:creationId xmlns:a16="http://schemas.microsoft.com/office/drawing/2014/main" id="{00000000-0008-0000-0E00-000058000000}"/>
            </a:ext>
          </a:extLst>
        </xdr:cNvPr>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95358</xdr:rowOff>
    </xdr:from>
    <xdr:ext cx="405111" cy="259045"/>
    <xdr:sp macro="" textlink="">
      <xdr:nvSpPr>
        <xdr:cNvPr id="89" name="n_1mainValue有形固定資産減価償却率">
          <a:extLst>
            <a:ext uri="{FF2B5EF4-FFF2-40B4-BE49-F238E27FC236}">
              <a16:creationId xmlns:a16="http://schemas.microsoft.com/office/drawing/2014/main" id="{00000000-0008-0000-0E00-000059000000}"/>
            </a:ext>
          </a:extLst>
        </xdr:cNvPr>
        <xdr:cNvSpPr txBox="1"/>
      </xdr:nvSpPr>
      <xdr:spPr>
        <a:xfrm>
          <a:off x="38360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本指標の算定に当たり、大きな影響を与える基金残高については、本町では特に平成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年度にかけて減債基金の積立を実施した（</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億円増）。また、地方債の圧縮にも努めている（平成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億円減）。ただし、今後については新庁舎建設等に伴う基金の取崩し並びに地方債の発行が見込まれることから、本指標は増加傾向に入るものと考えられる。新庁舎建設事業が本指標に与える影響を最小限度のものとするため、引き続き財政運営の引き締めを図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E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0000000-0008-0000-0E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a:extLst>
            <a:ext uri="{FF2B5EF4-FFF2-40B4-BE49-F238E27FC236}">
              <a16:creationId xmlns:a16="http://schemas.microsoft.com/office/drawing/2014/main" id="{00000000-0008-0000-0E00-000079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3" name="債務償還可能年数平均値テキスト">
          <a:extLst>
            <a:ext uri="{FF2B5EF4-FFF2-40B4-BE49-F238E27FC236}">
              <a16:creationId xmlns:a16="http://schemas.microsoft.com/office/drawing/2014/main" id="{00000000-0008-0000-0E00-00007B000000}"/>
            </a:ext>
          </a:extLst>
        </xdr:cNvPr>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20108</xdr:rowOff>
    </xdr:from>
    <xdr:to>
      <xdr:col>76</xdr:col>
      <xdr:colOff>73025</xdr:colOff>
      <xdr:row>33</xdr:row>
      <xdr:rowOff>121709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47447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169985</xdr:rowOff>
    </xdr:from>
    <xdr:ext cx="340478" cy="259045"/>
    <xdr:sp macro="" textlink="">
      <xdr:nvSpPr>
        <xdr:cNvPr id="131" name="債務償還可能年数該当値テキスト">
          <a:extLst>
            <a:ext uri="{FF2B5EF4-FFF2-40B4-BE49-F238E27FC236}">
              <a16:creationId xmlns:a16="http://schemas.microsoft.com/office/drawing/2014/main" id="{00000000-0008-0000-0E00-000083000000}"/>
            </a:ext>
          </a:extLst>
        </xdr:cNvPr>
        <xdr:cNvSpPr txBox="1"/>
      </xdr:nvSpPr>
      <xdr:spPr>
        <a:xfrm>
          <a:off x="14846300" y="6427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
7,502
213.57
8,412,101
8,133,191
230,833
4,194,949
10,126,378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103505</xdr:rowOff>
    </xdr:from>
    <xdr:to>
      <xdr:col>20</xdr:col>
      <xdr:colOff>38100</xdr:colOff>
      <xdr:row>39</xdr:row>
      <xdr:rowOff>33655</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F00-000047000000}"/>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a:extLst>
            <a:ext uri="{FF2B5EF4-FFF2-40B4-BE49-F238E27FC236}">
              <a16:creationId xmlns:a16="http://schemas.microsoft.com/office/drawing/2014/main" id="{00000000-0008-0000-0F00-000048000000}"/>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24782</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F00-000049000000}"/>
            </a:ext>
          </a:extLst>
        </xdr:cNvPr>
        <xdr:cNvSpPr txBox="1"/>
      </xdr:nvSpPr>
      <xdr:spPr>
        <a:xfrm>
          <a:off x="3582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F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a:extLst>
            <a:ext uri="{FF2B5EF4-FFF2-40B4-BE49-F238E27FC236}">
              <a16:creationId xmlns:a16="http://schemas.microsoft.com/office/drawing/2014/main" id="{00000000-0008-0000-0F00-000064000000}"/>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a:extLst>
            <a:ext uri="{FF2B5EF4-FFF2-40B4-BE49-F238E27FC236}">
              <a16:creationId xmlns:a16="http://schemas.microsoft.com/office/drawing/2014/main" id="{00000000-0008-0000-0F00-000066000000}"/>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a:extLst>
            <a:ext uri="{FF2B5EF4-FFF2-40B4-BE49-F238E27FC236}">
              <a16:creationId xmlns:a16="http://schemas.microsoft.com/office/drawing/2014/main" id="{00000000-0008-0000-0F00-000068000000}"/>
            </a:ext>
          </a:extLst>
        </xdr:cNvPr>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169875</xdr:rowOff>
    </xdr:from>
    <xdr:to>
      <xdr:col>50</xdr:col>
      <xdr:colOff>165100</xdr:colOff>
      <xdr:row>39</xdr:row>
      <xdr:rowOff>100025</xdr:rowOff>
    </xdr:to>
    <xdr:sp macro="" textlink="">
      <xdr:nvSpPr>
        <xdr:cNvPr id="113" name="楕円 112">
          <a:extLst>
            <a:ext uri="{FF2B5EF4-FFF2-40B4-BE49-F238E27FC236}">
              <a16:creationId xmlns:a16="http://schemas.microsoft.com/office/drawing/2014/main" id="{00000000-0008-0000-0F00-000071000000}"/>
            </a:ext>
          </a:extLst>
        </xdr:cNvPr>
        <xdr:cNvSpPr/>
      </xdr:nvSpPr>
      <xdr:spPr>
        <a:xfrm>
          <a:off x="9588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30697</xdr:rowOff>
    </xdr:from>
    <xdr:ext cx="534377" cy="259045"/>
    <xdr:sp macro="" textlink="">
      <xdr:nvSpPr>
        <xdr:cNvPr id="114" name="n_1aveValue【道路】&#10;一人当たり延長">
          <a:extLst>
            <a:ext uri="{FF2B5EF4-FFF2-40B4-BE49-F238E27FC236}">
              <a16:creationId xmlns:a16="http://schemas.microsoft.com/office/drawing/2014/main" id="{00000000-0008-0000-0F00-000072000000}"/>
            </a:ext>
          </a:extLst>
        </xdr:cNvPr>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a:extLst>
            <a:ext uri="{FF2B5EF4-FFF2-40B4-BE49-F238E27FC236}">
              <a16:creationId xmlns:a16="http://schemas.microsoft.com/office/drawing/2014/main" id="{00000000-0008-0000-0F00-000073000000}"/>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91152</xdr:rowOff>
    </xdr:from>
    <xdr:ext cx="534377" cy="259045"/>
    <xdr:sp macro="" textlink="">
      <xdr:nvSpPr>
        <xdr:cNvPr id="116" name="n_1mainValue【道路】&#10;一人当たり延長">
          <a:extLst>
            <a:ext uri="{FF2B5EF4-FFF2-40B4-BE49-F238E27FC236}">
              <a16:creationId xmlns:a16="http://schemas.microsoft.com/office/drawing/2014/main" id="{00000000-0008-0000-0F00-000074000000}"/>
            </a:ext>
          </a:extLst>
        </xdr:cNvPr>
        <xdr:cNvSpPr txBox="1"/>
      </xdr:nvSpPr>
      <xdr:spPr>
        <a:xfrm>
          <a:off x="9359411" y="67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公営住宅】&#10;有形固定資産減価償却率グラフ枠">
          <a:extLst>
            <a:ext uri="{FF2B5EF4-FFF2-40B4-BE49-F238E27FC236}">
              <a16:creationId xmlns:a16="http://schemas.microsoft.com/office/drawing/2014/main" id="{00000000-0008-0000-0F00-00009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158" name="【公営住宅】&#10;有形固定資産減価償却率最小値テキスト">
          <a:extLst>
            <a:ext uri="{FF2B5EF4-FFF2-40B4-BE49-F238E27FC236}">
              <a16:creationId xmlns:a16="http://schemas.microsoft.com/office/drawing/2014/main" id="{00000000-0008-0000-0F00-00009E000000}"/>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0" name="【公営住宅】&#10;有形固定資産減価償却率最大値テキスト">
          <a:extLst>
            <a:ext uri="{FF2B5EF4-FFF2-40B4-BE49-F238E27FC236}">
              <a16:creationId xmlns:a16="http://schemas.microsoft.com/office/drawing/2014/main" id="{00000000-0008-0000-0F00-0000A0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162" name="【公営住宅】&#10;有形固定資産減価償却率平均値テキスト">
          <a:extLst>
            <a:ext uri="{FF2B5EF4-FFF2-40B4-BE49-F238E27FC236}">
              <a16:creationId xmlns:a16="http://schemas.microsoft.com/office/drawing/2014/main" id="{00000000-0008-0000-0F00-0000A2000000}"/>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746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30497</xdr:rowOff>
    </xdr:from>
    <xdr:ext cx="405111" cy="259045"/>
    <xdr:sp macro="" textlink="">
      <xdr:nvSpPr>
        <xdr:cNvPr id="172" name="n_1aveValue【公営住宅】&#10;有形固定資産減価償却率">
          <a:extLst>
            <a:ext uri="{FF2B5EF4-FFF2-40B4-BE49-F238E27FC236}">
              <a16:creationId xmlns:a16="http://schemas.microsoft.com/office/drawing/2014/main" id="{00000000-0008-0000-0F00-0000AC000000}"/>
            </a:ext>
          </a:extLst>
        </xdr:cNvPr>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173" name="n_2aveValue【公営住宅】&#10;有形固定資産減価償却率">
          <a:extLst>
            <a:ext uri="{FF2B5EF4-FFF2-40B4-BE49-F238E27FC236}">
              <a16:creationId xmlns:a16="http://schemas.microsoft.com/office/drawing/2014/main" id="{00000000-0008-0000-0F00-0000AD000000}"/>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174" name="n_1mainValue【公営住宅】&#10;有形固定資産減価償却率">
          <a:extLst>
            <a:ext uri="{FF2B5EF4-FFF2-40B4-BE49-F238E27FC236}">
              <a16:creationId xmlns:a16="http://schemas.microsoft.com/office/drawing/2014/main" id="{00000000-0008-0000-0F00-0000AE00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7" name="【公営住宅】&#10;一人当たり面積グラフ枠">
          <a:extLst>
            <a:ext uri="{FF2B5EF4-FFF2-40B4-BE49-F238E27FC236}">
              <a16:creationId xmlns:a16="http://schemas.microsoft.com/office/drawing/2014/main" id="{00000000-0008-0000-0F00-0000C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199" name="【公営住宅】&#10;一人当たり面積最小値テキスト">
          <a:extLst>
            <a:ext uri="{FF2B5EF4-FFF2-40B4-BE49-F238E27FC236}">
              <a16:creationId xmlns:a16="http://schemas.microsoft.com/office/drawing/2014/main" id="{00000000-0008-0000-0F00-0000C7000000}"/>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01" name="【公営住宅】&#10;一人当たり面積最大値テキスト">
          <a:extLst>
            <a:ext uri="{FF2B5EF4-FFF2-40B4-BE49-F238E27FC236}">
              <a16:creationId xmlns:a16="http://schemas.microsoft.com/office/drawing/2014/main" id="{00000000-0008-0000-0F00-0000C9000000}"/>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03" name="【公営住宅】&#10;一人当たり面積平均値テキスト">
          <a:extLst>
            <a:ext uri="{FF2B5EF4-FFF2-40B4-BE49-F238E27FC236}">
              <a16:creationId xmlns:a16="http://schemas.microsoft.com/office/drawing/2014/main" id="{00000000-0008-0000-0F00-0000CB000000}"/>
            </a:ext>
          </a:extLst>
        </xdr:cNvPr>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126175</xdr:rowOff>
    </xdr:from>
    <xdr:to>
      <xdr:col>50</xdr:col>
      <xdr:colOff>165100</xdr:colOff>
      <xdr:row>84</xdr:row>
      <xdr:rowOff>56325</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9588500" y="143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53421</xdr:rowOff>
    </xdr:from>
    <xdr:ext cx="469744" cy="259045"/>
    <xdr:sp macro="" textlink="">
      <xdr:nvSpPr>
        <xdr:cNvPr id="213" name="n_1aveValue【公営住宅】&#10;一人当たり面積">
          <a:extLst>
            <a:ext uri="{FF2B5EF4-FFF2-40B4-BE49-F238E27FC236}">
              <a16:creationId xmlns:a16="http://schemas.microsoft.com/office/drawing/2014/main" id="{00000000-0008-0000-0F00-0000D5000000}"/>
            </a:ext>
          </a:extLst>
        </xdr:cNvPr>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14" name="n_2aveValue【公営住宅】&#10;一人当たり面積">
          <a:extLst>
            <a:ext uri="{FF2B5EF4-FFF2-40B4-BE49-F238E27FC236}">
              <a16:creationId xmlns:a16="http://schemas.microsoft.com/office/drawing/2014/main" id="{00000000-0008-0000-0F00-0000D6000000}"/>
            </a:ext>
          </a:extLst>
        </xdr:cNvPr>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47452</xdr:rowOff>
    </xdr:from>
    <xdr:ext cx="469744" cy="259045"/>
    <xdr:sp macro="" textlink="">
      <xdr:nvSpPr>
        <xdr:cNvPr id="215" name="n_1mainValue【公営住宅】&#10;一人当たり面積">
          <a:extLst>
            <a:ext uri="{FF2B5EF4-FFF2-40B4-BE49-F238E27FC236}">
              <a16:creationId xmlns:a16="http://schemas.microsoft.com/office/drawing/2014/main" id="{00000000-0008-0000-0F00-0000D7000000}"/>
            </a:ext>
          </a:extLst>
        </xdr:cNvPr>
        <xdr:cNvSpPr txBox="1"/>
      </xdr:nvSpPr>
      <xdr:spPr>
        <a:xfrm>
          <a:off x="9391727" y="144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6" name="【認定こども園・幼稚園・保育所】&#10;有形固定資産減価償却率グラフ枠">
          <a:extLst>
            <a:ext uri="{FF2B5EF4-FFF2-40B4-BE49-F238E27FC236}">
              <a16:creationId xmlns:a16="http://schemas.microsoft.com/office/drawing/2014/main" id="{00000000-0008-0000-0F00-00000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258" name="【認定こども園・幼稚園・保育所】&#10;有形固定資産減価償却率最小値テキスト">
          <a:extLst>
            <a:ext uri="{FF2B5EF4-FFF2-40B4-BE49-F238E27FC236}">
              <a16:creationId xmlns:a16="http://schemas.microsoft.com/office/drawing/2014/main" id="{00000000-0008-0000-0F00-000002010000}"/>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60" name="【認定こども園・幼稚園・保育所】&#10;有形固定資産減価償却率最大値テキスト">
          <a:extLst>
            <a:ext uri="{FF2B5EF4-FFF2-40B4-BE49-F238E27FC236}">
              <a16:creationId xmlns:a16="http://schemas.microsoft.com/office/drawing/2014/main" id="{00000000-0008-0000-0F00-000004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262" name="【認定こども園・幼稚園・保育所】&#10;有形固定資産減価償却率平均値テキスト">
          <a:extLst>
            <a:ext uri="{FF2B5EF4-FFF2-40B4-BE49-F238E27FC236}">
              <a16:creationId xmlns:a16="http://schemas.microsoft.com/office/drawing/2014/main" id="{00000000-0008-0000-0F00-000006010000}"/>
            </a:ext>
          </a:extLst>
        </xdr:cNvPr>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67854</xdr:rowOff>
    </xdr:from>
    <xdr:to>
      <xdr:col>81</xdr:col>
      <xdr:colOff>101600</xdr:colOff>
      <xdr:row>34</xdr:row>
      <xdr:rowOff>169454</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15430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272" name="n_1aveValue【認定こども園・幼稚園・保育所】&#10;有形固定資産減価償却率">
          <a:extLst>
            <a:ext uri="{FF2B5EF4-FFF2-40B4-BE49-F238E27FC236}">
              <a16:creationId xmlns:a16="http://schemas.microsoft.com/office/drawing/2014/main" id="{00000000-0008-0000-0F00-000010010000}"/>
            </a:ext>
          </a:extLst>
        </xdr:cNvPr>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273" name="n_2aveValue【認定こども園・幼稚園・保育所】&#10;有形固定資産減価償却率">
          <a:extLst>
            <a:ext uri="{FF2B5EF4-FFF2-40B4-BE49-F238E27FC236}">
              <a16:creationId xmlns:a16="http://schemas.microsoft.com/office/drawing/2014/main" id="{00000000-0008-0000-0F00-000011010000}"/>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14531</xdr:rowOff>
    </xdr:from>
    <xdr:ext cx="405111" cy="259045"/>
    <xdr:sp macro="" textlink="">
      <xdr:nvSpPr>
        <xdr:cNvPr id="274" name="n_1mainValue【認定こども園・幼稚園・保育所】&#10;有形固定資産減価償却率">
          <a:extLst>
            <a:ext uri="{FF2B5EF4-FFF2-40B4-BE49-F238E27FC236}">
              <a16:creationId xmlns:a16="http://schemas.microsoft.com/office/drawing/2014/main" id="{00000000-0008-0000-0F00-000012010000}"/>
            </a:ext>
          </a:extLst>
        </xdr:cNvPr>
        <xdr:cNvSpPr txBox="1"/>
      </xdr:nvSpPr>
      <xdr:spPr>
        <a:xfrm>
          <a:off x="152660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7" name="【認定こども園・幼稚園・保育所】&#10;一人当たり面積グラフ枠">
          <a:extLst>
            <a:ext uri="{FF2B5EF4-FFF2-40B4-BE49-F238E27FC236}">
              <a16:creationId xmlns:a16="http://schemas.microsoft.com/office/drawing/2014/main" id="{00000000-0008-0000-0F00-00002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299" name="【認定こども園・幼稚園・保育所】&#10;一人当たり面積最小値テキスト">
          <a:extLst>
            <a:ext uri="{FF2B5EF4-FFF2-40B4-BE49-F238E27FC236}">
              <a16:creationId xmlns:a16="http://schemas.microsoft.com/office/drawing/2014/main" id="{00000000-0008-0000-0F00-00002B010000}"/>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01" name="【認定こども園・幼稚園・保育所】&#10;一人当たり面積最大値テキスト">
          <a:extLst>
            <a:ext uri="{FF2B5EF4-FFF2-40B4-BE49-F238E27FC236}">
              <a16:creationId xmlns:a16="http://schemas.microsoft.com/office/drawing/2014/main" id="{00000000-0008-0000-0F00-00002D010000}"/>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03" name="【認定こども園・幼稚園・保育所】&#10;一人当たり面積平均値テキスト">
          <a:extLst>
            <a:ext uri="{FF2B5EF4-FFF2-40B4-BE49-F238E27FC236}">
              <a16:creationId xmlns:a16="http://schemas.microsoft.com/office/drawing/2014/main" id="{00000000-0008-0000-0F00-00002F010000}"/>
            </a:ext>
          </a:extLst>
        </xdr:cNvPr>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313" name="n_1aveValue【認定こども園・幼稚園・保育所】&#10;一人当たり面積">
          <a:extLst>
            <a:ext uri="{FF2B5EF4-FFF2-40B4-BE49-F238E27FC236}">
              <a16:creationId xmlns:a16="http://schemas.microsoft.com/office/drawing/2014/main" id="{00000000-0008-0000-0F00-000039010000}"/>
            </a:ext>
          </a:extLst>
        </xdr:cNvPr>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14" name="n_2aveValue【認定こども園・幼稚園・保育所】&#10;一人当たり面積">
          <a:extLst>
            <a:ext uri="{FF2B5EF4-FFF2-40B4-BE49-F238E27FC236}">
              <a16:creationId xmlns:a16="http://schemas.microsoft.com/office/drawing/2014/main" id="{00000000-0008-0000-0F00-00003A010000}"/>
            </a:ext>
          </a:extLst>
        </xdr:cNvPr>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41927</xdr:rowOff>
    </xdr:from>
    <xdr:ext cx="469744" cy="259045"/>
    <xdr:sp macro="" textlink="">
      <xdr:nvSpPr>
        <xdr:cNvPr id="315" name="n_1mainValue【認定こども園・幼稚園・保育所】&#10;一人当たり面積">
          <a:extLst>
            <a:ext uri="{FF2B5EF4-FFF2-40B4-BE49-F238E27FC236}">
              <a16:creationId xmlns:a16="http://schemas.microsoft.com/office/drawing/2014/main" id="{00000000-0008-0000-0F00-00003B010000}"/>
            </a:ext>
          </a:extLst>
        </xdr:cNvPr>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0" name="【学校施設】&#10;有形固定資産減価償却率グラフ枠">
          <a:extLst>
            <a:ext uri="{FF2B5EF4-FFF2-40B4-BE49-F238E27FC236}">
              <a16:creationId xmlns:a16="http://schemas.microsoft.com/office/drawing/2014/main" id="{00000000-0008-0000-0F00-00005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42" name="【学校施設】&#10;有形固定資産減価償却率最小値テキスト">
          <a:extLst>
            <a:ext uri="{FF2B5EF4-FFF2-40B4-BE49-F238E27FC236}">
              <a16:creationId xmlns:a16="http://schemas.microsoft.com/office/drawing/2014/main" id="{00000000-0008-0000-0F00-000056010000}"/>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44" name="【学校施設】&#10;有形固定資産減価償却率最大値テキスト">
          <a:extLst>
            <a:ext uri="{FF2B5EF4-FFF2-40B4-BE49-F238E27FC236}">
              <a16:creationId xmlns:a16="http://schemas.microsoft.com/office/drawing/2014/main" id="{00000000-0008-0000-0F00-000058010000}"/>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346" name="【学校施設】&#10;有形固定資産減価償却率平均値テキスト">
          <a:extLst>
            <a:ext uri="{FF2B5EF4-FFF2-40B4-BE49-F238E27FC236}">
              <a16:creationId xmlns:a16="http://schemas.microsoft.com/office/drawing/2014/main" id="{00000000-0008-0000-0F00-00005A01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126110</xdr:rowOff>
    </xdr:from>
    <xdr:ext cx="405111" cy="259045"/>
    <xdr:sp macro="" textlink="">
      <xdr:nvSpPr>
        <xdr:cNvPr id="356" name="n_1aveValue【学校施設】&#10;有形固定資産減価償却率">
          <a:extLst>
            <a:ext uri="{FF2B5EF4-FFF2-40B4-BE49-F238E27FC236}">
              <a16:creationId xmlns:a16="http://schemas.microsoft.com/office/drawing/2014/main" id="{00000000-0008-0000-0F00-000064010000}"/>
            </a:ext>
          </a:extLst>
        </xdr:cNvPr>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57" name="n_2aveValue【学校施設】&#10;有形固定資産減価償却率">
          <a:extLst>
            <a:ext uri="{FF2B5EF4-FFF2-40B4-BE49-F238E27FC236}">
              <a16:creationId xmlns:a16="http://schemas.microsoft.com/office/drawing/2014/main" id="{00000000-0008-0000-0F00-000065010000}"/>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112140</xdr:rowOff>
    </xdr:from>
    <xdr:ext cx="405111" cy="259045"/>
    <xdr:sp macro="" textlink="">
      <xdr:nvSpPr>
        <xdr:cNvPr id="358" name="n_1mainValue【学校施設】&#10;有形固定資産減価償却率">
          <a:extLst>
            <a:ext uri="{FF2B5EF4-FFF2-40B4-BE49-F238E27FC236}">
              <a16:creationId xmlns:a16="http://schemas.microsoft.com/office/drawing/2014/main" id="{00000000-0008-0000-0F00-000066010000}"/>
            </a:ext>
          </a:extLst>
        </xdr:cNvPr>
        <xdr:cNvSpPr txBox="1"/>
      </xdr:nvSpPr>
      <xdr:spPr>
        <a:xfrm>
          <a:off x="15266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0" name="【学校施設】&#10;一人当たり面積グラフ枠">
          <a:extLst>
            <a:ext uri="{FF2B5EF4-FFF2-40B4-BE49-F238E27FC236}">
              <a16:creationId xmlns:a16="http://schemas.microsoft.com/office/drawing/2014/main" id="{00000000-0008-0000-0F00-00007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382" name="【学校施設】&#10;一人当たり面積最小値テキスト">
          <a:extLst>
            <a:ext uri="{FF2B5EF4-FFF2-40B4-BE49-F238E27FC236}">
              <a16:creationId xmlns:a16="http://schemas.microsoft.com/office/drawing/2014/main" id="{00000000-0008-0000-0F00-00007E010000}"/>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384" name="【学校施設】&#10;一人当たり面積最大値テキスト">
          <a:extLst>
            <a:ext uri="{FF2B5EF4-FFF2-40B4-BE49-F238E27FC236}">
              <a16:creationId xmlns:a16="http://schemas.microsoft.com/office/drawing/2014/main" id="{00000000-0008-0000-0F00-000080010000}"/>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386" name="【学校施設】&#10;一人当たり面積平均値テキスト">
          <a:extLst>
            <a:ext uri="{FF2B5EF4-FFF2-40B4-BE49-F238E27FC236}">
              <a16:creationId xmlns:a16="http://schemas.microsoft.com/office/drawing/2014/main" id="{00000000-0008-0000-0F00-000082010000}"/>
            </a:ext>
          </a:extLst>
        </xdr:cNvPr>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83845</xdr:rowOff>
    </xdr:from>
    <xdr:to>
      <xdr:col>112</xdr:col>
      <xdr:colOff>38100</xdr:colOff>
      <xdr:row>64</xdr:row>
      <xdr:rowOff>13995</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12725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166768</xdr:rowOff>
    </xdr:from>
    <xdr:ext cx="469744" cy="259045"/>
    <xdr:sp macro="" textlink="">
      <xdr:nvSpPr>
        <xdr:cNvPr id="396" name="n_1aveValue【学校施設】&#10;一人当たり面積">
          <a:extLst>
            <a:ext uri="{FF2B5EF4-FFF2-40B4-BE49-F238E27FC236}">
              <a16:creationId xmlns:a16="http://schemas.microsoft.com/office/drawing/2014/main" id="{00000000-0008-0000-0F00-00008C010000}"/>
            </a:ext>
          </a:extLst>
        </xdr:cNvPr>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397" name="n_2aveValue【学校施設】&#10;一人当たり面積">
          <a:extLst>
            <a:ext uri="{FF2B5EF4-FFF2-40B4-BE49-F238E27FC236}">
              <a16:creationId xmlns:a16="http://schemas.microsoft.com/office/drawing/2014/main" id="{00000000-0008-0000-0F00-00008D010000}"/>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5122</xdr:rowOff>
    </xdr:from>
    <xdr:ext cx="469744" cy="259045"/>
    <xdr:sp macro="" textlink="">
      <xdr:nvSpPr>
        <xdr:cNvPr id="398" name="n_1mainValue【学校施設】&#10;一人当たり面積">
          <a:extLst>
            <a:ext uri="{FF2B5EF4-FFF2-40B4-BE49-F238E27FC236}">
              <a16:creationId xmlns:a16="http://schemas.microsoft.com/office/drawing/2014/main" id="{00000000-0008-0000-0F00-00008E010000}"/>
            </a:ext>
          </a:extLst>
        </xdr:cNvPr>
        <xdr:cNvSpPr txBox="1"/>
      </xdr:nvSpPr>
      <xdr:spPr>
        <a:xfrm>
          <a:off x="21075727" y="109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公民館】&#10;有形固定資産減価償却率グラフ枠">
          <a:extLst>
            <a:ext uri="{FF2B5EF4-FFF2-40B4-BE49-F238E27FC236}">
              <a16:creationId xmlns:a16="http://schemas.microsoft.com/office/drawing/2014/main" id="{00000000-0008-0000-0F00-0000B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440" name="【公民館】&#10;有形固定資産減価償却率最小値テキスト">
          <a:extLst>
            <a:ext uri="{FF2B5EF4-FFF2-40B4-BE49-F238E27FC236}">
              <a16:creationId xmlns:a16="http://schemas.microsoft.com/office/drawing/2014/main" id="{00000000-0008-0000-0F00-0000B8010000}"/>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42" name="【公民館】&#10;有形固定資産減価償却率最大値テキスト">
          <a:extLst>
            <a:ext uri="{FF2B5EF4-FFF2-40B4-BE49-F238E27FC236}">
              <a16:creationId xmlns:a16="http://schemas.microsoft.com/office/drawing/2014/main" id="{00000000-0008-0000-0F00-0000BA01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444" name="【公民館】&#10;有形固定資産減価償却率平均値テキスト">
          <a:extLst>
            <a:ext uri="{FF2B5EF4-FFF2-40B4-BE49-F238E27FC236}">
              <a16:creationId xmlns:a16="http://schemas.microsoft.com/office/drawing/2014/main" id="{00000000-0008-0000-0F00-0000BC010000}"/>
            </a:ext>
          </a:extLst>
        </xdr:cNvPr>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158750</xdr:rowOff>
    </xdr:from>
    <xdr:to>
      <xdr:col>81</xdr:col>
      <xdr:colOff>101600</xdr:colOff>
      <xdr:row>102</xdr:row>
      <xdr:rowOff>88900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454" name="n_1aveValue【公民館】&#10;有形固定資産減価償却率">
          <a:extLst>
            <a:ext uri="{FF2B5EF4-FFF2-40B4-BE49-F238E27FC236}">
              <a16:creationId xmlns:a16="http://schemas.microsoft.com/office/drawing/2014/main" id="{00000000-0008-0000-0F00-0000C6010000}"/>
            </a:ext>
          </a:extLst>
        </xdr:cNvPr>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455" name="n_2aveValue【公民館】&#10;有形固定資産減価償却率">
          <a:extLst>
            <a:ext uri="{FF2B5EF4-FFF2-40B4-BE49-F238E27FC236}">
              <a16:creationId xmlns:a16="http://schemas.microsoft.com/office/drawing/2014/main" id="{00000000-0008-0000-0F00-0000C7010000}"/>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105427</xdr:rowOff>
    </xdr:from>
    <xdr:ext cx="405111" cy="259045"/>
    <xdr:sp macro="" textlink="">
      <xdr:nvSpPr>
        <xdr:cNvPr id="456" name="n_1mainValue【公民館】&#10;有形固定資産減価償却率">
          <a:extLst>
            <a:ext uri="{FF2B5EF4-FFF2-40B4-BE49-F238E27FC236}">
              <a16:creationId xmlns:a16="http://schemas.microsoft.com/office/drawing/2014/main" id="{00000000-0008-0000-0F00-0000C8010000}"/>
            </a:ext>
          </a:extLst>
        </xdr:cNvPr>
        <xdr:cNvSpPr txBox="1"/>
      </xdr:nvSpPr>
      <xdr:spPr>
        <a:xfrm>
          <a:off x="152660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5" name="【公民館】&#10;一人当たり面積グラフ枠">
          <a:extLst>
            <a:ext uri="{FF2B5EF4-FFF2-40B4-BE49-F238E27FC236}">
              <a16:creationId xmlns:a16="http://schemas.microsoft.com/office/drawing/2014/main" id="{00000000-0008-0000-0F00-0000DB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477" name="【公民館】&#10;一人当たり面積最小値テキスト">
          <a:extLst>
            <a:ext uri="{FF2B5EF4-FFF2-40B4-BE49-F238E27FC236}">
              <a16:creationId xmlns:a16="http://schemas.microsoft.com/office/drawing/2014/main" id="{00000000-0008-0000-0F00-0000DD010000}"/>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479" name="【公民館】&#10;一人当たり面積最大値テキスト">
          <a:extLst>
            <a:ext uri="{FF2B5EF4-FFF2-40B4-BE49-F238E27FC236}">
              <a16:creationId xmlns:a16="http://schemas.microsoft.com/office/drawing/2014/main" id="{00000000-0008-0000-0F00-0000DF010000}"/>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481" name="【公民館】&#10;一人当たり面積平均値テキスト">
          <a:extLst>
            <a:ext uri="{FF2B5EF4-FFF2-40B4-BE49-F238E27FC236}">
              <a16:creationId xmlns:a16="http://schemas.microsoft.com/office/drawing/2014/main" id="{00000000-0008-0000-0F00-0000E1010000}"/>
            </a:ext>
          </a:extLst>
        </xdr:cNvPr>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158559</xdr:rowOff>
    </xdr:from>
    <xdr:to>
      <xdr:col>112</xdr:col>
      <xdr:colOff>38100</xdr:colOff>
      <xdr:row>104</xdr:row>
      <xdr:rowOff>88709</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1272500" y="1781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68978</xdr:rowOff>
    </xdr:from>
    <xdr:ext cx="469744" cy="259045"/>
    <xdr:sp macro="" textlink="">
      <xdr:nvSpPr>
        <xdr:cNvPr id="491" name="n_1aveValue【公民館】&#10;一人当たり面積">
          <a:extLst>
            <a:ext uri="{FF2B5EF4-FFF2-40B4-BE49-F238E27FC236}">
              <a16:creationId xmlns:a16="http://schemas.microsoft.com/office/drawing/2014/main" id="{00000000-0008-0000-0F00-0000EB010000}"/>
            </a:ext>
          </a:extLst>
        </xdr:cNvPr>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492" name="n_2aveValue【公民館】&#10;一人当たり面積">
          <a:extLst>
            <a:ext uri="{FF2B5EF4-FFF2-40B4-BE49-F238E27FC236}">
              <a16:creationId xmlns:a16="http://schemas.microsoft.com/office/drawing/2014/main" id="{00000000-0008-0000-0F00-0000EC010000}"/>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105236</xdr:rowOff>
    </xdr:from>
    <xdr:ext cx="469744" cy="259045"/>
    <xdr:sp macro="" textlink="">
      <xdr:nvSpPr>
        <xdr:cNvPr id="493" name="n_1mainValue【公民館】&#10;一人当たり面積">
          <a:extLst>
            <a:ext uri="{FF2B5EF4-FFF2-40B4-BE49-F238E27FC236}">
              <a16:creationId xmlns:a16="http://schemas.microsoft.com/office/drawing/2014/main" id="{00000000-0008-0000-0F00-0000ED010000}"/>
            </a:ext>
          </a:extLst>
        </xdr:cNvPr>
        <xdr:cNvSpPr txBox="1"/>
      </xdr:nvSpPr>
      <xdr:spPr>
        <a:xfrm>
          <a:off x="21075727" y="1759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認定こども園・幼稚園・保育所については、２施設あり既に耐用年数を過ぎている施設と耐用年数を迎えようとしている施設である。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今後、個別計画を策定するなかで関係各課と連携を図りながら幼稚園・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あり方の検討を行う。</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近くの施設が耐用年数を過ぎている。今後、個別計画を策定するなかで施設の老朽化の状況も踏まえ検討していく。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
7,502
213.57
8,412,101
8,133,191
230,833
4,194,949
10,126,378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10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10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10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10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10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10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10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1000-00003E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a:extLst>
            <a:ext uri="{FF2B5EF4-FFF2-40B4-BE49-F238E27FC236}">
              <a16:creationId xmlns:a16="http://schemas.microsoft.com/office/drawing/2014/main" id="{00000000-0008-0000-1000-00003F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1000-000041000000}"/>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1000-000043000000}"/>
            </a:ext>
          </a:extLst>
        </xdr:cNvPr>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3" name="楕円 72">
          <a:extLst>
            <a:ext uri="{FF2B5EF4-FFF2-40B4-BE49-F238E27FC236}">
              <a16:creationId xmlns:a16="http://schemas.microsoft.com/office/drawing/2014/main" id="{00000000-0008-0000-1000-000049000000}"/>
            </a:ext>
          </a:extLst>
        </xdr:cNvPr>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45555</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1000-00004A000000}"/>
            </a:ext>
          </a:extLst>
        </xdr:cNvPr>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10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10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10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10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10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10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10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10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10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10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a:extLst>
            <a:ext uri="{FF2B5EF4-FFF2-40B4-BE49-F238E27FC236}">
              <a16:creationId xmlns:a16="http://schemas.microsoft.com/office/drawing/2014/main" id="{00000000-0008-0000-1000-00005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a:extLst>
            <a:ext uri="{FF2B5EF4-FFF2-40B4-BE49-F238E27FC236}">
              <a16:creationId xmlns:a16="http://schemas.microsoft.com/office/drawing/2014/main" id="{00000000-0008-0000-1000-00005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a:extLst>
            <a:ext uri="{FF2B5EF4-FFF2-40B4-BE49-F238E27FC236}">
              <a16:creationId xmlns:a16="http://schemas.microsoft.com/office/drawing/2014/main" id="{00000000-0008-0000-1000-00005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a:extLst>
            <a:ext uri="{FF2B5EF4-FFF2-40B4-BE49-F238E27FC236}">
              <a16:creationId xmlns:a16="http://schemas.microsoft.com/office/drawing/2014/main" id="{00000000-0008-0000-1000-00005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a:extLst>
            <a:ext uri="{FF2B5EF4-FFF2-40B4-BE49-F238E27FC236}">
              <a16:creationId xmlns:a16="http://schemas.microsoft.com/office/drawing/2014/main" id="{00000000-0008-0000-1000-00005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a:extLst>
            <a:ext uri="{FF2B5EF4-FFF2-40B4-BE49-F238E27FC236}">
              <a16:creationId xmlns:a16="http://schemas.microsoft.com/office/drawing/2014/main" id="{00000000-0008-0000-1000-00005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a:extLst>
            <a:ext uri="{FF2B5EF4-FFF2-40B4-BE49-F238E27FC236}">
              <a16:creationId xmlns:a16="http://schemas.microsoft.com/office/drawing/2014/main" id="{00000000-0008-0000-1000-00005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00000000-0008-0000-1000-00005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a:extLst>
            <a:ext uri="{FF2B5EF4-FFF2-40B4-BE49-F238E27FC236}">
              <a16:creationId xmlns:a16="http://schemas.microsoft.com/office/drawing/2014/main" id="{00000000-0008-0000-1000-00005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a:extLst>
            <a:ext uri="{FF2B5EF4-FFF2-40B4-BE49-F238E27FC236}">
              <a16:creationId xmlns:a16="http://schemas.microsoft.com/office/drawing/2014/main" id="{00000000-0008-0000-1000-00006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97" name="直線コネクタ 96">
          <a:extLst>
            <a:ext uri="{FF2B5EF4-FFF2-40B4-BE49-F238E27FC236}">
              <a16:creationId xmlns:a16="http://schemas.microsoft.com/office/drawing/2014/main" id="{00000000-0008-0000-1000-000061000000}"/>
            </a:ext>
          </a:extLst>
        </xdr:cNvPr>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98" name="【図書館】&#10;一人当たり面積最小値テキスト">
          <a:extLst>
            <a:ext uri="{FF2B5EF4-FFF2-40B4-BE49-F238E27FC236}">
              <a16:creationId xmlns:a16="http://schemas.microsoft.com/office/drawing/2014/main" id="{00000000-0008-0000-1000-000062000000}"/>
            </a:ext>
          </a:extLst>
        </xdr:cNvPr>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0" name="【図書館】&#10;一人当たり面積最大値テキスト">
          <a:extLst>
            <a:ext uri="{FF2B5EF4-FFF2-40B4-BE49-F238E27FC236}">
              <a16:creationId xmlns:a16="http://schemas.microsoft.com/office/drawing/2014/main" id="{00000000-0008-0000-1000-000064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2" name="【図書館】&#10;一人当たり面積平均値テキスト">
          <a:extLst>
            <a:ext uri="{FF2B5EF4-FFF2-40B4-BE49-F238E27FC236}">
              <a16:creationId xmlns:a16="http://schemas.microsoft.com/office/drawing/2014/main" id="{00000000-0008-0000-1000-000066000000}"/>
            </a:ext>
          </a:extLst>
        </xdr:cNvPr>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3" name="フローチャート: 判断 102">
          <a:extLst>
            <a:ext uri="{FF2B5EF4-FFF2-40B4-BE49-F238E27FC236}">
              <a16:creationId xmlns:a16="http://schemas.microsoft.com/office/drawing/2014/main" id="{00000000-0008-0000-1000-000067000000}"/>
            </a:ext>
          </a:extLst>
        </xdr:cNvPr>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4" name="フローチャート: 判断 103">
          <a:extLst>
            <a:ext uri="{FF2B5EF4-FFF2-40B4-BE49-F238E27FC236}">
              <a16:creationId xmlns:a16="http://schemas.microsoft.com/office/drawing/2014/main" id="{00000000-0008-0000-1000-000068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05" name="n_1aveValue【図書館】&#10;一人当たり面積">
          <a:extLst>
            <a:ext uri="{FF2B5EF4-FFF2-40B4-BE49-F238E27FC236}">
              <a16:creationId xmlns:a16="http://schemas.microsoft.com/office/drawing/2014/main" id="{00000000-0008-0000-1000-000069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6" name="フローチャート: 判断 105">
          <a:extLst>
            <a:ext uri="{FF2B5EF4-FFF2-40B4-BE49-F238E27FC236}">
              <a16:creationId xmlns:a16="http://schemas.microsoft.com/office/drawing/2014/main" id="{00000000-0008-0000-1000-00006A000000}"/>
            </a:ext>
          </a:extLst>
        </xdr:cNvPr>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07" name="n_2aveValue【図書館】&#10;一人当たり面積">
          <a:extLst>
            <a:ext uri="{FF2B5EF4-FFF2-40B4-BE49-F238E27FC236}">
              <a16:creationId xmlns:a16="http://schemas.microsoft.com/office/drawing/2014/main" id="{00000000-0008-0000-1000-00006B000000}"/>
            </a:ext>
          </a:extLst>
        </xdr:cNvPr>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10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10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10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96266</xdr:rowOff>
    </xdr:from>
    <xdr:to>
      <xdr:col>50</xdr:col>
      <xdr:colOff>165100</xdr:colOff>
      <xdr:row>40</xdr:row>
      <xdr:rowOff>26416</xdr:rowOff>
    </xdr:to>
    <xdr:sp macro="" textlink="">
      <xdr:nvSpPr>
        <xdr:cNvPr id="113" name="楕円 112">
          <a:extLst>
            <a:ext uri="{FF2B5EF4-FFF2-40B4-BE49-F238E27FC236}">
              <a16:creationId xmlns:a16="http://schemas.microsoft.com/office/drawing/2014/main" id="{00000000-0008-0000-1000-000071000000}"/>
            </a:ext>
          </a:extLst>
        </xdr:cNvPr>
        <xdr:cNvSpPr/>
      </xdr:nvSpPr>
      <xdr:spPr>
        <a:xfrm>
          <a:off x="9588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17543</xdr:rowOff>
    </xdr:from>
    <xdr:ext cx="469744" cy="259045"/>
    <xdr:sp macro="" textlink="">
      <xdr:nvSpPr>
        <xdr:cNvPr id="114" name="n_1mainValue【図書館】&#10;一人当たり面積">
          <a:extLst>
            <a:ext uri="{FF2B5EF4-FFF2-40B4-BE49-F238E27FC236}">
              <a16:creationId xmlns:a16="http://schemas.microsoft.com/office/drawing/2014/main" id="{00000000-0008-0000-1000-000072000000}"/>
            </a:ext>
          </a:extLst>
        </xdr:cNvPr>
        <xdr:cNvSpPr txBox="1"/>
      </xdr:nvSpPr>
      <xdr:spPr>
        <a:xfrm>
          <a:off x="9391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00000000-0008-0000-1000-00007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00000000-0008-0000-1000-00007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00000000-0008-0000-1000-00007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00000000-0008-0000-1000-00007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00000000-0008-0000-1000-00007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00000000-0008-0000-1000-00007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00000000-0008-0000-1000-00007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00000000-0008-0000-1000-00007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00000000-0008-0000-1000-00007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a:extLst>
            <a:ext uri="{FF2B5EF4-FFF2-40B4-BE49-F238E27FC236}">
              <a16:creationId xmlns:a16="http://schemas.microsoft.com/office/drawing/2014/main" id="{00000000-0008-0000-1000-00007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a:extLst>
            <a:ext uri="{FF2B5EF4-FFF2-40B4-BE49-F238E27FC236}">
              <a16:creationId xmlns:a16="http://schemas.microsoft.com/office/drawing/2014/main" id="{00000000-0008-0000-1000-00008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a:extLst>
            <a:ext uri="{FF2B5EF4-FFF2-40B4-BE49-F238E27FC236}">
              <a16:creationId xmlns:a16="http://schemas.microsoft.com/office/drawing/2014/main" id="{00000000-0008-0000-1000-00008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00000000-0008-0000-1000-00008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id="{00000000-0008-0000-1000-00008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a:extLst>
            <a:ext uri="{FF2B5EF4-FFF2-40B4-BE49-F238E27FC236}">
              <a16:creationId xmlns:a16="http://schemas.microsoft.com/office/drawing/2014/main" id="{00000000-0008-0000-1000-000087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00000000-0008-0000-1000-00008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a:extLst>
            <a:ext uri="{FF2B5EF4-FFF2-40B4-BE49-F238E27FC236}">
              <a16:creationId xmlns:a16="http://schemas.microsoft.com/office/drawing/2014/main" id="{00000000-0008-0000-1000-00008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39" name="直線コネクタ 138">
          <a:extLst>
            <a:ext uri="{FF2B5EF4-FFF2-40B4-BE49-F238E27FC236}">
              <a16:creationId xmlns:a16="http://schemas.microsoft.com/office/drawing/2014/main" id="{00000000-0008-0000-1000-00008B000000}"/>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0" name="【体育館・プール】&#10;有形固定資産減価償却率最小値テキスト">
          <a:extLst>
            <a:ext uri="{FF2B5EF4-FFF2-40B4-BE49-F238E27FC236}">
              <a16:creationId xmlns:a16="http://schemas.microsoft.com/office/drawing/2014/main" id="{00000000-0008-0000-1000-00008C00000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1" name="直線コネクタ 140">
          <a:extLst>
            <a:ext uri="{FF2B5EF4-FFF2-40B4-BE49-F238E27FC236}">
              <a16:creationId xmlns:a16="http://schemas.microsoft.com/office/drawing/2014/main" id="{00000000-0008-0000-1000-00008D000000}"/>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2" name="【体育館・プール】&#10;有形固定資産減価償却率最大値テキスト">
          <a:extLst>
            <a:ext uri="{FF2B5EF4-FFF2-40B4-BE49-F238E27FC236}">
              <a16:creationId xmlns:a16="http://schemas.microsoft.com/office/drawing/2014/main" id="{00000000-0008-0000-1000-00008E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3" name="直線コネクタ 142">
          <a:extLst>
            <a:ext uri="{FF2B5EF4-FFF2-40B4-BE49-F238E27FC236}">
              <a16:creationId xmlns:a16="http://schemas.microsoft.com/office/drawing/2014/main" id="{00000000-0008-0000-1000-00008F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44" name="【体育館・プール】&#10;有形固定資産減価償却率平均値テキスト">
          <a:extLst>
            <a:ext uri="{FF2B5EF4-FFF2-40B4-BE49-F238E27FC236}">
              <a16:creationId xmlns:a16="http://schemas.microsoft.com/office/drawing/2014/main" id="{00000000-0008-0000-1000-000090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45" name="フローチャート: 判断 144">
          <a:extLst>
            <a:ext uri="{FF2B5EF4-FFF2-40B4-BE49-F238E27FC236}">
              <a16:creationId xmlns:a16="http://schemas.microsoft.com/office/drawing/2014/main" id="{00000000-0008-0000-1000-000091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6" name="フローチャート: 判断 145">
          <a:extLst>
            <a:ext uri="{FF2B5EF4-FFF2-40B4-BE49-F238E27FC236}">
              <a16:creationId xmlns:a16="http://schemas.microsoft.com/office/drawing/2014/main" id="{00000000-0008-0000-1000-000092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47" name="n_1aveValue【体育館・プール】&#10;有形固定資産減価償却率">
          <a:extLst>
            <a:ext uri="{FF2B5EF4-FFF2-40B4-BE49-F238E27FC236}">
              <a16:creationId xmlns:a16="http://schemas.microsoft.com/office/drawing/2014/main" id="{00000000-0008-0000-1000-000093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48" name="フローチャート: 判断 147">
          <a:extLst>
            <a:ext uri="{FF2B5EF4-FFF2-40B4-BE49-F238E27FC236}">
              <a16:creationId xmlns:a16="http://schemas.microsoft.com/office/drawing/2014/main" id="{00000000-0008-0000-1000-000094000000}"/>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49" name="n_2aveValue【体育館・プール】&#10;有形固定資産減価償却率">
          <a:extLst>
            <a:ext uri="{FF2B5EF4-FFF2-40B4-BE49-F238E27FC236}">
              <a16:creationId xmlns:a16="http://schemas.microsoft.com/office/drawing/2014/main" id="{00000000-0008-0000-1000-000095000000}"/>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10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10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10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10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10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55" name="楕円 154">
          <a:extLst>
            <a:ext uri="{FF2B5EF4-FFF2-40B4-BE49-F238E27FC236}">
              <a16:creationId xmlns:a16="http://schemas.microsoft.com/office/drawing/2014/main" id="{00000000-0008-0000-1000-00009B000000}"/>
            </a:ext>
          </a:extLst>
        </xdr:cNvPr>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97807</xdr:rowOff>
    </xdr:from>
    <xdr:ext cx="405111" cy="259045"/>
    <xdr:sp macro="" textlink="">
      <xdr:nvSpPr>
        <xdr:cNvPr id="156" name="n_1mainValue【体育館・プール】&#10;有形固定資産減価償却率">
          <a:extLst>
            <a:ext uri="{FF2B5EF4-FFF2-40B4-BE49-F238E27FC236}">
              <a16:creationId xmlns:a16="http://schemas.microsoft.com/office/drawing/2014/main" id="{00000000-0008-0000-1000-00009C000000}"/>
            </a:ext>
          </a:extLst>
        </xdr:cNvPr>
        <xdr:cNvSpPr txBox="1"/>
      </xdr:nvSpPr>
      <xdr:spPr>
        <a:xfrm>
          <a:off x="3582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10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10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10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10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10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10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10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1000-0000A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id="{00000000-0008-0000-1000-0000A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a:extLst>
            <a:ext uri="{FF2B5EF4-FFF2-40B4-BE49-F238E27FC236}">
              <a16:creationId xmlns:a16="http://schemas.microsoft.com/office/drawing/2014/main" id="{00000000-0008-0000-1000-0000A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id="{00000000-0008-0000-1000-0000A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a:extLst>
            <a:ext uri="{FF2B5EF4-FFF2-40B4-BE49-F238E27FC236}">
              <a16:creationId xmlns:a16="http://schemas.microsoft.com/office/drawing/2014/main" id="{00000000-0008-0000-1000-0000A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id="{00000000-0008-0000-1000-0000A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a:extLst>
            <a:ext uri="{FF2B5EF4-FFF2-40B4-BE49-F238E27FC236}">
              <a16:creationId xmlns:a16="http://schemas.microsoft.com/office/drawing/2014/main" id="{00000000-0008-0000-1000-0000A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a:extLst>
            <a:ext uri="{FF2B5EF4-FFF2-40B4-BE49-F238E27FC236}">
              <a16:creationId xmlns:a16="http://schemas.microsoft.com/office/drawing/2014/main" id="{00000000-0008-0000-1000-0000A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a:extLst>
            <a:ext uri="{FF2B5EF4-FFF2-40B4-BE49-F238E27FC236}">
              <a16:creationId xmlns:a16="http://schemas.microsoft.com/office/drawing/2014/main" id="{00000000-0008-0000-1000-0000B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a:extLst>
            <a:ext uri="{FF2B5EF4-FFF2-40B4-BE49-F238E27FC236}">
              <a16:creationId xmlns:a16="http://schemas.microsoft.com/office/drawing/2014/main" id="{00000000-0008-0000-1000-0000B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a:extLst>
            <a:ext uri="{FF2B5EF4-FFF2-40B4-BE49-F238E27FC236}">
              <a16:creationId xmlns:a16="http://schemas.microsoft.com/office/drawing/2014/main" id="{00000000-0008-0000-1000-0000B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0" name="直線コネクタ 179">
          <a:extLst>
            <a:ext uri="{FF2B5EF4-FFF2-40B4-BE49-F238E27FC236}">
              <a16:creationId xmlns:a16="http://schemas.microsoft.com/office/drawing/2014/main" id="{00000000-0008-0000-1000-0000B4000000}"/>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81" name="【体育館・プール】&#10;一人当たり面積最小値テキスト">
          <a:extLst>
            <a:ext uri="{FF2B5EF4-FFF2-40B4-BE49-F238E27FC236}">
              <a16:creationId xmlns:a16="http://schemas.microsoft.com/office/drawing/2014/main" id="{00000000-0008-0000-1000-0000B5000000}"/>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82" name="直線コネクタ 181">
          <a:extLst>
            <a:ext uri="{FF2B5EF4-FFF2-40B4-BE49-F238E27FC236}">
              <a16:creationId xmlns:a16="http://schemas.microsoft.com/office/drawing/2014/main" id="{00000000-0008-0000-1000-0000B6000000}"/>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83" name="【体育館・プール】&#10;一人当たり面積最大値テキスト">
          <a:extLst>
            <a:ext uri="{FF2B5EF4-FFF2-40B4-BE49-F238E27FC236}">
              <a16:creationId xmlns:a16="http://schemas.microsoft.com/office/drawing/2014/main" id="{00000000-0008-0000-1000-0000B7000000}"/>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84" name="直線コネクタ 183">
          <a:extLst>
            <a:ext uri="{FF2B5EF4-FFF2-40B4-BE49-F238E27FC236}">
              <a16:creationId xmlns:a16="http://schemas.microsoft.com/office/drawing/2014/main" id="{00000000-0008-0000-1000-0000B8000000}"/>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85" name="【体育館・プール】&#10;一人当たり面積平均値テキスト">
          <a:extLst>
            <a:ext uri="{FF2B5EF4-FFF2-40B4-BE49-F238E27FC236}">
              <a16:creationId xmlns:a16="http://schemas.microsoft.com/office/drawing/2014/main" id="{00000000-0008-0000-1000-0000B9000000}"/>
            </a:ext>
          </a:extLst>
        </xdr:cNvPr>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86" name="フローチャート: 判断 185">
          <a:extLst>
            <a:ext uri="{FF2B5EF4-FFF2-40B4-BE49-F238E27FC236}">
              <a16:creationId xmlns:a16="http://schemas.microsoft.com/office/drawing/2014/main" id="{00000000-0008-0000-1000-0000BA000000}"/>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87" name="フローチャート: 判断 186">
          <a:extLst>
            <a:ext uri="{FF2B5EF4-FFF2-40B4-BE49-F238E27FC236}">
              <a16:creationId xmlns:a16="http://schemas.microsoft.com/office/drawing/2014/main" id="{00000000-0008-0000-1000-0000BB000000}"/>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88" name="n_1aveValue【体育館・プール】&#10;一人当たり面積">
          <a:extLst>
            <a:ext uri="{FF2B5EF4-FFF2-40B4-BE49-F238E27FC236}">
              <a16:creationId xmlns:a16="http://schemas.microsoft.com/office/drawing/2014/main" id="{00000000-0008-0000-1000-0000BC000000}"/>
            </a:ext>
          </a:extLst>
        </xdr:cNvPr>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89" name="フローチャート: 判断 188">
          <a:extLst>
            <a:ext uri="{FF2B5EF4-FFF2-40B4-BE49-F238E27FC236}">
              <a16:creationId xmlns:a16="http://schemas.microsoft.com/office/drawing/2014/main" id="{00000000-0008-0000-1000-0000BD000000}"/>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0" name="n_2aveValue【体育館・プール】&#10;一人当たり面積">
          <a:extLst>
            <a:ext uri="{FF2B5EF4-FFF2-40B4-BE49-F238E27FC236}">
              <a16:creationId xmlns:a16="http://schemas.microsoft.com/office/drawing/2014/main" id="{00000000-0008-0000-1000-0000BE000000}"/>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1000-0000B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1000-0000C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1000-0000C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1000-0000C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1000-0000C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81788</xdr:rowOff>
    </xdr:from>
    <xdr:to>
      <xdr:col>50</xdr:col>
      <xdr:colOff>165100</xdr:colOff>
      <xdr:row>62</xdr:row>
      <xdr:rowOff>11938</xdr:rowOff>
    </xdr:to>
    <xdr:sp macro="" textlink="">
      <xdr:nvSpPr>
        <xdr:cNvPr id="196" name="楕円 195">
          <a:extLst>
            <a:ext uri="{FF2B5EF4-FFF2-40B4-BE49-F238E27FC236}">
              <a16:creationId xmlns:a16="http://schemas.microsoft.com/office/drawing/2014/main" id="{00000000-0008-0000-1000-0000C4000000}"/>
            </a:ext>
          </a:extLst>
        </xdr:cNvPr>
        <xdr:cNvSpPr/>
      </xdr:nvSpPr>
      <xdr:spPr>
        <a:xfrm>
          <a:off x="9588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3065</xdr:rowOff>
    </xdr:from>
    <xdr:ext cx="469744" cy="259045"/>
    <xdr:sp macro="" textlink="">
      <xdr:nvSpPr>
        <xdr:cNvPr id="197" name="n_1mainValue【体育館・プール】&#10;一人当たり面積">
          <a:extLst>
            <a:ext uri="{FF2B5EF4-FFF2-40B4-BE49-F238E27FC236}">
              <a16:creationId xmlns:a16="http://schemas.microsoft.com/office/drawing/2014/main" id="{00000000-0008-0000-1000-0000C5000000}"/>
            </a:ext>
          </a:extLst>
        </xdr:cNvPr>
        <xdr:cNvSpPr txBox="1"/>
      </xdr:nvSpPr>
      <xdr:spPr>
        <a:xfrm>
          <a:off x="9391727"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00000000-0008-0000-1000-0000C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1000-0000C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1000-0000C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00000000-0008-0000-1000-0000C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00000000-0008-0000-1000-0000C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00000000-0008-0000-1000-0000C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00000000-0008-0000-1000-0000C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00000000-0008-0000-1000-0000C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00000000-0008-0000-1000-0000C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a:extLst>
            <a:ext uri="{FF2B5EF4-FFF2-40B4-BE49-F238E27FC236}">
              <a16:creationId xmlns:a16="http://schemas.microsoft.com/office/drawing/2014/main" id="{00000000-0008-0000-1000-0000D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a:extLst>
            <a:ext uri="{FF2B5EF4-FFF2-40B4-BE49-F238E27FC236}">
              <a16:creationId xmlns:a16="http://schemas.microsoft.com/office/drawing/2014/main" id="{00000000-0008-0000-1000-0000D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a:extLst>
            <a:ext uri="{FF2B5EF4-FFF2-40B4-BE49-F238E27FC236}">
              <a16:creationId xmlns:a16="http://schemas.microsoft.com/office/drawing/2014/main" id="{00000000-0008-0000-1000-0000D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id="{00000000-0008-0000-1000-0000D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a:extLst>
            <a:ext uri="{FF2B5EF4-FFF2-40B4-BE49-F238E27FC236}">
              <a16:creationId xmlns:a16="http://schemas.microsoft.com/office/drawing/2014/main" id="{00000000-0008-0000-1000-0000D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23" name="【福祉施設】&#10;有形固定資産減価償却率最小値テキスト">
          <a:extLst>
            <a:ext uri="{FF2B5EF4-FFF2-40B4-BE49-F238E27FC236}">
              <a16:creationId xmlns:a16="http://schemas.microsoft.com/office/drawing/2014/main" id="{00000000-0008-0000-1000-0000DF00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24" name="直線コネクタ 223">
          <a:extLst>
            <a:ext uri="{FF2B5EF4-FFF2-40B4-BE49-F238E27FC236}">
              <a16:creationId xmlns:a16="http://schemas.microsoft.com/office/drawing/2014/main" id="{00000000-0008-0000-1000-0000E000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5" name="【福祉施設】&#10;有形固定資産減価償却率最大値テキスト">
          <a:extLst>
            <a:ext uri="{FF2B5EF4-FFF2-40B4-BE49-F238E27FC236}">
              <a16:creationId xmlns:a16="http://schemas.microsoft.com/office/drawing/2014/main" id="{00000000-0008-0000-1000-0000E1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6" name="直線コネクタ 225">
          <a:extLst>
            <a:ext uri="{FF2B5EF4-FFF2-40B4-BE49-F238E27FC236}">
              <a16:creationId xmlns:a16="http://schemas.microsoft.com/office/drawing/2014/main" id="{00000000-0008-0000-1000-0000E2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27" name="【福祉施設】&#10;有形固定資産減価償却率平均値テキスト">
          <a:extLst>
            <a:ext uri="{FF2B5EF4-FFF2-40B4-BE49-F238E27FC236}">
              <a16:creationId xmlns:a16="http://schemas.microsoft.com/office/drawing/2014/main" id="{00000000-0008-0000-1000-0000E3000000}"/>
            </a:ext>
          </a:extLst>
        </xdr:cNvPr>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28" name="フローチャート: 判断 227">
          <a:extLst>
            <a:ext uri="{FF2B5EF4-FFF2-40B4-BE49-F238E27FC236}">
              <a16:creationId xmlns:a16="http://schemas.microsoft.com/office/drawing/2014/main" id="{00000000-0008-0000-1000-0000E4000000}"/>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29" name="フローチャート: 判断 228">
          <a:extLst>
            <a:ext uri="{FF2B5EF4-FFF2-40B4-BE49-F238E27FC236}">
              <a16:creationId xmlns:a16="http://schemas.microsoft.com/office/drawing/2014/main" id="{00000000-0008-0000-1000-0000E500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230" name="n_1aveValue【福祉施設】&#10;有形固定資産減価償却率">
          <a:extLst>
            <a:ext uri="{FF2B5EF4-FFF2-40B4-BE49-F238E27FC236}">
              <a16:creationId xmlns:a16="http://schemas.microsoft.com/office/drawing/2014/main" id="{00000000-0008-0000-1000-0000E6000000}"/>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31" name="フローチャート: 判断 230">
          <a:extLst>
            <a:ext uri="{FF2B5EF4-FFF2-40B4-BE49-F238E27FC236}">
              <a16:creationId xmlns:a16="http://schemas.microsoft.com/office/drawing/2014/main" id="{00000000-0008-0000-1000-0000E700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32" name="n_2aveValue【福祉施設】&#10;有形固定資産減価償却率">
          <a:extLst>
            <a:ext uri="{FF2B5EF4-FFF2-40B4-BE49-F238E27FC236}">
              <a16:creationId xmlns:a16="http://schemas.microsoft.com/office/drawing/2014/main" id="{00000000-0008-0000-1000-0000E800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1000-0000E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1000-0000E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1000-0000E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1000-0000E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1000-0000E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238" name="楕円 237">
          <a:extLst>
            <a:ext uri="{FF2B5EF4-FFF2-40B4-BE49-F238E27FC236}">
              <a16:creationId xmlns:a16="http://schemas.microsoft.com/office/drawing/2014/main" id="{00000000-0008-0000-1000-0000EE000000}"/>
            </a:ext>
          </a:extLst>
        </xdr:cNvPr>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123841</xdr:rowOff>
    </xdr:from>
    <xdr:ext cx="405111" cy="259045"/>
    <xdr:sp macro="" textlink="">
      <xdr:nvSpPr>
        <xdr:cNvPr id="239" name="n_1mainValue【福祉施設】&#10;有形固定資産減価償却率">
          <a:extLst>
            <a:ext uri="{FF2B5EF4-FFF2-40B4-BE49-F238E27FC236}">
              <a16:creationId xmlns:a16="http://schemas.microsoft.com/office/drawing/2014/main" id="{00000000-0008-0000-1000-0000EF000000}"/>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1000-0000F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1000-0000F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1000-0000F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1000-0000F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1000-0000F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1000-0000F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1000-0000F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00000000-0008-0000-1000-0000F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id="{00000000-0008-0000-1000-0000F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id="{00000000-0008-0000-1000-0000F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a:extLst>
            <a:ext uri="{FF2B5EF4-FFF2-40B4-BE49-F238E27FC236}">
              <a16:creationId xmlns:a16="http://schemas.microsoft.com/office/drawing/2014/main" id="{00000000-0008-0000-1000-0000FB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a:extLst>
            <a:ext uri="{FF2B5EF4-FFF2-40B4-BE49-F238E27FC236}">
              <a16:creationId xmlns:a16="http://schemas.microsoft.com/office/drawing/2014/main" id="{00000000-0008-0000-1000-0000FD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a:extLst>
            <a:ext uri="{FF2B5EF4-FFF2-40B4-BE49-F238E27FC236}">
              <a16:creationId xmlns:a16="http://schemas.microsoft.com/office/drawing/2014/main" id="{00000000-0008-0000-1000-0000FF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a:extLst>
            <a:ext uri="{FF2B5EF4-FFF2-40B4-BE49-F238E27FC236}">
              <a16:creationId xmlns:a16="http://schemas.microsoft.com/office/drawing/2014/main" id="{00000000-0008-0000-1000-00000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a:extLst>
            <a:ext uri="{FF2B5EF4-FFF2-40B4-BE49-F238E27FC236}">
              <a16:creationId xmlns:a16="http://schemas.microsoft.com/office/drawing/2014/main" id="{00000000-0008-0000-1000-00000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a:extLst>
            <a:ext uri="{FF2B5EF4-FFF2-40B4-BE49-F238E27FC236}">
              <a16:creationId xmlns:a16="http://schemas.microsoft.com/office/drawing/2014/main" id="{00000000-0008-0000-1000-00000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63" name="直線コネクタ 262">
          <a:extLst>
            <a:ext uri="{FF2B5EF4-FFF2-40B4-BE49-F238E27FC236}">
              <a16:creationId xmlns:a16="http://schemas.microsoft.com/office/drawing/2014/main" id="{00000000-0008-0000-1000-000007010000}"/>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64" name="【福祉施設】&#10;一人当たり面積最小値テキスト">
          <a:extLst>
            <a:ext uri="{FF2B5EF4-FFF2-40B4-BE49-F238E27FC236}">
              <a16:creationId xmlns:a16="http://schemas.microsoft.com/office/drawing/2014/main" id="{00000000-0008-0000-1000-000008010000}"/>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65" name="直線コネクタ 264">
          <a:extLst>
            <a:ext uri="{FF2B5EF4-FFF2-40B4-BE49-F238E27FC236}">
              <a16:creationId xmlns:a16="http://schemas.microsoft.com/office/drawing/2014/main" id="{00000000-0008-0000-1000-000009010000}"/>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66" name="【福祉施設】&#10;一人当たり面積最大値テキスト">
          <a:extLst>
            <a:ext uri="{FF2B5EF4-FFF2-40B4-BE49-F238E27FC236}">
              <a16:creationId xmlns:a16="http://schemas.microsoft.com/office/drawing/2014/main" id="{00000000-0008-0000-1000-00000A010000}"/>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67" name="直線コネクタ 266">
          <a:extLst>
            <a:ext uri="{FF2B5EF4-FFF2-40B4-BE49-F238E27FC236}">
              <a16:creationId xmlns:a16="http://schemas.microsoft.com/office/drawing/2014/main" id="{00000000-0008-0000-1000-00000B010000}"/>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68" name="【福祉施設】&#10;一人当たり面積平均値テキスト">
          <a:extLst>
            <a:ext uri="{FF2B5EF4-FFF2-40B4-BE49-F238E27FC236}">
              <a16:creationId xmlns:a16="http://schemas.microsoft.com/office/drawing/2014/main" id="{00000000-0008-0000-1000-00000C010000}"/>
            </a:ext>
          </a:extLst>
        </xdr:cNvPr>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69" name="フローチャート: 判断 268">
          <a:extLst>
            <a:ext uri="{FF2B5EF4-FFF2-40B4-BE49-F238E27FC236}">
              <a16:creationId xmlns:a16="http://schemas.microsoft.com/office/drawing/2014/main" id="{00000000-0008-0000-1000-00000D010000}"/>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70" name="フローチャート: 判断 269">
          <a:extLst>
            <a:ext uri="{FF2B5EF4-FFF2-40B4-BE49-F238E27FC236}">
              <a16:creationId xmlns:a16="http://schemas.microsoft.com/office/drawing/2014/main" id="{00000000-0008-0000-1000-00000E010000}"/>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71" name="n_1aveValue【福祉施設】&#10;一人当たり面積">
          <a:extLst>
            <a:ext uri="{FF2B5EF4-FFF2-40B4-BE49-F238E27FC236}">
              <a16:creationId xmlns:a16="http://schemas.microsoft.com/office/drawing/2014/main" id="{00000000-0008-0000-1000-00000F010000}"/>
            </a:ext>
          </a:extLst>
        </xdr:cNvPr>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72" name="フローチャート: 判断 271">
          <a:extLst>
            <a:ext uri="{FF2B5EF4-FFF2-40B4-BE49-F238E27FC236}">
              <a16:creationId xmlns:a16="http://schemas.microsoft.com/office/drawing/2014/main" id="{00000000-0008-0000-1000-000010010000}"/>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73" name="n_2aveValue【福祉施設】&#10;一人当たり面積">
          <a:extLst>
            <a:ext uri="{FF2B5EF4-FFF2-40B4-BE49-F238E27FC236}">
              <a16:creationId xmlns:a16="http://schemas.microsoft.com/office/drawing/2014/main" id="{00000000-0008-0000-1000-000011010000}"/>
            </a:ext>
          </a:extLst>
        </xdr:cNvPr>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1000-00001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1000-00001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279" name="楕円 278">
          <a:extLst>
            <a:ext uri="{FF2B5EF4-FFF2-40B4-BE49-F238E27FC236}">
              <a16:creationId xmlns:a16="http://schemas.microsoft.com/office/drawing/2014/main" id="{00000000-0008-0000-1000-000017010000}"/>
            </a:ext>
          </a:extLst>
        </xdr:cNvPr>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78757</xdr:rowOff>
    </xdr:from>
    <xdr:ext cx="469744" cy="259045"/>
    <xdr:sp macro="" textlink="">
      <xdr:nvSpPr>
        <xdr:cNvPr id="280" name="n_1mainValue【福祉施設】&#10;一人当たり面積">
          <a:extLst>
            <a:ext uri="{FF2B5EF4-FFF2-40B4-BE49-F238E27FC236}">
              <a16:creationId xmlns:a16="http://schemas.microsoft.com/office/drawing/2014/main" id="{00000000-0008-0000-1000-000018010000}"/>
            </a:ext>
          </a:extLst>
        </xdr:cNvPr>
        <xdr:cNvSpPr txBox="1"/>
      </xdr:nvSpPr>
      <xdr:spPr>
        <a:xfrm>
          <a:off x="93917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10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10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10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10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10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10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10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10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10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10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10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10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10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10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10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10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10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1000-00003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00000000-0008-0000-1000-00003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00000000-0008-0000-1000-00003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0000000-0008-0000-1000-00003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1000-00003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1000-00003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1000-00003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1000-00003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00000000-0008-0000-1000-00003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00000000-0008-0000-1000-00003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00000000-0008-0000-1000-00003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00000000-0008-0000-1000-00003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00000000-0008-0000-1000-00003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1000-00003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00000000-0008-0000-1000-00003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00000000-0008-0000-1000-00003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00000000-0008-0000-1000-00004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id="{00000000-0008-0000-1000-00004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id="{00000000-0008-0000-1000-00004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a:extLst>
            <a:ext uri="{FF2B5EF4-FFF2-40B4-BE49-F238E27FC236}">
              <a16:creationId xmlns:a16="http://schemas.microsoft.com/office/drawing/2014/main" id="{00000000-0008-0000-1000-00004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24" name="テキスト ボックス 323">
          <a:extLst>
            <a:ext uri="{FF2B5EF4-FFF2-40B4-BE49-F238E27FC236}">
              <a16:creationId xmlns:a16="http://schemas.microsoft.com/office/drawing/2014/main" id="{00000000-0008-0000-1000-000044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a:extLst>
            <a:ext uri="{FF2B5EF4-FFF2-40B4-BE49-F238E27FC236}">
              <a16:creationId xmlns:a16="http://schemas.microsoft.com/office/drawing/2014/main" id="{00000000-0008-0000-1000-00004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a:extLst>
            <a:ext uri="{FF2B5EF4-FFF2-40B4-BE49-F238E27FC236}">
              <a16:creationId xmlns:a16="http://schemas.microsoft.com/office/drawing/2014/main" id="{00000000-0008-0000-1000-00004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a:extLst>
            <a:ext uri="{FF2B5EF4-FFF2-40B4-BE49-F238E27FC236}">
              <a16:creationId xmlns:a16="http://schemas.microsoft.com/office/drawing/2014/main" id="{00000000-0008-0000-1000-00004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a:extLst>
            <a:ext uri="{FF2B5EF4-FFF2-40B4-BE49-F238E27FC236}">
              <a16:creationId xmlns:a16="http://schemas.microsoft.com/office/drawing/2014/main" id="{00000000-0008-0000-1000-00004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a:extLst>
            <a:ext uri="{FF2B5EF4-FFF2-40B4-BE49-F238E27FC236}">
              <a16:creationId xmlns:a16="http://schemas.microsoft.com/office/drawing/2014/main" id="{00000000-0008-0000-1000-00004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a:extLst>
            <a:ext uri="{FF2B5EF4-FFF2-40B4-BE49-F238E27FC236}">
              <a16:creationId xmlns:a16="http://schemas.microsoft.com/office/drawing/2014/main" id="{00000000-0008-0000-1000-00004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a:extLst>
            <a:ext uri="{FF2B5EF4-FFF2-40B4-BE49-F238E27FC236}">
              <a16:creationId xmlns:a16="http://schemas.microsoft.com/office/drawing/2014/main" id="{00000000-0008-0000-1000-00004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a:extLst>
            <a:ext uri="{FF2B5EF4-FFF2-40B4-BE49-F238E27FC236}">
              <a16:creationId xmlns:a16="http://schemas.microsoft.com/office/drawing/2014/main" id="{00000000-0008-0000-1000-00004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37" name="【保健センター・保健所】&#10;有形固定資産減価償却率最小値テキスト">
          <a:extLst>
            <a:ext uri="{FF2B5EF4-FFF2-40B4-BE49-F238E27FC236}">
              <a16:creationId xmlns:a16="http://schemas.microsoft.com/office/drawing/2014/main" id="{00000000-0008-0000-1000-000051010000}"/>
            </a:ext>
          </a:extLst>
        </xdr:cNvPr>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39" name="【保健センター・保健所】&#10;有形固定資産減価償却率最大値テキスト">
          <a:extLst>
            <a:ext uri="{FF2B5EF4-FFF2-40B4-BE49-F238E27FC236}">
              <a16:creationId xmlns:a16="http://schemas.microsoft.com/office/drawing/2014/main" id="{00000000-0008-0000-1000-00005301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41" name="【保健センター・保健所】&#10;有形固定資産減価償却率平均値テキスト">
          <a:extLst>
            <a:ext uri="{FF2B5EF4-FFF2-40B4-BE49-F238E27FC236}">
              <a16:creationId xmlns:a16="http://schemas.microsoft.com/office/drawing/2014/main" id="{00000000-0008-0000-1000-000055010000}"/>
            </a:ext>
          </a:extLst>
        </xdr:cNvPr>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42" name="フローチャート: 判断 341">
          <a:extLst>
            <a:ext uri="{FF2B5EF4-FFF2-40B4-BE49-F238E27FC236}">
              <a16:creationId xmlns:a16="http://schemas.microsoft.com/office/drawing/2014/main" id="{00000000-0008-0000-1000-000056010000}"/>
            </a:ext>
          </a:extLst>
        </xdr:cNvPr>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43" name="フローチャート: 判断 342">
          <a:extLst>
            <a:ext uri="{FF2B5EF4-FFF2-40B4-BE49-F238E27FC236}">
              <a16:creationId xmlns:a16="http://schemas.microsoft.com/office/drawing/2014/main" id="{00000000-0008-0000-1000-000057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344" name="n_1aveValue【保健センター・保健所】&#10;有形固定資産減価償却率">
          <a:extLst>
            <a:ext uri="{FF2B5EF4-FFF2-40B4-BE49-F238E27FC236}">
              <a16:creationId xmlns:a16="http://schemas.microsoft.com/office/drawing/2014/main" id="{00000000-0008-0000-1000-000058010000}"/>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45" name="フローチャート: 判断 344">
          <a:extLst>
            <a:ext uri="{FF2B5EF4-FFF2-40B4-BE49-F238E27FC236}">
              <a16:creationId xmlns:a16="http://schemas.microsoft.com/office/drawing/2014/main" id="{00000000-0008-0000-1000-00005901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346" name="n_2aveValue【保健センター・保健所】&#10;有形固定資産減価償却率">
          <a:extLst>
            <a:ext uri="{FF2B5EF4-FFF2-40B4-BE49-F238E27FC236}">
              <a16:creationId xmlns:a16="http://schemas.microsoft.com/office/drawing/2014/main" id="{00000000-0008-0000-1000-00005A010000}"/>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1000-00005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1000-00005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1000-00005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1000-00005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1000-00005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84455</xdr:rowOff>
    </xdr:from>
    <xdr:to>
      <xdr:col>81</xdr:col>
      <xdr:colOff>101600</xdr:colOff>
      <xdr:row>59</xdr:row>
      <xdr:rowOff>14605</xdr:rowOff>
    </xdr:to>
    <xdr:sp macro="" textlink="">
      <xdr:nvSpPr>
        <xdr:cNvPr id="352" name="楕円 351">
          <a:extLst>
            <a:ext uri="{FF2B5EF4-FFF2-40B4-BE49-F238E27FC236}">
              <a16:creationId xmlns:a16="http://schemas.microsoft.com/office/drawing/2014/main" id="{00000000-0008-0000-1000-000060010000}"/>
            </a:ext>
          </a:extLst>
        </xdr:cNvPr>
        <xdr:cNvSpPr/>
      </xdr:nvSpPr>
      <xdr:spPr>
        <a:xfrm>
          <a:off x="15430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31132</xdr:rowOff>
    </xdr:from>
    <xdr:ext cx="405111" cy="259045"/>
    <xdr:sp macro="" textlink="">
      <xdr:nvSpPr>
        <xdr:cNvPr id="353" name="n_1mainValue【保健センター・保健所】&#10;有形固定資産減価償却率">
          <a:extLst>
            <a:ext uri="{FF2B5EF4-FFF2-40B4-BE49-F238E27FC236}">
              <a16:creationId xmlns:a16="http://schemas.microsoft.com/office/drawing/2014/main" id="{00000000-0008-0000-1000-000061010000}"/>
            </a:ext>
          </a:extLst>
        </xdr:cNvPr>
        <xdr:cNvSpPr txBox="1"/>
      </xdr:nvSpPr>
      <xdr:spPr>
        <a:xfrm>
          <a:off x="15266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a:extLst>
            <a:ext uri="{FF2B5EF4-FFF2-40B4-BE49-F238E27FC236}">
              <a16:creationId xmlns:a16="http://schemas.microsoft.com/office/drawing/2014/main" id="{00000000-0008-0000-1000-00006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a:extLst>
            <a:ext uri="{FF2B5EF4-FFF2-40B4-BE49-F238E27FC236}">
              <a16:creationId xmlns:a16="http://schemas.microsoft.com/office/drawing/2014/main" id="{00000000-0008-0000-1000-00006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a:extLst>
            <a:ext uri="{FF2B5EF4-FFF2-40B4-BE49-F238E27FC236}">
              <a16:creationId xmlns:a16="http://schemas.microsoft.com/office/drawing/2014/main" id="{00000000-0008-0000-1000-00006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a:extLst>
            <a:ext uri="{FF2B5EF4-FFF2-40B4-BE49-F238E27FC236}">
              <a16:creationId xmlns:a16="http://schemas.microsoft.com/office/drawing/2014/main" id="{00000000-0008-0000-1000-00006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a:extLst>
            <a:ext uri="{FF2B5EF4-FFF2-40B4-BE49-F238E27FC236}">
              <a16:creationId xmlns:a16="http://schemas.microsoft.com/office/drawing/2014/main" id="{00000000-0008-0000-1000-00006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a:extLst>
            <a:ext uri="{FF2B5EF4-FFF2-40B4-BE49-F238E27FC236}">
              <a16:creationId xmlns:a16="http://schemas.microsoft.com/office/drawing/2014/main" id="{00000000-0008-0000-1000-00006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a:extLst>
            <a:ext uri="{FF2B5EF4-FFF2-40B4-BE49-F238E27FC236}">
              <a16:creationId xmlns:a16="http://schemas.microsoft.com/office/drawing/2014/main" id="{00000000-0008-0000-1000-00006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a:extLst>
            <a:ext uri="{FF2B5EF4-FFF2-40B4-BE49-F238E27FC236}">
              <a16:creationId xmlns:a16="http://schemas.microsoft.com/office/drawing/2014/main" id="{00000000-0008-0000-1000-00006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a:extLst>
            <a:ext uri="{FF2B5EF4-FFF2-40B4-BE49-F238E27FC236}">
              <a16:creationId xmlns:a16="http://schemas.microsoft.com/office/drawing/2014/main" id="{00000000-0008-0000-1000-00006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a:extLst>
            <a:ext uri="{FF2B5EF4-FFF2-40B4-BE49-F238E27FC236}">
              <a16:creationId xmlns:a16="http://schemas.microsoft.com/office/drawing/2014/main" id="{00000000-0008-0000-1000-00006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5" name="テキスト ボックス 364">
          <a:extLst>
            <a:ext uri="{FF2B5EF4-FFF2-40B4-BE49-F238E27FC236}">
              <a16:creationId xmlns:a16="http://schemas.microsoft.com/office/drawing/2014/main" id="{00000000-0008-0000-1000-00006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7" name="テキスト ボックス 366">
          <a:extLst>
            <a:ext uri="{FF2B5EF4-FFF2-40B4-BE49-F238E27FC236}">
              <a16:creationId xmlns:a16="http://schemas.microsoft.com/office/drawing/2014/main" id="{00000000-0008-0000-1000-00006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9" name="テキスト ボックス 368">
          <a:extLst>
            <a:ext uri="{FF2B5EF4-FFF2-40B4-BE49-F238E27FC236}">
              <a16:creationId xmlns:a16="http://schemas.microsoft.com/office/drawing/2014/main" id="{00000000-0008-0000-1000-00007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2" name="直線コネクタ 371">
          <a:extLst>
            <a:ext uri="{FF2B5EF4-FFF2-40B4-BE49-F238E27FC236}">
              <a16:creationId xmlns:a16="http://schemas.microsoft.com/office/drawing/2014/main" id="{00000000-0008-0000-1000-00007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4" name="直線コネクタ 373">
          <a:extLst>
            <a:ext uri="{FF2B5EF4-FFF2-40B4-BE49-F238E27FC236}">
              <a16:creationId xmlns:a16="http://schemas.microsoft.com/office/drawing/2014/main" id="{00000000-0008-0000-1000-00007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5" name="テキスト ボックス 374">
          <a:extLst>
            <a:ext uri="{FF2B5EF4-FFF2-40B4-BE49-F238E27FC236}">
              <a16:creationId xmlns:a16="http://schemas.microsoft.com/office/drawing/2014/main" id="{00000000-0008-0000-1000-00007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6" name="【保健センター・保健所】&#10;一人当たり面積グラフ枠">
          <a:extLst>
            <a:ext uri="{FF2B5EF4-FFF2-40B4-BE49-F238E27FC236}">
              <a16:creationId xmlns:a16="http://schemas.microsoft.com/office/drawing/2014/main" id="{00000000-0008-0000-1000-00007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78" name="【保健センター・保健所】&#10;一人当たり面積最小値テキスト">
          <a:extLst>
            <a:ext uri="{FF2B5EF4-FFF2-40B4-BE49-F238E27FC236}">
              <a16:creationId xmlns:a16="http://schemas.microsoft.com/office/drawing/2014/main" id="{00000000-0008-0000-1000-00007A01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79" name="直線コネクタ 378">
          <a:extLst>
            <a:ext uri="{FF2B5EF4-FFF2-40B4-BE49-F238E27FC236}">
              <a16:creationId xmlns:a16="http://schemas.microsoft.com/office/drawing/2014/main" id="{00000000-0008-0000-1000-00007B01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80" name="【保健センター・保健所】&#10;一人当たり面積最大値テキスト">
          <a:extLst>
            <a:ext uri="{FF2B5EF4-FFF2-40B4-BE49-F238E27FC236}">
              <a16:creationId xmlns:a16="http://schemas.microsoft.com/office/drawing/2014/main" id="{00000000-0008-0000-1000-00007C01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81" name="直線コネクタ 380">
          <a:extLst>
            <a:ext uri="{FF2B5EF4-FFF2-40B4-BE49-F238E27FC236}">
              <a16:creationId xmlns:a16="http://schemas.microsoft.com/office/drawing/2014/main" id="{00000000-0008-0000-1000-00007D01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82" name="【保健センター・保健所】&#10;一人当たり面積平均値テキスト">
          <a:extLst>
            <a:ext uri="{FF2B5EF4-FFF2-40B4-BE49-F238E27FC236}">
              <a16:creationId xmlns:a16="http://schemas.microsoft.com/office/drawing/2014/main" id="{00000000-0008-0000-1000-00007E010000}"/>
            </a:ext>
          </a:extLst>
        </xdr:cNvPr>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83" name="フローチャート: 判断 382">
          <a:extLst>
            <a:ext uri="{FF2B5EF4-FFF2-40B4-BE49-F238E27FC236}">
              <a16:creationId xmlns:a16="http://schemas.microsoft.com/office/drawing/2014/main" id="{00000000-0008-0000-1000-00007F010000}"/>
            </a:ext>
          </a:extLst>
        </xdr:cNvPr>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84" name="フローチャート: 判断 383">
          <a:extLst>
            <a:ext uri="{FF2B5EF4-FFF2-40B4-BE49-F238E27FC236}">
              <a16:creationId xmlns:a16="http://schemas.microsoft.com/office/drawing/2014/main" id="{00000000-0008-0000-1000-000080010000}"/>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385" name="n_1aveValue【保健センター・保健所】&#10;一人当たり面積">
          <a:extLst>
            <a:ext uri="{FF2B5EF4-FFF2-40B4-BE49-F238E27FC236}">
              <a16:creationId xmlns:a16="http://schemas.microsoft.com/office/drawing/2014/main" id="{00000000-0008-0000-1000-000081010000}"/>
            </a:ext>
          </a:extLst>
        </xdr:cNvPr>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86" name="フローチャート: 判断 385">
          <a:extLst>
            <a:ext uri="{FF2B5EF4-FFF2-40B4-BE49-F238E27FC236}">
              <a16:creationId xmlns:a16="http://schemas.microsoft.com/office/drawing/2014/main" id="{00000000-0008-0000-1000-000082010000}"/>
            </a:ext>
          </a:extLst>
        </xdr:cNvPr>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87" name="n_2aveValue【保健センター・保健所】&#10;一人当たり面積">
          <a:extLst>
            <a:ext uri="{FF2B5EF4-FFF2-40B4-BE49-F238E27FC236}">
              <a16:creationId xmlns:a16="http://schemas.microsoft.com/office/drawing/2014/main" id="{00000000-0008-0000-1000-000083010000}"/>
            </a:ext>
          </a:extLst>
        </xdr:cNvPr>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1000-00008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1000-00008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1000-00008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1000-00008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393" name="楕円 392">
          <a:extLst>
            <a:ext uri="{FF2B5EF4-FFF2-40B4-BE49-F238E27FC236}">
              <a16:creationId xmlns:a16="http://schemas.microsoft.com/office/drawing/2014/main" id="{00000000-0008-0000-1000-00008901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163847</xdr:rowOff>
    </xdr:from>
    <xdr:ext cx="469744" cy="259045"/>
    <xdr:sp macro="" textlink="">
      <xdr:nvSpPr>
        <xdr:cNvPr id="394" name="n_1mainValue【保健センター・保健所】&#10;一人当たり面積">
          <a:extLst>
            <a:ext uri="{FF2B5EF4-FFF2-40B4-BE49-F238E27FC236}">
              <a16:creationId xmlns:a16="http://schemas.microsoft.com/office/drawing/2014/main" id="{00000000-0008-0000-1000-00008A01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a:extLst>
            <a:ext uri="{FF2B5EF4-FFF2-40B4-BE49-F238E27FC236}">
              <a16:creationId xmlns:a16="http://schemas.microsoft.com/office/drawing/2014/main" id="{00000000-0008-0000-1000-00009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a:extLst>
            <a:ext uri="{FF2B5EF4-FFF2-40B4-BE49-F238E27FC236}">
              <a16:creationId xmlns:a16="http://schemas.microsoft.com/office/drawing/2014/main" id="{00000000-0008-0000-1000-00009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a:extLst>
            <a:ext uri="{FF2B5EF4-FFF2-40B4-BE49-F238E27FC236}">
              <a16:creationId xmlns:a16="http://schemas.microsoft.com/office/drawing/2014/main" id="{00000000-0008-0000-1000-000096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a:extLst>
            <a:ext uri="{FF2B5EF4-FFF2-40B4-BE49-F238E27FC236}">
              <a16:creationId xmlns:a16="http://schemas.microsoft.com/office/drawing/2014/main" id="{00000000-0008-0000-1000-00009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a:extLst>
            <a:ext uri="{FF2B5EF4-FFF2-40B4-BE49-F238E27FC236}">
              <a16:creationId xmlns:a16="http://schemas.microsoft.com/office/drawing/2014/main" id="{00000000-0008-0000-1000-00009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a:extLst>
            <a:ext uri="{FF2B5EF4-FFF2-40B4-BE49-F238E27FC236}">
              <a16:creationId xmlns:a16="http://schemas.microsoft.com/office/drawing/2014/main" id="{00000000-0008-0000-1000-00009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a:extLst>
            <a:ext uri="{FF2B5EF4-FFF2-40B4-BE49-F238E27FC236}">
              <a16:creationId xmlns:a16="http://schemas.microsoft.com/office/drawing/2014/main" id="{00000000-0008-0000-1000-00009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a:extLst>
            <a:ext uri="{FF2B5EF4-FFF2-40B4-BE49-F238E27FC236}">
              <a16:creationId xmlns:a16="http://schemas.microsoft.com/office/drawing/2014/main" id="{00000000-0008-0000-1000-00009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a:extLst>
            <a:ext uri="{FF2B5EF4-FFF2-40B4-BE49-F238E27FC236}">
              <a16:creationId xmlns:a16="http://schemas.microsoft.com/office/drawing/2014/main" id="{00000000-0008-0000-1000-00009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a:extLst>
            <a:ext uri="{FF2B5EF4-FFF2-40B4-BE49-F238E27FC236}">
              <a16:creationId xmlns:a16="http://schemas.microsoft.com/office/drawing/2014/main" id="{00000000-0008-0000-1000-00009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a:extLst>
            <a:ext uri="{FF2B5EF4-FFF2-40B4-BE49-F238E27FC236}">
              <a16:creationId xmlns:a16="http://schemas.microsoft.com/office/drawing/2014/main" id="{00000000-0008-0000-1000-00009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a:extLst>
            <a:ext uri="{FF2B5EF4-FFF2-40B4-BE49-F238E27FC236}">
              <a16:creationId xmlns:a16="http://schemas.microsoft.com/office/drawing/2014/main" id="{00000000-0008-0000-1000-00009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a:extLst>
            <a:ext uri="{FF2B5EF4-FFF2-40B4-BE49-F238E27FC236}">
              <a16:creationId xmlns:a16="http://schemas.microsoft.com/office/drawing/2014/main" id="{00000000-0008-0000-1000-0000A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a:extLst>
            <a:ext uri="{FF2B5EF4-FFF2-40B4-BE49-F238E27FC236}">
              <a16:creationId xmlns:a16="http://schemas.microsoft.com/office/drawing/2014/main" id="{00000000-0008-0000-1000-0000A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a:extLst>
            <a:ext uri="{FF2B5EF4-FFF2-40B4-BE49-F238E27FC236}">
              <a16:creationId xmlns:a16="http://schemas.microsoft.com/office/drawing/2014/main" id="{00000000-0008-0000-1000-0000A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21" name="【消防施設】&#10;有形固定資産減価償却率最小値テキスト">
          <a:extLst>
            <a:ext uri="{FF2B5EF4-FFF2-40B4-BE49-F238E27FC236}">
              <a16:creationId xmlns:a16="http://schemas.microsoft.com/office/drawing/2014/main" id="{00000000-0008-0000-1000-0000A5010000}"/>
            </a:ext>
          </a:extLst>
        </xdr:cNvPr>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23" name="【消防施設】&#10;有形固定資産減価償却率最大値テキスト">
          <a:extLst>
            <a:ext uri="{FF2B5EF4-FFF2-40B4-BE49-F238E27FC236}">
              <a16:creationId xmlns:a16="http://schemas.microsoft.com/office/drawing/2014/main" id="{00000000-0008-0000-1000-0000A7010000}"/>
            </a:ext>
          </a:extLst>
        </xdr:cNvPr>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25" name="【消防施設】&#10;有形固定資産減価償却率平均値テキスト">
          <a:extLst>
            <a:ext uri="{FF2B5EF4-FFF2-40B4-BE49-F238E27FC236}">
              <a16:creationId xmlns:a16="http://schemas.microsoft.com/office/drawing/2014/main" id="{00000000-0008-0000-1000-0000A9010000}"/>
            </a:ext>
          </a:extLst>
        </xdr:cNvPr>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26" name="フローチャート: 判断 425">
          <a:extLst>
            <a:ext uri="{FF2B5EF4-FFF2-40B4-BE49-F238E27FC236}">
              <a16:creationId xmlns:a16="http://schemas.microsoft.com/office/drawing/2014/main" id="{00000000-0008-0000-1000-0000AA010000}"/>
            </a:ext>
          </a:extLst>
        </xdr:cNvPr>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27" name="フローチャート: 判断 426">
          <a:extLst>
            <a:ext uri="{FF2B5EF4-FFF2-40B4-BE49-F238E27FC236}">
              <a16:creationId xmlns:a16="http://schemas.microsoft.com/office/drawing/2014/main" id="{00000000-0008-0000-1000-0000AB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28" name="n_1aveValue【消防施設】&#10;有形固定資産減価償却率">
          <a:extLst>
            <a:ext uri="{FF2B5EF4-FFF2-40B4-BE49-F238E27FC236}">
              <a16:creationId xmlns:a16="http://schemas.microsoft.com/office/drawing/2014/main" id="{00000000-0008-0000-1000-0000AC010000}"/>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29" name="フローチャート: 判断 428">
          <a:extLst>
            <a:ext uri="{FF2B5EF4-FFF2-40B4-BE49-F238E27FC236}">
              <a16:creationId xmlns:a16="http://schemas.microsoft.com/office/drawing/2014/main" id="{00000000-0008-0000-1000-0000AD01000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30" name="n_2aveValue【消防施設】&#10;有形固定資産減価償却率">
          <a:extLst>
            <a:ext uri="{FF2B5EF4-FFF2-40B4-BE49-F238E27FC236}">
              <a16:creationId xmlns:a16="http://schemas.microsoft.com/office/drawing/2014/main" id="{00000000-0008-0000-1000-0000AE010000}"/>
            </a:ext>
          </a:extLst>
        </xdr:cNvPr>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00000000-0008-0000-1000-0000B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162016</xdr:rowOff>
    </xdr:from>
    <xdr:to>
      <xdr:col>81</xdr:col>
      <xdr:colOff>101600</xdr:colOff>
      <xdr:row>81</xdr:row>
      <xdr:rowOff>92166</xdr:rowOff>
    </xdr:to>
    <xdr:sp macro="" textlink="">
      <xdr:nvSpPr>
        <xdr:cNvPr id="436" name="楕円 435">
          <a:extLst>
            <a:ext uri="{FF2B5EF4-FFF2-40B4-BE49-F238E27FC236}">
              <a16:creationId xmlns:a16="http://schemas.microsoft.com/office/drawing/2014/main" id="{00000000-0008-0000-1000-0000B4010000}"/>
            </a:ext>
          </a:extLst>
        </xdr:cNvPr>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108693</xdr:rowOff>
    </xdr:from>
    <xdr:ext cx="405111" cy="259045"/>
    <xdr:sp macro="" textlink="">
      <xdr:nvSpPr>
        <xdr:cNvPr id="437" name="n_1mainValue【消防施設】&#10;有形固定資産減価償却率">
          <a:extLst>
            <a:ext uri="{FF2B5EF4-FFF2-40B4-BE49-F238E27FC236}">
              <a16:creationId xmlns:a16="http://schemas.microsoft.com/office/drawing/2014/main" id="{00000000-0008-0000-1000-0000B5010000}"/>
            </a:ext>
          </a:extLst>
        </xdr:cNvPr>
        <xdr:cNvSpPr txBox="1"/>
      </xdr:nvSpPr>
      <xdr:spPr>
        <a:xfrm>
          <a:off x="15266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a:extLst>
            <a:ext uri="{FF2B5EF4-FFF2-40B4-BE49-F238E27FC236}">
              <a16:creationId xmlns:a16="http://schemas.microsoft.com/office/drawing/2014/main" id="{00000000-0008-0000-1000-0000B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a:extLst>
            <a:ext uri="{FF2B5EF4-FFF2-40B4-BE49-F238E27FC236}">
              <a16:creationId xmlns:a16="http://schemas.microsoft.com/office/drawing/2014/main" id="{00000000-0008-0000-1000-0000C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a:extLst>
            <a:ext uri="{FF2B5EF4-FFF2-40B4-BE49-F238E27FC236}">
              <a16:creationId xmlns:a16="http://schemas.microsoft.com/office/drawing/2014/main" id="{00000000-0008-0000-1000-0000C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64" name="【消防施設】&#10;一人当たり面積最小値テキスト">
          <a:extLst>
            <a:ext uri="{FF2B5EF4-FFF2-40B4-BE49-F238E27FC236}">
              <a16:creationId xmlns:a16="http://schemas.microsoft.com/office/drawing/2014/main" id="{00000000-0008-0000-1000-0000D0010000}"/>
            </a:ext>
          </a:extLst>
        </xdr:cNvPr>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66" name="【消防施設】&#10;一人当たり面積最大値テキスト">
          <a:extLst>
            <a:ext uri="{FF2B5EF4-FFF2-40B4-BE49-F238E27FC236}">
              <a16:creationId xmlns:a16="http://schemas.microsoft.com/office/drawing/2014/main" id="{00000000-0008-0000-1000-0000D201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67" name="直線コネクタ 466">
          <a:extLst>
            <a:ext uri="{FF2B5EF4-FFF2-40B4-BE49-F238E27FC236}">
              <a16:creationId xmlns:a16="http://schemas.microsoft.com/office/drawing/2014/main" id="{00000000-0008-0000-1000-0000D301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68" name="【消防施設】&#10;一人当たり面積平均値テキスト">
          <a:extLst>
            <a:ext uri="{FF2B5EF4-FFF2-40B4-BE49-F238E27FC236}">
              <a16:creationId xmlns:a16="http://schemas.microsoft.com/office/drawing/2014/main" id="{00000000-0008-0000-1000-0000D4010000}"/>
            </a:ext>
          </a:extLst>
        </xdr:cNvPr>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69" name="フローチャート: 判断 468">
          <a:extLst>
            <a:ext uri="{FF2B5EF4-FFF2-40B4-BE49-F238E27FC236}">
              <a16:creationId xmlns:a16="http://schemas.microsoft.com/office/drawing/2014/main" id="{00000000-0008-0000-1000-0000D5010000}"/>
            </a:ext>
          </a:extLst>
        </xdr:cNvPr>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70" name="フローチャート: 判断 469">
          <a:extLst>
            <a:ext uri="{FF2B5EF4-FFF2-40B4-BE49-F238E27FC236}">
              <a16:creationId xmlns:a16="http://schemas.microsoft.com/office/drawing/2014/main" id="{00000000-0008-0000-1000-0000D6010000}"/>
            </a:ext>
          </a:extLst>
        </xdr:cNvPr>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71" name="n_1aveValue【消防施設】&#10;一人当たり面積">
          <a:extLst>
            <a:ext uri="{FF2B5EF4-FFF2-40B4-BE49-F238E27FC236}">
              <a16:creationId xmlns:a16="http://schemas.microsoft.com/office/drawing/2014/main" id="{00000000-0008-0000-1000-0000D7010000}"/>
            </a:ext>
          </a:extLst>
        </xdr:cNvPr>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72" name="フローチャート: 判断 471">
          <a:extLst>
            <a:ext uri="{FF2B5EF4-FFF2-40B4-BE49-F238E27FC236}">
              <a16:creationId xmlns:a16="http://schemas.microsoft.com/office/drawing/2014/main" id="{00000000-0008-0000-1000-0000D8010000}"/>
            </a:ext>
          </a:extLst>
        </xdr:cNvPr>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73" name="n_2aveValue【消防施設】&#10;一人当たり面積">
          <a:extLst>
            <a:ext uri="{FF2B5EF4-FFF2-40B4-BE49-F238E27FC236}">
              <a16:creationId xmlns:a16="http://schemas.microsoft.com/office/drawing/2014/main" id="{00000000-0008-0000-1000-0000D9010000}"/>
            </a:ext>
          </a:extLst>
        </xdr:cNvPr>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1000-0000D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479" name="楕円 478">
          <a:extLst>
            <a:ext uri="{FF2B5EF4-FFF2-40B4-BE49-F238E27FC236}">
              <a16:creationId xmlns:a16="http://schemas.microsoft.com/office/drawing/2014/main" id="{00000000-0008-0000-1000-0000DF010000}"/>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26688</xdr:rowOff>
    </xdr:from>
    <xdr:ext cx="469744" cy="259045"/>
    <xdr:sp macro="" textlink="">
      <xdr:nvSpPr>
        <xdr:cNvPr id="480" name="n_1mainValue【消防施設】&#10;一人当たり面積">
          <a:extLst>
            <a:ext uri="{FF2B5EF4-FFF2-40B4-BE49-F238E27FC236}">
              <a16:creationId xmlns:a16="http://schemas.microsoft.com/office/drawing/2014/main" id="{00000000-0008-0000-1000-0000E0010000}"/>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a:extLst>
            <a:ext uri="{FF2B5EF4-FFF2-40B4-BE49-F238E27FC236}">
              <a16:creationId xmlns:a16="http://schemas.microsoft.com/office/drawing/2014/main" id="{00000000-0008-0000-1000-0000E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a:extLst>
            <a:ext uri="{FF2B5EF4-FFF2-40B4-BE49-F238E27FC236}">
              <a16:creationId xmlns:a16="http://schemas.microsoft.com/office/drawing/2014/main" id="{00000000-0008-0000-1000-0000E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a:extLst>
            <a:ext uri="{FF2B5EF4-FFF2-40B4-BE49-F238E27FC236}">
              <a16:creationId xmlns:a16="http://schemas.microsoft.com/office/drawing/2014/main" id="{00000000-0008-0000-1000-0000E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a:extLst>
            <a:ext uri="{FF2B5EF4-FFF2-40B4-BE49-F238E27FC236}">
              <a16:creationId xmlns:a16="http://schemas.microsoft.com/office/drawing/2014/main" id="{00000000-0008-0000-1000-0000E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a:extLst>
            <a:ext uri="{FF2B5EF4-FFF2-40B4-BE49-F238E27FC236}">
              <a16:creationId xmlns:a16="http://schemas.microsoft.com/office/drawing/2014/main" id="{00000000-0008-0000-1000-0000E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a:extLst>
            <a:ext uri="{FF2B5EF4-FFF2-40B4-BE49-F238E27FC236}">
              <a16:creationId xmlns:a16="http://schemas.microsoft.com/office/drawing/2014/main" id="{00000000-0008-0000-1000-0000E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a:extLst>
            <a:ext uri="{FF2B5EF4-FFF2-40B4-BE49-F238E27FC236}">
              <a16:creationId xmlns:a16="http://schemas.microsoft.com/office/drawing/2014/main" id="{00000000-0008-0000-1000-0000E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a:extLst>
            <a:ext uri="{FF2B5EF4-FFF2-40B4-BE49-F238E27FC236}">
              <a16:creationId xmlns:a16="http://schemas.microsoft.com/office/drawing/2014/main" id="{00000000-0008-0000-1000-0000E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2" name="直線コネクタ 491">
          <a:extLst>
            <a:ext uri="{FF2B5EF4-FFF2-40B4-BE49-F238E27FC236}">
              <a16:creationId xmlns:a16="http://schemas.microsoft.com/office/drawing/2014/main" id="{00000000-0008-0000-1000-0000EC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3" name="テキスト ボックス 492">
          <a:extLst>
            <a:ext uri="{FF2B5EF4-FFF2-40B4-BE49-F238E27FC236}">
              <a16:creationId xmlns:a16="http://schemas.microsoft.com/office/drawing/2014/main" id="{00000000-0008-0000-1000-0000ED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4" name="直線コネクタ 493">
          <a:extLst>
            <a:ext uri="{FF2B5EF4-FFF2-40B4-BE49-F238E27FC236}">
              <a16:creationId xmlns:a16="http://schemas.microsoft.com/office/drawing/2014/main" id="{00000000-0008-0000-1000-0000EE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5" name="テキスト ボックス 494">
          <a:extLst>
            <a:ext uri="{FF2B5EF4-FFF2-40B4-BE49-F238E27FC236}">
              <a16:creationId xmlns:a16="http://schemas.microsoft.com/office/drawing/2014/main" id="{00000000-0008-0000-1000-0000EF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6" name="直線コネクタ 495">
          <a:extLst>
            <a:ext uri="{FF2B5EF4-FFF2-40B4-BE49-F238E27FC236}">
              <a16:creationId xmlns:a16="http://schemas.microsoft.com/office/drawing/2014/main" id="{00000000-0008-0000-1000-0000F0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7" name="テキスト ボックス 496">
          <a:extLst>
            <a:ext uri="{FF2B5EF4-FFF2-40B4-BE49-F238E27FC236}">
              <a16:creationId xmlns:a16="http://schemas.microsoft.com/office/drawing/2014/main" id="{00000000-0008-0000-1000-0000F1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8" name="直線コネクタ 497">
          <a:extLst>
            <a:ext uri="{FF2B5EF4-FFF2-40B4-BE49-F238E27FC236}">
              <a16:creationId xmlns:a16="http://schemas.microsoft.com/office/drawing/2014/main" id="{00000000-0008-0000-1000-0000F2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9" name="テキスト ボックス 498">
          <a:extLst>
            <a:ext uri="{FF2B5EF4-FFF2-40B4-BE49-F238E27FC236}">
              <a16:creationId xmlns:a16="http://schemas.microsoft.com/office/drawing/2014/main" id="{00000000-0008-0000-1000-0000F3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a:extLst>
            <a:ext uri="{FF2B5EF4-FFF2-40B4-BE49-F238E27FC236}">
              <a16:creationId xmlns:a16="http://schemas.microsoft.com/office/drawing/2014/main" id="{00000000-0008-0000-1000-0000F6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a:extLst>
            <a:ext uri="{FF2B5EF4-FFF2-40B4-BE49-F238E27FC236}">
              <a16:creationId xmlns:a16="http://schemas.microsoft.com/office/drawing/2014/main" id="{00000000-0008-0000-1000-0000F8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05" name="直線コネクタ 504">
          <a:extLst>
            <a:ext uri="{FF2B5EF4-FFF2-40B4-BE49-F238E27FC236}">
              <a16:creationId xmlns:a16="http://schemas.microsoft.com/office/drawing/2014/main" id="{00000000-0008-0000-1000-0000F9010000}"/>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06" name="【庁舎】&#10;有形固定資産減価償却率最小値テキスト">
          <a:extLst>
            <a:ext uri="{FF2B5EF4-FFF2-40B4-BE49-F238E27FC236}">
              <a16:creationId xmlns:a16="http://schemas.microsoft.com/office/drawing/2014/main" id="{00000000-0008-0000-1000-0000FA010000}"/>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07" name="直線コネクタ 506">
          <a:extLst>
            <a:ext uri="{FF2B5EF4-FFF2-40B4-BE49-F238E27FC236}">
              <a16:creationId xmlns:a16="http://schemas.microsoft.com/office/drawing/2014/main" id="{00000000-0008-0000-1000-0000FB010000}"/>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8" name="【庁舎】&#10;有形固定資産減価償却率最大値テキスト">
          <a:extLst>
            <a:ext uri="{FF2B5EF4-FFF2-40B4-BE49-F238E27FC236}">
              <a16:creationId xmlns:a16="http://schemas.microsoft.com/office/drawing/2014/main" id="{00000000-0008-0000-1000-0000FC01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9" name="直線コネクタ 508">
          <a:extLst>
            <a:ext uri="{FF2B5EF4-FFF2-40B4-BE49-F238E27FC236}">
              <a16:creationId xmlns:a16="http://schemas.microsoft.com/office/drawing/2014/main" id="{00000000-0008-0000-1000-0000FD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10" name="【庁舎】&#10;有形固定資産減価償却率平均値テキスト">
          <a:extLst>
            <a:ext uri="{FF2B5EF4-FFF2-40B4-BE49-F238E27FC236}">
              <a16:creationId xmlns:a16="http://schemas.microsoft.com/office/drawing/2014/main" id="{00000000-0008-0000-1000-0000FE010000}"/>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11" name="フローチャート: 判断 510">
          <a:extLst>
            <a:ext uri="{FF2B5EF4-FFF2-40B4-BE49-F238E27FC236}">
              <a16:creationId xmlns:a16="http://schemas.microsoft.com/office/drawing/2014/main" id="{00000000-0008-0000-1000-0000FF01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12" name="フローチャート: 判断 511">
          <a:extLst>
            <a:ext uri="{FF2B5EF4-FFF2-40B4-BE49-F238E27FC236}">
              <a16:creationId xmlns:a16="http://schemas.microsoft.com/office/drawing/2014/main" id="{00000000-0008-0000-1000-000000020000}"/>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513" name="n_1aveValue【庁舎】&#10;有形固定資産減価償却率">
          <a:extLst>
            <a:ext uri="{FF2B5EF4-FFF2-40B4-BE49-F238E27FC236}">
              <a16:creationId xmlns:a16="http://schemas.microsoft.com/office/drawing/2014/main" id="{00000000-0008-0000-1000-000001020000}"/>
            </a:ext>
          </a:extLst>
        </xdr:cNvPr>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14" name="フローチャート: 判断 513">
          <a:extLst>
            <a:ext uri="{FF2B5EF4-FFF2-40B4-BE49-F238E27FC236}">
              <a16:creationId xmlns:a16="http://schemas.microsoft.com/office/drawing/2014/main" id="{00000000-0008-0000-1000-000002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15" name="n_2aveValue【庁舎】&#10;有形固定資産減価償却率">
          <a:extLst>
            <a:ext uri="{FF2B5EF4-FFF2-40B4-BE49-F238E27FC236}">
              <a16:creationId xmlns:a16="http://schemas.microsoft.com/office/drawing/2014/main" id="{00000000-0008-0000-1000-00000302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1000-00000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1000-00000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1000-00000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521" name="楕円 520">
          <a:extLst>
            <a:ext uri="{FF2B5EF4-FFF2-40B4-BE49-F238E27FC236}">
              <a16:creationId xmlns:a16="http://schemas.microsoft.com/office/drawing/2014/main" id="{00000000-0008-0000-1000-000009020000}"/>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140988</xdr:rowOff>
    </xdr:from>
    <xdr:ext cx="405111" cy="259045"/>
    <xdr:sp macro="" textlink="">
      <xdr:nvSpPr>
        <xdr:cNvPr id="522" name="n_1mainValue【庁舎】&#10;有形固定資産減価償却率">
          <a:extLst>
            <a:ext uri="{FF2B5EF4-FFF2-40B4-BE49-F238E27FC236}">
              <a16:creationId xmlns:a16="http://schemas.microsoft.com/office/drawing/2014/main" id="{00000000-0008-0000-1000-00000A020000}"/>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a:extLst>
            <a:ext uri="{FF2B5EF4-FFF2-40B4-BE49-F238E27FC236}">
              <a16:creationId xmlns:a16="http://schemas.microsoft.com/office/drawing/2014/main" id="{00000000-0008-0000-1000-00000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a:extLst>
            <a:ext uri="{FF2B5EF4-FFF2-40B4-BE49-F238E27FC236}">
              <a16:creationId xmlns:a16="http://schemas.microsoft.com/office/drawing/2014/main" id="{00000000-0008-0000-1000-00001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a:extLst>
            <a:ext uri="{FF2B5EF4-FFF2-40B4-BE49-F238E27FC236}">
              <a16:creationId xmlns:a16="http://schemas.microsoft.com/office/drawing/2014/main" id="{00000000-0008-0000-1000-00001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2" name="テキスト ボックス 541">
          <a:extLst>
            <a:ext uri="{FF2B5EF4-FFF2-40B4-BE49-F238E27FC236}">
              <a16:creationId xmlns:a16="http://schemas.microsoft.com/office/drawing/2014/main" id="{00000000-0008-0000-1000-00001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4" name="テキスト ボックス 543">
          <a:extLst>
            <a:ext uri="{FF2B5EF4-FFF2-40B4-BE49-F238E27FC236}">
              <a16:creationId xmlns:a16="http://schemas.microsoft.com/office/drawing/2014/main" id="{00000000-0008-0000-1000-00002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1000-00002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a:extLst>
            <a:ext uri="{FF2B5EF4-FFF2-40B4-BE49-F238E27FC236}">
              <a16:creationId xmlns:a16="http://schemas.microsoft.com/office/drawing/2014/main" id="{00000000-0008-0000-1000-00002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48" name="直線コネクタ 547">
          <a:extLst>
            <a:ext uri="{FF2B5EF4-FFF2-40B4-BE49-F238E27FC236}">
              <a16:creationId xmlns:a16="http://schemas.microsoft.com/office/drawing/2014/main" id="{00000000-0008-0000-1000-000024020000}"/>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49" name="【庁舎】&#10;一人当たり面積最小値テキスト">
          <a:extLst>
            <a:ext uri="{FF2B5EF4-FFF2-40B4-BE49-F238E27FC236}">
              <a16:creationId xmlns:a16="http://schemas.microsoft.com/office/drawing/2014/main" id="{00000000-0008-0000-1000-000025020000}"/>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50" name="直線コネクタ 549">
          <a:extLst>
            <a:ext uri="{FF2B5EF4-FFF2-40B4-BE49-F238E27FC236}">
              <a16:creationId xmlns:a16="http://schemas.microsoft.com/office/drawing/2014/main" id="{00000000-0008-0000-1000-000026020000}"/>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51" name="【庁舎】&#10;一人当たり面積最大値テキスト">
          <a:extLst>
            <a:ext uri="{FF2B5EF4-FFF2-40B4-BE49-F238E27FC236}">
              <a16:creationId xmlns:a16="http://schemas.microsoft.com/office/drawing/2014/main" id="{00000000-0008-0000-1000-000027020000}"/>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52" name="直線コネクタ 551">
          <a:extLst>
            <a:ext uri="{FF2B5EF4-FFF2-40B4-BE49-F238E27FC236}">
              <a16:creationId xmlns:a16="http://schemas.microsoft.com/office/drawing/2014/main" id="{00000000-0008-0000-1000-000028020000}"/>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53" name="【庁舎】&#10;一人当たり面積平均値テキスト">
          <a:extLst>
            <a:ext uri="{FF2B5EF4-FFF2-40B4-BE49-F238E27FC236}">
              <a16:creationId xmlns:a16="http://schemas.microsoft.com/office/drawing/2014/main" id="{00000000-0008-0000-1000-000029020000}"/>
            </a:ext>
          </a:extLst>
        </xdr:cNvPr>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54" name="フローチャート: 判断 553">
          <a:extLst>
            <a:ext uri="{FF2B5EF4-FFF2-40B4-BE49-F238E27FC236}">
              <a16:creationId xmlns:a16="http://schemas.microsoft.com/office/drawing/2014/main" id="{00000000-0008-0000-1000-00002A020000}"/>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55" name="フローチャート: 判断 554">
          <a:extLst>
            <a:ext uri="{FF2B5EF4-FFF2-40B4-BE49-F238E27FC236}">
              <a16:creationId xmlns:a16="http://schemas.microsoft.com/office/drawing/2014/main" id="{00000000-0008-0000-1000-00002B020000}"/>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556" name="n_1aveValue【庁舎】&#10;一人当たり面積">
          <a:extLst>
            <a:ext uri="{FF2B5EF4-FFF2-40B4-BE49-F238E27FC236}">
              <a16:creationId xmlns:a16="http://schemas.microsoft.com/office/drawing/2014/main" id="{00000000-0008-0000-1000-00002C020000}"/>
            </a:ext>
          </a:extLst>
        </xdr:cNvPr>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57" name="フローチャート: 判断 556">
          <a:extLst>
            <a:ext uri="{FF2B5EF4-FFF2-40B4-BE49-F238E27FC236}">
              <a16:creationId xmlns:a16="http://schemas.microsoft.com/office/drawing/2014/main" id="{00000000-0008-0000-1000-00002D020000}"/>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58" name="n_2aveValue【庁舎】&#10;一人当たり面積">
          <a:extLst>
            <a:ext uri="{FF2B5EF4-FFF2-40B4-BE49-F238E27FC236}">
              <a16:creationId xmlns:a16="http://schemas.microsoft.com/office/drawing/2014/main" id="{00000000-0008-0000-1000-00002E020000}"/>
            </a:ext>
          </a:extLst>
        </xdr:cNvPr>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1000-00002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1000-00003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1000-00003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564" name="楕円 563">
          <a:extLst>
            <a:ext uri="{FF2B5EF4-FFF2-40B4-BE49-F238E27FC236}">
              <a16:creationId xmlns:a16="http://schemas.microsoft.com/office/drawing/2014/main" id="{00000000-0008-0000-1000-000034020000}"/>
            </a:ext>
          </a:extLst>
        </xdr:cNvPr>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93997</xdr:rowOff>
    </xdr:from>
    <xdr:ext cx="469744" cy="259045"/>
    <xdr:sp macro="" textlink="">
      <xdr:nvSpPr>
        <xdr:cNvPr id="565" name="n_1mainValue【庁舎】&#10;一人当たり面積">
          <a:extLst>
            <a:ext uri="{FF2B5EF4-FFF2-40B4-BE49-F238E27FC236}">
              <a16:creationId xmlns:a16="http://schemas.microsoft.com/office/drawing/2014/main" id="{00000000-0008-0000-1000-000035020000}"/>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a:extLst>
            <a:ext uri="{FF2B5EF4-FFF2-40B4-BE49-F238E27FC236}">
              <a16:creationId xmlns:a16="http://schemas.microsoft.com/office/drawing/2014/main" id="{00000000-0008-0000-1000-00003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a:extLst>
            <a:ext uri="{FF2B5EF4-FFF2-40B4-BE49-F238E27FC236}">
              <a16:creationId xmlns:a16="http://schemas.microsoft.com/office/drawing/2014/main" id="{00000000-0008-0000-1000-00003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a:extLst>
            <a:ext uri="{FF2B5EF4-FFF2-40B4-BE49-F238E27FC236}">
              <a16:creationId xmlns:a16="http://schemas.microsoft.com/office/drawing/2014/main" id="{00000000-0008-0000-1000-00003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類似団体内平均値と比較し、有形固定資産減価償却率が高くなっているのは、図書館、体育館・プール、保健センター・保健所である。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建設されてから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年以上経過しており、今後の運営、管理について関係各課と連携を図り検討していく。</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施設が耐用年数を過ぎている。今後、個別計画を策定するなかで関係各課と連携を図りながら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あり方の検討を行う。</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建設されてから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年経過しようとしており、今後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、長寿命化計画も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
7,502
213.57
8,412,101
8,133,191
230,833
4,194,949
10,126,378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過疎化、高齢化の進行に加え、町内に大型事業所</a:t>
          </a:r>
          <a:r>
            <a:rPr kumimoji="1" lang="ja-JP" altLang="en-US" sz="1100" baseline="0">
              <a:solidFill>
                <a:sysClr val="windowText" lastClr="000000"/>
              </a:solidFill>
              <a:effectLst/>
              <a:latin typeface="+mn-lt"/>
              <a:ea typeface="+mn-ea"/>
              <a:cs typeface="+mn-cs"/>
            </a:rPr>
            <a:t>がないこと、</a:t>
          </a:r>
          <a:r>
            <a:rPr kumimoji="1" lang="ja-JP" altLang="ja-JP" sz="1100" baseline="0">
              <a:solidFill>
                <a:sysClr val="windowText" lastClr="000000"/>
              </a:solidFill>
              <a:effectLst/>
              <a:latin typeface="+mn-lt"/>
              <a:ea typeface="+mn-ea"/>
              <a:cs typeface="+mn-cs"/>
            </a:rPr>
            <a:t>中心となる第一次産業も零細な個人によるものが多い状況にあ</a:t>
          </a:r>
          <a:r>
            <a:rPr kumimoji="1" lang="ja-JP" altLang="en-US" sz="1100" baseline="0">
              <a:solidFill>
                <a:sysClr val="windowText" lastClr="000000"/>
              </a:solidFill>
              <a:effectLst/>
              <a:latin typeface="+mn-lt"/>
              <a:ea typeface="+mn-ea"/>
              <a:cs typeface="+mn-cs"/>
            </a:rPr>
            <a:t>ることから</a:t>
          </a:r>
          <a:r>
            <a:rPr kumimoji="1" lang="ja-JP" altLang="ja-JP" sz="1100" baseline="0">
              <a:solidFill>
                <a:sysClr val="windowText" lastClr="000000"/>
              </a:solidFill>
              <a:effectLst/>
              <a:latin typeface="+mn-lt"/>
              <a:ea typeface="+mn-ea"/>
              <a:cs typeface="+mn-cs"/>
            </a:rPr>
            <a:t>、財政基盤の脆弱な状態が続いている。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歳入については、今後の増収が見込めないことから、徴税徴収率の維持向上、歳出については、職員の新規採用の抑制や経常経費の削減を今後とも図っていく。</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までは</a:t>
          </a:r>
          <a:r>
            <a:rPr kumimoji="1" lang="ja-JP" altLang="ja-JP" sz="1100">
              <a:solidFill>
                <a:sysClr val="windowText" lastClr="000000"/>
              </a:solidFill>
              <a:effectLst/>
              <a:latin typeface="+mn-lt"/>
              <a:ea typeface="+mn-ea"/>
              <a:cs typeface="+mn-cs"/>
            </a:rPr>
            <a:t>、ほぼ横ばいの状況であったが、近年、</a:t>
          </a:r>
          <a:r>
            <a:rPr kumimoji="1" lang="ja-JP" altLang="en-US" sz="1100">
              <a:solidFill>
                <a:sysClr val="windowText" lastClr="000000"/>
              </a:solidFill>
              <a:effectLst/>
              <a:latin typeface="+mn-lt"/>
              <a:ea typeface="+mn-ea"/>
              <a:cs typeface="+mn-cs"/>
            </a:rPr>
            <a:t>公債費の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91.3</a:t>
          </a:r>
          <a:r>
            <a:rPr kumimoji="1" lang="ja-JP" altLang="en-US" sz="1100">
              <a:solidFill>
                <a:sysClr val="windowText" lastClr="000000"/>
              </a:solidFill>
              <a:effectLst/>
              <a:latin typeface="+mn-lt"/>
              <a:ea typeface="+mn-ea"/>
              <a:cs typeface="+mn-cs"/>
            </a:rPr>
            <a:t>％と類似団体平均を上回っている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前年度と比較すると人件費、</a:t>
          </a:r>
          <a:r>
            <a:rPr kumimoji="1" lang="ja-JP" altLang="en-US" sz="1100">
              <a:solidFill>
                <a:sysClr val="windowText" lastClr="000000"/>
              </a:solidFill>
              <a:effectLst/>
              <a:latin typeface="+mn-lt"/>
              <a:ea typeface="+mn-ea"/>
              <a:cs typeface="+mn-cs"/>
            </a:rPr>
            <a:t>扶助</a:t>
          </a:r>
          <a:r>
            <a:rPr kumimoji="1" lang="ja-JP" altLang="ja-JP" sz="1100">
              <a:solidFill>
                <a:sysClr val="windowText" lastClr="000000"/>
              </a:solidFill>
              <a:effectLst/>
              <a:latin typeface="+mn-lt"/>
              <a:ea typeface="+mn-ea"/>
              <a:cs typeface="+mn-cs"/>
            </a:rPr>
            <a:t>費、の比率</a:t>
          </a:r>
          <a:r>
            <a:rPr kumimoji="1" lang="ja-JP" altLang="en-US" sz="1100">
              <a:solidFill>
                <a:sysClr val="windowText" lastClr="000000"/>
              </a:solidFill>
              <a:effectLst/>
              <a:latin typeface="+mn-lt"/>
              <a:ea typeface="+mn-ea"/>
              <a:cs typeface="+mn-cs"/>
            </a:rPr>
            <a:t>の増減は軽微である。</a:t>
          </a:r>
          <a:r>
            <a:rPr kumimoji="1" lang="ja-JP" altLang="ja-JP" sz="1100">
              <a:solidFill>
                <a:sysClr val="windowText" lastClr="000000"/>
              </a:solidFill>
              <a:effectLst/>
              <a:latin typeface="+mn-lt"/>
              <a:ea typeface="+mn-ea"/>
              <a:cs typeface="+mn-cs"/>
            </a:rPr>
            <a:t>今後とも、</a:t>
          </a:r>
          <a:r>
            <a:rPr kumimoji="1" lang="ja-JP" altLang="en-US" sz="1100">
              <a:solidFill>
                <a:sysClr val="windowText" lastClr="000000"/>
              </a:solidFill>
              <a:effectLst/>
              <a:latin typeface="+mn-lt"/>
              <a:ea typeface="+mn-ea"/>
              <a:cs typeface="+mn-cs"/>
            </a:rPr>
            <a:t>地方債借入を抑制することにより地方債残高の縮減に努め、公債費比</a:t>
          </a:r>
          <a:r>
            <a:rPr kumimoji="1" lang="ja-JP" altLang="ja-JP" sz="1100">
              <a:solidFill>
                <a:sysClr val="windowText" lastClr="000000"/>
              </a:solidFill>
              <a:effectLst/>
              <a:latin typeface="+mn-lt"/>
              <a:ea typeface="+mn-ea"/>
              <a:cs typeface="+mn-cs"/>
            </a:rPr>
            <a:t>率の抑制に取り組む。</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126238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2530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123952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3226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62</xdr:row>
      <xdr:rowOff>102362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129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83058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453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137939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人件費については、職員数の減少に伴い、職員給与総額は減少傾向にある。行政サービスを維持するための物件費に係る報酬、賃金、委託料等</a:t>
          </a:r>
          <a:r>
            <a:rPr kumimoji="1" lang="ja-JP" altLang="en-US" sz="1100">
              <a:solidFill>
                <a:schemeClr val="dk1"/>
              </a:solidFill>
              <a:effectLst/>
              <a:latin typeface="+mn-lt"/>
              <a:ea typeface="+mn-ea"/>
              <a:cs typeface="+mn-cs"/>
            </a:rPr>
            <a:t>も減少</a:t>
          </a:r>
          <a:r>
            <a:rPr kumimoji="1" lang="ja-JP" altLang="ja-JP" sz="1100">
              <a:solidFill>
                <a:schemeClr val="dk1"/>
              </a:solidFill>
              <a:effectLst/>
              <a:latin typeface="+mn-lt"/>
              <a:ea typeface="+mn-ea"/>
              <a:cs typeface="+mn-cs"/>
            </a:rPr>
            <a:t>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増加の要因は</a:t>
          </a:r>
          <a:r>
            <a:rPr kumimoji="1" lang="en-US" altLang="ja-JP" sz="1100">
              <a:solidFill>
                <a:schemeClr val="dk1"/>
              </a:solidFill>
              <a:effectLst/>
              <a:latin typeface="+mn-lt"/>
              <a:ea typeface="+mn-ea"/>
              <a:cs typeface="+mn-cs"/>
            </a:rPr>
            <a:t>7,757</a:t>
          </a:r>
          <a:r>
            <a:rPr kumimoji="1" lang="ja-JP" altLang="en-US"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7,526</a:t>
          </a:r>
          <a:r>
            <a:rPr kumimoji="1" lang="ja-JP" altLang="en-US" sz="1100">
              <a:solidFill>
                <a:schemeClr val="dk1"/>
              </a:solidFill>
              <a:effectLst/>
              <a:latin typeface="+mn-lt"/>
              <a:ea typeface="+mn-ea"/>
              <a:cs typeface="+mn-cs"/>
            </a:rPr>
            <a:t>人への人口減少が主なものである。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28959</xdr:rowOff>
    </xdr:from>
    <xdr:to>
      <xdr:col>23</xdr:col>
      <xdr:colOff>133350</xdr:colOff>
      <xdr:row>83</xdr:row>
      <xdr:rowOff>34621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59309"/>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130792</xdr:rowOff>
    </xdr:from>
    <xdr:to>
      <xdr:col>19</xdr:col>
      <xdr:colOff>133350</xdr:colOff>
      <xdr:row>83</xdr:row>
      <xdr:rowOff>28959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89692"/>
          <a:ext cx="889000" cy="6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127448</xdr:rowOff>
    </xdr:from>
    <xdr:to>
      <xdr:col>15</xdr:col>
      <xdr:colOff>82550</xdr:colOff>
      <xdr:row>82</xdr:row>
      <xdr:rowOff>130792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86348"/>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12323</xdr:rowOff>
    </xdr:from>
    <xdr:to>
      <xdr:col>11</xdr:col>
      <xdr:colOff>31750</xdr:colOff>
      <xdr:row>82</xdr:row>
      <xdr:rowOff>127448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71223"/>
          <a:ext cx="889000" cy="1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155271</xdr:rowOff>
    </xdr:from>
    <xdr:to>
      <xdr:col>23</xdr:col>
      <xdr:colOff>184150</xdr:colOff>
      <xdr:row>83</xdr:row>
      <xdr:rowOff>85421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149609</xdr:rowOff>
    </xdr:from>
    <xdr:to>
      <xdr:col>19</xdr:col>
      <xdr:colOff>184150</xdr:colOff>
      <xdr:row>83</xdr:row>
      <xdr:rowOff>79759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89936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77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79992</xdr:rowOff>
    </xdr:from>
    <xdr:to>
      <xdr:col>15</xdr:col>
      <xdr:colOff>133350</xdr:colOff>
      <xdr:row>83</xdr:row>
      <xdr:rowOff>10142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20319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0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76648</xdr:rowOff>
    </xdr:from>
    <xdr:to>
      <xdr:col>11</xdr:col>
      <xdr:colOff>82550</xdr:colOff>
      <xdr:row>83</xdr:row>
      <xdr:rowOff>6798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16975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132973</xdr:rowOff>
    </xdr:from>
    <xdr:to>
      <xdr:col>7</xdr:col>
      <xdr:colOff>31750</xdr:colOff>
      <xdr:row>82</xdr:row>
      <xdr:rowOff>63123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合併後の採用抑制による経験年数階層の偏りにより、類似団体平均を上回る</a:t>
          </a:r>
          <a:r>
            <a:rPr kumimoji="1" lang="en-US" altLang="ja-JP" sz="1100">
              <a:solidFill>
                <a:sysClr val="windowText" lastClr="000000"/>
              </a:solidFill>
              <a:effectLst/>
              <a:latin typeface="+mn-lt"/>
              <a:ea typeface="+mn-ea"/>
              <a:cs typeface="+mn-cs"/>
            </a:rPr>
            <a:t>97.7</a:t>
          </a:r>
          <a:r>
            <a:rPr kumimoji="1" lang="ja-JP" altLang="en-US" sz="1100">
              <a:solidFill>
                <a:sysClr val="windowText" lastClr="000000"/>
              </a:solidFill>
              <a:effectLst/>
              <a:latin typeface="+mn-lt"/>
              <a:ea typeface="+mn-ea"/>
              <a:cs typeface="+mn-cs"/>
            </a:rPr>
            <a:t>％となっている。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今後は、類似団体平均値へ近づけるように</a:t>
          </a:r>
          <a:r>
            <a:rPr kumimoji="1" lang="ja-JP" altLang="en-US" sz="1100">
              <a:solidFill>
                <a:sysClr val="windowText" lastClr="000000"/>
              </a:solidFill>
              <a:effectLst/>
              <a:latin typeface="+mn-lt"/>
              <a:ea typeface="+mn-ea"/>
              <a:cs typeface="+mn-cs"/>
            </a:rPr>
            <a:t>退職勧奨制度の推進及び新規採用の抑制により人件費</a:t>
          </a:r>
          <a:r>
            <a:rPr kumimoji="1" lang="ja-JP" altLang="ja-JP" sz="1100">
              <a:solidFill>
                <a:sysClr val="windowText" lastClr="000000"/>
              </a:solidFill>
              <a:effectLst/>
              <a:latin typeface="+mn-lt"/>
              <a:ea typeface="+mn-ea"/>
              <a:cs typeface="+mn-cs"/>
            </a:rPr>
            <a:t>の抑制を図る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0" lang="ja-JP" altLang="en-US" sz="1100">
              <a:solidFill>
                <a:sysClr val="windowText" lastClr="000000"/>
              </a:solidFill>
              <a:effectLst/>
              <a:latin typeface="+mn-lt"/>
              <a:ea typeface="+mn-ea"/>
              <a:cs typeface="+mn-cs"/>
            </a:rPr>
            <a:t>なお、分析に使用した数値は前年度数値を引用している。</a:t>
          </a:r>
          <a:endParaRPr kumimoji="1" lang="en-US" altLang="ja-JP" sz="1100">
            <a:solidFill>
              <a:sysClr val="windowText" lastClr="000000"/>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117687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117687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4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153264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新規採用の抑制により、職員数は減少しているものの、町の人口も減少しており、人口千人あたりの職員数は、上昇傾向にある。今後とも類似団体平均値を下回るように職員数の抑制を図る。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164750</xdr:rowOff>
    </xdr:from>
    <xdr:to>
      <xdr:col>81</xdr:col>
      <xdr:colOff>44450</xdr:colOff>
      <xdr:row>61</xdr:row>
      <xdr:rowOff>19844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451750"/>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149066</xdr:rowOff>
    </xdr:from>
    <xdr:to>
      <xdr:col>77</xdr:col>
      <xdr:colOff>44450</xdr:colOff>
      <xdr:row>60</xdr:row>
      <xdr:rowOff>164750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43606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104425</xdr:rowOff>
    </xdr:from>
    <xdr:to>
      <xdr:col>72</xdr:col>
      <xdr:colOff>203200</xdr:colOff>
      <xdr:row>60</xdr:row>
      <xdr:rowOff>149066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391425"/>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57976</xdr:rowOff>
    </xdr:from>
    <xdr:to>
      <xdr:col>68</xdr:col>
      <xdr:colOff>152400</xdr:colOff>
      <xdr:row>60</xdr:row>
      <xdr:rowOff>104425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44976"/>
          <a:ext cx="889000" cy="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140494</xdr:rowOff>
    </xdr:from>
    <xdr:to>
      <xdr:col>81</xdr:col>
      <xdr:colOff>95250</xdr:colOff>
      <xdr:row>61</xdr:row>
      <xdr:rowOff>70644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157021</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27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113950</xdr:rowOff>
    </xdr:from>
    <xdr:to>
      <xdr:col>77</xdr:col>
      <xdr:colOff>95250</xdr:colOff>
      <xdr:row>61</xdr:row>
      <xdr:rowOff>44100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54277</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16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98266</xdr:rowOff>
    </xdr:from>
    <xdr:to>
      <xdr:col>73</xdr:col>
      <xdr:colOff>44450</xdr:colOff>
      <xdr:row>61</xdr:row>
      <xdr:rowOff>28416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38593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15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53625</xdr:rowOff>
    </xdr:from>
    <xdr:to>
      <xdr:col>68</xdr:col>
      <xdr:colOff>203200</xdr:colOff>
      <xdr:row>60</xdr:row>
      <xdr:rowOff>155225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3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165402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10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7176</xdr:rowOff>
    </xdr:from>
    <xdr:to>
      <xdr:col>64</xdr:col>
      <xdr:colOff>152400</xdr:colOff>
      <xdr:row>60</xdr:row>
      <xdr:rowOff>108776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118953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類似団体の平均水準を</a:t>
          </a:r>
          <a:r>
            <a:rPr kumimoji="1" lang="ja-JP" altLang="en-US" sz="1100">
              <a:solidFill>
                <a:sysClr val="windowText" lastClr="000000"/>
              </a:solidFill>
              <a:effectLst/>
              <a:latin typeface="+mn-lt"/>
              <a:ea typeface="+mn-ea"/>
              <a:cs typeface="+mn-cs"/>
            </a:rPr>
            <a:t>昨</a:t>
          </a:r>
          <a:r>
            <a:rPr kumimoji="1" lang="ja-JP" altLang="ja-JP" sz="1100">
              <a:solidFill>
                <a:sysClr val="windowText" lastClr="000000"/>
              </a:solidFill>
              <a:effectLst/>
              <a:latin typeface="+mn-lt"/>
              <a:ea typeface="+mn-ea"/>
              <a:cs typeface="+mn-cs"/>
            </a:rPr>
            <a:t>年度から下回っている。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単年度の比率は、平成２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年度が</a:t>
          </a:r>
          <a:r>
            <a:rPr kumimoji="1" lang="ja-JP" altLang="en-US" sz="1100">
              <a:solidFill>
                <a:sysClr val="windowText" lastClr="000000"/>
              </a:solidFill>
              <a:effectLst/>
              <a:latin typeface="+mn-lt"/>
              <a:ea typeface="+mn-ea"/>
              <a:cs typeface="+mn-cs"/>
            </a:rPr>
            <a:t>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年年度が</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％であり、今後も</a:t>
          </a:r>
          <a:r>
            <a:rPr kumimoji="1" lang="ja-JP" altLang="en-US" sz="1100">
              <a:solidFill>
                <a:sysClr val="windowText" lastClr="000000"/>
              </a:solidFill>
              <a:effectLst/>
              <a:latin typeface="+mn-lt"/>
              <a:ea typeface="+mn-ea"/>
              <a:cs typeface="+mn-cs"/>
            </a:rPr>
            <a:t>前年度の単年度比率を下回ることを目標に</a:t>
          </a:r>
          <a:r>
            <a:rPr kumimoji="1" lang="ja-JP" altLang="ja-JP" sz="1100">
              <a:solidFill>
                <a:sysClr val="windowText" lastClr="000000"/>
              </a:solidFill>
              <a:effectLst/>
              <a:latin typeface="+mn-lt"/>
              <a:ea typeface="+mn-ea"/>
              <a:cs typeface="+mn-cs"/>
            </a:rPr>
            <a:t>適正な地方債運用に努める。　</a:t>
          </a:r>
          <a:endParaRPr kumimoji="1" lang="en-US" altLang="ja-JP" sz="1100">
            <a:solidFill>
              <a:sysClr val="windowText" lastClr="000000"/>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95504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056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134112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249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35052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635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59182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地方債をはじめとする将来負担額が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してきている一方で、充当可能財源</a:t>
          </a:r>
          <a:r>
            <a:rPr kumimoji="1" lang="ja-JP" altLang="en-US" sz="1100">
              <a:solidFill>
                <a:schemeClr val="dk1"/>
              </a:solidFill>
              <a:effectLst/>
              <a:latin typeface="+mn-lt"/>
              <a:ea typeface="+mn-ea"/>
              <a:cs typeface="+mn-cs"/>
            </a:rPr>
            <a:t>は減少しているが</a:t>
          </a:r>
          <a:r>
            <a:rPr kumimoji="1" lang="ja-JP" altLang="ja-JP" sz="1100">
              <a:solidFill>
                <a:schemeClr val="dk1"/>
              </a:solidFill>
              <a:effectLst/>
              <a:latin typeface="+mn-lt"/>
              <a:ea typeface="+mn-ea"/>
              <a:cs typeface="+mn-cs"/>
            </a:rPr>
            <a:t>、昨年度に引き続き比率無しとなった。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
7,502
213.57
8,412,101
8,133,191
230,833
4,194,949
10,126,378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再任用制度の活用と新規採用の抑制は行ってはいるものの、時間外手当の支給方法の見直し</a:t>
          </a:r>
          <a:r>
            <a:rPr kumimoji="1" lang="ja-JP" altLang="en-US" sz="1100">
              <a:solidFill>
                <a:sysClr val="windowText" lastClr="000000"/>
              </a:solidFill>
              <a:effectLst/>
              <a:latin typeface="+mn-lt"/>
              <a:ea typeface="+mn-ea"/>
              <a:cs typeface="+mn-cs"/>
            </a:rPr>
            <a:t>を受けた</a:t>
          </a:r>
          <a:r>
            <a:rPr kumimoji="1" lang="ja-JP" altLang="ja-JP" sz="1100">
              <a:solidFill>
                <a:sysClr val="windowText" lastClr="000000"/>
              </a:solidFill>
              <a:effectLst/>
              <a:latin typeface="+mn-lt"/>
              <a:ea typeface="+mn-ea"/>
              <a:cs typeface="+mn-cs"/>
            </a:rPr>
            <a:t>増額</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、比率が</a:t>
          </a:r>
          <a:r>
            <a:rPr kumimoji="1" lang="ja-JP" altLang="en-US" sz="1100">
              <a:solidFill>
                <a:sysClr val="windowText" lastClr="000000"/>
              </a:solidFill>
              <a:effectLst/>
              <a:latin typeface="+mn-lt"/>
              <a:ea typeface="+mn-ea"/>
              <a:cs typeface="+mn-cs"/>
            </a:rPr>
            <a:t>上昇した</a:t>
          </a:r>
          <a:r>
            <a:rPr kumimoji="1" lang="ja-JP" altLang="ja-JP" sz="1100">
              <a:solidFill>
                <a:sysClr val="windowText" lastClr="000000"/>
              </a:solidFill>
              <a:effectLst/>
              <a:latin typeface="+mn-lt"/>
              <a:ea typeface="+mn-ea"/>
              <a:cs typeface="+mn-cs"/>
            </a:rPr>
            <a:t>。今後とも人件費関係経費全体について、抑制していく必要がある。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昨年度と比較すると</a:t>
          </a:r>
          <a:r>
            <a:rPr kumimoji="1" lang="ja-JP" altLang="en-US" sz="1100" b="0" i="0" baseline="0">
              <a:solidFill>
                <a:sysClr val="windowText" lastClr="000000"/>
              </a:solidFill>
              <a:effectLst/>
              <a:latin typeface="+mn-lt"/>
              <a:ea typeface="+mn-ea"/>
              <a:cs typeface="+mn-cs"/>
            </a:rPr>
            <a:t>上昇</a:t>
          </a:r>
          <a:r>
            <a:rPr kumimoji="1" lang="ja-JP" altLang="ja-JP" sz="1100" b="0" i="0" baseline="0">
              <a:solidFill>
                <a:sysClr val="windowText" lastClr="000000"/>
              </a:solidFill>
              <a:effectLst/>
              <a:latin typeface="+mn-lt"/>
              <a:ea typeface="+mn-ea"/>
              <a:cs typeface="+mn-cs"/>
            </a:rPr>
            <a:t>することとなったが、類似単体平均を下回っている。</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物件費では</a:t>
          </a:r>
          <a:r>
            <a:rPr kumimoji="1" lang="ja-JP" altLang="ja-JP" sz="1100">
              <a:solidFill>
                <a:sysClr val="windowText" lastClr="000000"/>
              </a:solidFill>
              <a:effectLst/>
              <a:latin typeface="+mn-lt"/>
              <a:ea typeface="+mn-ea"/>
              <a:cs typeface="+mn-cs"/>
            </a:rPr>
            <a:t>、町有施設等の維持管理費（委託料）経費</a:t>
          </a:r>
          <a:r>
            <a:rPr kumimoji="1" lang="ja-JP" altLang="en-US" sz="1100">
              <a:solidFill>
                <a:sysClr val="windowText" lastClr="000000"/>
              </a:solidFill>
              <a:effectLst/>
              <a:latin typeface="+mn-lt"/>
              <a:ea typeface="+mn-ea"/>
              <a:cs typeface="+mn-cs"/>
            </a:rPr>
            <a:t>の占める割合が大きい。</a:t>
          </a:r>
          <a:r>
            <a:rPr kumimoji="1" lang="ja-JP" altLang="ja-JP" sz="1100">
              <a:solidFill>
                <a:sysClr val="windowText" lastClr="000000"/>
              </a:solidFill>
              <a:effectLst/>
              <a:latin typeface="+mn-lt"/>
              <a:ea typeface="+mn-ea"/>
              <a:cs typeface="+mn-cs"/>
            </a:rPr>
            <a:t>今後、維持管理（委託料）経費の見直し等を行いながら、物件費の削減に努める。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44704</xdr:rowOff>
    </xdr:from>
    <xdr:to>
      <xdr:col>82</xdr:col>
      <xdr:colOff>107950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450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120142</xdr:rowOff>
    </xdr:from>
    <xdr:to>
      <xdr:col>78</xdr:col>
      <xdr:colOff>69850</xdr:colOff>
      <xdr:row>14</xdr:row>
      <xdr:rowOff>44704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489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120142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2895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33274</xdr:rowOff>
    </xdr:from>
    <xdr:to>
      <xdr:col>69</xdr:col>
      <xdr:colOff>92075</xdr:colOff>
      <xdr:row>13</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262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25908</xdr:rowOff>
    </xdr:from>
    <xdr:to>
      <xdr:col>82</xdr:col>
      <xdr:colOff>158750</xdr:colOff>
      <xdr:row>14</xdr:row>
      <xdr:rowOff>127508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42435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165354</xdr:rowOff>
    </xdr:from>
    <xdr:to>
      <xdr:col>78</xdr:col>
      <xdr:colOff>120650</xdr:colOff>
      <xdr:row>14</xdr:row>
      <xdr:rowOff>95504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105681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69342</xdr:rowOff>
    </xdr:from>
    <xdr:to>
      <xdr:col>74</xdr:col>
      <xdr:colOff>31750</xdr:colOff>
      <xdr:row>13</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9669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153924</xdr:rowOff>
    </xdr:from>
    <xdr:to>
      <xdr:col>65</xdr:col>
      <xdr:colOff>53975</xdr:colOff>
      <xdr:row>13</xdr:row>
      <xdr:rowOff>84074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94251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臨時福祉給付金の影響に</a:t>
          </a:r>
          <a:r>
            <a:rPr kumimoji="1" lang="ja-JP" altLang="ja-JP" sz="1100">
              <a:solidFill>
                <a:schemeClr val="dk1"/>
              </a:solidFill>
              <a:effectLst/>
              <a:latin typeface="+mn-lt"/>
              <a:ea typeface="+mn-ea"/>
              <a:cs typeface="+mn-cs"/>
            </a:rPr>
            <a:t>より昨年度より微増することとなった。、少子高齢化対策としての老人福祉事業、子育て支援事業の拡充を図っており、今後は扶助費の増加が見込まれる。特定財源の確保や既存事業の見直しを今後も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今年度は、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となったが、</a:t>
          </a:r>
          <a:r>
            <a:rPr kumimoji="1" lang="ja-JP" altLang="en-US" sz="1100">
              <a:solidFill>
                <a:sysClr val="windowText" lastClr="000000"/>
              </a:solidFill>
              <a:effectLst/>
              <a:latin typeface="+mn-lt"/>
              <a:ea typeface="+mn-ea"/>
              <a:cs typeface="+mn-cs"/>
            </a:rPr>
            <a:t>過去５年間は同程度の水準で推移している。</a:t>
          </a:r>
          <a:r>
            <a:rPr kumimoji="1" lang="ja-JP" altLang="ja-JP" sz="1100">
              <a:solidFill>
                <a:sysClr val="windowText" lastClr="000000"/>
              </a:solidFill>
              <a:effectLst/>
              <a:latin typeface="+mn-lt"/>
              <a:ea typeface="+mn-ea"/>
              <a:cs typeface="+mn-cs"/>
            </a:rPr>
            <a:t>町有施設の老朽化に伴う修繕や特別会計への操出金の決算額は増加傾向にある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町有施設の老朽化</a:t>
          </a:r>
          <a:r>
            <a:rPr kumimoji="1" lang="ja-JP" altLang="en-US" sz="1100">
              <a:solidFill>
                <a:sysClr val="windowText" lastClr="000000"/>
              </a:solidFill>
              <a:effectLst/>
              <a:latin typeface="+mn-lt"/>
              <a:ea typeface="+mn-ea"/>
              <a:cs typeface="+mn-cs"/>
            </a:rPr>
            <a:t>への対応が</a:t>
          </a:r>
          <a:r>
            <a:rPr kumimoji="1" lang="ja-JP" altLang="ja-JP" sz="1100">
              <a:solidFill>
                <a:sysClr val="windowText" lastClr="000000"/>
              </a:solidFill>
              <a:effectLst/>
              <a:latin typeface="+mn-lt"/>
              <a:ea typeface="+mn-ea"/>
              <a:cs typeface="+mn-cs"/>
            </a:rPr>
            <a:t>今後の課題である。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83566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19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51562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01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32766</xdr:rowOff>
    </xdr:from>
    <xdr:to>
      <xdr:col>82</xdr:col>
      <xdr:colOff>158750</xdr:colOff>
      <xdr:row>57</xdr:row>
      <xdr:rowOff>134366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4843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昨年度と比較すると</a:t>
          </a:r>
          <a:r>
            <a:rPr kumimoji="1" lang="ja-JP" altLang="ja-JP" sz="1100" b="0" i="0" baseline="0">
              <a:solidFill>
                <a:sysClr val="windowText" lastClr="000000"/>
              </a:solidFill>
              <a:effectLst/>
              <a:latin typeface="+mn-lt"/>
              <a:ea typeface="+mn-ea"/>
              <a:cs typeface="+mn-cs"/>
            </a:rPr>
            <a:t>増加することとなった</a:t>
          </a:r>
          <a:r>
            <a:rPr kumimoji="1" lang="ja-JP" altLang="en-US" sz="1100" b="0" i="0" baseline="0">
              <a:solidFill>
                <a:sysClr val="windowText" lastClr="000000"/>
              </a:solidFill>
              <a:effectLst/>
              <a:latin typeface="+mn-lt"/>
              <a:ea typeface="+mn-ea"/>
              <a:cs typeface="+mn-cs"/>
            </a:rPr>
            <a:t>が、類似団体平均を下回っている。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タウンプロモーション事業（映画製作）・労働力需給体制構築事業</a:t>
          </a:r>
          <a:r>
            <a:rPr kumimoji="1" lang="ja-JP" altLang="ja-JP" sz="1100" b="0" i="0" baseline="0">
              <a:solidFill>
                <a:sysClr val="windowText" lastClr="000000"/>
              </a:solidFill>
              <a:effectLst/>
              <a:latin typeface="+mn-lt"/>
              <a:ea typeface="+mn-ea"/>
              <a:cs typeface="+mn-cs"/>
            </a:rPr>
            <a:t>等が</a:t>
          </a:r>
          <a:r>
            <a:rPr kumimoji="1" lang="ja-JP" altLang="en-US" sz="1100" b="0" i="0" baseline="0">
              <a:solidFill>
                <a:sysClr val="windowText" lastClr="000000"/>
              </a:solidFill>
              <a:effectLst/>
              <a:latin typeface="+mn-lt"/>
              <a:ea typeface="+mn-ea"/>
              <a:cs typeface="+mn-cs"/>
            </a:rPr>
            <a:t>補助費等が前年度比増加した要因</a:t>
          </a:r>
          <a:r>
            <a:rPr kumimoji="1" lang="ja-JP" altLang="ja-JP" sz="1100" b="0" i="0" baseline="0">
              <a:solidFill>
                <a:sysClr val="windowText" lastClr="000000"/>
              </a:solidFill>
              <a:effectLst/>
              <a:latin typeface="+mn-lt"/>
              <a:ea typeface="+mn-ea"/>
              <a:cs typeface="+mn-cs"/>
            </a:rPr>
            <a:t>となっている。</a:t>
          </a:r>
          <a:r>
            <a:rPr kumimoji="1" lang="ja-JP" altLang="en-US" sz="1100" b="0" i="0" baseline="0">
              <a:solidFill>
                <a:sysClr val="windowText" lastClr="000000"/>
              </a:solidFill>
              <a:effectLst/>
              <a:latin typeface="+mn-lt"/>
              <a:ea typeface="+mn-ea"/>
              <a:cs typeface="+mn-cs"/>
            </a:rPr>
            <a:t>今後も事業の効果を検証しながら効率的な運営を行っていく。</a:t>
          </a:r>
          <a:endParaRPr kumimoji="1" lang="en-US" altLang="ja-JP" sz="1100" b="0" i="0" baseline="0">
            <a:solidFill>
              <a:sysClr val="windowText" lastClr="000000"/>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81280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類似団体の平均値を上回っており、</a:t>
          </a:r>
          <a:r>
            <a:rPr kumimoji="1" lang="ja-JP" altLang="en-US" sz="1100">
              <a:solidFill>
                <a:sysClr val="windowText" lastClr="000000"/>
              </a:solidFill>
              <a:effectLst/>
              <a:latin typeface="+mn-lt"/>
              <a:ea typeface="+mn-ea"/>
              <a:cs typeface="+mn-cs"/>
            </a:rPr>
            <a:t>近年は比率が上昇している</a:t>
          </a:r>
          <a:r>
            <a:rPr kumimoji="1" lang="ja-JP" altLang="ja-JP" sz="1100">
              <a:solidFill>
                <a:sysClr val="windowText" lastClr="000000"/>
              </a:solidFill>
              <a:effectLst/>
              <a:latin typeface="+mn-lt"/>
              <a:ea typeface="+mn-ea"/>
              <a:cs typeface="+mn-cs"/>
            </a:rPr>
            <a:t>。しかし、今後も</a:t>
          </a:r>
          <a:r>
            <a:rPr kumimoji="1" lang="ja-JP" altLang="en-US" sz="1100">
              <a:solidFill>
                <a:sysClr val="windowText" lastClr="000000"/>
              </a:solidFill>
              <a:effectLst/>
              <a:latin typeface="+mn-lt"/>
              <a:ea typeface="+mn-ea"/>
              <a:cs typeface="+mn-cs"/>
            </a:rPr>
            <a:t>本庁舎建設事業等が</a:t>
          </a:r>
          <a:r>
            <a:rPr kumimoji="1" lang="ja-JP" altLang="ja-JP" sz="1100">
              <a:solidFill>
                <a:sysClr val="windowText" lastClr="000000"/>
              </a:solidFill>
              <a:effectLst/>
              <a:latin typeface="+mn-lt"/>
              <a:ea typeface="+mn-ea"/>
              <a:cs typeface="+mn-cs"/>
            </a:rPr>
            <a:t>控えていることから普通建設費事業全体の抑制を図ることが必要である。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37846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5549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10413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140715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79</xdr:row>
      <xdr:rowOff>37846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818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類似団体の平均値を上回っている。子育て支援としての扶助費や町有施設の維持補修費が今後も増加する可能性が高く、事業成果の検証と計画的執行を今後も継続していく。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135165</xdr:rowOff>
    </xdr:from>
    <xdr:to>
      <xdr:col>82</xdr:col>
      <xdr:colOff>107950</xdr:colOff>
      <xdr:row>76</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993915"/>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33927</xdr:rowOff>
    </xdr:from>
    <xdr:to>
      <xdr:col>78</xdr:col>
      <xdr:colOff>69850</xdr:colOff>
      <xdr:row>75</xdr:row>
      <xdr:rowOff>135165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892677"/>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33927</xdr:rowOff>
    </xdr:from>
    <xdr:to>
      <xdr:col>73</xdr:col>
      <xdr:colOff>180975</xdr:colOff>
      <xdr:row>75</xdr:row>
      <xdr:rowOff>43724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892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97609</xdr:rowOff>
    </xdr:from>
    <xdr:to>
      <xdr:col>69</xdr:col>
      <xdr:colOff>92075</xdr:colOff>
      <xdr:row>75</xdr:row>
      <xdr:rowOff>43724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8490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10886</xdr:rowOff>
    </xdr:from>
    <xdr:to>
      <xdr:col>82</xdr:col>
      <xdr:colOff>158750</xdr:colOff>
      <xdr:row>76</xdr:row>
      <xdr:rowOff>112486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154413</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84365</xdr:rowOff>
    </xdr:from>
    <xdr:to>
      <xdr:col>78</xdr:col>
      <xdr:colOff>120650</xdr:colOff>
      <xdr:row>76</xdr:row>
      <xdr:rowOff>14514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170741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2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154577</xdr:rowOff>
    </xdr:from>
    <xdr:to>
      <xdr:col>74</xdr:col>
      <xdr:colOff>31750</xdr:colOff>
      <xdr:row>75</xdr:row>
      <xdr:rowOff>84727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94904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164374</xdr:rowOff>
    </xdr:from>
    <xdr:to>
      <xdr:col>69</xdr:col>
      <xdr:colOff>142875</xdr:colOff>
      <xdr:row>75</xdr:row>
      <xdr:rowOff>94524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104701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46809</xdr:rowOff>
    </xdr:from>
    <xdr:to>
      <xdr:col>65</xdr:col>
      <xdr:colOff>53975</xdr:colOff>
      <xdr:row>74</xdr:row>
      <xdr:rowOff>148409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158586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11736</xdr:rowOff>
    </xdr:from>
    <xdr:to>
      <xdr:col>29</xdr:col>
      <xdr:colOff>127000</xdr:colOff>
      <xdr:row>17</xdr:row>
      <xdr:rowOff>33824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74011"/>
          <a:ext cx="647700" cy="2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33824</xdr:rowOff>
    </xdr:from>
    <xdr:to>
      <xdr:col>26</xdr:col>
      <xdr:colOff>50800</xdr:colOff>
      <xdr:row>17</xdr:row>
      <xdr:rowOff>45900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96099"/>
          <a:ext cx="698500" cy="1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45900</xdr:rowOff>
    </xdr:from>
    <xdr:to>
      <xdr:col>22</xdr:col>
      <xdr:colOff>114300</xdr:colOff>
      <xdr:row>17</xdr:row>
      <xdr:rowOff>53998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08175"/>
          <a:ext cx="698500" cy="8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53998</xdr:rowOff>
    </xdr:from>
    <xdr:to>
      <xdr:col>18</xdr:col>
      <xdr:colOff>177800</xdr:colOff>
      <xdr:row>17</xdr:row>
      <xdr:rowOff>140518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16273"/>
          <a:ext cx="698500" cy="86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132386</xdr:rowOff>
    </xdr:from>
    <xdr:to>
      <xdr:col>29</xdr:col>
      <xdr:colOff>177800</xdr:colOff>
      <xdr:row>17</xdr:row>
      <xdr:rowOff>62536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2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104463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9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154474</xdr:rowOff>
    </xdr:from>
    <xdr:to>
      <xdr:col>26</xdr:col>
      <xdr:colOff>101600</xdr:colOff>
      <xdr:row>17</xdr:row>
      <xdr:rowOff>84624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4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69401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31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166550</xdr:rowOff>
    </xdr:from>
    <xdr:to>
      <xdr:col>22</xdr:col>
      <xdr:colOff>165100</xdr:colOff>
      <xdr:row>17</xdr:row>
      <xdr:rowOff>96700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5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81477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4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3198</xdr:rowOff>
    </xdr:from>
    <xdr:to>
      <xdr:col>19</xdr:col>
      <xdr:colOff>38100</xdr:colOff>
      <xdr:row>17</xdr:row>
      <xdr:rowOff>104798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89575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5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89718</xdr:rowOff>
    </xdr:from>
    <xdr:to>
      <xdr:col>15</xdr:col>
      <xdr:colOff>101600</xdr:colOff>
      <xdr:row>18</xdr:row>
      <xdr:rowOff>19868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5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282873</xdr:rowOff>
    </xdr:from>
    <xdr:to>
      <xdr:col>29</xdr:col>
      <xdr:colOff>127000</xdr:colOff>
      <xdr:row>34</xdr:row>
      <xdr:rowOff>302347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50323"/>
          <a:ext cx="647700" cy="1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302347</xdr:rowOff>
    </xdr:from>
    <xdr:to>
      <xdr:col>26</xdr:col>
      <xdr:colOff>50800</xdr:colOff>
      <xdr:row>35</xdr:row>
      <xdr:rowOff>13604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69797"/>
          <a:ext cx="698500" cy="5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221379</xdr:rowOff>
    </xdr:from>
    <xdr:to>
      <xdr:col>22</xdr:col>
      <xdr:colOff>114300</xdr:colOff>
      <xdr:row>35</xdr:row>
      <xdr:rowOff>13604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88829"/>
          <a:ext cx="698500" cy="13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211288</xdr:rowOff>
    </xdr:from>
    <xdr:to>
      <xdr:col>18</xdr:col>
      <xdr:colOff>177800</xdr:colOff>
      <xdr:row>34</xdr:row>
      <xdr:rowOff>221379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78738"/>
          <a:ext cx="698500" cy="1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232073</xdr:rowOff>
    </xdr:from>
    <xdr:to>
      <xdr:col>29</xdr:col>
      <xdr:colOff>177800</xdr:colOff>
      <xdr:row>34</xdr:row>
      <xdr:rowOff>333673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9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204150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251547</xdr:rowOff>
    </xdr:from>
    <xdr:to>
      <xdr:col>26</xdr:col>
      <xdr:colOff>101600</xdr:colOff>
      <xdr:row>35</xdr:row>
      <xdr:rowOff>10247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1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337924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0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305704</xdr:rowOff>
    </xdr:from>
    <xdr:to>
      <xdr:col>22</xdr:col>
      <xdr:colOff>165100</xdr:colOff>
      <xdr:row>35</xdr:row>
      <xdr:rowOff>64404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7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49181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170579</xdr:rowOff>
    </xdr:from>
    <xdr:to>
      <xdr:col>19</xdr:col>
      <xdr:colOff>38100</xdr:colOff>
      <xdr:row>34</xdr:row>
      <xdr:rowOff>272179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3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282356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0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160488</xdr:rowOff>
    </xdr:from>
    <xdr:to>
      <xdr:col>15</xdr:col>
      <xdr:colOff>101600</xdr:colOff>
      <xdr:row>34</xdr:row>
      <xdr:rowOff>262088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2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272265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9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
7,502
213.57
8,412,101
8,133,191
230,833
4,194,949
10,126,378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133619</xdr:rowOff>
    </xdr:from>
    <xdr:to>
      <xdr:col>24</xdr:col>
      <xdr:colOff>63500</xdr:colOff>
      <xdr:row>34</xdr:row>
      <xdr:rowOff>144577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62919"/>
          <a:ext cx="8382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144577</xdr:rowOff>
    </xdr:from>
    <xdr:to>
      <xdr:col>19</xdr:col>
      <xdr:colOff>177800</xdr:colOff>
      <xdr:row>35</xdr:row>
      <xdr:rowOff>9809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3877"/>
          <a:ext cx="889000" cy="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9809</xdr:rowOff>
    </xdr:from>
    <xdr:to>
      <xdr:col>15</xdr:col>
      <xdr:colOff>50800</xdr:colOff>
      <xdr:row>35</xdr:row>
      <xdr:rowOff>15966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0559"/>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15966</xdr:rowOff>
    </xdr:from>
    <xdr:to>
      <xdr:col>10</xdr:col>
      <xdr:colOff>114300</xdr:colOff>
      <xdr:row>35</xdr:row>
      <xdr:rowOff>100434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6716"/>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82819</xdr:rowOff>
    </xdr:from>
    <xdr:to>
      <xdr:col>24</xdr:col>
      <xdr:colOff>114300</xdr:colOff>
      <xdr:row>35</xdr:row>
      <xdr:rowOff>12969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105696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93777</xdr:rowOff>
    </xdr:from>
    <xdr:to>
      <xdr:col>20</xdr:col>
      <xdr:colOff>38100</xdr:colOff>
      <xdr:row>35</xdr:row>
      <xdr:rowOff>23927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40454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9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130459</xdr:rowOff>
    </xdr:from>
    <xdr:to>
      <xdr:col>15</xdr:col>
      <xdr:colOff>101600</xdr:colOff>
      <xdr:row>35</xdr:row>
      <xdr:rowOff>60609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77136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136616</xdr:rowOff>
    </xdr:from>
    <xdr:to>
      <xdr:col>10</xdr:col>
      <xdr:colOff>165100</xdr:colOff>
      <xdr:row>35</xdr:row>
      <xdr:rowOff>66766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83293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49634</xdr:rowOff>
    </xdr:from>
    <xdr:to>
      <xdr:col>6</xdr:col>
      <xdr:colOff>38100</xdr:colOff>
      <xdr:row>35</xdr:row>
      <xdr:rowOff>151234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142361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4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120475</xdr:rowOff>
    </xdr:from>
    <xdr:to>
      <xdr:col>24</xdr:col>
      <xdr:colOff>63500</xdr:colOff>
      <xdr:row>56</xdr:row>
      <xdr:rowOff>123127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1675"/>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123127</xdr:rowOff>
    </xdr:from>
    <xdr:to>
      <xdr:col>19</xdr:col>
      <xdr:colOff>177800</xdr:colOff>
      <xdr:row>57</xdr:row>
      <xdr:rowOff>13295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24327"/>
          <a:ext cx="889000" cy="6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13295</xdr:rowOff>
    </xdr:from>
    <xdr:to>
      <xdr:col>15</xdr:col>
      <xdr:colOff>50800</xdr:colOff>
      <xdr:row>57</xdr:row>
      <xdr:rowOff>16271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5945"/>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16271</xdr:rowOff>
    </xdr:from>
    <xdr:to>
      <xdr:col>10</xdr:col>
      <xdr:colOff>114300</xdr:colOff>
      <xdr:row>57</xdr:row>
      <xdr:rowOff>101329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88921"/>
          <a:ext cx="8890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69675</xdr:rowOff>
    </xdr:from>
    <xdr:to>
      <xdr:col>24</xdr:col>
      <xdr:colOff>114300</xdr:colOff>
      <xdr:row>56</xdr:row>
      <xdr:rowOff>171275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48102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4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72327</xdr:rowOff>
    </xdr:from>
    <xdr:to>
      <xdr:col>20</xdr:col>
      <xdr:colOff>38100</xdr:colOff>
      <xdr:row>57</xdr:row>
      <xdr:rowOff>2477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165054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6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133945</xdr:rowOff>
    </xdr:from>
    <xdr:to>
      <xdr:col>15</xdr:col>
      <xdr:colOff>101600</xdr:colOff>
      <xdr:row>57</xdr:row>
      <xdr:rowOff>64095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55222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2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136921</xdr:rowOff>
    </xdr:from>
    <xdr:to>
      <xdr:col>10</xdr:col>
      <xdr:colOff>165100</xdr:colOff>
      <xdr:row>57</xdr:row>
      <xdr:rowOff>67071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3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50529</xdr:rowOff>
    </xdr:from>
    <xdr:to>
      <xdr:col>6</xdr:col>
      <xdr:colOff>38100</xdr:colOff>
      <xdr:row>57</xdr:row>
      <xdr:rowOff>152129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143256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169647</xdr:rowOff>
    </xdr:from>
    <xdr:to>
      <xdr:col>24</xdr:col>
      <xdr:colOff>63500</xdr:colOff>
      <xdr:row>79</xdr:row>
      <xdr:rowOff>39932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42747"/>
          <a:ext cx="8382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161189</xdr:rowOff>
    </xdr:from>
    <xdr:to>
      <xdr:col>19</xdr:col>
      <xdr:colOff>177800</xdr:colOff>
      <xdr:row>78</xdr:row>
      <xdr:rowOff>169647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3428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154330</xdr:rowOff>
    </xdr:from>
    <xdr:to>
      <xdr:col>15</xdr:col>
      <xdr:colOff>50800</xdr:colOff>
      <xdr:row>78</xdr:row>
      <xdr:rowOff>161189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27430"/>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154330</xdr:rowOff>
    </xdr:from>
    <xdr:to>
      <xdr:col>10</xdr:col>
      <xdr:colOff>114300</xdr:colOff>
      <xdr:row>78</xdr:row>
      <xdr:rowOff>165533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7430"/>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160582</xdr:rowOff>
    </xdr:from>
    <xdr:to>
      <xdr:col>24</xdr:col>
      <xdr:colOff>114300</xdr:colOff>
      <xdr:row>79</xdr:row>
      <xdr:rowOff>90732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75509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118847</xdr:rowOff>
    </xdr:from>
    <xdr:to>
      <xdr:col>20</xdr:col>
      <xdr:colOff>38100</xdr:colOff>
      <xdr:row>79</xdr:row>
      <xdr:rowOff>48997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40124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110389</xdr:rowOff>
    </xdr:from>
    <xdr:to>
      <xdr:col>15</xdr:col>
      <xdr:colOff>101600</xdr:colOff>
      <xdr:row>79</xdr:row>
      <xdr:rowOff>40539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31666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103530</xdr:rowOff>
    </xdr:from>
    <xdr:to>
      <xdr:col>10</xdr:col>
      <xdr:colOff>165100</xdr:colOff>
      <xdr:row>79</xdr:row>
      <xdr:rowOff>33680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24807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114733</xdr:rowOff>
    </xdr:from>
    <xdr:to>
      <xdr:col>6</xdr:col>
      <xdr:colOff>38100</xdr:colOff>
      <xdr:row>79</xdr:row>
      <xdr:rowOff>44883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36010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97800</xdr:rowOff>
    </xdr:from>
    <xdr:to>
      <xdr:col>24</xdr:col>
      <xdr:colOff>63500</xdr:colOff>
      <xdr:row>93</xdr:row>
      <xdr:rowOff>107125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042650"/>
          <a:ext cx="8382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97800</xdr:rowOff>
    </xdr:from>
    <xdr:to>
      <xdr:col>19</xdr:col>
      <xdr:colOff>177800</xdr:colOff>
      <xdr:row>94</xdr:row>
      <xdr:rowOff>125919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42650"/>
          <a:ext cx="889000" cy="19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125919</xdr:rowOff>
    </xdr:from>
    <xdr:to>
      <xdr:col>15</xdr:col>
      <xdr:colOff>50800</xdr:colOff>
      <xdr:row>95</xdr:row>
      <xdr:rowOff>56082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42219"/>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56082</xdr:rowOff>
    </xdr:from>
    <xdr:to>
      <xdr:col>10</xdr:col>
      <xdr:colOff>114300</xdr:colOff>
      <xdr:row>96</xdr:row>
      <xdr:rowOff>101002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43832"/>
          <a:ext cx="889000" cy="2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56325</xdr:rowOff>
    </xdr:from>
    <xdr:to>
      <xdr:col>24</xdr:col>
      <xdr:colOff>114300</xdr:colOff>
      <xdr:row>93</xdr:row>
      <xdr:rowOff>157925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79202</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5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47000</xdr:rowOff>
    </xdr:from>
    <xdr:to>
      <xdr:col>20</xdr:col>
      <xdr:colOff>38100</xdr:colOff>
      <xdr:row>93</xdr:row>
      <xdr:rowOff>148600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165127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6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75119</xdr:rowOff>
    </xdr:from>
    <xdr:to>
      <xdr:col>15</xdr:col>
      <xdr:colOff>101600</xdr:colOff>
      <xdr:row>95</xdr:row>
      <xdr:rowOff>5269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21796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9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5282</xdr:rowOff>
    </xdr:from>
    <xdr:to>
      <xdr:col>10</xdr:col>
      <xdr:colOff>165100</xdr:colOff>
      <xdr:row>95</xdr:row>
      <xdr:rowOff>106882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123409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50202</xdr:rowOff>
    </xdr:from>
    <xdr:to>
      <xdr:col>6</xdr:col>
      <xdr:colOff>38100</xdr:colOff>
      <xdr:row>96</xdr:row>
      <xdr:rowOff>151802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168329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46496</xdr:rowOff>
    </xdr:from>
    <xdr:to>
      <xdr:col>55</xdr:col>
      <xdr:colOff>0</xdr:colOff>
      <xdr:row>36</xdr:row>
      <xdr:rowOff>85210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18696"/>
          <a:ext cx="8382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85210</xdr:rowOff>
    </xdr:from>
    <xdr:to>
      <xdr:col>50</xdr:col>
      <xdr:colOff>114300</xdr:colOff>
      <xdr:row>37</xdr:row>
      <xdr:rowOff>35851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57410"/>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35851</xdr:rowOff>
    </xdr:from>
    <xdr:to>
      <xdr:col>45</xdr:col>
      <xdr:colOff>177800</xdr:colOff>
      <xdr:row>37</xdr:row>
      <xdr:rowOff>55663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79501"/>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55663</xdr:rowOff>
    </xdr:from>
    <xdr:to>
      <xdr:col>41</xdr:col>
      <xdr:colOff>50800</xdr:colOff>
      <xdr:row>37</xdr:row>
      <xdr:rowOff>106717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99313"/>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167146</xdr:rowOff>
    </xdr:from>
    <xdr:to>
      <xdr:col>55</xdr:col>
      <xdr:colOff>50800</xdr:colOff>
      <xdr:row>36</xdr:row>
      <xdr:rowOff>97296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145573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4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34410</xdr:rowOff>
    </xdr:from>
    <xdr:to>
      <xdr:col>50</xdr:col>
      <xdr:colOff>165100</xdr:colOff>
      <xdr:row>36</xdr:row>
      <xdr:rowOff>136010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127137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29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156501</xdr:rowOff>
    </xdr:from>
    <xdr:to>
      <xdr:col>46</xdr:col>
      <xdr:colOff>38100</xdr:colOff>
      <xdr:row>37</xdr:row>
      <xdr:rowOff>86651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77778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4863</xdr:rowOff>
    </xdr:from>
    <xdr:to>
      <xdr:col>41</xdr:col>
      <xdr:colOff>101600</xdr:colOff>
      <xdr:row>37</xdr:row>
      <xdr:rowOff>106463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97590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55917</xdr:rowOff>
    </xdr:from>
    <xdr:to>
      <xdr:col>36</xdr:col>
      <xdr:colOff>165100</xdr:colOff>
      <xdr:row>37</xdr:row>
      <xdr:rowOff>157517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148644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11241</xdr:rowOff>
    </xdr:from>
    <xdr:to>
      <xdr:col>55</xdr:col>
      <xdr:colOff>0</xdr:colOff>
      <xdr:row>58</xdr:row>
      <xdr:rowOff>32445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55341"/>
          <a:ext cx="8382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11241</xdr:rowOff>
    </xdr:from>
    <xdr:to>
      <xdr:col>50</xdr:col>
      <xdr:colOff>114300</xdr:colOff>
      <xdr:row>58</xdr:row>
      <xdr:rowOff>94980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55341"/>
          <a:ext cx="889000" cy="8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94980</xdr:rowOff>
    </xdr:from>
    <xdr:to>
      <xdr:col>45</xdr:col>
      <xdr:colOff>177800</xdr:colOff>
      <xdr:row>58</xdr:row>
      <xdr:rowOff>108945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39080"/>
          <a:ext cx="88900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108945</xdr:rowOff>
    </xdr:from>
    <xdr:to>
      <xdr:col>41</xdr:col>
      <xdr:colOff>50800</xdr:colOff>
      <xdr:row>59</xdr:row>
      <xdr:rowOff>10788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53045"/>
          <a:ext cx="889000" cy="7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153095</xdr:rowOff>
    </xdr:from>
    <xdr:to>
      <xdr:col>55</xdr:col>
      <xdr:colOff>50800</xdr:colOff>
      <xdr:row>58</xdr:row>
      <xdr:rowOff>83245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4522</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7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131891</xdr:rowOff>
    </xdr:from>
    <xdr:to>
      <xdr:col>50</xdr:col>
      <xdr:colOff>165100</xdr:colOff>
      <xdr:row>58</xdr:row>
      <xdr:rowOff>62041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78568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67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44180</xdr:rowOff>
    </xdr:from>
    <xdr:to>
      <xdr:col>46</xdr:col>
      <xdr:colOff>38100</xdr:colOff>
      <xdr:row>58</xdr:row>
      <xdr:rowOff>145780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136907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08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58145</xdr:rowOff>
    </xdr:from>
    <xdr:to>
      <xdr:col>41</xdr:col>
      <xdr:colOff>101600</xdr:colOff>
      <xdr:row>58</xdr:row>
      <xdr:rowOff>159745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150872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1009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131438</xdr:rowOff>
    </xdr:from>
    <xdr:to>
      <xdr:col>36</xdr:col>
      <xdr:colOff>165100</xdr:colOff>
      <xdr:row>59</xdr:row>
      <xdr:rowOff>61588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52715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13722</xdr:rowOff>
    </xdr:from>
    <xdr:to>
      <xdr:col>55</xdr:col>
      <xdr:colOff>0</xdr:colOff>
      <xdr:row>79</xdr:row>
      <xdr:rowOff>18140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58272"/>
          <a:ext cx="8382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18140</xdr:rowOff>
    </xdr:from>
    <xdr:to>
      <xdr:col>50</xdr:col>
      <xdr:colOff>114300</xdr:colOff>
      <xdr:row>79</xdr:row>
      <xdr:rowOff>26380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62690"/>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26380</xdr:rowOff>
    </xdr:from>
    <xdr:to>
      <xdr:col>45</xdr:col>
      <xdr:colOff>177800</xdr:colOff>
      <xdr:row>79</xdr:row>
      <xdr:rowOff>41525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70930"/>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134372</xdr:rowOff>
    </xdr:from>
    <xdr:to>
      <xdr:col>55</xdr:col>
      <xdr:colOff>50800</xdr:colOff>
      <xdr:row>79</xdr:row>
      <xdr:rowOff>64522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138790</xdr:rowOff>
    </xdr:from>
    <xdr:to>
      <xdr:col>50</xdr:col>
      <xdr:colOff>165100</xdr:colOff>
      <xdr:row>79</xdr:row>
      <xdr:rowOff>68940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60067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147030</xdr:rowOff>
    </xdr:from>
    <xdr:to>
      <xdr:col>46</xdr:col>
      <xdr:colOff>38100</xdr:colOff>
      <xdr:row>79</xdr:row>
      <xdr:rowOff>77180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68307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162175</xdr:rowOff>
    </xdr:from>
    <xdr:to>
      <xdr:col>41</xdr:col>
      <xdr:colOff>101600</xdr:colOff>
      <xdr:row>79</xdr:row>
      <xdr:rowOff>92325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83452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2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6860</xdr:rowOff>
    </xdr:from>
    <xdr:to>
      <xdr:col>55</xdr:col>
      <xdr:colOff>0</xdr:colOff>
      <xdr:row>96</xdr:row>
      <xdr:rowOff>73788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466060"/>
          <a:ext cx="8382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6860</xdr:rowOff>
    </xdr:from>
    <xdr:to>
      <xdr:col>50</xdr:col>
      <xdr:colOff>114300</xdr:colOff>
      <xdr:row>97</xdr:row>
      <xdr:rowOff>19123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66060"/>
          <a:ext cx="889000" cy="1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19123</xdr:rowOff>
    </xdr:from>
    <xdr:to>
      <xdr:col>45</xdr:col>
      <xdr:colOff>177800</xdr:colOff>
      <xdr:row>97</xdr:row>
      <xdr:rowOff>124625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49773"/>
          <a:ext cx="889000" cy="10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22988</xdr:rowOff>
    </xdr:from>
    <xdr:to>
      <xdr:col>55</xdr:col>
      <xdr:colOff>50800</xdr:colOff>
      <xdr:row>96</xdr:row>
      <xdr:rowOff>124588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45865</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3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127510</xdr:rowOff>
    </xdr:from>
    <xdr:to>
      <xdr:col>50</xdr:col>
      <xdr:colOff>165100</xdr:colOff>
      <xdr:row>96</xdr:row>
      <xdr:rowOff>57660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74187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19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139773</xdr:rowOff>
    </xdr:from>
    <xdr:to>
      <xdr:col>46</xdr:col>
      <xdr:colOff>38100</xdr:colOff>
      <xdr:row>97</xdr:row>
      <xdr:rowOff>69923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86450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37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73825</xdr:rowOff>
    </xdr:from>
    <xdr:to>
      <xdr:col>41</xdr:col>
      <xdr:colOff>101600</xdr:colOff>
      <xdr:row>98</xdr:row>
      <xdr:rowOff>3975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20502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62833</xdr:rowOff>
    </xdr:from>
    <xdr:to>
      <xdr:col>85</xdr:col>
      <xdr:colOff>127000</xdr:colOff>
      <xdr:row>38</xdr:row>
      <xdr:rowOff>132115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77933"/>
          <a:ext cx="838200" cy="6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62833</xdr:rowOff>
    </xdr:from>
    <xdr:to>
      <xdr:col>81</xdr:col>
      <xdr:colOff>50800</xdr:colOff>
      <xdr:row>38</xdr:row>
      <xdr:rowOff>84496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77933"/>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84496</xdr:rowOff>
    </xdr:from>
    <xdr:to>
      <xdr:col>76</xdr:col>
      <xdr:colOff>114300</xdr:colOff>
      <xdr:row>38</xdr:row>
      <xdr:rowOff>138857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99596"/>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138857</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53957"/>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81315</xdr:rowOff>
    </xdr:from>
    <xdr:to>
      <xdr:col>85</xdr:col>
      <xdr:colOff>177800</xdr:colOff>
      <xdr:row>39</xdr:row>
      <xdr:rowOff>11465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12033</xdr:rowOff>
    </xdr:from>
    <xdr:to>
      <xdr:col>81</xdr:col>
      <xdr:colOff>101600</xdr:colOff>
      <xdr:row>38</xdr:row>
      <xdr:rowOff>113633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130160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33696</xdr:rowOff>
    </xdr:from>
    <xdr:to>
      <xdr:col>76</xdr:col>
      <xdr:colOff>165100</xdr:colOff>
      <xdr:row>38</xdr:row>
      <xdr:rowOff>135296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151822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88057</xdr:rowOff>
    </xdr:from>
    <xdr:to>
      <xdr:col>72</xdr:col>
      <xdr:colOff>38100</xdr:colOff>
      <xdr:row>39</xdr:row>
      <xdr:rowOff>18207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9334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9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82331</xdr:rowOff>
    </xdr:from>
    <xdr:to>
      <xdr:col>85</xdr:col>
      <xdr:colOff>127000</xdr:colOff>
      <xdr:row>75</xdr:row>
      <xdr:rowOff>87213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41081"/>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87213</xdr:rowOff>
    </xdr:from>
    <xdr:to>
      <xdr:col>81</xdr:col>
      <xdr:colOff>50800</xdr:colOff>
      <xdr:row>75</xdr:row>
      <xdr:rowOff>101483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45963"/>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101483</xdr:rowOff>
    </xdr:from>
    <xdr:to>
      <xdr:col>76</xdr:col>
      <xdr:colOff>114300</xdr:colOff>
      <xdr:row>75</xdr:row>
      <xdr:rowOff>149639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960233"/>
          <a:ext cx="889000" cy="4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114696</xdr:rowOff>
    </xdr:from>
    <xdr:to>
      <xdr:col>71</xdr:col>
      <xdr:colOff>177800</xdr:colOff>
      <xdr:row>75</xdr:row>
      <xdr:rowOff>149639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97344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31531</xdr:rowOff>
    </xdr:from>
    <xdr:to>
      <xdr:col>85</xdr:col>
      <xdr:colOff>177800</xdr:colOff>
      <xdr:row>75</xdr:row>
      <xdr:rowOff>133131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54408</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4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36413</xdr:rowOff>
    </xdr:from>
    <xdr:to>
      <xdr:col>81</xdr:col>
      <xdr:colOff>101600</xdr:colOff>
      <xdr:row>75</xdr:row>
      <xdr:rowOff>138013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154540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67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50683</xdr:rowOff>
    </xdr:from>
    <xdr:to>
      <xdr:col>76</xdr:col>
      <xdr:colOff>165100</xdr:colOff>
      <xdr:row>75</xdr:row>
      <xdr:rowOff>152282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09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168810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68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98840</xdr:rowOff>
    </xdr:from>
    <xdr:to>
      <xdr:col>72</xdr:col>
      <xdr:colOff>38100</xdr:colOff>
      <xdr:row>76</xdr:row>
      <xdr:rowOff>28990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5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45517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73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63896</xdr:rowOff>
    </xdr:from>
    <xdr:to>
      <xdr:col>67</xdr:col>
      <xdr:colOff>101600</xdr:colOff>
      <xdr:row>75</xdr:row>
      <xdr:rowOff>165497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2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10573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6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80561</xdr:rowOff>
    </xdr:from>
    <xdr:to>
      <xdr:col>85</xdr:col>
      <xdr:colOff>127000</xdr:colOff>
      <xdr:row>95</xdr:row>
      <xdr:rowOff>90666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368311"/>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69414</xdr:rowOff>
    </xdr:from>
    <xdr:to>
      <xdr:col>81</xdr:col>
      <xdr:colOff>50800</xdr:colOff>
      <xdr:row>95</xdr:row>
      <xdr:rowOff>90666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57164"/>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69414</xdr:rowOff>
    </xdr:from>
    <xdr:to>
      <xdr:col>76</xdr:col>
      <xdr:colOff>114300</xdr:colOff>
      <xdr:row>95</xdr:row>
      <xdr:rowOff>109410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357164"/>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62804</xdr:rowOff>
    </xdr:from>
    <xdr:to>
      <xdr:col>71</xdr:col>
      <xdr:colOff>177800</xdr:colOff>
      <xdr:row>95</xdr:row>
      <xdr:rowOff>109410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350554"/>
          <a:ext cx="889000" cy="4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29761</xdr:rowOff>
    </xdr:from>
    <xdr:to>
      <xdr:col>85</xdr:col>
      <xdr:colOff>177800</xdr:colOff>
      <xdr:row>95</xdr:row>
      <xdr:rowOff>131361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3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52638</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16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39866</xdr:rowOff>
    </xdr:from>
    <xdr:to>
      <xdr:col>81</xdr:col>
      <xdr:colOff>101600</xdr:colOff>
      <xdr:row>95</xdr:row>
      <xdr:rowOff>141466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3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157993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1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18614</xdr:rowOff>
    </xdr:from>
    <xdr:to>
      <xdr:col>76</xdr:col>
      <xdr:colOff>165100</xdr:colOff>
      <xdr:row>95</xdr:row>
      <xdr:rowOff>120214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3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136741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0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58610</xdr:rowOff>
    </xdr:from>
    <xdr:to>
      <xdr:col>72</xdr:col>
      <xdr:colOff>38100</xdr:colOff>
      <xdr:row>95</xdr:row>
      <xdr:rowOff>160210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3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5287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12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12004</xdr:rowOff>
    </xdr:from>
    <xdr:to>
      <xdr:col>67</xdr:col>
      <xdr:colOff>101600</xdr:colOff>
      <xdr:row>95</xdr:row>
      <xdr:rowOff>113604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29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130131</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07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133299</xdr:rowOff>
    </xdr:from>
    <xdr:to>
      <xdr:col>116</xdr:col>
      <xdr:colOff>63500</xdr:colOff>
      <xdr:row>38</xdr:row>
      <xdr:rowOff>134122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48399"/>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134122</xdr:rowOff>
    </xdr:from>
    <xdr:to>
      <xdr:col>111</xdr:col>
      <xdr:colOff>177800</xdr:colOff>
      <xdr:row>38</xdr:row>
      <xdr:rowOff>134259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4922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134259</xdr:rowOff>
    </xdr:from>
    <xdr:to>
      <xdr:col>107</xdr:col>
      <xdr:colOff>50800</xdr:colOff>
      <xdr:row>38</xdr:row>
      <xdr:rowOff>134671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4935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134671</xdr:rowOff>
    </xdr:from>
    <xdr:to>
      <xdr:col>102</xdr:col>
      <xdr:colOff>114300</xdr:colOff>
      <xdr:row>38</xdr:row>
      <xdr:rowOff>134762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4977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82499</xdr:rowOff>
    </xdr:from>
    <xdr:to>
      <xdr:col>116</xdr:col>
      <xdr:colOff>114300</xdr:colOff>
      <xdr:row>39</xdr:row>
      <xdr:rowOff>12649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168876</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83322</xdr:rowOff>
    </xdr:from>
    <xdr:to>
      <xdr:col>112</xdr:col>
      <xdr:colOff>38100</xdr:colOff>
      <xdr:row>39</xdr:row>
      <xdr:rowOff>13472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9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83459</xdr:rowOff>
    </xdr:from>
    <xdr:to>
      <xdr:col>107</xdr:col>
      <xdr:colOff>101600</xdr:colOff>
      <xdr:row>39</xdr:row>
      <xdr:rowOff>13609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4736</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83871</xdr:rowOff>
    </xdr:from>
    <xdr:to>
      <xdr:col>102</xdr:col>
      <xdr:colOff>165100</xdr:colOff>
      <xdr:row>39</xdr:row>
      <xdr:rowOff>14021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5148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83962</xdr:rowOff>
    </xdr:from>
    <xdr:to>
      <xdr:col>98</xdr:col>
      <xdr:colOff>38100</xdr:colOff>
      <xdr:row>39</xdr:row>
      <xdr:rowOff>14112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5239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9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5169</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20719"/>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5169</xdr:rowOff>
    </xdr:from>
    <xdr:to>
      <xdr:col>111</xdr:col>
      <xdr:colOff>177800</xdr:colOff>
      <xdr:row>59</xdr:row>
      <xdr:rowOff>6197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071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6197</xdr:rowOff>
    </xdr:from>
    <xdr:to>
      <xdr:col>107</xdr:col>
      <xdr:colOff>50800</xdr:colOff>
      <xdr:row>59</xdr:row>
      <xdr:rowOff>7226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2174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7226</xdr:rowOff>
    </xdr:from>
    <xdr:to>
      <xdr:col>102</xdr:col>
      <xdr:colOff>114300</xdr:colOff>
      <xdr:row>59</xdr:row>
      <xdr:rowOff>9703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2277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125819</xdr:rowOff>
    </xdr:from>
    <xdr:to>
      <xdr:col>112</xdr:col>
      <xdr:colOff>38100</xdr:colOff>
      <xdr:row>59</xdr:row>
      <xdr:rowOff>55969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47096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6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126847</xdr:rowOff>
    </xdr:from>
    <xdr:to>
      <xdr:col>107</xdr:col>
      <xdr:colOff>101600</xdr:colOff>
      <xdr:row>59</xdr:row>
      <xdr:rowOff>56997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48124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127876</xdr:rowOff>
    </xdr:from>
    <xdr:to>
      <xdr:col>102</xdr:col>
      <xdr:colOff>165100</xdr:colOff>
      <xdr:row>59</xdr:row>
      <xdr:rowOff>58026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49153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6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130353</xdr:rowOff>
    </xdr:from>
    <xdr:to>
      <xdr:col>98</xdr:col>
      <xdr:colOff>38100</xdr:colOff>
      <xdr:row>59</xdr:row>
      <xdr:rowOff>60503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51630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171258</xdr:rowOff>
    </xdr:from>
    <xdr:to>
      <xdr:col>116</xdr:col>
      <xdr:colOff>63500</xdr:colOff>
      <xdr:row>73</xdr:row>
      <xdr:rowOff>60637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515658"/>
          <a:ext cx="8382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13436</xdr:rowOff>
    </xdr:from>
    <xdr:to>
      <xdr:col>111</xdr:col>
      <xdr:colOff>177800</xdr:colOff>
      <xdr:row>73</xdr:row>
      <xdr:rowOff>60637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529286"/>
          <a:ext cx="889000" cy="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13436</xdr:rowOff>
    </xdr:from>
    <xdr:to>
      <xdr:col>107</xdr:col>
      <xdr:colOff>50800</xdr:colOff>
      <xdr:row>73</xdr:row>
      <xdr:rowOff>102166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529286"/>
          <a:ext cx="889000" cy="8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102166</xdr:rowOff>
    </xdr:from>
    <xdr:to>
      <xdr:col>102</xdr:col>
      <xdr:colOff>114300</xdr:colOff>
      <xdr:row>74</xdr:row>
      <xdr:rowOff>20393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18016"/>
          <a:ext cx="889000" cy="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120458</xdr:rowOff>
    </xdr:from>
    <xdr:to>
      <xdr:col>116</xdr:col>
      <xdr:colOff>114300</xdr:colOff>
      <xdr:row>73</xdr:row>
      <xdr:rowOff>50608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4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143335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1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9837</xdr:rowOff>
    </xdr:from>
    <xdr:to>
      <xdr:col>112</xdr:col>
      <xdr:colOff>38100</xdr:colOff>
      <xdr:row>73</xdr:row>
      <xdr:rowOff>111437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127964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134086</xdr:rowOff>
    </xdr:from>
    <xdr:to>
      <xdr:col>107</xdr:col>
      <xdr:colOff>101600</xdr:colOff>
      <xdr:row>73</xdr:row>
      <xdr:rowOff>64236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4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80763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2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51366</xdr:rowOff>
    </xdr:from>
    <xdr:to>
      <xdr:col>102</xdr:col>
      <xdr:colOff>165100</xdr:colOff>
      <xdr:row>73</xdr:row>
      <xdr:rowOff>152966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169493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3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141043</xdr:rowOff>
    </xdr:from>
    <xdr:to>
      <xdr:col>98</xdr:col>
      <xdr:colOff>38100</xdr:colOff>
      <xdr:row>74</xdr:row>
      <xdr:rowOff>71193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87720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1,080,679</a:t>
          </a:r>
          <a:r>
            <a:rPr kumimoji="1" lang="ja-JP" altLang="ja-JP" sz="1100" b="0" i="0" baseline="0">
              <a:solidFill>
                <a:schemeClr val="dk1"/>
              </a:solidFill>
              <a:effectLst/>
              <a:latin typeface="+mn-lt"/>
              <a:ea typeface="+mn-ea"/>
              <a:cs typeface="+mn-cs"/>
            </a:rPr>
            <a:t>円となっている。主な構成項目である人件費は、住民一人当たり</a:t>
          </a:r>
          <a:r>
            <a:rPr kumimoji="1" lang="en-US" altLang="ja-JP" sz="1100" b="0" i="0" baseline="0">
              <a:solidFill>
                <a:schemeClr val="dk1"/>
              </a:solidFill>
              <a:effectLst/>
              <a:latin typeface="+mn-lt"/>
              <a:ea typeface="+mn-ea"/>
              <a:cs typeface="+mn-cs"/>
            </a:rPr>
            <a:t>150,798</a:t>
          </a:r>
          <a:r>
            <a:rPr kumimoji="1" lang="ja-JP" altLang="ja-JP" sz="1100" b="0" i="0" baseline="0">
              <a:solidFill>
                <a:schemeClr val="dk1"/>
              </a:solidFill>
              <a:effectLst/>
              <a:latin typeface="+mn-lt"/>
              <a:ea typeface="+mn-ea"/>
              <a:cs typeface="+mn-cs"/>
            </a:rPr>
            <a:t>円となっており、平成２６年度から</a:t>
          </a:r>
          <a:r>
            <a:rPr kumimoji="1" lang="en-US" altLang="ja-JP" sz="1100" b="0" i="0" baseline="0">
              <a:solidFill>
                <a:schemeClr val="dk1"/>
              </a:solidFill>
              <a:effectLst/>
              <a:latin typeface="+mn-lt"/>
              <a:ea typeface="+mn-ea"/>
              <a:cs typeface="+mn-cs"/>
            </a:rPr>
            <a:t>143,000</a:t>
          </a:r>
          <a:r>
            <a:rPr kumimoji="1" lang="ja-JP" altLang="ja-JP" sz="1100" b="0" i="0" baseline="0">
              <a:solidFill>
                <a:schemeClr val="dk1"/>
              </a:solidFill>
              <a:effectLst/>
              <a:latin typeface="+mn-lt"/>
              <a:ea typeface="+mn-ea"/>
              <a:cs typeface="+mn-cs"/>
            </a:rPr>
            <a:t>円を超えて上昇してきており、上昇傾向にある。類似団体平均と比べて高い水準にある。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218,529</a:t>
          </a:r>
          <a:r>
            <a:rPr kumimoji="1" lang="ja-JP" altLang="ja-JP" sz="1100" b="0" i="0" baseline="0">
              <a:solidFill>
                <a:schemeClr val="dk1"/>
              </a:solidFill>
              <a:effectLst/>
              <a:latin typeface="+mn-lt"/>
              <a:ea typeface="+mn-ea"/>
              <a:cs typeface="+mn-cs"/>
            </a:rPr>
            <a:t>円となっており、類似団体と比較して一人当たりコストが上回っている。防災行政無線のデジタル化・町道新設改良事業等が主な原因となっている。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125,048</a:t>
          </a:r>
          <a:r>
            <a:rPr kumimoji="1" lang="ja-JP" altLang="ja-JP" sz="1100" b="0" i="0" baseline="0">
              <a:solidFill>
                <a:schemeClr val="dk1"/>
              </a:solidFill>
              <a:effectLst/>
              <a:latin typeface="+mn-lt"/>
              <a:ea typeface="+mn-ea"/>
              <a:cs typeface="+mn-cs"/>
            </a:rPr>
            <a:t>円となっており、類似団体と比較して一人当たりのコストが高い水準となっている。保有する公共施設・町道等の修繕・機能強化に係る地方債が増加していることが主な要因となっている。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・積立金は、住民一人当たり</a:t>
          </a:r>
          <a:r>
            <a:rPr kumimoji="1" lang="en-US" altLang="ja-JP" sz="1100" b="0" i="0" baseline="0">
              <a:solidFill>
                <a:schemeClr val="dk1"/>
              </a:solidFill>
              <a:effectLst/>
              <a:latin typeface="+mn-lt"/>
              <a:ea typeface="+mn-ea"/>
              <a:cs typeface="+mn-cs"/>
            </a:rPr>
            <a:t>125,435</a:t>
          </a:r>
          <a:r>
            <a:rPr kumimoji="1" lang="ja-JP" altLang="ja-JP" sz="1100" b="0" i="0" baseline="0">
              <a:solidFill>
                <a:schemeClr val="dk1"/>
              </a:solidFill>
              <a:effectLst/>
              <a:latin typeface="+mn-lt"/>
              <a:ea typeface="+mn-ea"/>
              <a:cs typeface="+mn-cs"/>
            </a:rPr>
            <a:t>円となっている。経費削減等により、基金を毎年積み立ててきたことが類似団体と比較して高い水準の主な要因となっている。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・繰出金は、住民一人当たり</a:t>
          </a:r>
          <a:r>
            <a:rPr kumimoji="1" lang="en-US" altLang="ja-JP" sz="1100" b="0" i="0" baseline="0">
              <a:solidFill>
                <a:schemeClr val="dk1"/>
              </a:solidFill>
              <a:effectLst/>
              <a:latin typeface="+mn-lt"/>
              <a:ea typeface="+mn-ea"/>
              <a:cs typeface="+mn-cs"/>
            </a:rPr>
            <a:t>103,601</a:t>
          </a:r>
          <a:r>
            <a:rPr kumimoji="1" lang="ja-JP" altLang="ja-JP" sz="1100" b="0" i="0" baseline="0">
              <a:solidFill>
                <a:schemeClr val="dk1"/>
              </a:solidFill>
              <a:effectLst/>
              <a:latin typeface="+mn-lt"/>
              <a:ea typeface="+mn-ea"/>
              <a:cs typeface="+mn-cs"/>
            </a:rPr>
            <a:t>円となっており、平成２７年度と比較すると減少しているが、類似団体と比較して一人当たりのコストが高い水準となっている。特別会計である簡易水道会計への操出金の増加が主な要因となっている。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
7,502
213.57
8,412,101
8,133,191
230,833
4,194,949
10,126,378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161163</xdr:rowOff>
    </xdr:from>
    <xdr:to>
      <xdr:col>24</xdr:col>
      <xdr:colOff>63500</xdr:colOff>
      <xdr:row>36</xdr:row>
      <xdr:rowOff>137795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1913"/>
          <a:ext cx="8382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8636</xdr:rowOff>
    </xdr:from>
    <xdr:to>
      <xdr:col>19</xdr:col>
      <xdr:colOff>177800</xdr:colOff>
      <xdr:row>36</xdr:row>
      <xdr:rowOff>137795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0836"/>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8636</xdr:rowOff>
    </xdr:from>
    <xdr:to>
      <xdr:col>15</xdr:col>
      <xdr:colOff>50800</xdr:colOff>
      <xdr:row>36</xdr:row>
      <xdr:rowOff>52959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80836"/>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52959</xdr:rowOff>
    </xdr:from>
    <xdr:to>
      <xdr:col>10</xdr:col>
      <xdr:colOff>114300</xdr:colOff>
      <xdr:row>36</xdr:row>
      <xdr:rowOff>82550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5159"/>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110363</xdr:rowOff>
    </xdr:from>
    <xdr:to>
      <xdr:col>24</xdr:col>
      <xdr:colOff>114300</xdr:colOff>
      <xdr:row>36</xdr:row>
      <xdr:rowOff>40513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133240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86995</xdr:rowOff>
    </xdr:from>
    <xdr:to>
      <xdr:col>20</xdr:col>
      <xdr:colOff>38100</xdr:colOff>
      <xdr:row>37</xdr:row>
      <xdr:rowOff>17145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129286</xdr:rowOff>
    </xdr:from>
    <xdr:to>
      <xdr:col>15</xdr:col>
      <xdr:colOff>101600</xdr:colOff>
      <xdr:row>36</xdr:row>
      <xdr:rowOff>59436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50563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2159</xdr:rowOff>
    </xdr:from>
    <xdr:to>
      <xdr:col>10</xdr:col>
      <xdr:colOff>165100</xdr:colOff>
      <xdr:row>36</xdr:row>
      <xdr:rowOff>103759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94886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31750</xdr:rowOff>
    </xdr:from>
    <xdr:to>
      <xdr:col>6</xdr:col>
      <xdr:colOff>38100</xdr:colOff>
      <xdr:row>36</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124477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169699</xdr:rowOff>
    </xdr:from>
    <xdr:to>
      <xdr:col>24</xdr:col>
      <xdr:colOff>63500</xdr:colOff>
      <xdr:row>55</xdr:row>
      <xdr:rowOff>104453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27999"/>
          <a:ext cx="838200" cy="1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169699</xdr:rowOff>
    </xdr:from>
    <xdr:to>
      <xdr:col>19</xdr:col>
      <xdr:colOff>177800</xdr:colOff>
      <xdr:row>55</xdr:row>
      <xdr:rowOff>152449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27999"/>
          <a:ext cx="889000" cy="1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134789</xdr:rowOff>
    </xdr:from>
    <xdr:to>
      <xdr:col>15</xdr:col>
      <xdr:colOff>50800</xdr:colOff>
      <xdr:row>55</xdr:row>
      <xdr:rowOff>152449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64539"/>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134789</xdr:rowOff>
    </xdr:from>
    <xdr:to>
      <xdr:col>10</xdr:col>
      <xdr:colOff>114300</xdr:colOff>
      <xdr:row>55</xdr:row>
      <xdr:rowOff>168304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64539"/>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53653</xdr:rowOff>
    </xdr:from>
    <xdr:to>
      <xdr:col>24</xdr:col>
      <xdr:colOff>114300</xdr:colOff>
      <xdr:row>55</xdr:row>
      <xdr:rowOff>155253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8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76530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3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118899</xdr:rowOff>
    </xdr:from>
    <xdr:to>
      <xdr:col>20</xdr:col>
      <xdr:colOff>38100</xdr:colOff>
      <xdr:row>55</xdr:row>
      <xdr:rowOff>49049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65576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5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101649</xdr:rowOff>
    </xdr:from>
    <xdr:to>
      <xdr:col>15</xdr:col>
      <xdr:colOff>101600</xdr:colOff>
      <xdr:row>56</xdr:row>
      <xdr:rowOff>31799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48326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0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83989</xdr:rowOff>
    </xdr:from>
    <xdr:to>
      <xdr:col>10</xdr:col>
      <xdr:colOff>165100</xdr:colOff>
      <xdr:row>56</xdr:row>
      <xdr:rowOff>14139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30666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8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117504</xdr:rowOff>
    </xdr:from>
    <xdr:to>
      <xdr:col>6</xdr:col>
      <xdr:colOff>38100</xdr:colOff>
      <xdr:row>56</xdr:row>
      <xdr:rowOff>47654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64181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2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105703</xdr:rowOff>
    </xdr:from>
    <xdr:to>
      <xdr:col>24</xdr:col>
      <xdr:colOff>63500</xdr:colOff>
      <xdr:row>75</xdr:row>
      <xdr:rowOff>116853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64453"/>
          <a:ext cx="8382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116853</xdr:rowOff>
    </xdr:from>
    <xdr:to>
      <xdr:col>19</xdr:col>
      <xdr:colOff>177800</xdr:colOff>
      <xdr:row>76</xdr:row>
      <xdr:rowOff>6093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75603"/>
          <a:ext cx="889000" cy="6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6093</xdr:rowOff>
    </xdr:from>
    <xdr:to>
      <xdr:col>15</xdr:col>
      <xdr:colOff>50800</xdr:colOff>
      <xdr:row>76</xdr:row>
      <xdr:rowOff>64540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36293"/>
          <a:ext cx="889000" cy="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64540</xdr:rowOff>
    </xdr:from>
    <xdr:to>
      <xdr:col>10</xdr:col>
      <xdr:colOff>114300</xdr:colOff>
      <xdr:row>77</xdr:row>
      <xdr:rowOff>2586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94740"/>
          <a:ext cx="889000" cy="1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54903</xdr:rowOff>
    </xdr:from>
    <xdr:to>
      <xdr:col>24</xdr:col>
      <xdr:colOff>114300</xdr:colOff>
      <xdr:row>75</xdr:row>
      <xdr:rowOff>156502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13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77780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6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66053</xdr:rowOff>
    </xdr:from>
    <xdr:to>
      <xdr:col>20</xdr:col>
      <xdr:colOff>38100</xdr:colOff>
      <xdr:row>75</xdr:row>
      <xdr:rowOff>167653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126743</xdr:rowOff>
    </xdr:from>
    <xdr:to>
      <xdr:col>15</xdr:col>
      <xdr:colOff>101600</xdr:colOff>
      <xdr:row>76</xdr:row>
      <xdr:rowOff>56893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73420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13740</xdr:rowOff>
    </xdr:from>
    <xdr:to>
      <xdr:col>10</xdr:col>
      <xdr:colOff>165100</xdr:colOff>
      <xdr:row>76</xdr:row>
      <xdr:rowOff>115340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131868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1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123236</xdr:rowOff>
    </xdr:from>
    <xdr:to>
      <xdr:col>6</xdr:col>
      <xdr:colOff>38100</xdr:colOff>
      <xdr:row>77</xdr:row>
      <xdr:rowOff>53386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69913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2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130556</xdr:rowOff>
    </xdr:from>
    <xdr:to>
      <xdr:col>24</xdr:col>
      <xdr:colOff>63500</xdr:colOff>
      <xdr:row>97</xdr:row>
      <xdr:rowOff>135277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61206"/>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85404</xdr:rowOff>
    </xdr:from>
    <xdr:to>
      <xdr:col>19</xdr:col>
      <xdr:colOff>177800</xdr:colOff>
      <xdr:row>97</xdr:row>
      <xdr:rowOff>130556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16054"/>
          <a:ext cx="889000" cy="4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85404</xdr:rowOff>
    </xdr:from>
    <xdr:to>
      <xdr:col>15</xdr:col>
      <xdr:colOff>50800</xdr:colOff>
      <xdr:row>97</xdr:row>
      <xdr:rowOff>167509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16054"/>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167509</xdr:rowOff>
    </xdr:from>
    <xdr:to>
      <xdr:col>10</xdr:col>
      <xdr:colOff>114300</xdr:colOff>
      <xdr:row>98</xdr:row>
      <xdr:rowOff>18573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98159"/>
          <a:ext cx="889000" cy="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84477</xdr:rowOff>
    </xdr:from>
    <xdr:to>
      <xdr:col>24</xdr:col>
      <xdr:colOff>114300</xdr:colOff>
      <xdr:row>98</xdr:row>
      <xdr:rowOff>14627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62904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79756</xdr:rowOff>
    </xdr:from>
    <xdr:to>
      <xdr:col>20</xdr:col>
      <xdr:colOff>38100</xdr:colOff>
      <xdr:row>98</xdr:row>
      <xdr:rowOff>9906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34604</xdr:rowOff>
    </xdr:from>
    <xdr:to>
      <xdr:col>15</xdr:col>
      <xdr:colOff>101600</xdr:colOff>
      <xdr:row>97</xdr:row>
      <xdr:rowOff>136204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152731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116709</xdr:rowOff>
    </xdr:from>
    <xdr:to>
      <xdr:col>10</xdr:col>
      <xdr:colOff>165100</xdr:colOff>
      <xdr:row>98</xdr:row>
      <xdr:rowOff>46859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37986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139223</xdr:rowOff>
    </xdr:from>
    <xdr:to>
      <xdr:col>6</xdr:col>
      <xdr:colOff>38100</xdr:colOff>
      <xdr:row>98</xdr:row>
      <xdr:rowOff>69373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60500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6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104394</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19494"/>
          <a:ext cx="889000" cy="1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5715</xdr:rowOff>
    </xdr:from>
    <xdr:to>
      <xdr:col>45</xdr:col>
      <xdr:colOff>177800</xdr:colOff>
      <xdr:row>38</xdr:row>
      <xdr:rowOff>104394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49365"/>
          <a:ext cx="889000" cy="2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102997</xdr:rowOff>
    </xdr:from>
    <xdr:to>
      <xdr:col>41</xdr:col>
      <xdr:colOff>50800</xdr:colOff>
      <xdr:row>37</xdr:row>
      <xdr:rowOff>5715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75197"/>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53594</xdr:rowOff>
    </xdr:from>
    <xdr:to>
      <xdr:col>46</xdr:col>
      <xdr:colOff>38100</xdr:colOff>
      <xdr:row>38</xdr:row>
      <xdr:rowOff>155194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146321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126365</xdr:rowOff>
    </xdr:from>
    <xdr:to>
      <xdr:col>41</xdr:col>
      <xdr:colOff>101600</xdr:colOff>
      <xdr:row>37</xdr:row>
      <xdr:rowOff>56515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73042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52197</xdr:rowOff>
    </xdr:from>
    <xdr:to>
      <xdr:col>36</xdr:col>
      <xdr:colOff>165100</xdr:colOff>
      <xdr:row>36</xdr:row>
      <xdr:rowOff>153797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170324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111409</xdr:rowOff>
    </xdr:from>
    <xdr:to>
      <xdr:col>55</xdr:col>
      <xdr:colOff>0</xdr:colOff>
      <xdr:row>58</xdr:row>
      <xdr:rowOff>122940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55509"/>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122940</xdr:rowOff>
    </xdr:from>
    <xdr:to>
      <xdr:col>50</xdr:col>
      <xdr:colOff>114300</xdr:colOff>
      <xdr:row>58</xdr:row>
      <xdr:rowOff>133186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67040"/>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102660</xdr:rowOff>
    </xdr:from>
    <xdr:to>
      <xdr:col>45</xdr:col>
      <xdr:colOff>177800</xdr:colOff>
      <xdr:row>58</xdr:row>
      <xdr:rowOff>133186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46760"/>
          <a:ext cx="889000" cy="3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102660</xdr:rowOff>
    </xdr:from>
    <xdr:to>
      <xdr:col>41</xdr:col>
      <xdr:colOff>50800</xdr:colOff>
      <xdr:row>58</xdr:row>
      <xdr:rowOff>148473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46760"/>
          <a:ext cx="889000" cy="4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60609</xdr:rowOff>
    </xdr:from>
    <xdr:to>
      <xdr:col>55</xdr:col>
      <xdr:colOff>50800</xdr:colOff>
      <xdr:row>58</xdr:row>
      <xdr:rowOff>162209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72140</xdr:rowOff>
    </xdr:from>
    <xdr:to>
      <xdr:col>50</xdr:col>
      <xdr:colOff>165100</xdr:colOff>
      <xdr:row>59</xdr:row>
      <xdr:rowOff>2290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164867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82386</xdr:rowOff>
    </xdr:from>
    <xdr:to>
      <xdr:col>46</xdr:col>
      <xdr:colOff>38100</xdr:colOff>
      <xdr:row>59</xdr:row>
      <xdr:rowOff>12536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3663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51860</xdr:rowOff>
    </xdr:from>
    <xdr:to>
      <xdr:col>41</xdr:col>
      <xdr:colOff>101600</xdr:colOff>
      <xdr:row>58</xdr:row>
      <xdr:rowOff>153460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144587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97673</xdr:rowOff>
    </xdr:from>
    <xdr:to>
      <xdr:col>36</xdr:col>
      <xdr:colOff>165100</xdr:colOff>
      <xdr:row>59</xdr:row>
      <xdr:rowOff>27823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18950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127943</xdr:rowOff>
    </xdr:from>
    <xdr:to>
      <xdr:col>55</xdr:col>
      <xdr:colOff>0</xdr:colOff>
      <xdr:row>76</xdr:row>
      <xdr:rowOff>108006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15243"/>
          <a:ext cx="838200" cy="32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97344</xdr:rowOff>
    </xdr:from>
    <xdr:to>
      <xdr:col>50</xdr:col>
      <xdr:colOff>114300</xdr:colOff>
      <xdr:row>76</xdr:row>
      <xdr:rowOff>108006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784644"/>
          <a:ext cx="889000" cy="35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97344</xdr:rowOff>
    </xdr:from>
    <xdr:to>
      <xdr:col>45</xdr:col>
      <xdr:colOff>177800</xdr:colOff>
      <xdr:row>76</xdr:row>
      <xdr:rowOff>36748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784644"/>
          <a:ext cx="889000" cy="28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36748</xdr:rowOff>
    </xdr:from>
    <xdr:to>
      <xdr:col>41</xdr:col>
      <xdr:colOff>50800</xdr:colOff>
      <xdr:row>76</xdr:row>
      <xdr:rowOff>155360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66948"/>
          <a:ext cx="889000" cy="1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77143</xdr:rowOff>
    </xdr:from>
    <xdr:to>
      <xdr:col>55</xdr:col>
      <xdr:colOff>50800</xdr:colOff>
      <xdr:row>75</xdr:row>
      <xdr:rowOff>7293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100020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1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57206</xdr:rowOff>
    </xdr:from>
    <xdr:to>
      <xdr:col>50</xdr:col>
      <xdr:colOff>165100</xdr:colOff>
      <xdr:row>76</xdr:row>
      <xdr:rowOff>158806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3884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46544</xdr:rowOff>
    </xdr:from>
    <xdr:to>
      <xdr:col>46</xdr:col>
      <xdr:colOff>38100</xdr:colOff>
      <xdr:row>74</xdr:row>
      <xdr:rowOff>148144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164671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157398</xdr:rowOff>
    </xdr:from>
    <xdr:to>
      <xdr:col>41</xdr:col>
      <xdr:colOff>101600</xdr:colOff>
      <xdr:row>76</xdr:row>
      <xdr:rowOff>87548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104075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9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104560</xdr:rowOff>
    </xdr:from>
    <xdr:to>
      <xdr:col>36</xdr:col>
      <xdr:colOff>165100</xdr:colOff>
      <xdr:row>77</xdr:row>
      <xdr:rowOff>34710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51236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41804</xdr:rowOff>
    </xdr:from>
    <xdr:to>
      <xdr:col>55</xdr:col>
      <xdr:colOff>0</xdr:colOff>
      <xdr:row>95</xdr:row>
      <xdr:rowOff>107156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329554"/>
          <a:ext cx="838200" cy="6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41804</xdr:rowOff>
    </xdr:from>
    <xdr:to>
      <xdr:col>50</xdr:col>
      <xdr:colOff>114300</xdr:colOff>
      <xdr:row>96</xdr:row>
      <xdr:rowOff>109009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329554"/>
          <a:ext cx="889000" cy="2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57482</xdr:rowOff>
    </xdr:from>
    <xdr:to>
      <xdr:col>45</xdr:col>
      <xdr:colOff>177800</xdr:colOff>
      <xdr:row>96</xdr:row>
      <xdr:rowOff>109009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516682"/>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57482</xdr:rowOff>
    </xdr:from>
    <xdr:to>
      <xdr:col>41</xdr:col>
      <xdr:colOff>50800</xdr:colOff>
      <xdr:row>97</xdr:row>
      <xdr:rowOff>57683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16682"/>
          <a:ext cx="889000" cy="17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56356</xdr:rowOff>
    </xdr:from>
    <xdr:to>
      <xdr:col>55</xdr:col>
      <xdr:colOff>50800</xdr:colOff>
      <xdr:row>95</xdr:row>
      <xdr:rowOff>157956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79233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19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162454</xdr:rowOff>
    </xdr:from>
    <xdr:to>
      <xdr:col>50</xdr:col>
      <xdr:colOff>165100</xdr:colOff>
      <xdr:row>95</xdr:row>
      <xdr:rowOff>92604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2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109131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05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58209</xdr:rowOff>
    </xdr:from>
    <xdr:to>
      <xdr:col>46</xdr:col>
      <xdr:colOff>38100</xdr:colOff>
      <xdr:row>96</xdr:row>
      <xdr:rowOff>159809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150936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6682</xdr:rowOff>
    </xdr:from>
    <xdr:to>
      <xdr:col>41</xdr:col>
      <xdr:colOff>101600</xdr:colOff>
      <xdr:row>96</xdr:row>
      <xdr:rowOff>108282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99409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5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6883</xdr:rowOff>
    </xdr:from>
    <xdr:to>
      <xdr:col>36</xdr:col>
      <xdr:colOff>165100</xdr:colOff>
      <xdr:row>97</xdr:row>
      <xdr:rowOff>108483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99610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150673</xdr:rowOff>
    </xdr:from>
    <xdr:to>
      <xdr:col>85</xdr:col>
      <xdr:colOff>127000</xdr:colOff>
      <xdr:row>33</xdr:row>
      <xdr:rowOff>139662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637073"/>
          <a:ext cx="838200" cy="1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150673</xdr:rowOff>
    </xdr:from>
    <xdr:to>
      <xdr:col>81</xdr:col>
      <xdr:colOff>50800</xdr:colOff>
      <xdr:row>35</xdr:row>
      <xdr:rowOff>93542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637073"/>
          <a:ext cx="889000" cy="45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93542</xdr:rowOff>
    </xdr:from>
    <xdr:to>
      <xdr:col>76</xdr:col>
      <xdr:colOff>114300</xdr:colOff>
      <xdr:row>38</xdr:row>
      <xdr:rowOff>98190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94292"/>
          <a:ext cx="889000" cy="5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87808</xdr:rowOff>
    </xdr:from>
    <xdr:to>
      <xdr:col>71</xdr:col>
      <xdr:colOff>177800</xdr:colOff>
      <xdr:row>38</xdr:row>
      <xdr:rowOff>98190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02908"/>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88862</xdr:rowOff>
    </xdr:from>
    <xdr:to>
      <xdr:col>85</xdr:col>
      <xdr:colOff>177800</xdr:colOff>
      <xdr:row>34</xdr:row>
      <xdr:rowOff>19012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7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111739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5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99873</xdr:rowOff>
    </xdr:from>
    <xdr:to>
      <xdr:col>81</xdr:col>
      <xdr:colOff>101600</xdr:colOff>
      <xdr:row>33</xdr:row>
      <xdr:rowOff>30023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46550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3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42742</xdr:rowOff>
    </xdr:from>
    <xdr:to>
      <xdr:col>76</xdr:col>
      <xdr:colOff>165100</xdr:colOff>
      <xdr:row>35</xdr:row>
      <xdr:rowOff>144342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160869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47390</xdr:rowOff>
    </xdr:from>
    <xdr:to>
      <xdr:col>72</xdr:col>
      <xdr:colOff>38100</xdr:colOff>
      <xdr:row>38</xdr:row>
      <xdr:rowOff>148990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140117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37008</xdr:rowOff>
    </xdr:from>
    <xdr:to>
      <xdr:col>67</xdr:col>
      <xdr:colOff>101600</xdr:colOff>
      <xdr:row>38</xdr:row>
      <xdr:rowOff>138608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129735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135781</xdr:rowOff>
    </xdr:from>
    <xdr:to>
      <xdr:col>85</xdr:col>
      <xdr:colOff>127000</xdr:colOff>
      <xdr:row>58</xdr:row>
      <xdr:rowOff>80930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8431"/>
          <a:ext cx="838200" cy="1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80930</xdr:rowOff>
    </xdr:from>
    <xdr:to>
      <xdr:col>81</xdr:col>
      <xdr:colOff>50800</xdr:colOff>
      <xdr:row>58</xdr:row>
      <xdr:rowOff>91942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25030"/>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91942</xdr:rowOff>
    </xdr:from>
    <xdr:to>
      <xdr:col>76</xdr:col>
      <xdr:colOff>114300</xdr:colOff>
      <xdr:row>58</xdr:row>
      <xdr:rowOff>119717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36042"/>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119717</xdr:rowOff>
    </xdr:from>
    <xdr:to>
      <xdr:col>71</xdr:col>
      <xdr:colOff>177800</xdr:colOff>
      <xdr:row>58</xdr:row>
      <xdr:rowOff>124093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6381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84981</xdr:rowOff>
    </xdr:from>
    <xdr:to>
      <xdr:col>85</xdr:col>
      <xdr:colOff>177800</xdr:colOff>
      <xdr:row>58</xdr:row>
      <xdr:rowOff>15131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63408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30130</xdr:rowOff>
    </xdr:from>
    <xdr:to>
      <xdr:col>81</xdr:col>
      <xdr:colOff>101600</xdr:colOff>
      <xdr:row>58</xdr:row>
      <xdr:rowOff>131730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122857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41142</xdr:rowOff>
    </xdr:from>
    <xdr:to>
      <xdr:col>76</xdr:col>
      <xdr:colOff>165100</xdr:colOff>
      <xdr:row>58</xdr:row>
      <xdr:rowOff>142742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133869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68917</xdr:rowOff>
    </xdr:from>
    <xdr:to>
      <xdr:col>72</xdr:col>
      <xdr:colOff>38100</xdr:colOff>
      <xdr:row>58</xdr:row>
      <xdr:rowOff>170517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161644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73293</xdr:rowOff>
    </xdr:from>
    <xdr:to>
      <xdr:col>67</xdr:col>
      <xdr:colOff>101600</xdr:colOff>
      <xdr:row>59</xdr:row>
      <xdr:rowOff>3443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166020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62833</xdr:rowOff>
    </xdr:from>
    <xdr:to>
      <xdr:col>85</xdr:col>
      <xdr:colOff>127000</xdr:colOff>
      <xdr:row>78</xdr:row>
      <xdr:rowOff>132114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35933"/>
          <a:ext cx="838200" cy="6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62833</xdr:rowOff>
    </xdr:from>
    <xdr:to>
      <xdr:col>81</xdr:col>
      <xdr:colOff>50800</xdr:colOff>
      <xdr:row>78</xdr:row>
      <xdr:rowOff>84496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35933"/>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84496</xdr:rowOff>
    </xdr:from>
    <xdr:to>
      <xdr:col>76</xdr:col>
      <xdr:colOff>114300</xdr:colOff>
      <xdr:row>78</xdr:row>
      <xdr:rowOff>138857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457596"/>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138857</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11957"/>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81314</xdr:rowOff>
    </xdr:from>
    <xdr:to>
      <xdr:col>85</xdr:col>
      <xdr:colOff>177800</xdr:colOff>
      <xdr:row>79</xdr:row>
      <xdr:rowOff>11464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12033</xdr:rowOff>
    </xdr:from>
    <xdr:to>
      <xdr:col>81</xdr:col>
      <xdr:colOff>101600</xdr:colOff>
      <xdr:row>78</xdr:row>
      <xdr:rowOff>113633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130160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1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33696</xdr:rowOff>
    </xdr:from>
    <xdr:to>
      <xdr:col>76</xdr:col>
      <xdr:colOff>165100</xdr:colOff>
      <xdr:row>78</xdr:row>
      <xdr:rowOff>135296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151823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18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88057</xdr:rowOff>
    </xdr:from>
    <xdr:to>
      <xdr:col>72</xdr:col>
      <xdr:colOff>38100</xdr:colOff>
      <xdr:row>79</xdr:row>
      <xdr:rowOff>18207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9334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53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82330</xdr:rowOff>
    </xdr:from>
    <xdr:to>
      <xdr:col>85</xdr:col>
      <xdr:colOff>127000</xdr:colOff>
      <xdr:row>95</xdr:row>
      <xdr:rowOff>87213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70080"/>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87213</xdr:rowOff>
    </xdr:from>
    <xdr:to>
      <xdr:col>81</xdr:col>
      <xdr:colOff>50800</xdr:colOff>
      <xdr:row>95</xdr:row>
      <xdr:rowOff>101482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374963"/>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101482</xdr:rowOff>
    </xdr:from>
    <xdr:to>
      <xdr:col>76</xdr:col>
      <xdr:colOff>114300</xdr:colOff>
      <xdr:row>95</xdr:row>
      <xdr:rowOff>149639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389232"/>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114695</xdr:rowOff>
    </xdr:from>
    <xdr:to>
      <xdr:col>71</xdr:col>
      <xdr:colOff>177800</xdr:colOff>
      <xdr:row>95</xdr:row>
      <xdr:rowOff>149639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02445"/>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31530</xdr:rowOff>
    </xdr:from>
    <xdr:to>
      <xdr:col>85</xdr:col>
      <xdr:colOff>177800</xdr:colOff>
      <xdr:row>95</xdr:row>
      <xdr:rowOff>133130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54407</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7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36413</xdr:rowOff>
    </xdr:from>
    <xdr:to>
      <xdr:col>81</xdr:col>
      <xdr:colOff>101600</xdr:colOff>
      <xdr:row>95</xdr:row>
      <xdr:rowOff>138013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154540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09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50682</xdr:rowOff>
    </xdr:from>
    <xdr:to>
      <xdr:col>76</xdr:col>
      <xdr:colOff>165100</xdr:colOff>
      <xdr:row>95</xdr:row>
      <xdr:rowOff>152282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168809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11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98839</xdr:rowOff>
    </xdr:from>
    <xdr:to>
      <xdr:col>72</xdr:col>
      <xdr:colOff>38100</xdr:colOff>
      <xdr:row>96</xdr:row>
      <xdr:rowOff>28989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45516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16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63895</xdr:rowOff>
    </xdr:from>
    <xdr:to>
      <xdr:col>67</xdr:col>
      <xdr:colOff>101600</xdr:colOff>
      <xdr:row>95</xdr:row>
      <xdr:rowOff>165495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10572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12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・主な構成項目である総務費は、住民一人当たり</a:t>
          </a:r>
          <a:r>
            <a:rPr kumimoji="1" lang="en-US" altLang="ja-JP" sz="1100">
              <a:solidFill>
                <a:sysClr val="windowText" lastClr="000000"/>
              </a:solidFill>
              <a:effectLst/>
              <a:latin typeface="+mn-lt"/>
              <a:ea typeface="+mn-ea"/>
              <a:cs typeface="+mn-cs"/>
            </a:rPr>
            <a:t>240,419</a:t>
          </a:r>
          <a:r>
            <a:rPr kumimoji="1" lang="ja-JP" altLang="ja-JP" sz="1100">
              <a:solidFill>
                <a:sysClr val="windowText" lastClr="000000"/>
              </a:solidFill>
              <a:effectLst/>
              <a:latin typeface="+mn-lt"/>
              <a:ea typeface="+mn-ea"/>
              <a:cs typeface="+mn-cs"/>
            </a:rPr>
            <a:t>円となっており、類似団体平均に比べ高止まりしているのは、多くを占める人件費とふるさと納税関連経費</a:t>
          </a:r>
          <a:r>
            <a:rPr kumimoji="1" lang="ja-JP" altLang="en-US" sz="1100">
              <a:solidFill>
                <a:sysClr val="windowText" lastClr="000000"/>
              </a:solidFill>
              <a:effectLst/>
              <a:latin typeface="+mn-lt"/>
              <a:ea typeface="+mn-ea"/>
              <a:cs typeface="+mn-cs"/>
            </a:rPr>
            <a:t>・超高速ブロードバンド基盤整備事業</a:t>
          </a:r>
          <a:r>
            <a:rPr kumimoji="1" lang="ja-JP" altLang="ja-JP" sz="1100">
              <a:solidFill>
                <a:sysClr val="windowText" lastClr="000000"/>
              </a:solidFill>
              <a:effectLst/>
              <a:latin typeface="+mn-lt"/>
              <a:ea typeface="+mn-ea"/>
              <a:cs typeface="+mn-cs"/>
            </a:rPr>
            <a:t>が要因となっている。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・主な構成項目である民生費は、住民一人当たり</a:t>
          </a:r>
          <a:r>
            <a:rPr kumimoji="1" lang="en-US" altLang="ja-JP" sz="1100">
              <a:solidFill>
                <a:sysClr val="windowText" lastClr="000000"/>
              </a:solidFill>
              <a:effectLst/>
              <a:latin typeface="+mn-lt"/>
              <a:ea typeface="+mn-ea"/>
              <a:cs typeface="+mn-cs"/>
            </a:rPr>
            <a:t>219,936</a:t>
          </a:r>
          <a:r>
            <a:rPr kumimoji="1" lang="ja-JP" altLang="ja-JP" sz="1100">
              <a:solidFill>
                <a:sysClr val="windowText" lastClr="000000"/>
              </a:solidFill>
              <a:effectLst/>
              <a:latin typeface="+mn-lt"/>
              <a:ea typeface="+mn-ea"/>
              <a:cs typeface="+mn-cs"/>
            </a:rPr>
            <a:t>円となっている。決算額全体からみると、民生費のうち老人福祉行政に要する経費である老人福祉費が増</a:t>
          </a:r>
          <a:r>
            <a:rPr kumimoji="1" lang="ja-JP" altLang="en-US" sz="1100">
              <a:solidFill>
                <a:sysClr val="windowText" lastClr="000000"/>
              </a:solidFill>
              <a:effectLst/>
              <a:latin typeface="+mn-lt"/>
              <a:ea typeface="+mn-ea"/>
              <a:cs typeface="+mn-cs"/>
            </a:rPr>
            <a:t>加</a:t>
          </a:r>
          <a:r>
            <a:rPr kumimoji="1" lang="ja-JP" altLang="ja-JP" sz="1100">
              <a:solidFill>
                <a:sysClr val="windowText" lastClr="000000"/>
              </a:solidFill>
              <a:effectLst/>
              <a:latin typeface="+mn-lt"/>
              <a:ea typeface="+mn-ea"/>
              <a:cs typeface="+mn-cs"/>
            </a:rPr>
            <a:t>していることが要因となっている。これは、高齢化率が高いことに対応するために重点的に取り組んだことによるものである。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・公債費は住民一人当たり</a:t>
          </a:r>
          <a:r>
            <a:rPr kumimoji="1" lang="en-US" altLang="ja-JP" sz="1100">
              <a:solidFill>
                <a:sysClr val="windowText" lastClr="000000"/>
              </a:solidFill>
              <a:effectLst/>
              <a:latin typeface="+mn-lt"/>
              <a:ea typeface="+mn-ea"/>
              <a:cs typeface="+mn-cs"/>
            </a:rPr>
            <a:t>125,048</a:t>
          </a:r>
          <a:r>
            <a:rPr kumimoji="1" lang="ja-JP" altLang="ja-JP" sz="1100">
              <a:solidFill>
                <a:sysClr val="windowText" lastClr="000000"/>
              </a:solidFill>
              <a:effectLst/>
              <a:latin typeface="+mn-lt"/>
              <a:ea typeface="+mn-ea"/>
              <a:cs typeface="+mn-cs"/>
            </a:rPr>
            <a:t>円となっており、類似団体と比較して一人当たりのコストが高い水準となっている。保有する公共施設・町道等の維持管理に係る地方債が増加していることが主な要因となっている。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・土木費は住民一人当たり</a:t>
          </a:r>
          <a:r>
            <a:rPr kumimoji="1" lang="en-US" altLang="ja-JP" sz="1100">
              <a:solidFill>
                <a:sysClr val="windowText" lastClr="000000"/>
              </a:solidFill>
              <a:effectLst/>
              <a:latin typeface="+mn-lt"/>
              <a:ea typeface="+mn-ea"/>
              <a:cs typeface="+mn-cs"/>
            </a:rPr>
            <a:t>119,618</a:t>
          </a:r>
          <a:r>
            <a:rPr kumimoji="1" lang="ja-JP" altLang="ja-JP" sz="1100">
              <a:solidFill>
                <a:sysClr val="windowText" lastClr="000000"/>
              </a:solidFill>
              <a:effectLst/>
              <a:latin typeface="+mn-lt"/>
              <a:ea typeface="+mn-ea"/>
              <a:cs typeface="+mn-cs"/>
            </a:rPr>
            <a:t>円となっており、類似団体と比較して一人当たりのコストが大きく上回っている。</a:t>
          </a:r>
          <a:r>
            <a:rPr kumimoji="1" lang="ja-JP" altLang="ja-JP" sz="1100" b="0" i="0" baseline="0">
              <a:solidFill>
                <a:sysClr val="windowText" lastClr="000000"/>
              </a:solidFill>
              <a:effectLst/>
              <a:latin typeface="+mn-lt"/>
              <a:ea typeface="+mn-ea"/>
              <a:cs typeface="+mn-cs"/>
            </a:rPr>
            <a:t>町道新設改良事業の増が主な原因となっている。</a:t>
          </a:r>
          <a:r>
            <a:rPr kumimoji="1" lang="ja-JP" altLang="ja-JP" sz="1100">
              <a:solidFill>
                <a:sysClr val="windowText" lastClr="000000"/>
              </a:solidFill>
              <a:effectLst/>
              <a:latin typeface="+mn-lt"/>
              <a:ea typeface="+mn-ea"/>
              <a:cs typeface="+mn-cs"/>
            </a:rPr>
            <a:t>今後、保有する道路、橋梁の老朽化の更新等により増加することが予想される。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教育</a:t>
          </a:r>
          <a:r>
            <a:rPr kumimoji="1" lang="ja-JP" altLang="ja-JP" sz="1100">
              <a:solidFill>
                <a:sysClr val="windowText" lastClr="000000"/>
              </a:solidFill>
              <a:effectLst/>
              <a:latin typeface="+mn-lt"/>
              <a:ea typeface="+mn-ea"/>
              <a:cs typeface="+mn-cs"/>
            </a:rPr>
            <a:t>費は住民一人当たり</a:t>
          </a:r>
          <a:r>
            <a:rPr kumimoji="1" lang="en-US" altLang="ja-JP" sz="1100">
              <a:solidFill>
                <a:sysClr val="windowText" lastClr="000000"/>
              </a:solidFill>
              <a:effectLst/>
              <a:latin typeface="+mn-lt"/>
              <a:ea typeface="+mn-ea"/>
              <a:cs typeface="+mn-cs"/>
            </a:rPr>
            <a:t>96,913</a:t>
          </a:r>
          <a:r>
            <a:rPr kumimoji="1" lang="ja-JP" altLang="ja-JP" sz="1100">
              <a:solidFill>
                <a:sysClr val="windowText" lastClr="000000"/>
              </a:solidFill>
              <a:effectLst/>
              <a:latin typeface="+mn-lt"/>
              <a:ea typeface="+mn-ea"/>
              <a:cs typeface="+mn-cs"/>
            </a:rPr>
            <a:t>円となっており、類似団体と比較して一人当たりのコストが上回ることとなった。</a:t>
          </a:r>
          <a:r>
            <a:rPr kumimoji="1" lang="ja-JP" altLang="en-US" sz="1100">
              <a:solidFill>
                <a:sysClr val="windowText" lastClr="000000"/>
              </a:solidFill>
              <a:effectLst/>
              <a:latin typeface="+mn-lt"/>
              <a:ea typeface="+mn-ea"/>
              <a:cs typeface="+mn-cs"/>
            </a:rPr>
            <a:t>ネッピー・みさきちゃん奨学金基金設立</a:t>
          </a:r>
          <a:r>
            <a:rPr kumimoji="1" lang="ja-JP" altLang="ja-JP" sz="1100">
              <a:solidFill>
                <a:sysClr val="windowText" lastClr="000000"/>
              </a:solidFill>
              <a:effectLst/>
              <a:latin typeface="+mn-lt"/>
              <a:ea typeface="+mn-ea"/>
              <a:cs typeface="+mn-cs"/>
            </a:rPr>
            <a:t>が主な要因となっている。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ysClr val="windowText" lastClr="000000"/>
              </a:solidFill>
              <a:effectLst/>
              <a:latin typeface="+mn-lt"/>
              <a:ea typeface="+mn-ea"/>
              <a:cs typeface="+mn-cs"/>
            </a:rPr>
            <a:t>H29</a:t>
          </a:r>
          <a:r>
            <a:rPr kumimoji="1" lang="ja-JP" altLang="en-US" sz="1100" b="0" i="0" baseline="0">
              <a:solidFill>
                <a:sysClr val="windowText" lastClr="000000"/>
              </a:solidFill>
              <a:effectLst/>
              <a:latin typeface="+mn-lt"/>
              <a:ea typeface="+mn-ea"/>
              <a:cs typeface="+mn-cs"/>
            </a:rPr>
            <a:t>の実質単年度収支は赤字幅を縮小した。</a:t>
          </a:r>
          <a:r>
            <a:rPr kumimoji="1" lang="en-US" altLang="ja-JP" sz="1100" b="0" i="0" baseline="0">
              <a:solidFill>
                <a:sysClr val="windowText" lastClr="000000"/>
              </a:solidFill>
              <a:effectLst/>
              <a:latin typeface="+mn-lt"/>
              <a:ea typeface="+mn-ea"/>
              <a:cs typeface="+mn-cs"/>
            </a:rPr>
            <a:t>H29</a:t>
          </a:r>
          <a:r>
            <a:rPr kumimoji="1" lang="ja-JP" altLang="en-US" sz="1100" b="0" i="0" baseline="0">
              <a:solidFill>
                <a:sysClr val="windowText" lastClr="000000"/>
              </a:solidFill>
              <a:effectLst/>
              <a:latin typeface="+mn-lt"/>
              <a:ea typeface="+mn-ea"/>
              <a:cs typeface="+mn-cs"/>
            </a:rPr>
            <a:t>の実質単年度収支が赤字であったため，財政調整基金残高は減少している。なお，実質単年度収支の赤字幅縮小の要因は、</a:t>
          </a:r>
          <a:r>
            <a:rPr kumimoji="1" lang="ja-JP" altLang="ja-JP" sz="1100" b="0" i="0" baseline="0">
              <a:solidFill>
                <a:sysClr val="windowText" lastClr="000000"/>
              </a:solidFill>
              <a:effectLst/>
              <a:latin typeface="+mn-lt"/>
              <a:ea typeface="+mn-ea"/>
              <a:cs typeface="+mn-cs"/>
            </a:rPr>
            <a:t>歳出に係る維持補修費と他会計への繰出金の減少</a:t>
          </a:r>
          <a:r>
            <a:rPr kumimoji="1" lang="ja-JP" altLang="en-US" sz="1100" b="0" i="0" baseline="0">
              <a:solidFill>
                <a:sysClr val="windowText" lastClr="000000"/>
              </a:solidFill>
              <a:effectLst/>
              <a:latin typeface="+mn-lt"/>
              <a:ea typeface="+mn-ea"/>
              <a:cs typeface="+mn-cs"/>
            </a:rPr>
            <a:t>である</a:t>
          </a:r>
          <a:r>
            <a:rPr kumimoji="1" lang="ja-JP" altLang="ja-JP"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今後も全般的な歳出の見直し</a:t>
          </a:r>
          <a:r>
            <a:rPr kumimoji="1" lang="ja-JP" altLang="en-US" sz="1100" b="0" i="0" baseline="0">
              <a:solidFill>
                <a:sysClr val="windowText" lastClr="000000"/>
              </a:solidFill>
              <a:effectLst/>
              <a:latin typeface="+mn-lt"/>
              <a:ea typeface="+mn-ea"/>
              <a:cs typeface="+mn-cs"/>
            </a:rPr>
            <a:t>により健全な行財政運営に努める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全会計黒字となっているが、簡易水道事業と下水道事業については、基準外の一般会計操出金がある。両会計とも、</a:t>
          </a:r>
          <a:r>
            <a:rPr kumimoji="1" lang="ja-JP" altLang="en-US" sz="1100">
              <a:solidFill>
                <a:sysClr val="windowText" lastClr="000000"/>
              </a:solidFill>
              <a:effectLst/>
              <a:latin typeface="+mn-lt"/>
              <a:ea typeface="+mn-ea"/>
              <a:cs typeface="+mn-cs"/>
            </a:rPr>
            <a:t>大規模</a:t>
          </a:r>
          <a:r>
            <a:rPr kumimoji="1" lang="ja-JP" altLang="ja-JP" sz="1100">
              <a:solidFill>
                <a:sysClr val="windowText" lastClr="000000"/>
              </a:solidFill>
              <a:effectLst/>
              <a:latin typeface="+mn-lt"/>
              <a:ea typeface="+mn-ea"/>
              <a:cs typeface="+mn-cs"/>
            </a:rPr>
            <a:t>な改良事業が</a:t>
          </a:r>
          <a:r>
            <a:rPr kumimoji="1" lang="ja-JP" altLang="en-US" sz="1100">
              <a:solidFill>
                <a:sysClr val="windowText" lastClr="000000"/>
              </a:solidFill>
              <a:effectLst/>
              <a:latin typeface="+mn-lt"/>
              <a:ea typeface="+mn-ea"/>
              <a:cs typeface="+mn-cs"/>
            </a:rPr>
            <a:t>平成３０年度まで予定</a:t>
          </a:r>
          <a:r>
            <a:rPr kumimoji="1" lang="ja-JP" altLang="ja-JP" sz="1100">
              <a:solidFill>
                <a:sysClr val="windowText" lastClr="000000"/>
              </a:solidFill>
              <a:effectLst/>
              <a:latin typeface="+mn-lt"/>
              <a:ea typeface="+mn-ea"/>
              <a:cs typeface="+mn-cs"/>
            </a:rPr>
            <a:t>されており、その財源確保が課題である。国民健康保険事業・介護保険事業についても財源不足が懸念され、それぞれの会計の基金残高の減少がみられることから、今後、保険料の改定等の見直しが必要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8412101</v>
      </c>
      <c r="BO4" s="441"/>
      <c r="BP4" s="441"/>
      <c r="BQ4" s="441"/>
      <c r="BR4" s="441"/>
      <c r="BS4" s="441"/>
      <c r="BT4" s="441"/>
      <c r="BU4" s="442"/>
      <c r="BV4" s="440">
        <v>8891208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5.5</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8133191</v>
      </c>
      <c r="BO5" s="446"/>
      <c r="BP5" s="446"/>
      <c r="BQ5" s="446"/>
      <c r="BR5" s="446"/>
      <c r="BS5" s="446"/>
      <c r="BT5" s="446"/>
      <c r="BU5" s="447"/>
      <c r="BV5" s="445">
        <v>8627064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91.3</v>
      </c>
      <c r="CU5" s="416"/>
      <c r="CV5" s="416"/>
      <c r="CW5" s="416"/>
      <c r="CX5" s="416"/>
      <c r="CY5" s="416"/>
      <c r="CZ5" s="416"/>
      <c r="DA5" s="417"/>
      <c r="DB5" s="415">
        <v>87.7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278910</v>
      </c>
      <c r="BO6" s="446"/>
      <c r="BP6" s="446"/>
      <c r="BQ6" s="446"/>
      <c r="BR6" s="446"/>
      <c r="BS6" s="446"/>
      <c r="BT6" s="446"/>
      <c r="BU6" s="447"/>
      <c r="BV6" s="445">
        <v>264144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94.8</v>
      </c>
      <c r="CU6" s="596"/>
      <c r="CV6" s="596"/>
      <c r="CW6" s="596"/>
      <c r="CX6" s="596"/>
      <c r="CY6" s="596"/>
      <c r="CZ6" s="596"/>
      <c r="DA6" s="597"/>
      <c r="DB6" s="595">
        <v>91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48077</v>
      </c>
      <c r="BO7" s="446"/>
      <c r="BP7" s="446"/>
      <c r="BQ7" s="446"/>
      <c r="BR7" s="446"/>
      <c r="BS7" s="446"/>
      <c r="BT7" s="446"/>
      <c r="BU7" s="447"/>
      <c r="BV7" s="445">
        <v>43147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4194949</v>
      </c>
      <c r="CU7" s="446"/>
      <c r="CV7" s="446"/>
      <c r="CW7" s="446"/>
      <c r="CX7" s="446"/>
      <c r="CY7" s="446"/>
      <c r="CZ7" s="446"/>
      <c r="DA7" s="447"/>
      <c r="DB7" s="445">
        <v>4402327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230833</v>
      </c>
      <c r="BO8" s="446"/>
      <c r="BP8" s="446"/>
      <c r="BQ8" s="446"/>
      <c r="BR8" s="446"/>
      <c r="BS8" s="446"/>
      <c r="BT8" s="446"/>
      <c r="BU8" s="447"/>
      <c r="BV8" s="445">
        <v>220997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7542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9836</v>
      </c>
      <c r="BO9" s="446"/>
      <c r="BP9" s="446"/>
      <c r="BQ9" s="446"/>
      <c r="BR9" s="446"/>
      <c r="BS9" s="446"/>
      <c r="BT9" s="446"/>
      <c r="BU9" s="447"/>
      <c r="BV9" s="445">
        <v>-7425</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16.5</v>
      </c>
      <c r="CU9" s="416"/>
      <c r="CV9" s="416"/>
      <c r="CW9" s="416"/>
      <c r="CX9" s="416"/>
      <c r="CY9" s="416"/>
      <c r="CZ9" s="416"/>
      <c r="DA9" s="417"/>
      <c r="DB9" s="415">
        <v>17.399999999999999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8815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5900</v>
      </c>
      <c r="BO10" s="446"/>
      <c r="BP10" s="446"/>
      <c r="BQ10" s="446"/>
      <c r="BR10" s="446"/>
      <c r="BS10" s="446"/>
      <c r="BT10" s="446"/>
      <c r="BU10" s="447"/>
      <c r="BV10" s="445">
        <v>18000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7526</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165411</v>
      </c>
      <c r="BO12" s="446"/>
      <c r="BP12" s="446"/>
      <c r="BQ12" s="446"/>
      <c r="BR12" s="446"/>
      <c r="BS12" s="446"/>
      <c r="BT12" s="446"/>
      <c r="BU12" s="447"/>
      <c r="BV12" s="445">
        <v>200413</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7502</v>
      </c>
      <c r="S13" s="549"/>
      <c r="T13" s="549"/>
      <c r="U13" s="549"/>
      <c r="V13" s="550"/>
      <c r="W13" s="536" t="s">
        <v>136</v>
      </c>
      <c r="X13" s="458"/>
      <c r="Y13" s="458"/>
      <c r="Z13" s="458"/>
      <c r="AA13" s="458"/>
      <c r="AB13" s="459"/>
      <c r="AC13" s="421">
        <v>1175</v>
      </c>
      <c r="AD13" s="422"/>
      <c r="AE13" s="422"/>
      <c r="AF13" s="422"/>
      <c r="AG13" s="423"/>
      <c r="AH13" s="421">
        <v>1185</v>
      </c>
      <c r="AI13" s="422"/>
      <c r="AJ13" s="422"/>
      <c r="AK13" s="422"/>
      <c r="AL13" s="424"/>
      <c r="AM13" s="514" t="s">
        <v>137</v>
      </c>
      <c r="AN13" s="419"/>
      <c r="AO13" s="419"/>
      <c r="AP13" s="419"/>
      <c r="AQ13" s="419"/>
      <c r="AR13" s="419"/>
      <c r="AS13" s="419"/>
      <c r="AT13" s="420"/>
      <c r="AU13" s="502" t="s">
        <v>115</v>
      </c>
      <c r="AV13" s="503"/>
      <c r="AW13" s="503"/>
      <c r="AX13" s="503"/>
      <c r="AY13" s="425" t="s">
        <v>138</v>
      </c>
      <c r="AZ13" s="426"/>
      <c r="BA13" s="426"/>
      <c r="BB13" s="426"/>
      <c r="BC13" s="426"/>
      <c r="BD13" s="426"/>
      <c r="BE13" s="426"/>
      <c r="BF13" s="426"/>
      <c r="BG13" s="426"/>
      <c r="BH13" s="426"/>
      <c r="BI13" s="426"/>
      <c r="BJ13" s="426"/>
      <c r="BK13" s="426"/>
      <c r="BL13" s="426"/>
      <c r="BM13" s="427"/>
      <c r="BN13" s="445">
        <v>-149675</v>
      </c>
      <c r="BO13" s="446"/>
      <c r="BP13" s="446"/>
      <c r="BQ13" s="446"/>
      <c r="BR13" s="446"/>
      <c r="BS13" s="446"/>
      <c r="BT13" s="446"/>
      <c r="BU13" s="447"/>
      <c r="BV13" s="445">
        <v>-189838</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7.9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140</v>
      </c>
      <c r="M14" s="579"/>
      <c r="N14" s="579"/>
      <c r="O14" s="579"/>
      <c r="P14" s="579"/>
      <c r="Q14" s="580"/>
      <c r="R14" s="548">
        <v>7757</v>
      </c>
      <c r="S14" s="549"/>
      <c r="T14" s="549"/>
      <c r="U14" s="549"/>
      <c r="V14" s="550"/>
      <c r="W14" s="551"/>
      <c r="X14" s="461"/>
      <c r="Y14" s="461"/>
      <c r="Z14" s="461"/>
      <c r="AA14" s="461"/>
      <c r="AB14" s="462"/>
      <c r="AC14" s="541">
        <v>34.1</v>
      </c>
      <c r="AD14" s="542"/>
      <c r="AE14" s="542"/>
      <c r="AF14" s="542"/>
      <c r="AG14" s="543"/>
      <c r="AH14" s="541">
        <v>33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134</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135</v>
      </c>
      <c r="N15" s="546"/>
      <c r="O15" s="546"/>
      <c r="P15" s="546"/>
      <c r="Q15" s="547"/>
      <c r="R15" s="548">
        <v>7737</v>
      </c>
      <c r="S15" s="549"/>
      <c r="T15" s="549"/>
      <c r="U15" s="549"/>
      <c r="V15" s="550"/>
      <c r="W15" s="536" t="s">
        <v>142</v>
      </c>
      <c r="X15" s="458"/>
      <c r="Y15" s="458"/>
      <c r="Z15" s="458"/>
      <c r="AA15" s="458"/>
      <c r="AB15" s="459"/>
      <c r="AC15" s="421">
        <v>505</v>
      </c>
      <c r="AD15" s="422"/>
      <c r="AE15" s="422"/>
      <c r="AF15" s="422"/>
      <c r="AG15" s="423"/>
      <c r="AH15" s="421">
        <v>530</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645061</v>
      </c>
      <c r="BO15" s="441"/>
      <c r="BP15" s="441"/>
      <c r="BQ15" s="441"/>
      <c r="BR15" s="441"/>
      <c r="BS15" s="441"/>
      <c r="BT15" s="441"/>
      <c r="BU15" s="442"/>
      <c r="BV15" s="440">
        <v>618562</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14.7</v>
      </c>
      <c r="AD16" s="542"/>
      <c r="AE16" s="542"/>
      <c r="AF16" s="542"/>
      <c r="AG16" s="543"/>
      <c r="AH16" s="541">
        <v>14.8</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3766364</v>
      </c>
      <c r="BO16" s="446"/>
      <c r="BP16" s="446"/>
      <c r="BQ16" s="446"/>
      <c r="BR16" s="446"/>
      <c r="BS16" s="446"/>
      <c r="BT16" s="446"/>
      <c r="BU16" s="447"/>
      <c r="BV16" s="445">
        <v>3883656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1762</v>
      </c>
      <c r="AD17" s="422"/>
      <c r="AE17" s="422"/>
      <c r="AF17" s="422"/>
      <c r="AG17" s="423"/>
      <c r="AH17" s="421">
        <v>1876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803172</v>
      </c>
      <c r="BO17" s="446"/>
      <c r="BP17" s="446"/>
      <c r="BQ17" s="446"/>
      <c r="BR17" s="446"/>
      <c r="BS17" s="446"/>
      <c r="BT17" s="446"/>
      <c r="BU17" s="447"/>
      <c r="BV17" s="445">
        <v>763132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213.57</v>
      </c>
      <c r="M18" s="510"/>
      <c r="N18" s="510"/>
      <c r="O18" s="510"/>
      <c r="P18" s="510"/>
      <c r="Q18" s="510"/>
      <c r="R18" s="511"/>
      <c r="S18" s="511"/>
      <c r="T18" s="511"/>
      <c r="U18" s="511"/>
      <c r="V18" s="512"/>
      <c r="W18" s="526"/>
      <c r="X18" s="527"/>
      <c r="Y18" s="527"/>
      <c r="Z18" s="527"/>
      <c r="AA18" s="527"/>
      <c r="AB18" s="537"/>
      <c r="AC18" s="409">
        <v>51.2</v>
      </c>
      <c r="AD18" s="410"/>
      <c r="AE18" s="410"/>
      <c r="AF18" s="410"/>
      <c r="AG18" s="513"/>
      <c r="AH18" s="409">
        <v>52.2</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3873503</v>
      </c>
      <c r="BO18" s="446"/>
      <c r="BP18" s="446"/>
      <c r="BQ18" s="446"/>
      <c r="BR18" s="446"/>
      <c r="BS18" s="446"/>
      <c r="BT18" s="446"/>
      <c r="BU18" s="447"/>
      <c r="BV18" s="445">
        <v>3896061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35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5588628</v>
      </c>
      <c r="BO19" s="446"/>
      <c r="BP19" s="446"/>
      <c r="BQ19" s="446"/>
      <c r="BR19" s="446"/>
      <c r="BS19" s="446"/>
      <c r="BT19" s="446"/>
      <c r="BU19" s="447"/>
      <c r="BV19" s="445">
        <v>5412552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3559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10126378</v>
      </c>
      <c r="BO23" s="446"/>
      <c r="BP23" s="446"/>
      <c r="BQ23" s="446"/>
      <c r="BR23" s="446"/>
      <c r="BS23" s="446"/>
      <c r="BT23" s="446"/>
      <c r="BU23" s="447"/>
      <c r="BV23" s="445">
        <v>9674520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7600</v>
      </c>
      <c r="R24" s="422"/>
      <c r="S24" s="422"/>
      <c r="T24" s="422"/>
      <c r="U24" s="422"/>
      <c r="V24" s="423"/>
      <c r="W24" s="487"/>
      <c r="X24" s="478"/>
      <c r="Y24" s="479"/>
      <c r="Z24" s="418" t="s">
        <v>165</v>
      </c>
      <c r="AA24" s="419"/>
      <c r="AB24" s="419"/>
      <c r="AC24" s="419"/>
      <c r="AD24" s="419"/>
      <c r="AE24" s="419"/>
      <c r="AF24" s="419"/>
      <c r="AG24" s="420"/>
      <c r="AH24" s="421">
        <v>107</v>
      </c>
      <c r="AI24" s="422"/>
      <c r="AJ24" s="422"/>
      <c r="AK24" s="422"/>
      <c r="AL24" s="423"/>
      <c r="AM24" s="421">
        <v>359092</v>
      </c>
      <c r="AN24" s="422"/>
      <c r="AO24" s="422"/>
      <c r="AP24" s="422"/>
      <c r="AQ24" s="422"/>
      <c r="AR24" s="423"/>
      <c r="AS24" s="421">
        <v>3356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7993729</v>
      </c>
      <c r="BO24" s="446"/>
      <c r="BP24" s="446"/>
      <c r="BQ24" s="446"/>
      <c r="BR24" s="446"/>
      <c r="BS24" s="446"/>
      <c r="BT24" s="446"/>
      <c r="BU24" s="447"/>
      <c r="BV24" s="445">
        <v>7621229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5940</v>
      </c>
      <c r="R25" s="422"/>
      <c r="S25" s="422"/>
      <c r="T25" s="422"/>
      <c r="U25" s="422"/>
      <c r="V25" s="423"/>
      <c r="W25" s="487"/>
      <c r="X25" s="478"/>
      <c r="Y25" s="479"/>
      <c r="Z25" s="418" t="s">
        <v>168</v>
      </c>
      <c r="AA25" s="419"/>
      <c r="AB25" s="419"/>
      <c r="AC25" s="419"/>
      <c r="AD25" s="419"/>
      <c r="AE25" s="419"/>
      <c r="AF25" s="419"/>
      <c r="AG25" s="420"/>
      <c r="AH25" s="421" t="s">
        <v>133</v>
      </c>
      <c r="AI25" s="422"/>
      <c r="AJ25" s="422"/>
      <c r="AK25" s="422"/>
      <c r="AL25" s="423"/>
      <c r="AM25" s="421" t="s">
        <v>133</v>
      </c>
      <c r="AN25" s="422"/>
      <c r="AO25" s="422"/>
      <c r="AP25" s="422"/>
      <c r="AQ25" s="422"/>
      <c r="AR25" s="423"/>
      <c r="AS25" s="421" t="s">
        <v>124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68154</v>
      </c>
      <c r="BO25" s="441"/>
      <c r="BP25" s="441"/>
      <c r="BQ25" s="441"/>
      <c r="BR25" s="441"/>
      <c r="BS25" s="441"/>
      <c r="BT25" s="441"/>
      <c r="BU25" s="442"/>
      <c r="BV25" s="440">
        <v>61761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5530</v>
      </c>
      <c r="R26" s="422"/>
      <c r="S26" s="422"/>
      <c r="T26" s="422"/>
      <c r="U26" s="422"/>
      <c r="V26" s="423"/>
      <c r="W26" s="487"/>
      <c r="X26" s="478"/>
      <c r="Y26" s="479"/>
      <c r="Z26" s="418" t="s">
        <v>171</v>
      </c>
      <c r="AA26" s="500"/>
      <c r="AB26" s="500"/>
      <c r="AC26" s="500"/>
      <c r="AD26" s="500"/>
      <c r="AE26" s="500"/>
      <c r="AF26" s="500"/>
      <c r="AG26" s="501"/>
      <c r="AH26" s="421" t="s">
        <v>133</v>
      </c>
      <c r="AI26" s="422"/>
      <c r="AJ26" s="422"/>
      <c r="AK26" s="422"/>
      <c r="AL26" s="423"/>
      <c r="AM26" s="421" t="s">
        <v>133</v>
      </c>
      <c r="AN26" s="422"/>
      <c r="AO26" s="422"/>
      <c r="AP26" s="422"/>
      <c r="AQ26" s="422"/>
      <c r="AR26" s="423"/>
      <c r="AS26" s="421" t="s">
        <v>134</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3060</v>
      </c>
      <c r="R27" s="422"/>
      <c r="S27" s="422"/>
      <c r="T27" s="422"/>
      <c r="U27" s="422"/>
      <c r="V27" s="423"/>
      <c r="W27" s="487"/>
      <c r="X27" s="478"/>
      <c r="Y27" s="479"/>
      <c r="Z27" s="418" t="s">
        <v>174</v>
      </c>
      <c r="AA27" s="419"/>
      <c r="AB27" s="419"/>
      <c r="AC27" s="419"/>
      <c r="AD27" s="419"/>
      <c r="AE27" s="419"/>
      <c r="AF27" s="419"/>
      <c r="AG27" s="420"/>
      <c r="AH27" s="421">
        <v>4</v>
      </c>
      <c r="AI27" s="422"/>
      <c r="AJ27" s="422"/>
      <c r="AK27" s="422"/>
      <c r="AL27" s="423"/>
      <c r="AM27" s="421">
        <v>14365</v>
      </c>
      <c r="AN27" s="422"/>
      <c r="AO27" s="422"/>
      <c r="AP27" s="422"/>
      <c r="AQ27" s="422"/>
      <c r="AR27" s="423"/>
      <c r="AS27" s="421">
        <v>3591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50000</v>
      </c>
      <c r="BO27" s="449"/>
      <c r="BP27" s="449"/>
      <c r="BQ27" s="449"/>
      <c r="BR27" s="449"/>
      <c r="BS27" s="449"/>
      <c r="BT27" s="449"/>
      <c r="BU27" s="450"/>
      <c r="BV27" s="448">
        <v>50000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2480</v>
      </c>
      <c r="R28" s="422"/>
      <c r="S28" s="422"/>
      <c r="T28" s="422"/>
      <c r="U28" s="422"/>
      <c r="V28" s="423"/>
      <c r="W28" s="487"/>
      <c r="X28" s="478"/>
      <c r="Y28" s="479"/>
      <c r="Z28" s="418" t="s">
        <v>177</v>
      </c>
      <c r="AA28" s="419"/>
      <c r="AB28" s="419"/>
      <c r="AC28" s="419"/>
      <c r="AD28" s="419"/>
      <c r="AE28" s="419"/>
      <c r="AF28" s="419"/>
      <c r="AG28" s="420"/>
      <c r="AH28" s="421" t="s">
        <v>133</v>
      </c>
      <c r="AI28" s="422"/>
      <c r="AJ28" s="422"/>
      <c r="AK28" s="422"/>
      <c r="AL28" s="423"/>
      <c r="AM28" s="421" t="s">
        <v>133</v>
      </c>
      <c r="AN28" s="422"/>
      <c r="AO28" s="422"/>
      <c r="AP28" s="422"/>
      <c r="AQ28" s="422"/>
      <c r="AR28" s="423"/>
      <c r="AS28" s="421" t="s">
        <v>134</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987741</v>
      </c>
      <c r="BO28" s="441"/>
      <c r="BP28" s="441"/>
      <c r="BQ28" s="441"/>
      <c r="BR28" s="441"/>
      <c r="BS28" s="441"/>
      <c r="BT28" s="441"/>
      <c r="BU28" s="442"/>
      <c r="BV28" s="440">
        <v>1147252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10</v>
      </c>
      <c r="M29" s="422"/>
      <c r="N29" s="422"/>
      <c r="O29" s="422"/>
      <c r="P29" s="423"/>
      <c r="Q29" s="421">
        <v>2270</v>
      </c>
      <c r="R29" s="422"/>
      <c r="S29" s="422"/>
      <c r="T29" s="422"/>
      <c r="U29" s="422"/>
      <c r="V29" s="423"/>
      <c r="W29" s="488"/>
      <c r="X29" s="489"/>
      <c r="Y29" s="490"/>
      <c r="Z29" s="418" t="s">
        <v>180</v>
      </c>
      <c r="AA29" s="419"/>
      <c r="AB29" s="419"/>
      <c r="AC29" s="419"/>
      <c r="AD29" s="419"/>
      <c r="AE29" s="419"/>
      <c r="AF29" s="419"/>
      <c r="AG29" s="420"/>
      <c r="AH29" s="421">
        <v>111</v>
      </c>
      <c r="AI29" s="422"/>
      <c r="AJ29" s="422"/>
      <c r="AK29" s="422"/>
      <c r="AL29" s="423"/>
      <c r="AM29" s="421">
        <v>373457</v>
      </c>
      <c r="AN29" s="422"/>
      <c r="AO29" s="422"/>
      <c r="AP29" s="422"/>
      <c r="AQ29" s="422"/>
      <c r="AR29" s="423"/>
      <c r="AS29" s="421">
        <v>3364</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1580821</v>
      </c>
      <c r="BO29" s="446"/>
      <c r="BP29" s="446"/>
      <c r="BQ29" s="446"/>
      <c r="BR29" s="446"/>
      <c r="BS29" s="446"/>
      <c r="BT29" s="446"/>
      <c r="BU29" s="447"/>
      <c r="BV29" s="445">
        <v>1200821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7379413</v>
      </c>
      <c r="BO30" s="449"/>
      <c r="BP30" s="449"/>
      <c r="BQ30" s="449"/>
      <c r="BR30" s="449"/>
      <c r="BS30" s="449"/>
      <c r="BT30" s="449"/>
      <c r="BU30" s="450"/>
      <c r="BV30" s="448">
        <v>7342189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診療所事業特別会計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介護保険事業（保険事業勘定）特別会計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南大隅衛生管理組合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大隅肝属地区消防組合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介護保険事業（サービス事業勘定）特別会計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大隅肝属広域事務組合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鹿児島県後期高齢者医療広域連合（一般会計）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鹿児島県後期高齢者医療広域連合（特別会計）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3vSxOW4jynVI3dMlx0TSbNY3KJMrVwmodTru70hB3rXXtLQ2XRh/mAO8StZ8VrmaSYk/qk3EP//9Z/f2RcwbyQ==" saltValue="HQkBADFjExSB+OKulcmp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564</v>
      </c>
      <c r="D34" s="1224"/>
      <c r="E34" s="1225"/>
      <c r="F34" s="32">
        <v>4.01</v>
      </c>
      <c r="G34" s="33">
        <v>4.53</v>
      </c>
      <c r="H34" s="33">
        <v>4.9400000000000004</v>
      </c>
      <c r="I34" s="33">
        <v>5.01</v>
      </c>
      <c r="J34" s="34">
        <v>5.5</v>
      </c>
      <c r="K34" s="22"/>
      <c r="L34" s="22"/>
      <c r="M34" s="22"/>
      <c r="N34" s="22"/>
      <c r="O34" s="22"/>
      <c r="P34" s="22"/>
    </row>
    <row r="35" spans="1:16" ht="39" customHeight="1">
      <c r="A35" s="22"/>
      <c r="B35" s="35"/>
      <c r="C35" s="1218" t="s">
        <v>565</v>
      </c>
      <c r="D35" s="1219"/>
      <c r="E35" s="1220"/>
      <c r="F35" s="36">
        <v>0.11</v>
      </c>
      <c r="G35" s="37">
        <v>0.19</v>
      </c>
      <c r="H35" s="37">
        <v>0.95</v>
      </c>
      <c r="I35" s="37">
        <v>1.27</v>
      </c>
      <c r="J35" s="38">
        <v>0.93</v>
      </c>
      <c r="K35" s="22"/>
      <c r="L35" s="22"/>
      <c r="M35" s="22"/>
      <c r="N35" s="22"/>
      <c r="O35" s="22"/>
      <c r="P35" s="22"/>
    </row>
    <row r="36" spans="1:16" ht="39" customHeight="1">
      <c r="A36" s="22"/>
      <c r="B36" s="35"/>
      <c r="C36" s="1218" t="s">
        <v>566</v>
      </c>
      <c r="D36" s="1219"/>
      <c r="E36" s="1220"/>
      <c r="F36" s="36">
        <v>0.49</v>
      </c>
      <c r="G36" s="37">
        <v>0.08</v>
      </c>
      <c r="H36" s="37">
        <v>0.37</v>
      </c>
      <c r="I36" s="37">
        <v>0.46</v>
      </c>
      <c r="J36" s="38">
        <v>0.54</v>
      </c>
      <c r="K36" s="22"/>
      <c r="L36" s="22"/>
      <c r="M36" s="22"/>
      <c r="N36" s="22"/>
      <c r="O36" s="22"/>
      <c r="P36" s="22"/>
    </row>
    <row r="37" spans="1:16" ht="39" customHeight="1">
      <c r="A37" s="22"/>
      <c r="B37" s="35"/>
      <c r="C37" s="1218" t="s">
        <v>567</v>
      </c>
      <c r="D37" s="1219"/>
      <c r="E37" s="1220"/>
      <c r="F37" s="36">
        <v>7.0000000000000007E-2</v>
      </c>
      <c r="G37" s="37">
        <v>0.1</v>
      </c>
      <c r="H37" s="37">
        <v>0.06</v>
      </c>
      <c r="I37" s="37">
        <v>0.23</v>
      </c>
      <c r="J37" s="38">
        <v>0.14000000000000001</v>
      </c>
      <c r="K37" s="22"/>
      <c r="L37" s="22"/>
      <c r="M37" s="22"/>
      <c r="N37" s="22"/>
      <c r="O37" s="22"/>
      <c r="P37" s="22"/>
    </row>
    <row r="38" spans="1:16" ht="39" customHeight="1">
      <c r="A38" s="22"/>
      <c r="B38" s="35"/>
      <c r="C38" s="1218" t="s">
        <v>568</v>
      </c>
      <c r="D38" s="1219"/>
      <c r="E38" s="1220"/>
      <c r="F38" s="36">
        <v>7.0000000000000007E-2</v>
      </c>
      <c r="G38" s="37">
        <v>0.01</v>
      </c>
      <c r="H38" s="37">
        <v>0.05</v>
      </c>
      <c r="I38" s="37">
        <v>0.02</v>
      </c>
      <c r="J38" s="38">
        <v>0.01</v>
      </c>
      <c r="K38" s="22"/>
      <c r="L38" s="22"/>
      <c r="M38" s="22"/>
      <c r="N38" s="22"/>
      <c r="O38" s="22"/>
      <c r="P38" s="22"/>
    </row>
    <row r="39" spans="1:16" ht="39" customHeight="1">
      <c r="A39" s="22"/>
      <c r="B39" s="35"/>
      <c r="C39" s="1218" t="s">
        <v>569</v>
      </c>
      <c r="D39" s="1219"/>
      <c r="E39" s="1220"/>
      <c r="F39" s="36">
        <v>0</v>
      </c>
      <c r="G39" s="37">
        <v>0</v>
      </c>
      <c r="H39" s="37">
        <v>0</v>
      </c>
      <c r="I39" s="37">
        <v>0</v>
      </c>
      <c r="J39" s="38">
        <v>0</v>
      </c>
      <c r="K39" s="22"/>
      <c r="L39" s="22"/>
      <c r="M39" s="22"/>
      <c r="N39" s="22"/>
      <c r="O39" s="22"/>
      <c r="P39" s="22"/>
    </row>
    <row r="40" spans="1:16" ht="39" customHeight="1">
      <c r="A40" s="22"/>
      <c r="B40" s="35"/>
      <c r="C40" s="1218" t="s">
        <v>570</v>
      </c>
      <c r="D40" s="1219"/>
      <c r="E40" s="1220"/>
      <c r="F40" s="36">
        <v>0.05</v>
      </c>
      <c r="G40" s="37">
        <v>0</v>
      </c>
      <c r="H40" s="37">
        <v>0</v>
      </c>
      <c r="I40" s="37">
        <v>0</v>
      </c>
      <c r="J40" s="38">
        <v>0</v>
      </c>
      <c r="K40" s="22"/>
      <c r="L40" s="22"/>
      <c r="M40" s="22"/>
      <c r="N40" s="22"/>
      <c r="O40" s="22"/>
      <c r="P40" s="22"/>
    </row>
    <row r="41" spans="1:16" ht="39" customHeight="1">
      <c r="A41" s="22"/>
      <c r="B41" s="35"/>
      <c r="C41" s="1218" t="s">
        <v>571</v>
      </c>
      <c r="D41" s="1219"/>
      <c r="E41" s="1220"/>
      <c r="F41" s="36">
        <v>0</v>
      </c>
      <c r="G41" s="37">
        <v>0</v>
      </c>
      <c r="H41" s="37">
        <v>0</v>
      </c>
      <c r="I41" s="37">
        <v>0</v>
      </c>
      <c r="J41" s="38">
        <v>0</v>
      </c>
      <c r="K41" s="22"/>
      <c r="L41" s="22"/>
      <c r="M41" s="22"/>
      <c r="N41" s="22"/>
      <c r="O41" s="22"/>
      <c r="P41" s="22"/>
    </row>
    <row r="42" spans="1:16" ht="39" customHeight="1">
      <c r="A42" s="22"/>
      <c r="B42" s="39"/>
      <c r="C42" s="1218" t="s">
        <v>572</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573</v>
      </c>
      <c r="D43" s="1222"/>
      <c r="E43" s="1223"/>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WClqAMEsdqOQFDo5Jp3LAwHu1kiZktpdkrh2zY9+dj6nQbZfUrRbwx2jk0YpfvNuByHUs8Yz/tCat8EBY48kg==" saltValue="GIRb//zV0fhz5IIAF2f+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11</v>
      </c>
      <c r="C45" s="1235"/>
      <c r="D45" s="58"/>
      <c r="E45" s="1240" t="s">
        <v>12</v>
      </c>
      <c r="F45" s="1240"/>
      <c r="G45" s="1240"/>
      <c r="H45" s="1240"/>
      <c r="I45" s="1240"/>
      <c r="J45" s="1241"/>
      <c r="K45" s="59">
        <v>1033</v>
      </c>
      <c r="L45" s="60">
        <v>903</v>
      </c>
      <c r="M45" s="60">
        <v>963</v>
      </c>
      <c r="N45" s="60">
        <v>961</v>
      </c>
      <c r="O45" s="61">
        <v>941</v>
      </c>
      <c r="P45" s="48"/>
      <c r="Q45" s="48"/>
      <c r="R45" s="48"/>
      <c r="S45" s="48"/>
      <c r="T45" s="48"/>
      <c r="U45" s="48"/>
    </row>
    <row r="46" spans="1:21" ht="30.75" customHeight="1">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15</v>
      </c>
      <c r="F48" s="1228"/>
      <c r="G48" s="1228"/>
      <c r="H48" s="1228"/>
      <c r="I48" s="1228"/>
      <c r="J48" s="1229"/>
      <c r="K48" s="63">
        <v>148</v>
      </c>
      <c r="L48" s="64">
        <v>146</v>
      </c>
      <c r="M48" s="64">
        <v>127</v>
      </c>
      <c r="N48" s="64">
        <v>136</v>
      </c>
      <c r="O48" s="65">
        <v>143</v>
      </c>
      <c r="P48" s="48"/>
      <c r="Q48" s="48"/>
      <c r="R48" s="48"/>
      <c r="S48" s="48"/>
      <c r="T48" s="48"/>
      <c r="U48" s="48"/>
    </row>
    <row r="49" spans="1:21" ht="30.75" customHeight="1">
      <c r="A49" s="48"/>
      <c r="B49" s="1236"/>
      <c r="C49" s="1237"/>
      <c r="D49" s="62"/>
      <c r="E49" s="1228" t="s">
        <v>16</v>
      </c>
      <c r="F49" s="1228"/>
      <c r="G49" s="1228"/>
      <c r="H49" s="1228"/>
      <c r="I49" s="1228"/>
      <c r="J49" s="1229"/>
      <c r="K49" s="63">
        <v>38</v>
      </c>
      <c r="L49" s="64">
        <v>37</v>
      </c>
      <c r="M49" s="64">
        <v>39</v>
      </c>
      <c r="N49" s="64">
        <v>50</v>
      </c>
      <c r="O49" s="65">
        <v>47</v>
      </c>
      <c r="P49" s="48"/>
      <c r="Q49" s="48"/>
      <c r="R49" s="48"/>
      <c r="S49" s="48"/>
      <c r="T49" s="48"/>
      <c r="U49" s="48"/>
    </row>
    <row r="50" spans="1:21" ht="30.75" customHeight="1">
      <c r="A50" s="48"/>
      <c r="B50" s="1236"/>
      <c r="C50" s="1237"/>
      <c r="D50" s="62"/>
      <c r="E50" s="1228" t="s">
        <v>17</v>
      </c>
      <c r="F50" s="1228"/>
      <c r="G50" s="1228"/>
      <c r="H50" s="1228"/>
      <c r="I50" s="1228"/>
      <c r="J50" s="1229"/>
      <c r="K50" s="63">
        <v>36</v>
      </c>
      <c r="L50" s="64">
        <v>94</v>
      </c>
      <c r="M50" s="64">
        <v>1</v>
      </c>
      <c r="N50" s="64">
        <v>1</v>
      </c>
      <c r="O50" s="65" t="s">
        <v>513</v>
      </c>
      <c r="P50" s="48"/>
      <c r="Q50" s="48"/>
      <c r="R50" s="48"/>
      <c r="S50" s="48"/>
      <c r="T50" s="48"/>
      <c r="U50" s="48"/>
    </row>
    <row r="51" spans="1:21" ht="30.75" customHeight="1">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c r="A52" s="48"/>
      <c r="B52" s="1226" t="s">
        <v>19</v>
      </c>
      <c r="C52" s="1227"/>
      <c r="D52" s="66"/>
      <c r="E52" s="1228" t="s">
        <v>20</v>
      </c>
      <c r="F52" s="1228"/>
      <c r="G52" s="1228"/>
      <c r="H52" s="1228"/>
      <c r="I52" s="1228"/>
      <c r="J52" s="1229"/>
      <c r="K52" s="63">
        <v>869</v>
      </c>
      <c r="L52" s="64">
        <v>827</v>
      </c>
      <c r="M52" s="64">
        <v>887</v>
      </c>
      <c r="N52" s="64">
        <v>871</v>
      </c>
      <c r="O52" s="65">
        <v>850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386</v>
      </c>
      <c r="L53" s="69">
        <v>353</v>
      </c>
      <c r="M53" s="69">
        <v>243</v>
      </c>
      <c r="N53" s="69">
        <v>277</v>
      </c>
      <c r="O53" s="70">
        <v>281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PIR1vwiEvHOLhsNG0BL5Vj1wlikKtCaLi25e7Tv48oFBN06/ySNb1329M7XNPiEfQ50ZS2wHvzv1u9sgTkBXA==" saltValue="S5R9F7Vtc3gx7V1FC+1M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54" t="s">
        <v>24</v>
      </c>
      <c r="C41" s="1255"/>
      <c r="D41" s="81"/>
      <c r="E41" s="1256" t="s">
        <v>25</v>
      </c>
      <c r="F41" s="1256"/>
      <c r="G41" s="1256"/>
      <c r="H41" s="1257"/>
      <c r="I41" s="82">
        <v>8495</v>
      </c>
      <c r="J41" s="83">
        <v>8597</v>
      </c>
      <c r="K41" s="83">
        <v>8881</v>
      </c>
      <c r="L41" s="83">
        <v>9675</v>
      </c>
      <c r="M41" s="84">
        <v>10126</v>
      </c>
    </row>
    <row r="42" spans="2:13" ht="27.75" customHeight="1">
      <c r="B42" s="1244"/>
      <c r="C42" s="1245"/>
      <c r="D42" s="85"/>
      <c r="E42" s="1248" t="s">
        <v>26</v>
      </c>
      <c r="F42" s="1248"/>
      <c r="G42" s="1248"/>
      <c r="H42" s="1249"/>
      <c r="I42" s="86">
        <v>92</v>
      </c>
      <c r="J42" s="87" t="s">
        <v>513</v>
      </c>
      <c r="K42" s="87" t="s">
        <v>513</v>
      </c>
      <c r="L42" s="87" t="s">
        <v>513</v>
      </c>
      <c r="M42" s="88" t="s">
        <v>513</v>
      </c>
    </row>
    <row r="43" spans="2:13" ht="27.75" customHeight="1">
      <c r="B43" s="1244"/>
      <c r="C43" s="1245"/>
      <c r="D43" s="85"/>
      <c r="E43" s="1248" t="s">
        <v>27</v>
      </c>
      <c r="F43" s="1248"/>
      <c r="G43" s="1248"/>
      <c r="H43" s="1249"/>
      <c r="I43" s="86">
        <v>996</v>
      </c>
      <c r="J43" s="87">
        <v>1126</v>
      </c>
      <c r="K43" s="87">
        <v>1239</v>
      </c>
      <c r="L43" s="87">
        <v>901</v>
      </c>
      <c r="M43" s="88">
        <v>958</v>
      </c>
    </row>
    <row r="44" spans="2:13" ht="27.75" customHeight="1">
      <c r="B44" s="1244"/>
      <c r="C44" s="1245"/>
      <c r="D44" s="85"/>
      <c r="E44" s="1248" t="s">
        <v>28</v>
      </c>
      <c r="F44" s="1248"/>
      <c r="G44" s="1248"/>
      <c r="H44" s="1249"/>
      <c r="I44" s="86">
        <v>378</v>
      </c>
      <c r="J44" s="87">
        <v>331</v>
      </c>
      <c r="K44" s="87">
        <v>344</v>
      </c>
      <c r="L44" s="87">
        <v>306</v>
      </c>
      <c r="M44" s="88">
        <v>263</v>
      </c>
    </row>
    <row r="45" spans="2:13" ht="27.75" customHeight="1">
      <c r="B45" s="1244"/>
      <c r="C45" s="1245"/>
      <c r="D45" s="85"/>
      <c r="E45" s="1248" t="s">
        <v>29</v>
      </c>
      <c r="F45" s="1248"/>
      <c r="G45" s="1248"/>
      <c r="H45" s="1249"/>
      <c r="I45" s="86">
        <v>1226</v>
      </c>
      <c r="J45" s="87">
        <v>1111</v>
      </c>
      <c r="K45" s="87">
        <v>1054</v>
      </c>
      <c r="L45" s="87">
        <v>1033</v>
      </c>
      <c r="M45" s="88">
        <v>1007</v>
      </c>
    </row>
    <row r="46" spans="2:13" ht="27.75" customHeight="1">
      <c r="B46" s="1244"/>
      <c r="C46" s="1245"/>
      <c r="D46" s="89"/>
      <c r="E46" s="1248" t="s">
        <v>30</v>
      </c>
      <c r="F46" s="1248"/>
      <c r="G46" s="1248"/>
      <c r="H46" s="1249"/>
      <c r="I46" s="86" t="s">
        <v>513</v>
      </c>
      <c r="J46" s="87" t="s">
        <v>513</v>
      </c>
      <c r="K46" s="87" t="s">
        <v>513</v>
      </c>
      <c r="L46" s="87" t="s">
        <v>513</v>
      </c>
      <c r="M46" s="88" t="s">
        <v>513</v>
      </c>
    </row>
    <row r="47" spans="2:13" ht="27.75" customHeight="1">
      <c r="B47" s="1244"/>
      <c r="C47" s="1245"/>
      <c r="D47" s="90"/>
      <c r="E47" s="1258" t="s">
        <v>31</v>
      </c>
      <c r="F47" s="1259"/>
      <c r="G47" s="1259"/>
      <c r="H47" s="1260"/>
      <c r="I47" s="86" t="s">
        <v>513</v>
      </c>
      <c r="J47" s="87" t="s">
        <v>513</v>
      </c>
      <c r="K47" s="87" t="s">
        <v>513</v>
      </c>
      <c r="L47" s="87" t="s">
        <v>513</v>
      </c>
      <c r="M47" s="88" t="s">
        <v>513</v>
      </c>
    </row>
    <row r="48" spans="2:13" ht="27.75" customHeight="1">
      <c r="B48" s="1244"/>
      <c r="C48" s="1245"/>
      <c r="D48" s="85"/>
      <c r="E48" s="1248" t="s">
        <v>32</v>
      </c>
      <c r="F48" s="1248"/>
      <c r="G48" s="1248"/>
      <c r="H48" s="1249"/>
      <c r="I48" s="86" t="s">
        <v>513</v>
      </c>
      <c r="J48" s="87" t="s">
        <v>513</v>
      </c>
      <c r="K48" s="87" t="s">
        <v>513</v>
      </c>
      <c r="L48" s="87" t="s">
        <v>513</v>
      </c>
      <c r="M48" s="88" t="s">
        <v>513</v>
      </c>
    </row>
    <row r="49" spans="2:13" ht="27.75" customHeight="1">
      <c r="B49" s="1246"/>
      <c r="C49" s="1247"/>
      <c r="D49" s="85"/>
      <c r="E49" s="1248" t="s">
        <v>33</v>
      </c>
      <c r="F49" s="1248"/>
      <c r="G49" s="1248"/>
      <c r="H49" s="1249"/>
      <c r="I49" s="86" t="s">
        <v>513</v>
      </c>
      <c r="J49" s="87" t="s">
        <v>513</v>
      </c>
      <c r="K49" s="87" t="s">
        <v>513</v>
      </c>
      <c r="L49" s="87" t="s">
        <v>513</v>
      </c>
      <c r="M49" s="88" t="s">
        <v>513</v>
      </c>
    </row>
    <row r="50" spans="2:13" ht="27.75" customHeight="1">
      <c r="B50" s="1242" t="s">
        <v>34</v>
      </c>
      <c r="C50" s="1243"/>
      <c r="D50" s="91"/>
      <c r="E50" s="1248" t="s">
        <v>35</v>
      </c>
      <c r="F50" s="1248"/>
      <c r="G50" s="1248"/>
      <c r="H50" s="1249"/>
      <c r="I50" s="86">
        <v>7113</v>
      </c>
      <c r="J50" s="87">
        <v>7839</v>
      </c>
      <c r="K50" s="87">
        <v>8296</v>
      </c>
      <c r="L50" s="87">
        <v>8720</v>
      </c>
      <c r="M50" s="88">
        <v>9114</v>
      </c>
    </row>
    <row r="51" spans="2:13" ht="27.75" customHeight="1">
      <c r="B51" s="1244"/>
      <c r="C51" s="1245"/>
      <c r="D51" s="85"/>
      <c r="E51" s="1248" t="s">
        <v>36</v>
      </c>
      <c r="F51" s="1248"/>
      <c r="G51" s="1248"/>
      <c r="H51" s="1249"/>
      <c r="I51" s="86">
        <v>201</v>
      </c>
      <c r="J51" s="87">
        <v>257</v>
      </c>
      <c r="K51" s="87">
        <v>249</v>
      </c>
      <c r="L51" s="87">
        <v>277</v>
      </c>
      <c r="M51" s="88">
        <v>310</v>
      </c>
    </row>
    <row r="52" spans="2:13" ht="27.75" customHeight="1">
      <c r="B52" s="1246"/>
      <c r="C52" s="1247"/>
      <c r="D52" s="85"/>
      <c r="E52" s="1248" t="s">
        <v>37</v>
      </c>
      <c r="F52" s="1248"/>
      <c r="G52" s="1248"/>
      <c r="H52" s="1249"/>
      <c r="I52" s="86">
        <v>7498</v>
      </c>
      <c r="J52" s="87">
        <v>7492</v>
      </c>
      <c r="K52" s="87">
        <v>7683</v>
      </c>
      <c r="L52" s="87">
        <v>8345</v>
      </c>
      <c r="M52" s="88">
        <v>8543</v>
      </c>
    </row>
    <row r="53" spans="2:13" ht="27.75" customHeight="1" thickBot="1">
      <c r="B53" s="1250" t="s">
        <v>38</v>
      </c>
      <c r="C53" s="1251"/>
      <c r="D53" s="92"/>
      <c r="E53" s="1252" t="s">
        <v>39</v>
      </c>
      <c r="F53" s="1252"/>
      <c r="G53" s="1252"/>
      <c r="H53" s="1253"/>
      <c r="I53" s="93">
        <v>-3624</v>
      </c>
      <c r="J53" s="94">
        <v>-4423</v>
      </c>
      <c r="K53" s="94">
        <v>-4710</v>
      </c>
      <c r="L53" s="94">
        <v>-5427</v>
      </c>
      <c r="M53" s="95">
        <v>-5612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aMVR+8ZfF8bEkAtAORGJpqmCLfTRMCKyAAZTZpJ16V1nhPJC+SuOHS7i9akK2j6ylFgbFLhZBGYMLkKMzAaog==" saltValue="3wsCLQi1EvdC107xeVji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69" t="s">
        <v>42</v>
      </c>
      <c r="D55" s="1269"/>
      <c r="E55" s="1270"/>
      <c r="F55" s="107">
        <v>1330</v>
      </c>
      <c r="G55" s="107">
        <v>1147</v>
      </c>
      <c r="H55" s="108">
        <v>988</v>
      </c>
    </row>
    <row r="56" spans="2:8" ht="52.5" customHeight="1">
      <c r="B56" s="109"/>
      <c r="C56" s="1271" t="s">
        <v>43</v>
      </c>
      <c r="D56" s="1271"/>
      <c r="E56" s="1272"/>
      <c r="F56" s="110">
        <v>1136</v>
      </c>
      <c r="G56" s="110">
        <v>1201</v>
      </c>
      <c r="H56" s="111">
        <v>1581</v>
      </c>
    </row>
    <row r="57" spans="2:8" ht="53.25" customHeight="1">
      <c r="B57" s="109"/>
      <c r="C57" s="1273" t="s">
        <v>44</v>
      </c>
      <c r="D57" s="1273"/>
      <c r="E57" s="1274"/>
      <c r="F57" s="112">
        <v>6626</v>
      </c>
      <c r="G57" s="112">
        <v>7342</v>
      </c>
      <c r="H57" s="113">
        <v>7379</v>
      </c>
    </row>
    <row r="58" spans="2:8" ht="45.75" customHeight="1">
      <c r="B58" s="114"/>
      <c r="C58" s="1261" t="s">
        <v>574</v>
      </c>
      <c r="D58" s="1262"/>
      <c r="E58" s="1263"/>
      <c r="F58" s="115">
        <v>1767</v>
      </c>
      <c r="G58" s="115">
        <v>2066</v>
      </c>
      <c r="H58" s="116">
        <v>1943</v>
      </c>
    </row>
    <row r="59" spans="2:8" ht="45.75" customHeight="1">
      <c r="B59" s="114"/>
      <c r="C59" s="1261" t="s">
        <v>575</v>
      </c>
      <c r="D59" s="1262"/>
      <c r="E59" s="1263"/>
      <c r="F59" s="115">
        <v>1430</v>
      </c>
      <c r="G59" s="115">
        <v>1719</v>
      </c>
      <c r="H59" s="116">
        <v>1726</v>
      </c>
    </row>
    <row r="60" spans="2:8" ht="45.75" customHeight="1">
      <c r="B60" s="114"/>
      <c r="C60" s="1261" t="s">
        <v>585</v>
      </c>
      <c r="D60" s="1262"/>
      <c r="E60" s="1263"/>
      <c r="F60" s="115">
        <v>1681</v>
      </c>
      <c r="G60" s="115">
        <v>1692</v>
      </c>
      <c r="H60" s="116">
        <v>1687</v>
      </c>
    </row>
    <row r="61" spans="2:8" ht="45.75" customHeight="1">
      <c r="B61" s="114"/>
      <c r="C61" s="1261" t="s">
        <v>586</v>
      </c>
      <c r="D61" s="1262"/>
      <c r="E61" s="1263"/>
      <c r="F61" s="115">
        <v>1155</v>
      </c>
      <c r="G61" s="115">
        <v>1174</v>
      </c>
      <c r="H61" s="116">
        <v>1179</v>
      </c>
    </row>
    <row r="62" spans="2:8" ht="45.75" customHeight="1" thickBot="1">
      <c r="B62" s="117"/>
      <c r="C62" s="1264" t="s">
        <v>587</v>
      </c>
      <c r="D62" s="1265"/>
      <c r="E62" s="1266"/>
      <c r="F62" s="118">
        <v>325</v>
      </c>
      <c r="G62" s="118">
        <v>325</v>
      </c>
      <c r="H62" s="119">
        <v>325</v>
      </c>
    </row>
    <row r="63" spans="2:8" ht="52.5" customHeight="1" thickBot="1">
      <c r="B63" s="120"/>
      <c r="C63" s="1267" t="s">
        <v>45</v>
      </c>
      <c r="D63" s="1267"/>
      <c r="E63" s="1268"/>
      <c r="F63" s="121">
        <v>9092</v>
      </c>
      <c r="G63" s="121">
        <v>9690</v>
      </c>
      <c r="H63" s="122">
        <v>9948</v>
      </c>
    </row>
    <row r="64" spans="2:8" ht="15" customHeight="1"/>
    <row r="65" ht="0" hidden="1" customHeight="1"/>
    <row r="66" ht="0" hidden="1" customHeight="1"/>
  </sheetData>
  <sheetProtection algorithmName="SHA-512" hashValue="bx2oTfCxnW99JVl3Y2LYYhUhG88XFTDywvTBBgj5C0DPgi82rrEBF5vYroefnPALcUUJ6CqGM6x7ustn7rkjSQ==" saltValue="gZ32itjKxlpFTdYaJ43J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556</v>
      </c>
      <c r="BQ50" s="1290"/>
      <c r="BR50" s="1290"/>
      <c r="BS50" s="1290"/>
      <c r="BT50" s="1290"/>
      <c r="BU50" s="1290"/>
      <c r="BV50" s="1290"/>
      <c r="BW50" s="1290"/>
      <c r="BX50" s="1290" t="s">
        <v>557</v>
      </c>
      <c r="BY50" s="1290"/>
      <c r="BZ50" s="1290"/>
      <c r="CA50" s="1290"/>
      <c r="CB50" s="1290"/>
      <c r="CC50" s="1290"/>
      <c r="CD50" s="1290"/>
      <c r="CE50" s="1290"/>
      <c r="CF50" s="1290" t="s">
        <v>558</v>
      </c>
      <c r="CG50" s="1290"/>
      <c r="CH50" s="1290"/>
      <c r="CI50" s="1290"/>
      <c r="CJ50" s="1290"/>
      <c r="CK50" s="1290"/>
      <c r="CL50" s="1290"/>
      <c r="CM50" s="1290"/>
      <c r="CN50" s="1290" t="s">
        <v>559</v>
      </c>
      <c r="CO50" s="1290"/>
      <c r="CP50" s="1290"/>
      <c r="CQ50" s="1290"/>
      <c r="CR50" s="1290"/>
      <c r="CS50" s="1290"/>
      <c r="CT50" s="1290"/>
      <c r="CU50" s="1290"/>
      <c r="CV50" s="1290" t="s">
        <v>560</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592</v>
      </c>
      <c r="AO51" s="1293"/>
      <c r="AP51" s="1293"/>
      <c r="AQ51" s="1293"/>
      <c r="AR51" s="1293"/>
      <c r="AS51" s="1293"/>
      <c r="AT51" s="1293"/>
      <c r="AU51" s="1293"/>
      <c r="AV51" s="1293"/>
      <c r="AW51" s="1293"/>
      <c r="AX51" s="1293"/>
      <c r="AY51" s="1293"/>
      <c r="AZ51" s="1293"/>
      <c r="BA51" s="1293"/>
      <c r="BB51" s="1293" t="s">
        <v>593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57.9</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595</v>
      </c>
      <c r="AO55" s="1290"/>
      <c r="AP55" s="1290"/>
      <c r="AQ55" s="1290"/>
      <c r="AR55" s="1290"/>
      <c r="AS55" s="1290"/>
      <c r="AT55" s="1290"/>
      <c r="AU55" s="1290"/>
      <c r="AV55" s="1290"/>
      <c r="AW55" s="1290"/>
      <c r="AX55" s="1290"/>
      <c r="AY55" s="1290"/>
      <c r="AZ55" s="1290"/>
      <c r="BA55" s="1290"/>
      <c r="BB55" s="1293" t="s">
        <v>593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56.3</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600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556</v>
      </c>
      <c r="BQ72" s="1290"/>
      <c r="BR72" s="1290"/>
      <c r="BS72" s="1290"/>
      <c r="BT72" s="1290"/>
      <c r="BU72" s="1290"/>
      <c r="BV72" s="1290"/>
      <c r="BW72" s="1290"/>
      <c r="BX72" s="1290" t="s">
        <v>557</v>
      </c>
      <c r="BY72" s="1290"/>
      <c r="BZ72" s="1290"/>
      <c r="CA72" s="1290"/>
      <c r="CB72" s="1290"/>
      <c r="CC72" s="1290"/>
      <c r="CD72" s="1290"/>
      <c r="CE72" s="1290"/>
      <c r="CF72" s="1290" t="s">
        <v>558</v>
      </c>
      <c r="CG72" s="1290"/>
      <c r="CH72" s="1290"/>
      <c r="CI72" s="1290"/>
      <c r="CJ72" s="1290"/>
      <c r="CK72" s="1290"/>
      <c r="CL72" s="1290"/>
      <c r="CM72" s="1290"/>
      <c r="CN72" s="1290" t="s">
        <v>559</v>
      </c>
      <c r="CO72" s="1290"/>
      <c r="CP72" s="1290"/>
      <c r="CQ72" s="1290"/>
      <c r="CR72" s="1290"/>
      <c r="CS72" s="1290"/>
      <c r="CT72" s="1290"/>
      <c r="CU72" s="1290"/>
      <c r="CV72" s="1290" t="s">
        <v>560</v>
      </c>
      <c r="CW72" s="1290"/>
      <c r="CX72" s="1290"/>
      <c r="CY72" s="1290"/>
      <c r="CZ72" s="1290"/>
      <c r="DA72" s="1290"/>
      <c r="DB72" s="1290"/>
      <c r="DC72" s="1290"/>
    </row>
    <row r="73" spans="2:107">
      <c r="B73" s="374"/>
      <c r="G73" s="1291"/>
      <c r="H73" s="1291"/>
      <c r="I73" s="1291"/>
      <c r="J73" s="1291"/>
      <c r="K73" s="1296"/>
      <c r="L73" s="1296"/>
      <c r="M73" s="1296"/>
      <c r="N73" s="1296"/>
      <c r="AM73" s="383"/>
      <c r="AN73" s="1293" t="s">
        <v>592</v>
      </c>
      <c r="AO73" s="1293"/>
      <c r="AP73" s="1293"/>
      <c r="AQ73" s="1293"/>
      <c r="AR73" s="1293"/>
      <c r="AS73" s="1293"/>
      <c r="AT73" s="1293"/>
      <c r="AU73" s="1293"/>
      <c r="AV73" s="1293"/>
      <c r="AW73" s="1293"/>
      <c r="AX73" s="1293"/>
      <c r="AY73" s="1293"/>
      <c r="AZ73" s="1293"/>
      <c r="BA73" s="1293"/>
      <c r="BB73" s="1293" t="s">
        <v>593</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597</v>
      </c>
      <c r="BC75" s="1293"/>
      <c r="BD75" s="1293"/>
      <c r="BE75" s="1293"/>
      <c r="BF75" s="1293"/>
      <c r="BG75" s="1293"/>
      <c r="BH75" s="1293"/>
      <c r="BI75" s="1293"/>
      <c r="BJ75" s="1293"/>
      <c r="BK75" s="1293"/>
      <c r="BL75" s="1293"/>
      <c r="BM75" s="1293"/>
      <c r="BN75" s="1293"/>
      <c r="BO75" s="1293"/>
      <c r="BP75" s="1276">
        <v>10.7</v>
      </c>
      <c r="BQ75" s="1276"/>
      <c r="BR75" s="1276"/>
      <c r="BS75" s="1276"/>
      <c r="BT75" s="1276"/>
      <c r="BU75" s="1276"/>
      <c r="BV75" s="1276"/>
      <c r="BW75" s="1276"/>
      <c r="BX75" s="1276">
        <v>10.199999999999999</v>
      </c>
      <c r="BY75" s="1276"/>
      <c r="BZ75" s="1276"/>
      <c r="CA75" s="1276"/>
      <c r="CB75" s="1276"/>
      <c r="CC75" s="1276"/>
      <c r="CD75" s="1276"/>
      <c r="CE75" s="1276"/>
      <c r="CF75" s="1276">
        <v>8.6999999999999993</v>
      </c>
      <c r="CG75" s="1276"/>
      <c r="CH75" s="1276"/>
      <c r="CI75" s="1276"/>
      <c r="CJ75" s="1276"/>
      <c r="CK75" s="1276"/>
      <c r="CL75" s="1276"/>
      <c r="CM75" s="1276"/>
      <c r="CN75" s="1276">
        <v>7.9</v>
      </c>
      <c r="CO75" s="1276"/>
      <c r="CP75" s="1276"/>
      <c r="CQ75" s="1276"/>
      <c r="CR75" s="1276"/>
      <c r="CS75" s="1276"/>
      <c r="CT75" s="1276"/>
      <c r="CU75" s="1276"/>
      <c r="CV75" s="1276">
        <v>7.5</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595</v>
      </c>
      <c r="AO77" s="1290"/>
      <c r="AP77" s="1290"/>
      <c r="AQ77" s="1290"/>
      <c r="AR77" s="1290"/>
      <c r="AS77" s="1290"/>
      <c r="AT77" s="1290"/>
      <c r="AU77" s="1290"/>
      <c r="AV77" s="1290"/>
      <c r="AW77" s="1290"/>
      <c r="AX77" s="1290"/>
      <c r="AY77" s="1290"/>
      <c r="AZ77" s="1290"/>
      <c r="BA77" s="1290"/>
      <c r="BB77" s="1293" t="s">
        <v>593</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597</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S5pW8F8RFLEIwybTRqYg4m60WmuhXUawHpFMiYhQWvpHRMDx1YPt8peBtlgmtCushzfenkU9JwxtNRSpG40bA==" saltValue="3uJlWaF1SQusmQ2J2Uw9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3OXJA1tt70lh4gxL2yeQlz17U3x9wSqbFuyU2agQO9R8xAeT+zgsmkBDFScKuRw/ZAMHAYJxvdaGGUtt0Pf+g==" saltValue="mbzAWOlAjvAmbp8wGJ4L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8s18s1x9qxt7OLtgUWwbucvsp7L3C7zG1Q/h9pEZQ+PH8ua2aSdRK756bB2bPs4XW25TLr7IswZf+7zjnQMYA==" saltValue="wrRw1YXm36XSpkNdidcg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80923</v>
      </c>
      <c r="E3" s="141"/>
      <c r="F3" s="142">
        <v>174587</v>
      </c>
      <c r="G3" s="143"/>
      <c r="H3" s="144"/>
    </row>
    <row r="4" spans="1:8">
      <c r="A4" s="145"/>
      <c r="B4" s="146"/>
      <c r="C4" s="147"/>
      <c r="D4" s="148">
        <v>50632</v>
      </c>
      <c r="E4" s="149"/>
      <c r="F4" s="150">
        <v>79695</v>
      </c>
      <c r="G4" s="151"/>
      <c r="H4" s="152"/>
    </row>
    <row r="5" spans="1:8">
      <c r="A5" s="133" t="s">
        <v>548</v>
      </c>
      <c r="B5" s="138"/>
      <c r="C5" s="139"/>
      <c r="D5" s="140">
        <v>148253</v>
      </c>
      <c r="E5" s="141"/>
      <c r="F5" s="142">
        <v>175675</v>
      </c>
      <c r="G5" s="143"/>
      <c r="H5" s="144"/>
    </row>
    <row r="6" spans="1:8">
      <c r="A6" s="145"/>
      <c r="B6" s="146"/>
      <c r="C6" s="147"/>
      <c r="D6" s="148">
        <v>96115</v>
      </c>
      <c r="E6" s="149"/>
      <c r="F6" s="150">
        <v>87698</v>
      </c>
      <c r="G6" s="151"/>
      <c r="H6" s="152"/>
    </row>
    <row r="7" spans="1:8">
      <c r="A7" s="133" t="s">
        <v>549</v>
      </c>
      <c r="B7" s="138"/>
      <c r="C7" s="139"/>
      <c r="D7" s="140">
        <v>161081</v>
      </c>
      <c r="E7" s="141"/>
      <c r="F7" s="142">
        <v>162193</v>
      </c>
      <c r="G7" s="143"/>
      <c r="H7" s="144"/>
    </row>
    <row r="8" spans="1:8">
      <c r="A8" s="145"/>
      <c r="B8" s="146"/>
      <c r="C8" s="147"/>
      <c r="D8" s="148">
        <v>121443</v>
      </c>
      <c r="E8" s="149"/>
      <c r="F8" s="150">
        <v>79985</v>
      </c>
      <c r="G8" s="151"/>
      <c r="H8" s="152"/>
    </row>
    <row r="9" spans="1:8">
      <c r="A9" s="133" t="s">
        <v>550</v>
      </c>
      <c r="B9" s="138"/>
      <c r="C9" s="139"/>
      <c r="D9" s="140">
        <v>238007</v>
      </c>
      <c r="E9" s="141"/>
      <c r="F9" s="142">
        <v>168868</v>
      </c>
      <c r="G9" s="143"/>
      <c r="H9" s="144"/>
    </row>
    <row r="10" spans="1:8">
      <c r="A10" s="145"/>
      <c r="B10" s="146"/>
      <c r="C10" s="147"/>
      <c r="D10" s="148">
        <v>169536</v>
      </c>
      <c r="E10" s="149"/>
      <c r="F10" s="150">
        <v>79360</v>
      </c>
      <c r="G10" s="151"/>
      <c r="H10" s="152"/>
    </row>
    <row r="11" spans="1:8">
      <c r="A11" s="133" t="s">
        <v>551</v>
      </c>
      <c r="B11" s="138"/>
      <c r="C11" s="139"/>
      <c r="D11" s="140">
        <v>218529</v>
      </c>
      <c r="E11" s="141"/>
      <c r="F11" s="142">
        <v>202870</v>
      </c>
      <c r="G11" s="143"/>
      <c r="H11" s="144"/>
    </row>
    <row r="12" spans="1:8">
      <c r="A12" s="145"/>
      <c r="B12" s="146"/>
      <c r="C12" s="153"/>
      <c r="D12" s="148">
        <v>155642</v>
      </c>
      <c r="E12" s="149"/>
      <c r="F12" s="150">
        <v>79735</v>
      </c>
      <c r="G12" s="151"/>
      <c r="H12" s="152"/>
    </row>
    <row r="13" spans="1:8">
      <c r="A13" s="133"/>
      <c r="B13" s="138"/>
      <c r="C13" s="154"/>
      <c r="D13" s="155">
        <v>169359</v>
      </c>
      <c r="E13" s="156"/>
      <c r="F13" s="157">
        <v>176839</v>
      </c>
      <c r="G13" s="158"/>
      <c r="H13" s="144"/>
    </row>
    <row r="14" spans="1:8">
      <c r="A14" s="145"/>
      <c r="B14" s="146"/>
      <c r="C14" s="147"/>
      <c r="D14" s="148">
        <v>118674</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4.0599999999999996</v>
      </c>
      <c r="C19" s="159">
        <f>ROUND(VALUE(SUBSTITUTE(実質収支比率等に係る経年分析!G$48,"▲","-")),2)</f>
        <v>4.54</v>
      </c>
      <c r="D19" s="159">
        <f>ROUND(VALUE(SUBSTITUTE(実質収支比率等に係る経年分析!H$48,"▲","-")),2)</f>
        <v>4.9400000000000004</v>
      </c>
      <c r="E19" s="159">
        <f>ROUND(VALUE(SUBSTITUTE(実質収支比率等に係る経年分析!I$48,"▲","-")),2)</f>
        <v>5.0199999999999996</v>
      </c>
      <c r="F19" s="159">
        <f>ROUND(VALUE(SUBSTITUTE(実質収支比率等に係る経年分析!J$48,"▲","-")),2)</f>
        <v>5.5</v>
      </c>
    </row>
    <row r="20" spans="1:11">
      <c r="A20" s="159" t="s">
        <v>49</v>
      </c>
      <c r="B20" s="159">
        <f>ROUND(VALUE(SUBSTITUTE(実質収支比率等に係る経年分析!F$47,"▲","-")),2)</f>
        <v>32.72</v>
      </c>
      <c r="C20" s="159">
        <f>ROUND(VALUE(SUBSTITUTE(実質収支比率等に係る経年分析!G$47,"▲","-")),2)</f>
        <v>35.979999999999997</v>
      </c>
      <c r="D20" s="159">
        <f>ROUND(VALUE(SUBSTITUTE(実質収支比率等に係る経年分析!H$47,"▲","-")),2)</f>
        <v>28.78</v>
      </c>
      <c r="E20" s="159">
        <f>ROUND(VALUE(SUBSTITUTE(実質収支比率等に係る経年分析!I$47,"▲","-")),2)</f>
        <v>26.06</v>
      </c>
      <c r="F20" s="159">
        <f>ROUND(VALUE(SUBSTITUTE(実質収支比率等に係る経年分析!J$47,"▲","-")),2)</f>
        <v>23.55</v>
      </c>
    </row>
    <row r="21" spans="1:11">
      <c r="A21" s="159" t="s">
        <v>50</v>
      </c>
      <c r="B21" s="159">
        <f>IF(ISNUMBER(VALUE(SUBSTITUTE(実質収支比率等に係る経年分析!F$49,"▲","-"))),ROUND(VALUE(SUBSTITUTE(実質収支比率等に係る経年分析!F$49,"▲","-")),2),NA())</f>
        <v>7.7</v>
      </c>
      <c r="C21" s="159">
        <f>IF(ISNUMBER(VALUE(SUBSTITUTE(実質収支比率等に係る経年分析!G$49,"▲","-"))),ROUND(VALUE(SUBSTITUTE(実質収支比率等に係る経年分析!G$49,"▲","-")),2),NA())</f>
        <v>2.52</v>
      </c>
      <c r="D21" s="159">
        <f>IF(ISNUMBER(VALUE(SUBSTITUTE(実質収支比率等に係る経年分析!H$49,"▲","-"))),ROUND(VALUE(SUBSTITUTE(実質収支比率等に係る経年分析!H$49,"▲","-")),2),NA())</f>
        <v>-5.81</v>
      </c>
      <c r="E21" s="159">
        <f>IF(ISNUMBER(VALUE(SUBSTITUTE(実質収支比率等に係る経年分析!I$49,"▲","-"))),ROUND(VALUE(SUBSTITUTE(実質収支比率等に係る経年分析!I$49,"▲","-")),2),NA())</f>
        <v>-4.3099999999999996</v>
      </c>
      <c r="F21" s="159">
        <f>IF(ISNUMBER(VALUE(SUBSTITUTE(実質収支比率等に係る経年分析!J$49,"▲","-"))),ROUND(VALUE(SUBSTITUTE(実質収支比率等に係る経年分析!J$49,"▲","-")),2),NA())</f>
        <v>-3.57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介護保険事業（サービス事業勘定）特別会計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0.14000000000000001</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0.54</v>
      </c>
    </row>
    <row r="35" spans="1:16">
      <c r="A35" s="160" t="str">
        <f>IF(連結実質赤字比率に係る赤字・黒字の構成分析!C$35="",NA(),連結実質赤字比率に係る赤字・黒字の構成分析!C$35)</f>
        <v>介護保険事業（保険事業勘定）特別会計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0.93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4.9400000000000004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869</v>
      </c>
      <c r="E42" s="161"/>
      <c r="F42" s="161"/>
      <c r="G42" s="161">
        <f>'実質公債費比率（分子）の構造'!L$52</f>
        <v>827</v>
      </c>
      <c r="H42" s="161"/>
      <c r="I42" s="161"/>
      <c r="J42" s="161">
        <f>'実質公債費比率（分子）の構造'!M$52</f>
        <v>887</v>
      </c>
      <c r="K42" s="161"/>
      <c r="L42" s="161"/>
      <c r="M42" s="161">
        <f>'実質公債費比率（分子）の構造'!N$52</f>
        <v>871</v>
      </c>
      <c r="N42" s="161"/>
      <c r="O42" s="161"/>
      <c r="P42" s="161">
        <f>'実質公債費比率（分子）の構造'!O$52</f>
        <v>850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36</v>
      </c>
      <c r="C44" s="161"/>
      <c r="D44" s="161"/>
      <c r="E44" s="161">
        <f>'実質公債費比率（分子）の構造'!L$50</f>
        <v>94</v>
      </c>
      <c r="F44" s="161"/>
      <c r="G44" s="161"/>
      <c r="H44" s="161">
        <f>'実質公債費比率（分子）の構造'!M$50</f>
        <v>1</v>
      </c>
      <c r="I44" s="161"/>
      <c r="J44" s="161"/>
      <c r="K44" s="161">
        <f>'実質公債費比率（分子）の構造'!N$50</f>
        <v>1</v>
      </c>
      <c r="L44" s="161"/>
      <c r="M44" s="161"/>
      <c r="N44" s="161" t="str">
        <f>'実質公債費比率（分子）の構造'!O$50</f>
        <v>-</v>
      </c>
      <c r="O44" s="161"/>
      <c r="P44" s="161"/>
    </row>
    <row r="45" spans="1:16">
      <c r="A45" s="161" t="s">
        <v>60</v>
      </c>
      <c r="B45" s="161">
        <f>'実質公債費比率（分子）の構造'!K$49</f>
        <v>38</v>
      </c>
      <c r="C45" s="161"/>
      <c r="D45" s="161"/>
      <c r="E45" s="161">
        <f>'実質公債費比率（分子）の構造'!L$49</f>
        <v>37</v>
      </c>
      <c r="F45" s="161"/>
      <c r="G45" s="161"/>
      <c r="H45" s="161">
        <f>'実質公債費比率（分子）の構造'!M$49</f>
        <v>39</v>
      </c>
      <c r="I45" s="161"/>
      <c r="J45" s="161"/>
      <c r="K45" s="161">
        <f>'実質公債費比率（分子）の構造'!N$49</f>
        <v>50</v>
      </c>
      <c r="L45" s="161"/>
      <c r="M45" s="161"/>
      <c r="N45" s="161">
        <f>'実質公債費比率（分子）の構造'!O$49</f>
        <v>47</v>
      </c>
      <c r="O45" s="161"/>
      <c r="P45" s="161"/>
    </row>
    <row r="46" spans="1:16">
      <c r="A46" s="161" t="s">
        <v>61</v>
      </c>
      <c r="B46" s="161">
        <f>'実質公債費比率（分子）の構造'!K$48</f>
        <v>148</v>
      </c>
      <c r="C46" s="161"/>
      <c r="D46" s="161"/>
      <c r="E46" s="161">
        <f>'実質公債費比率（分子）の構造'!L$48</f>
        <v>146</v>
      </c>
      <c r="F46" s="161"/>
      <c r="G46" s="161"/>
      <c r="H46" s="161">
        <f>'実質公債費比率（分子）の構造'!M$48</f>
        <v>127</v>
      </c>
      <c r="I46" s="161"/>
      <c r="J46" s="161"/>
      <c r="K46" s="161">
        <f>'実質公債費比率（分子）の構造'!N$48</f>
        <v>136</v>
      </c>
      <c r="L46" s="161"/>
      <c r="M46" s="161"/>
      <c r="N46" s="161">
        <f>'実質公債費比率（分子）の構造'!O$48</f>
        <v>143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1033</v>
      </c>
      <c r="C49" s="161"/>
      <c r="D49" s="161"/>
      <c r="E49" s="161">
        <f>'実質公債費比率（分子）の構造'!L$45</f>
        <v>903</v>
      </c>
      <c r="F49" s="161"/>
      <c r="G49" s="161"/>
      <c r="H49" s="161">
        <f>'実質公債費比率（分子）の構造'!M$45</f>
        <v>963</v>
      </c>
      <c r="I49" s="161"/>
      <c r="J49" s="161"/>
      <c r="K49" s="161">
        <f>'実質公債費比率（分子）の構造'!N$45</f>
        <v>961</v>
      </c>
      <c r="L49" s="161"/>
      <c r="M49" s="161"/>
      <c r="N49" s="161">
        <f>'実質公債費比率（分子）の構造'!O$45</f>
        <v>941</v>
      </c>
      <c r="O49" s="161"/>
      <c r="P49" s="161"/>
    </row>
    <row r="50" spans="1:16">
      <c r="A50" s="161" t="s">
        <v>65</v>
      </c>
      <c r="B50" s="161" t="e">
        <f>NA()</f>
        <v>#N/A</v>
      </c>
      <c r="C50" s="161">
        <f>IF(ISNUMBER('実質公債費比率（分子）の構造'!K$53),'実質公債費比率（分子）の構造'!K$53,NA())</f>
        <v>386</v>
      </c>
      <c r="D50" s="161" t="e">
        <f>NA()</f>
        <v>#N/A</v>
      </c>
      <c r="E50" s="161" t="e">
        <f>NA()</f>
        <v>#N/A</v>
      </c>
      <c r="F50" s="161">
        <f>IF(ISNUMBER('実質公債費比率（分子）の構造'!L$53),'実質公債費比率（分子）の構造'!L$53,NA())</f>
        <v>353</v>
      </c>
      <c r="G50" s="161" t="e">
        <f>NA()</f>
        <v>#N/A</v>
      </c>
      <c r="H50" s="161" t="e">
        <f>NA()</f>
        <v>#N/A</v>
      </c>
      <c r="I50" s="161">
        <f>IF(ISNUMBER('実質公債費比率（分子）の構造'!M$53),'実質公債費比率（分子）の構造'!M$53,NA())</f>
        <v>243</v>
      </c>
      <c r="J50" s="161" t="e">
        <f>NA()</f>
        <v>#N/A</v>
      </c>
      <c r="K50" s="161" t="e">
        <f>NA()</f>
        <v>#N/A</v>
      </c>
      <c r="L50" s="161">
        <f>IF(ISNUMBER('実質公債費比率（分子）の構造'!N$53),'実質公債費比率（分子）の構造'!N$53,NA())</f>
        <v>277</v>
      </c>
      <c r="M50" s="161" t="e">
        <f>NA()</f>
        <v>#N/A</v>
      </c>
      <c r="N50" s="161" t="e">
        <f>NA()</f>
        <v>#N/A</v>
      </c>
      <c r="O50" s="161">
        <f>IF(ISNUMBER('実質公債費比率（分子）の構造'!O$53),'実質公債費比率（分子）の構造'!O$53,NA())</f>
        <v>281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7498</v>
      </c>
      <c r="E56" s="160"/>
      <c r="F56" s="160"/>
      <c r="G56" s="160">
        <f>'将来負担比率（分子）の構造'!J$52</f>
        <v>7492</v>
      </c>
      <c r="H56" s="160"/>
      <c r="I56" s="160"/>
      <c r="J56" s="160">
        <f>'将来負担比率（分子）の構造'!K$52</f>
        <v>7683</v>
      </c>
      <c r="K56" s="160"/>
      <c r="L56" s="160"/>
      <c r="M56" s="160">
        <f>'将来負担比率（分子）の構造'!L$52</f>
        <v>8345</v>
      </c>
      <c r="N56" s="160"/>
      <c r="O56" s="160"/>
      <c r="P56" s="160">
        <f>'将来負担比率（分子）の構造'!M$52</f>
        <v>8543</v>
      </c>
    </row>
    <row r="57" spans="1:16">
      <c r="A57" s="160" t="s">
        <v>36</v>
      </c>
      <c r="B57" s="160"/>
      <c r="C57" s="160"/>
      <c r="D57" s="160">
        <f>'将来負担比率（分子）の構造'!I$51</f>
        <v>201</v>
      </c>
      <c r="E57" s="160"/>
      <c r="F57" s="160"/>
      <c r="G57" s="160">
        <f>'将来負担比率（分子）の構造'!J$51</f>
        <v>257</v>
      </c>
      <c r="H57" s="160"/>
      <c r="I57" s="160"/>
      <c r="J57" s="160">
        <f>'将来負担比率（分子）の構造'!K$51</f>
        <v>249</v>
      </c>
      <c r="K57" s="160"/>
      <c r="L57" s="160"/>
      <c r="M57" s="160">
        <f>'将来負担比率（分子）の構造'!L$51</f>
        <v>277</v>
      </c>
      <c r="N57" s="160"/>
      <c r="O57" s="160"/>
      <c r="P57" s="160">
        <f>'将来負担比率（分子）の構造'!M$51</f>
        <v>310</v>
      </c>
    </row>
    <row r="58" spans="1:16">
      <c r="A58" s="160" t="s">
        <v>35</v>
      </c>
      <c r="B58" s="160"/>
      <c r="C58" s="160"/>
      <c r="D58" s="160">
        <f>'将来負担比率（分子）の構造'!I$50</f>
        <v>7113</v>
      </c>
      <c r="E58" s="160"/>
      <c r="F58" s="160"/>
      <c r="G58" s="160">
        <f>'将来負担比率（分子）の構造'!J$50</f>
        <v>7839</v>
      </c>
      <c r="H58" s="160"/>
      <c r="I58" s="160"/>
      <c r="J58" s="160">
        <f>'将来負担比率（分子）の構造'!K$50</f>
        <v>8296</v>
      </c>
      <c r="K58" s="160"/>
      <c r="L58" s="160"/>
      <c r="M58" s="160">
        <f>'将来負担比率（分子）の構造'!L$50</f>
        <v>8720</v>
      </c>
      <c r="N58" s="160"/>
      <c r="O58" s="160"/>
      <c r="P58" s="160">
        <f>'将来負担比率（分子）の構造'!M$50</f>
        <v>9114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1226</v>
      </c>
      <c r="C62" s="160"/>
      <c r="D62" s="160"/>
      <c r="E62" s="160">
        <f>'将来負担比率（分子）の構造'!J$45</f>
        <v>1111</v>
      </c>
      <c r="F62" s="160"/>
      <c r="G62" s="160"/>
      <c r="H62" s="160">
        <f>'将来負担比率（分子）の構造'!K$45</f>
        <v>1054</v>
      </c>
      <c r="I62" s="160"/>
      <c r="J62" s="160"/>
      <c r="K62" s="160">
        <f>'将来負担比率（分子）の構造'!L$45</f>
        <v>1033</v>
      </c>
      <c r="L62" s="160"/>
      <c r="M62" s="160"/>
      <c r="N62" s="160">
        <f>'将来負担比率（分子）の構造'!M$45</f>
        <v>1007</v>
      </c>
      <c r="O62" s="160"/>
      <c r="P62" s="160"/>
    </row>
    <row r="63" spans="1:16">
      <c r="A63" s="160" t="s">
        <v>28</v>
      </c>
      <c r="B63" s="160">
        <f>'将来負担比率（分子）の構造'!I$44</f>
        <v>378</v>
      </c>
      <c r="C63" s="160"/>
      <c r="D63" s="160"/>
      <c r="E63" s="160">
        <f>'将来負担比率（分子）の構造'!J$44</f>
        <v>331</v>
      </c>
      <c r="F63" s="160"/>
      <c r="G63" s="160"/>
      <c r="H63" s="160">
        <f>'将来負担比率（分子）の構造'!K$44</f>
        <v>344</v>
      </c>
      <c r="I63" s="160"/>
      <c r="J63" s="160"/>
      <c r="K63" s="160">
        <f>'将来負担比率（分子）の構造'!L$44</f>
        <v>306</v>
      </c>
      <c r="L63" s="160"/>
      <c r="M63" s="160"/>
      <c r="N63" s="160">
        <f>'将来負担比率（分子）の構造'!M$44</f>
        <v>263</v>
      </c>
      <c r="O63" s="160"/>
      <c r="P63" s="160"/>
    </row>
    <row r="64" spans="1:16">
      <c r="A64" s="160" t="s">
        <v>27</v>
      </c>
      <c r="B64" s="160">
        <f>'将来負担比率（分子）の構造'!I$43</f>
        <v>996</v>
      </c>
      <c r="C64" s="160"/>
      <c r="D64" s="160"/>
      <c r="E64" s="160">
        <f>'将来負担比率（分子）の構造'!J$43</f>
        <v>1126</v>
      </c>
      <c r="F64" s="160"/>
      <c r="G64" s="160"/>
      <c r="H64" s="160">
        <f>'将来負担比率（分子）の構造'!K$43</f>
        <v>1239</v>
      </c>
      <c r="I64" s="160"/>
      <c r="J64" s="160"/>
      <c r="K64" s="160">
        <f>'将来負担比率（分子）の構造'!L$43</f>
        <v>901</v>
      </c>
      <c r="L64" s="160"/>
      <c r="M64" s="160"/>
      <c r="N64" s="160">
        <f>'将来負担比率（分子）の構造'!M$43</f>
        <v>958</v>
      </c>
      <c r="O64" s="160"/>
      <c r="P64" s="160"/>
    </row>
    <row r="65" spans="1:16">
      <c r="A65" s="160" t="s">
        <v>26</v>
      </c>
      <c r="B65" s="160">
        <f>'将来負担比率（分子）の構造'!I$42</f>
        <v>92</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8495</v>
      </c>
      <c r="C66" s="160"/>
      <c r="D66" s="160"/>
      <c r="E66" s="160">
        <f>'将来負担比率（分子）の構造'!J$41</f>
        <v>8597</v>
      </c>
      <c r="F66" s="160"/>
      <c r="G66" s="160"/>
      <c r="H66" s="160">
        <f>'将来負担比率（分子）の構造'!K$41</f>
        <v>8881</v>
      </c>
      <c r="I66" s="160"/>
      <c r="J66" s="160"/>
      <c r="K66" s="160">
        <f>'将来負担比率（分子）の構造'!L$41</f>
        <v>9675</v>
      </c>
      <c r="L66" s="160"/>
      <c r="M66" s="160"/>
      <c r="N66" s="160">
        <f>'将来負担比率（分子）の構造'!M$41</f>
        <v>10126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1330</v>
      </c>
      <c r="C72" s="164">
        <f>基金残高に係る経年分析!G55</f>
        <v>1147</v>
      </c>
      <c r="D72" s="164">
        <f>基金残高に係る経年分析!H55</f>
        <v>988</v>
      </c>
    </row>
    <row r="73" spans="1:16">
      <c r="A73" s="163" t="s">
        <v>72</v>
      </c>
      <c r="B73" s="164">
        <f>基金残高に係る経年分析!F56</f>
        <v>1136</v>
      </c>
      <c r="C73" s="164">
        <f>基金残高に係る経年分析!G56</f>
        <v>1201</v>
      </c>
      <c r="D73" s="164">
        <f>基金残高に係る経年分析!H56</f>
        <v>1581</v>
      </c>
    </row>
    <row r="74" spans="1:16">
      <c r="A74" s="163" t="s">
        <v>73</v>
      </c>
      <c r="B74" s="164">
        <f>基金残高に係る経年分析!F57</f>
        <v>6626</v>
      </c>
      <c r="C74" s="164">
        <f>基金残高に係る経年分析!G57</f>
        <v>7342</v>
      </c>
      <c r="D74" s="164">
        <f>基金残高に係る経年分析!H57</f>
        <v>7379</v>
      </c>
    </row>
  </sheetData>
  <sheetProtection algorithmName="SHA-512" hashValue="pC8Zguh6FFZMyOJ+/JilX+eX99CZqdlJOo3mb3aZEe7Nr5BXkCEPnqzrWANkxjeWJo0LcdexQ1gnswd5na88Eg==" saltValue="axWQVZr1nE1k45Kl/tAb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596894</v>
      </c>
      <c r="S5" s="707"/>
      <c r="T5" s="707"/>
      <c r="U5" s="707"/>
      <c r="V5" s="707"/>
      <c r="W5" s="707"/>
      <c r="X5" s="707"/>
      <c r="Y5" s="753"/>
      <c r="Z5" s="771">
        <v>7.1</v>
      </c>
      <c r="AA5" s="771"/>
      <c r="AB5" s="771"/>
      <c r="AC5" s="771"/>
      <c r="AD5" s="772">
        <v>596894</v>
      </c>
      <c r="AE5" s="772"/>
      <c r="AF5" s="772"/>
      <c r="AG5" s="772"/>
      <c r="AH5" s="772"/>
      <c r="AI5" s="772"/>
      <c r="AJ5" s="772"/>
      <c r="AK5" s="772"/>
      <c r="AL5" s="754">
        <v>14.6</v>
      </c>
      <c r="AM5" s="723"/>
      <c r="AN5" s="723"/>
      <c r="AO5" s="755"/>
      <c r="AP5" s="740" t="s">
        <v>223</v>
      </c>
      <c r="AQ5" s="741"/>
      <c r="AR5" s="741"/>
      <c r="AS5" s="741"/>
      <c r="AT5" s="741"/>
      <c r="AU5" s="741"/>
      <c r="AV5" s="741"/>
      <c r="AW5" s="741"/>
      <c r="AX5" s="741"/>
      <c r="AY5" s="741"/>
      <c r="AZ5" s="741"/>
      <c r="BA5" s="741"/>
      <c r="BB5" s="741"/>
      <c r="BC5" s="741"/>
      <c r="BD5" s="741"/>
      <c r="BE5" s="741"/>
      <c r="BF5" s="742"/>
      <c r="BG5" s="641">
        <v>595831</v>
      </c>
      <c r="BH5" s="644"/>
      <c r="BI5" s="644"/>
      <c r="BJ5" s="644"/>
      <c r="BK5" s="644"/>
      <c r="BL5" s="644"/>
      <c r="BM5" s="644"/>
      <c r="BN5" s="645"/>
      <c r="BO5" s="703">
        <v>99.8</v>
      </c>
      <c r="BP5" s="703"/>
      <c r="BQ5" s="703"/>
      <c r="BR5" s="703"/>
      <c r="BS5" s="704" t="s">
        <v>123</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75902</v>
      </c>
      <c r="S6" s="644"/>
      <c r="T6" s="644"/>
      <c r="U6" s="644"/>
      <c r="V6" s="644"/>
      <c r="W6" s="644"/>
      <c r="X6" s="644"/>
      <c r="Y6" s="645"/>
      <c r="Z6" s="703">
        <v>0.9</v>
      </c>
      <c r="AA6" s="703"/>
      <c r="AB6" s="703"/>
      <c r="AC6" s="703"/>
      <c r="AD6" s="704">
        <v>75902</v>
      </c>
      <c r="AE6" s="704"/>
      <c r="AF6" s="704"/>
      <c r="AG6" s="704"/>
      <c r="AH6" s="704"/>
      <c r="AI6" s="704"/>
      <c r="AJ6" s="704"/>
      <c r="AK6" s="704"/>
      <c r="AL6" s="646">
        <v>1.9</v>
      </c>
      <c r="AM6" s="647"/>
      <c r="AN6" s="647"/>
      <c r="AO6" s="705"/>
      <c r="AP6" s="638" t="s">
        <v>228</v>
      </c>
      <c r="AQ6" s="639"/>
      <c r="AR6" s="639"/>
      <c r="AS6" s="639"/>
      <c r="AT6" s="639"/>
      <c r="AU6" s="639"/>
      <c r="AV6" s="639"/>
      <c r="AW6" s="639"/>
      <c r="AX6" s="639"/>
      <c r="AY6" s="639"/>
      <c r="AZ6" s="639"/>
      <c r="BA6" s="639"/>
      <c r="BB6" s="639"/>
      <c r="BC6" s="639"/>
      <c r="BD6" s="639"/>
      <c r="BE6" s="639"/>
      <c r="BF6" s="640"/>
      <c r="BG6" s="641">
        <v>595831</v>
      </c>
      <c r="BH6" s="644"/>
      <c r="BI6" s="644"/>
      <c r="BJ6" s="644"/>
      <c r="BK6" s="644"/>
      <c r="BL6" s="644"/>
      <c r="BM6" s="644"/>
      <c r="BN6" s="645"/>
      <c r="BO6" s="703">
        <v>99.8</v>
      </c>
      <c r="BP6" s="703"/>
      <c r="BQ6" s="703"/>
      <c r="BR6" s="703"/>
      <c r="BS6" s="704" t="s">
        <v>123</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78880</v>
      </c>
      <c r="CS6" s="644"/>
      <c r="CT6" s="644"/>
      <c r="CU6" s="644"/>
      <c r="CV6" s="644"/>
      <c r="CW6" s="644"/>
      <c r="CX6" s="644"/>
      <c r="CY6" s="645"/>
      <c r="CZ6" s="754">
        <v>1</v>
      </c>
      <c r="DA6" s="723"/>
      <c r="DB6" s="723"/>
      <c r="DC6" s="757"/>
      <c r="DD6" s="649" t="s">
        <v>123</v>
      </c>
      <c r="DE6" s="644"/>
      <c r="DF6" s="644"/>
      <c r="DG6" s="644"/>
      <c r="DH6" s="644"/>
      <c r="DI6" s="644"/>
      <c r="DJ6" s="644"/>
      <c r="DK6" s="644"/>
      <c r="DL6" s="644"/>
      <c r="DM6" s="644"/>
      <c r="DN6" s="644"/>
      <c r="DO6" s="644"/>
      <c r="DP6" s="645"/>
      <c r="DQ6" s="649">
        <v>78880</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803</v>
      </c>
      <c r="S7" s="644"/>
      <c r="T7" s="644"/>
      <c r="U7" s="644"/>
      <c r="V7" s="644"/>
      <c r="W7" s="644"/>
      <c r="X7" s="644"/>
      <c r="Y7" s="645"/>
      <c r="Z7" s="703">
        <v>0</v>
      </c>
      <c r="AA7" s="703"/>
      <c r="AB7" s="703"/>
      <c r="AC7" s="703"/>
      <c r="AD7" s="704">
        <v>803</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196436</v>
      </c>
      <c r="BH7" s="644"/>
      <c r="BI7" s="644"/>
      <c r="BJ7" s="644"/>
      <c r="BK7" s="644"/>
      <c r="BL7" s="644"/>
      <c r="BM7" s="644"/>
      <c r="BN7" s="645"/>
      <c r="BO7" s="703">
        <v>32.9</v>
      </c>
      <c r="BP7" s="703"/>
      <c r="BQ7" s="703"/>
      <c r="BR7" s="703"/>
      <c r="BS7" s="704" t="s">
        <v>133</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1809392</v>
      </c>
      <c r="CS7" s="644"/>
      <c r="CT7" s="644"/>
      <c r="CU7" s="644"/>
      <c r="CV7" s="644"/>
      <c r="CW7" s="644"/>
      <c r="CX7" s="644"/>
      <c r="CY7" s="645"/>
      <c r="CZ7" s="703">
        <v>22.2</v>
      </c>
      <c r="DA7" s="703"/>
      <c r="DB7" s="703"/>
      <c r="DC7" s="703"/>
      <c r="DD7" s="649">
        <v>65553</v>
      </c>
      <c r="DE7" s="644"/>
      <c r="DF7" s="644"/>
      <c r="DG7" s="644"/>
      <c r="DH7" s="644"/>
      <c r="DI7" s="644"/>
      <c r="DJ7" s="644"/>
      <c r="DK7" s="644"/>
      <c r="DL7" s="644"/>
      <c r="DM7" s="644"/>
      <c r="DN7" s="644"/>
      <c r="DO7" s="644"/>
      <c r="DP7" s="645"/>
      <c r="DQ7" s="649">
        <v>1482914</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961</v>
      </c>
      <c r="S8" s="644"/>
      <c r="T8" s="644"/>
      <c r="U8" s="644"/>
      <c r="V8" s="644"/>
      <c r="W8" s="644"/>
      <c r="X8" s="644"/>
      <c r="Y8" s="645"/>
      <c r="Z8" s="703">
        <v>0</v>
      </c>
      <c r="AA8" s="703"/>
      <c r="AB8" s="703"/>
      <c r="AC8" s="703"/>
      <c r="AD8" s="704">
        <v>961</v>
      </c>
      <c r="AE8" s="704"/>
      <c r="AF8" s="704"/>
      <c r="AG8" s="704"/>
      <c r="AH8" s="704"/>
      <c r="AI8" s="704"/>
      <c r="AJ8" s="704"/>
      <c r="AK8" s="704"/>
      <c r="AL8" s="646">
        <v>0</v>
      </c>
      <c r="AM8" s="647"/>
      <c r="AN8" s="647"/>
      <c r="AO8" s="705"/>
      <c r="AP8" s="638" t="s">
        <v>234</v>
      </c>
      <c r="AQ8" s="639"/>
      <c r="AR8" s="639"/>
      <c r="AS8" s="639"/>
      <c r="AT8" s="639"/>
      <c r="AU8" s="639"/>
      <c r="AV8" s="639"/>
      <c r="AW8" s="639"/>
      <c r="AX8" s="639"/>
      <c r="AY8" s="639"/>
      <c r="AZ8" s="639"/>
      <c r="BA8" s="639"/>
      <c r="BB8" s="639"/>
      <c r="BC8" s="639"/>
      <c r="BD8" s="639"/>
      <c r="BE8" s="639"/>
      <c r="BF8" s="640"/>
      <c r="BG8" s="641">
        <v>7958</v>
      </c>
      <c r="BH8" s="644"/>
      <c r="BI8" s="644"/>
      <c r="BJ8" s="644"/>
      <c r="BK8" s="644"/>
      <c r="BL8" s="644"/>
      <c r="BM8" s="644"/>
      <c r="BN8" s="645"/>
      <c r="BO8" s="703">
        <v>1.3</v>
      </c>
      <c r="BP8" s="703"/>
      <c r="BQ8" s="703"/>
      <c r="BR8" s="703"/>
      <c r="BS8" s="649" t="s">
        <v>123</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1655238</v>
      </c>
      <c r="CS8" s="644"/>
      <c r="CT8" s="644"/>
      <c r="CU8" s="644"/>
      <c r="CV8" s="644"/>
      <c r="CW8" s="644"/>
      <c r="CX8" s="644"/>
      <c r="CY8" s="645"/>
      <c r="CZ8" s="703">
        <v>20.399999999999999</v>
      </c>
      <c r="DA8" s="703"/>
      <c r="DB8" s="703"/>
      <c r="DC8" s="703"/>
      <c r="DD8" s="649" t="s">
        <v>123</v>
      </c>
      <c r="DE8" s="644"/>
      <c r="DF8" s="644"/>
      <c r="DG8" s="644"/>
      <c r="DH8" s="644"/>
      <c r="DI8" s="644"/>
      <c r="DJ8" s="644"/>
      <c r="DK8" s="644"/>
      <c r="DL8" s="644"/>
      <c r="DM8" s="644"/>
      <c r="DN8" s="644"/>
      <c r="DO8" s="644"/>
      <c r="DP8" s="645"/>
      <c r="DQ8" s="649">
        <v>909997</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932</v>
      </c>
      <c r="S9" s="644"/>
      <c r="T9" s="644"/>
      <c r="U9" s="644"/>
      <c r="V9" s="644"/>
      <c r="W9" s="644"/>
      <c r="X9" s="644"/>
      <c r="Y9" s="645"/>
      <c r="Z9" s="703">
        <v>0</v>
      </c>
      <c r="AA9" s="703"/>
      <c r="AB9" s="703"/>
      <c r="AC9" s="703"/>
      <c r="AD9" s="704">
        <v>932</v>
      </c>
      <c r="AE9" s="704"/>
      <c r="AF9" s="704"/>
      <c r="AG9" s="704"/>
      <c r="AH9" s="704"/>
      <c r="AI9" s="704"/>
      <c r="AJ9" s="704"/>
      <c r="AK9" s="704"/>
      <c r="AL9" s="646">
        <v>0</v>
      </c>
      <c r="AM9" s="647"/>
      <c r="AN9" s="647"/>
      <c r="AO9" s="705"/>
      <c r="AP9" s="638" t="s">
        <v>237</v>
      </c>
      <c r="AQ9" s="639"/>
      <c r="AR9" s="639"/>
      <c r="AS9" s="639"/>
      <c r="AT9" s="639"/>
      <c r="AU9" s="639"/>
      <c r="AV9" s="639"/>
      <c r="AW9" s="639"/>
      <c r="AX9" s="639"/>
      <c r="AY9" s="639"/>
      <c r="AZ9" s="639"/>
      <c r="BA9" s="639"/>
      <c r="BB9" s="639"/>
      <c r="BC9" s="639"/>
      <c r="BD9" s="639"/>
      <c r="BE9" s="639"/>
      <c r="BF9" s="640"/>
      <c r="BG9" s="641">
        <v>153475</v>
      </c>
      <c r="BH9" s="644"/>
      <c r="BI9" s="644"/>
      <c r="BJ9" s="644"/>
      <c r="BK9" s="644"/>
      <c r="BL9" s="644"/>
      <c r="BM9" s="644"/>
      <c r="BN9" s="645"/>
      <c r="BO9" s="703">
        <v>25.7</v>
      </c>
      <c r="BP9" s="703"/>
      <c r="BQ9" s="703"/>
      <c r="BR9" s="703"/>
      <c r="BS9" s="649" t="s">
        <v>123</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497926</v>
      </c>
      <c r="CS9" s="644"/>
      <c r="CT9" s="644"/>
      <c r="CU9" s="644"/>
      <c r="CV9" s="644"/>
      <c r="CW9" s="644"/>
      <c r="CX9" s="644"/>
      <c r="CY9" s="645"/>
      <c r="CZ9" s="703">
        <v>6.1</v>
      </c>
      <c r="DA9" s="703"/>
      <c r="DB9" s="703"/>
      <c r="DC9" s="703"/>
      <c r="DD9" s="649">
        <v>20582</v>
      </c>
      <c r="DE9" s="644"/>
      <c r="DF9" s="644"/>
      <c r="DG9" s="644"/>
      <c r="DH9" s="644"/>
      <c r="DI9" s="644"/>
      <c r="DJ9" s="644"/>
      <c r="DK9" s="644"/>
      <c r="DL9" s="644"/>
      <c r="DM9" s="644"/>
      <c r="DN9" s="644"/>
      <c r="DO9" s="644"/>
      <c r="DP9" s="645"/>
      <c r="DQ9" s="649">
        <v>408499</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17334</v>
      </c>
      <c r="BH10" s="644"/>
      <c r="BI10" s="644"/>
      <c r="BJ10" s="644"/>
      <c r="BK10" s="644"/>
      <c r="BL10" s="644"/>
      <c r="BM10" s="644"/>
      <c r="BN10" s="645"/>
      <c r="BO10" s="703">
        <v>2.9</v>
      </c>
      <c r="BP10" s="703"/>
      <c r="BQ10" s="703"/>
      <c r="BR10" s="703"/>
      <c r="BS10" s="649" t="s">
        <v>123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123</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17669</v>
      </c>
      <c r="BH11" s="644"/>
      <c r="BI11" s="644"/>
      <c r="BJ11" s="644"/>
      <c r="BK11" s="644"/>
      <c r="BL11" s="644"/>
      <c r="BM11" s="644"/>
      <c r="BN11" s="645"/>
      <c r="BO11" s="703">
        <v>3</v>
      </c>
      <c r="BP11" s="703"/>
      <c r="BQ11" s="703"/>
      <c r="BR11" s="703"/>
      <c r="BS11" s="649" t="s">
        <v>123</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619208</v>
      </c>
      <c r="CS11" s="644"/>
      <c r="CT11" s="644"/>
      <c r="CU11" s="644"/>
      <c r="CV11" s="644"/>
      <c r="CW11" s="644"/>
      <c r="CX11" s="644"/>
      <c r="CY11" s="645"/>
      <c r="CZ11" s="703">
        <v>7.6</v>
      </c>
      <c r="DA11" s="703"/>
      <c r="DB11" s="703"/>
      <c r="DC11" s="703"/>
      <c r="DD11" s="649">
        <v>215181</v>
      </c>
      <c r="DE11" s="644"/>
      <c r="DF11" s="644"/>
      <c r="DG11" s="644"/>
      <c r="DH11" s="644"/>
      <c r="DI11" s="644"/>
      <c r="DJ11" s="644"/>
      <c r="DK11" s="644"/>
      <c r="DL11" s="644"/>
      <c r="DM11" s="644"/>
      <c r="DN11" s="644"/>
      <c r="DO11" s="644"/>
      <c r="DP11" s="645"/>
      <c r="DQ11" s="649">
        <v>287905</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130829</v>
      </c>
      <c r="S12" s="644"/>
      <c r="T12" s="644"/>
      <c r="U12" s="644"/>
      <c r="V12" s="644"/>
      <c r="W12" s="644"/>
      <c r="X12" s="644"/>
      <c r="Y12" s="645"/>
      <c r="Z12" s="703">
        <v>1.6</v>
      </c>
      <c r="AA12" s="703"/>
      <c r="AB12" s="703"/>
      <c r="AC12" s="703"/>
      <c r="AD12" s="704">
        <v>130829</v>
      </c>
      <c r="AE12" s="704"/>
      <c r="AF12" s="704"/>
      <c r="AG12" s="704"/>
      <c r="AH12" s="704"/>
      <c r="AI12" s="704"/>
      <c r="AJ12" s="704"/>
      <c r="AK12" s="704"/>
      <c r="AL12" s="646">
        <v>3.2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327845</v>
      </c>
      <c r="BH12" s="644"/>
      <c r="BI12" s="644"/>
      <c r="BJ12" s="644"/>
      <c r="BK12" s="644"/>
      <c r="BL12" s="644"/>
      <c r="BM12" s="644"/>
      <c r="BN12" s="645"/>
      <c r="BO12" s="703">
        <v>54.9</v>
      </c>
      <c r="BP12" s="703"/>
      <c r="BQ12" s="703"/>
      <c r="BR12" s="703"/>
      <c r="BS12" s="649" t="s">
        <v>123</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381715</v>
      </c>
      <c r="CS12" s="644"/>
      <c r="CT12" s="644"/>
      <c r="CU12" s="644"/>
      <c r="CV12" s="644"/>
      <c r="CW12" s="644"/>
      <c r="CX12" s="644"/>
      <c r="CY12" s="645"/>
      <c r="CZ12" s="703">
        <v>4.7</v>
      </c>
      <c r="DA12" s="703"/>
      <c r="DB12" s="703"/>
      <c r="DC12" s="703"/>
      <c r="DD12" s="649">
        <v>95220</v>
      </c>
      <c r="DE12" s="644"/>
      <c r="DF12" s="644"/>
      <c r="DG12" s="644"/>
      <c r="DH12" s="644"/>
      <c r="DI12" s="644"/>
      <c r="DJ12" s="644"/>
      <c r="DK12" s="644"/>
      <c r="DL12" s="644"/>
      <c r="DM12" s="644"/>
      <c r="DN12" s="644"/>
      <c r="DO12" s="644"/>
      <c r="DP12" s="645"/>
      <c r="DQ12" s="649">
        <v>272334</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314231</v>
      </c>
      <c r="BH13" s="644"/>
      <c r="BI13" s="644"/>
      <c r="BJ13" s="644"/>
      <c r="BK13" s="644"/>
      <c r="BL13" s="644"/>
      <c r="BM13" s="644"/>
      <c r="BN13" s="645"/>
      <c r="BO13" s="703">
        <v>52.6</v>
      </c>
      <c r="BP13" s="703"/>
      <c r="BQ13" s="703"/>
      <c r="BR13" s="703"/>
      <c r="BS13" s="649" t="s">
        <v>123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900248</v>
      </c>
      <c r="CS13" s="644"/>
      <c r="CT13" s="644"/>
      <c r="CU13" s="644"/>
      <c r="CV13" s="644"/>
      <c r="CW13" s="644"/>
      <c r="CX13" s="644"/>
      <c r="CY13" s="645"/>
      <c r="CZ13" s="703">
        <v>11.1</v>
      </c>
      <c r="DA13" s="703"/>
      <c r="DB13" s="703"/>
      <c r="DC13" s="703"/>
      <c r="DD13" s="649">
        <v>783485</v>
      </c>
      <c r="DE13" s="644"/>
      <c r="DF13" s="644"/>
      <c r="DG13" s="644"/>
      <c r="DH13" s="644"/>
      <c r="DI13" s="644"/>
      <c r="DJ13" s="644"/>
      <c r="DK13" s="644"/>
      <c r="DL13" s="644"/>
      <c r="DM13" s="644"/>
      <c r="DN13" s="644"/>
      <c r="DO13" s="644"/>
      <c r="DP13" s="645"/>
      <c r="DQ13" s="649">
        <v>164238</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133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29441</v>
      </c>
      <c r="BH14" s="644"/>
      <c r="BI14" s="644"/>
      <c r="BJ14" s="644"/>
      <c r="BK14" s="644"/>
      <c r="BL14" s="644"/>
      <c r="BM14" s="644"/>
      <c r="BN14" s="645"/>
      <c r="BO14" s="703">
        <v>4.9000000000000004</v>
      </c>
      <c r="BP14" s="703"/>
      <c r="BQ14" s="703"/>
      <c r="BR14" s="703"/>
      <c r="BS14" s="649" t="s">
        <v>123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519307</v>
      </c>
      <c r="CS14" s="644"/>
      <c r="CT14" s="644"/>
      <c r="CU14" s="644"/>
      <c r="CV14" s="644"/>
      <c r="CW14" s="644"/>
      <c r="CX14" s="644"/>
      <c r="CY14" s="645"/>
      <c r="CZ14" s="703">
        <v>6.4</v>
      </c>
      <c r="DA14" s="703"/>
      <c r="DB14" s="703"/>
      <c r="DC14" s="703"/>
      <c r="DD14" s="649">
        <v>324344</v>
      </c>
      <c r="DE14" s="644"/>
      <c r="DF14" s="644"/>
      <c r="DG14" s="644"/>
      <c r="DH14" s="644"/>
      <c r="DI14" s="644"/>
      <c r="DJ14" s="644"/>
      <c r="DK14" s="644"/>
      <c r="DL14" s="644"/>
      <c r="DM14" s="644"/>
      <c r="DN14" s="644"/>
      <c r="DO14" s="644"/>
      <c r="DP14" s="645"/>
      <c r="DQ14" s="649">
        <v>195563</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13143</v>
      </c>
      <c r="S15" s="644"/>
      <c r="T15" s="644"/>
      <c r="U15" s="644"/>
      <c r="V15" s="644"/>
      <c r="W15" s="644"/>
      <c r="X15" s="644"/>
      <c r="Y15" s="645"/>
      <c r="Z15" s="703">
        <v>0.2</v>
      </c>
      <c r="AA15" s="703"/>
      <c r="AB15" s="703"/>
      <c r="AC15" s="703"/>
      <c r="AD15" s="704">
        <v>13143</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42109</v>
      </c>
      <c r="BH15" s="644"/>
      <c r="BI15" s="644"/>
      <c r="BJ15" s="644"/>
      <c r="BK15" s="644"/>
      <c r="BL15" s="644"/>
      <c r="BM15" s="644"/>
      <c r="BN15" s="645"/>
      <c r="BO15" s="703">
        <v>7.1</v>
      </c>
      <c r="BP15" s="703"/>
      <c r="BQ15" s="703"/>
      <c r="BR15" s="703"/>
      <c r="BS15" s="649" t="s">
        <v>123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705189</v>
      </c>
      <c r="CS15" s="644"/>
      <c r="CT15" s="644"/>
      <c r="CU15" s="644"/>
      <c r="CV15" s="644"/>
      <c r="CW15" s="644"/>
      <c r="CX15" s="644"/>
      <c r="CY15" s="645"/>
      <c r="CZ15" s="703">
        <v>8.6999999999999993</v>
      </c>
      <c r="DA15" s="703"/>
      <c r="DB15" s="703"/>
      <c r="DC15" s="703"/>
      <c r="DD15" s="649">
        <v>140287</v>
      </c>
      <c r="DE15" s="644"/>
      <c r="DF15" s="644"/>
      <c r="DG15" s="644"/>
      <c r="DH15" s="644"/>
      <c r="DI15" s="644"/>
      <c r="DJ15" s="644"/>
      <c r="DK15" s="644"/>
      <c r="DL15" s="644"/>
      <c r="DM15" s="644"/>
      <c r="DN15" s="644"/>
      <c r="DO15" s="644"/>
      <c r="DP15" s="645"/>
      <c r="DQ15" s="649">
        <v>577686</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133</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24975</v>
      </c>
      <c r="CS16" s="644"/>
      <c r="CT16" s="644"/>
      <c r="CU16" s="644"/>
      <c r="CV16" s="644"/>
      <c r="CW16" s="644"/>
      <c r="CX16" s="644"/>
      <c r="CY16" s="645"/>
      <c r="CZ16" s="703">
        <v>0.3</v>
      </c>
      <c r="DA16" s="703"/>
      <c r="DB16" s="703"/>
      <c r="DC16" s="703"/>
      <c r="DD16" s="649" t="s">
        <v>133</v>
      </c>
      <c r="DE16" s="644"/>
      <c r="DF16" s="644"/>
      <c r="DG16" s="644"/>
      <c r="DH16" s="644"/>
      <c r="DI16" s="644"/>
      <c r="DJ16" s="644"/>
      <c r="DK16" s="644"/>
      <c r="DL16" s="644"/>
      <c r="DM16" s="644"/>
      <c r="DN16" s="644"/>
      <c r="DO16" s="644"/>
      <c r="DP16" s="645"/>
      <c r="DQ16" s="649">
        <v>7128</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676</v>
      </c>
      <c r="S17" s="644"/>
      <c r="T17" s="644"/>
      <c r="U17" s="644"/>
      <c r="V17" s="644"/>
      <c r="W17" s="644"/>
      <c r="X17" s="644"/>
      <c r="Y17" s="645"/>
      <c r="Z17" s="703">
        <v>0</v>
      </c>
      <c r="AA17" s="703"/>
      <c r="AB17" s="703"/>
      <c r="AC17" s="703"/>
      <c r="AD17" s="704">
        <v>676</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941113</v>
      </c>
      <c r="CS17" s="644"/>
      <c r="CT17" s="644"/>
      <c r="CU17" s="644"/>
      <c r="CV17" s="644"/>
      <c r="CW17" s="644"/>
      <c r="CX17" s="644"/>
      <c r="CY17" s="645"/>
      <c r="CZ17" s="703">
        <v>11.6</v>
      </c>
      <c r="DA17" s="703"/>
      <c r="DB17" s="703"/>
      <c r="DC17" s="703"/>
      <c r="DD17" s="649" t="s">
        <v>123</v>
      </c>
      <c r="DE17" s="644"/>
      <c r="DF17" s="644"/>
      <c r="DG17" s="644"/>
      <c r="DH17" s="644"/>
      <c r="DI17" s="644"/>
      <c r="DJ17" s="644"/>
      <c r="DK17" s="644"/>
      <c r="DL17" s="644"/>
      <c r="DM17" s="644"/>
      <c r="DN17" s="644"/>
      <c r="DO17" s="644"/>
      <c r="DP17" s="645"/>
      <c r="DQ17" s="649">
        <v>924574</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3536192</v>
      </c>
      <c r="S18" s="644"/>
      <c r="T18" s="644"/>
      <c r="U18" s="644"/>
      <c r="V18" s="644"/>
      <c r="W18" s="644"/>
      <c r="X18" s="644"/>
      <c r="Y18" s="645"/>
      <c r="Z18" s="703">
        <v>42</v>
      </c>
      <c r="AA18" s="703"/>
      <c r="AB18" s="703"/>
      <c r="AC18" s="703"/>
      <c r="AD18" s="704">
        <v>3238270</v>
      </c>
      <c r="AE18" s="704"/>
      <c r="AF18" s="704"/>
      <c r="AG18" s="704"/>
      <c r="AH18" s="704"/>
      <c r="AI18" s="704"/>
      <c r="AJ18" s="704"/>
      <c r="AK18" s="704"/>
      <c r="AL18" s="646">
        <v>79.2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133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133</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3238270</v>
      </c>
      <c r="S19" s="644"/>
      <c r="T19" s="644"/>
      <c r="U19" s="644"/>
      <c r="V19" s="644"/>
      <c r="W19" s="644"/>
      <c r="X19" s="644"/>
      <c r="Y19" s="645"/>
      <c r="Z19" s="703">
        <v>38.5</v>
      </c>
      <c r="AA19" s="703"/>
      <c r="AB19" s="703"/>
      <c r="AC19" s="703"/>
      <c r="AD19" s="704">
        <v>3238270</v>
      </c>
      <c r="AE19" s="704"/>
      <c r="AF19" s="704"/>
      <c r="AG19" s="704"/>
      <c r="AH19" s="704"/>
      <c r="AI19" s="704"/>
      <c r="AJ19" s="704"/>
      <c r="AK19" s="704"/>
      <c r="AL19" s="646">
        <v>79.2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1063</v>
      </c>
      <c r="BH19" s="644"/>
      <c r="BI19" s="644"/>
      <c r="BJ19" s="644"/>
      <c r="BK19" s="644"/>
      <c r="BL19" s="644"/>
      <c r="BM19" s="644"/>
      <c r="BN19" s="645"/>
      <c r="BO19" s="703">
        <v>0.2</v>
      </c>
      <c r="BP19" s="703"/>
      <c r="BQ19" s="703"/>
      <c r="BR19" s="703"/>
      <c r="BS19" s="649" t="s">
        <v>123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297922</v>
      </c>
      <c r="S20" s="644"/>
      <c r="T20" s="644"/>
      <c r="U20" s="644"/>
      <c r="V20" s="644"/>
      <c r="W20" s="644"/>
      <c r="X20" s="644"/>
      <c r="Y20" s="645"/>
      <c r="Z20" s="703">
        <v>3.5</v>
      </c>
      <c r="AA20" s="703"/>
      <c r="AB20" s="703"/>
      <c r="AC20" s="703"/>
      <c r="AD20" s="704" t="s">
        <v>123</v>
      </c>
      <c r="AE20" s="704"/>
      <c r="AF20" s="704"/>
      <c r="AG20" s="704"/>
      <c r="AH20" s="704"/>
      <c r="AI20" s="704"/>
      <c r="AJ20" s="704"/>
      <c r="AK20" s="704"/>
      <c r="AL20" s="646" t="s">
        <v>123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1063</v>
      </c>
      <c r="BH20" s="644"/>
      <c r="BI20" s="644"/>
      <c r="BJ20" s="644"/>
      <c r="BK20" s="644"/>
      <c r="BL20" s="644"/>
      <c r="BM20" s="644"/>
      <c r="BN20" s="645"/>
      <c r="BO20" s="703">
        <v>0.2</v>
      </c>
      <c r="BP20" s="703"/>
      <c r="BQ20" s="703"/>
      <c r="BR20" s="703"/>
      <c r="BS20" s="649" t="s">
        <v>123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8133191</v>
      </c>
      <c r="CS20" s="644"/>
      <c r="CT20" s="644"/>
      <c r="CU20" s="644"/>
      <c r="CV20" s="644"/>
      <c r="CW20" s="644"/>
      <c r="CX20" s="644"/>
      <c r="CY20" s="645"/>
      <c r="CZ20" s="703">
        <v>100</v>
      </c>
      <c r="DA20" s="703"/>
      <c r="DB20" s="703"/>
      <c r="DC20" s="703"/>
      <c r="DD20" s="649">
        <v>1644652</v>
      </c>
      <c r="DE20" s="644"/>
      <c r="DF20" s="644"/>
      <c r="DG20" s="644"/>
      <c r="DH20" s="644"/>
      <c r="DI20" s="644"/>
      <c r="DJ20" s="644"/>
      <c r="DK20" s="644"/>
      <c r="DL20" s="644"/>
      <c r="DM20" s="644"/>
      <c r="DN20" s="644"/>
      <c r="DO20" s="644"/>
      <c r="DP20" s="645"/>
      <c r="DQ20" s="649">
        <v>5309718</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133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1063</v>
      </c>
      <c r="BH21" s="644"/>
      <c r="BI21" s="644"/>
      <c r="BJ21" s="644"/>
      <c r="BK21" s="644"/>
      <c r="BL21" s="644"/>
      <c r="BM21" s="644"/>
      <c r="BN21" s="645"/>
      <c r="BO21" s="703">
        <v>0.2</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4356332</v>
      </c>
      <c r="S22" s="644"/>
      <c r="T22" s="644"/>
      <c r="U22" s="644"/>
      <c r="V22" s="644"/>
      <c r="W22" s="644"/>
      <c r="X22" s="644"/>
      <c r="Y22" s="645"/>
      <c r="Z22" s="703">
        <v>51.8</v>
      </c>
      <c r="AA22" s="703"/>
      <c r="AB22" s="703"/>
      <c r="AC22" s="703"/>
      <c r="AD22" s="704">
        <v>4058410</v>
      </c>
      <c r="AE22" s="704"/>
      <c r="AF22" s="704"/>
      <c r="AG22" s="704"/>
      <c r="AH22" s="704"/>
      <c r="AI22" s="704"/>
      <c r="AJ22" s="704"/>
      <c r="AK22" s="704"/>
      <c r="AL22" s="646">
        <v>99.3</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1551</v>
      </c>
      <c r="S23" s="644"/>
      <c r="T23" s="644"/>
      <c r="U23" s="644"/>
      <c r="V23" s="644"/>
      <c r="W23" s="644"/>
      <c r="X23" s="644"/>
      <c r="Y23" s="645"/>
      <c r="Z23" s="703">
        <v>0</v>
      </c>
      <c r="AA23" s="703"/>
      <c r="AB23" s="703"/>
      <c r="AC23" s="703"/>
      <c r="AD23" s="704">
        <v>1551</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39558</v>
      </c>
      <c r="S24" s="644"/>
      <c r="T24" s="644"/>
      <c r="U24" s="644"/>
      <c r="V24" s="644"/>
      <c r="W24" s="644"/>
      <c r="X24" s="644"/>
      <c r="Y24" s="645"/>
      <c r="Z24" s="703">
        <v>0.5</v>
      </c>
      <c r="AA24" s="703"/>
      <c r="AB24" s="703"/>
      <c r="AC24" s="703"/>
      <c r="AD24" s="704" t="s">
        <v>123</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2847403</v>
      </c>
      <c r="CS24" s="707"/>
      <c r="CT24" s="707"/>
      <c r="CU24" s="707"/>
      <c r="CV24" s="707"/>
      <c r="CW24" s="707"/>
      <c r="CX24" s="707"/>
      <c r="CY24" s="753"/>
      <c r="CZ24" s="754">
        <v>35</v>
      </c>
      <c r="DA24" s="723"/>
      <c r="DB24" s="723"/>
      <c r="DC24" s="757"/>
      <c r="DD24" s="752">
        <v>2167218</v>
      </c>
      <c r="DE24" s="707"/>
      <c r="DF24" s="707"/>
      <c r="DG24" s="707"/>
      <c r="DH24" s="707"/>
      <c r="DI24" s="707"/>
      <c r="DJ24" s="707"/>
      <c r="DK24" s="753"/>
      <c r="DL24" s="752">
        <v>2142608</v>
      </c>
      <c r="DM24" s="707"/>
      <c r="DN24" s="707"/>
      <c r="DO24" s="707"/>
      <c r="DP24" s="707"/>
      <c r="DQ24" s="707"/>
      <c r="DR24" s="707"/>
      <c r="DS24" s="707"/>
      <c r="DT24" s="707"/>
      <c r="DU24" s="707"/>
      <c r="DV24" s="753"/>
      <c r="DW24" s="754">
        <v>50.5</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151649</v>
      </c>
      <c r="S25" s="644"/>
      <c r="T25" s="644"/>
      <c r="U25" s="644"/>
      <c r="V25" s="644"/>
      <c r="W25" s="644"/>
      <c r="X25" s="644"/>
      <c r="Y25" s="645"/>
      <c r="Z25" s="703">
        <v>1.8</v>
      </c>
      <c r="AA25" s="703"/>
      <c r="AB25" s="703"/>
      <c r="AC25" s="703"/>
      <c r="AD25" s="704">
        <v>10832</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1134909</v>
      </c>
      <c r="CS25" s="642"/>
      <c r="CT25" s="642"/>
      <c r="CU25" s="642"/>
      <c r="CV25" s="642"/>
      <c r="CW25" s="642"/>
      <c r="CX25" s="642"/>
      <c r="CY25" s="643"/>
      <c r="CZ25" s="646">
        <v>14</v>
      </c>
      <c r="DA25" s="675"/>
      <c r="DB25" s="675"/>
      <c r="DC25" s="676"/>
      <c r="DD25" s="649">
        <v>1029191</v>
      </c>
      <c r="DE25" s="642"/>
      <c r="DF25" s="642"/>
      <c r="DG25" s="642"/>
      <c r="DH25" s="642"/>
      <c r="DI25" s="642"/>
      <c r="DJ25" s="642"/>
      <c r="DK25" s="643"/>
      <c r="DL25" s="649">
        <v>1007541</v>
      </c>
      <c r="DM25" s="642"/>
      <c r="DN25" s="642"/>
      <c r="DO25" s="642"/>
      <c r="DP25" s="642"/>
      <c r="DQ25" s="642"/>
      <c r="DR25" s="642"/>
      <c r="DS25" s="642"/>
      <c r="DT25" s="642"/>
      <c r="DU25" s="642"/>
      <c r="DV25" s="643"/>
      <c r="DW25" s="646">
        <v>23.8</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6944</v>
      </c>
      <c r="S26" s="644"/>
      <c r="T26" s="644"/>
      <c r="U26" s="644"/>
      <c r="V26" s="644"/>
      <c r="W26" s="644"/>
      <c r="X26" s="644"/>
      <c r="Y26" s="645"/>
      <c r="Z26" s="703">
        <v>0.1</v>
      </c>
      <c r="AA26" s="703"/>
      <c r="AB26" s="703"/>
      <c r="AC26" s="703"/>
      <c r="AD26" s="704" t="s">
        <v>123</v>
      </c>
      <c r="AE26" s="704"/>
      <c r="AF26" s="704"/>
      <c r="AG26" s="704"/>
      <c r="AH26" s="704"/>
      <c r="AI26" s="704"/>
      <c r="AJ26" s="704"/>
      <c r="AK26" s="704"/>
      <c r="AL26" s="646" t="s">
        <v>123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662621</v>
      </c>
      <c r="CS26" s="644"/>
      <c r="CT26" s="644"/>
      <c r="CU26" s="644"/>
      <c r="CV26" s="644"/>
      <c r="CW26" s="644"/>
      <c r="CX26" s="644"/>
      <c r="CY26" s="645"/>
      <c r="CZ26" s="646">
        <v>8.1</v>
      </c>
      <c r="DA26" s="675"/>
      <c r="DB26" s="675"/>
      <c r="DC26" s="676"/>
      <c r="DD26" s="649">
        <v>597587</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546627</v>
      </c>
      <c r="S27" s="644"/>
      <c r="T27" s="644"/>
      <c r="U27" s="644"/>
      <c r="V27" s="644"/>
      <c r="W27" s="644"/>
      <c r="X27" s="644"/>
      <c r="Y27" s="645"/>
      <c r="Z27" s="703">
        <v>6.5</v>
      </c>
      <c r="AA27" s="703"/>
      <c r="AB27" s="703"/>
      <c r="AC27" s="703"/>
      <c r="AD27" s="704" t="s">
        <v>123</v>
      </c>
      <c r="AE27" s="704"/>
      <c r="AF27" s="704"/>
      <c r="AG27" s="704"/>
      <c r="AH27" s="704"/>
      <c r="AI27" s="704"/>
      <c r="AJ27" s="704"/>
      <c r="AK27" s="704"/>
      <c r="AL27" s="646" t="s">
        <v>123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596894</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771381</v>
      </c>
      <c r="CS27" s="642"/>
      <c r="CT27" s="642"/>
      <c r="CU27" s="642"/>
      <c r="CV27" s="642"/>
      <c r="CW27" s="642"/>
      <c r="CX27" s="642"/>
      <c r="CY27" s="643"/>
      <c r="CZ27" s="646">
        <v>9.5</v>
      </c>
      <c r="DA27" s="675"/>
      <c r="DB27" s="675"/>
      <c r="DC27" s="676"/>
      <c r="DD27" s="649">
        <v>213453</v>
      </c>
      <c r="DE27" s="642"/>
      <c r="DF27" s="642"/>
      <c r="DG27" s="642"/>
      <c r="DH27" s="642"/>
      <c r="DI27" s="642"/>
      <c r="DJ27" s="642"/>
      <c r="DK27" s="643"/>
      <c r="DL27" s="649">
        <v>210493</v>
      </c>
      <c r="DM27" s="642"/>
      <c r="DN27" s="642"/>
      <c r="DO27" s="642"/>
      <c r="DP27" s="642"/>
      <c r="DQ27" s="642"/>
      <c r="DR27" s="642"/>
      <c r="DS27" s="642"/>
      <c r="DT27" s="642"/>
      <c r="DU27" s="642"/>
      <c r="DV27" s="643"/>
      <c r="DW27" s="646">
        <v>5</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v>1321</v>
      </c>
      <c r="S28" s="644"/>
      <c r="T28" s="644"/>
      <c r="U28" s="644"/>
      <c r="V28" s="644"/>
      <c r="W28" s="644"/>
      <c r="X28" s="644"/>
      <c r="Y28" s="645"/>
      <c r="Z28" s="703">
        <v>0</v>
      </c>
      <c r="AA28" s="703"/>
      <c r="AB28" s="703"/>
      <c r="AC28" s="703"/>
      <c r="AD28" s="704">
        <v>1321</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941113</v>
      </c>
      <c r="CS28" s="644"/>
      <c r="CT28" s="644"/>
      <c r="CU28" s="644"/>
      <c r="CV28" s="644"/>
      <c r="CW28" s="644"/>
      <c r="CX28" s="644"/>
      <c r="CY28" s="645"/>
      <c r="CZ28" s="646">
        <v>11.6</v>
      </c>
      <c r="DA28" s="675"/>
      <c r="DB28" s="675"/>
      <c r="DC28" s="676"/>
      <c r="DD28" s="649">
        <v>924574</v>
      </c>
      <c r="DE28" s="644"/>
      <c r="DF28" s="644"/>
      <c r="DG28" s="644"/>
      <c r="DH28" s="644"/>
      <c r="DI28" s="644"/>
      <c r="DJ28" s="644"/>
      <c r="DK28" s="645"/>
      <c r="DL28" s="649">
        <v>924574</v>
      </c>
      <c r="DM28" s="644"/>
      <c r="DN28" s="644"/>
      <c r="DO28" s="644"/>
      <c r="DP28" s="644"/>
      <c r="DQ28" s="644"/>
      <c r="DR28" s="644"/>
      <c r="DS28" s="644"/>
      <c r="DT28" s="644"/>
      <c r="DU28" s="644"/>
      <c r="DV28" s="645"/>
      <c r="DW28" s="646">
        <v>21.8</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663584</v>
      </c>
      <c r="S29" s="644"/>
      <c r="T29" s="644"/>
      <c r="U29" s="644"/>
      <c r="V29" s="644"/>
      <c r="W29" s="644"/>
      <c r="X29" s="644"/>
      <c r="Y29" s="645"/>
      <c r="Z29" s="703">
        <v>7.9</v>
      </c>
      <c r="AA29" s="703"/>
      <c r="AB29" s="703"/>
      <c r="AC29" s="703"/>
      <c r="AD29" s="704" t="s">
        <v>123</v>
      </c>
      <c r="AE29" s="704"/>
      <c r="AF29" s="704"/>
      <c r="AG29" s="704"/>
      <c r="AH29" s="704"/>
      <c r="AI29" s="704"/>
      <c r="AJ29" s="704"/>
      <c r="AK29" s="704"/>
      <c r="AL29" s="646" t="s">
        <v>123</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940982</v>
      </c>
      <c r="CS29" s="642"/>
      <c r="CT29" s="642"/>
      <c r="CU29" s="642"/>
      <c r="CV29" s="642"/>
      <c r="CW29" s="642"/>
      <c r="CX29" s="642"/>
      <c r="CY29" s="643"/>
      <c r="CZ29" s="646">
        <v>11.6</v>
      </c>
      <c r="DA29" s="675"/>
      <c r="DB29" s="675"/>
      <c r="DC29" s="676"/>
      <c r="DD29" s="649">
        <v>924443</v>
      </c>
      <c r="DE29" s="642"/>
      <c r="DF29" s="642"/>
      <c r="DG29" s="642"/>
      <c r="DH29" s="642"/>
      <c r="DI29" s="642"/>
      <c r="DJ29" s="642"/>
      <c r="DK29" s="643"/>
      <c r="DL29" s="649">
        <v>924443</v>
      </c>
      <c r="DM29" s="642"/>
      <c r="DN29" s="642"/>
      <c r="DO29" s="642"/>
      <c r="DP29" s="642"/>
      <c r="DQ29" s="642"/>
      <c r="DR29" s="642"/>
      <c r="DS29" s="642"/>
      <c r="DT29" s="642"/>
      <c r="DU29" s="642"/>
      <c r="DV29" s="643"/>
      <c r="DW29" s="646">
        <v>21.8</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62570</v>
      </c>
      <c r="S30" s="644"/>
      <c r="T30" s="644"/>
      <c r="U30" s="644"/>
      <c r="V30" s="644"/>
      <c r="W30" s="644"/>
      <c r="X30" s="644"/>
      <c r="Y30" s="645"/>
      <c r="Z30" s="703">
        <v>0.7</v>
      </c>
      <c r="AA30" s="703"/>
      <c r="AB30" s="703"/>
      <c r="AC30" s="703"/>
      <c r="AD30" s="704">
        <v>14769</v>
      </c>
      <c r="AE30" s="704"/>
      <c r="AF30" s="704"/>
      <c r="AG30" s="704"/>
      <c r="AH30" s="704"/>
      <c r="AI30" s="704"/>
      <c r="AJ30" s="704"/>
      <c r="AK30" s="704"/>
      <c r="AL30" s="646">
        <v>0.4</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98.7</v>
      </c>
      <c r="BH30" s="722"/>
      <c r="BI30" s="722"/>
      <c r="BJ30" s="722"/>
      <c r="BK30" s="722"/>
      <c r="BL30" s="722"/>
      <c r="BM30" s="723">
        <v>94.6</v>
      </c>
      <c r="BN30" s="722"/>
      <c r="BO30" s="722"/>
      <c r="BP30" s="722"/>
      <c r="BQ30" s="724"/>
      <c r="BR30" s="721">
        <v>98.9</v>
      </c>
      <c r="BS30" s="722"/>
      <c r="BT30" s="722"/>
      <c r="BU30" s="722"/>
      <c r="BV30" s="722"/>
      <c r="BW30" s="722"/>
      <c r="BX30" s="723">
        <v>94.7</v>
      </c>
      <c r="BY30" s="722"/>
      <c r="BZ30" s="722"/>
      <c r="CA30" s="722"/>
      <c r="CB30" s="724"/>
      <c r="CD30" s="727"/>
      <c r="CE30" s="728"/>
      <c r="CF30" s="685" t="s">
        <v>305</v>
      </c>
      <c r="CG30" s="682"/>
      <c r="CH30" s="682"/>
      <c r="CI30" s="682"/>
      <c r="CJ30" s="682"/>
      <c r="CK30" s="682"/>
      <c r="CL30" s="682"/>
      <c r="CM30" s="682"/>
      <c r="CN30" s="682"/>
      <c r="CO30" s="682"/>
      <c r="CP30" s="682"/>
      <c r="CQ30" s="683"/>
      <c r="CR30" s="641">
        <v>870549</v>
      </c>
      <c r="CS30" s="644"/>
      <c r="CT30" s="644"/>
      <c r="CU30" s="644"/>
      <c r="CV30" s="644"/>
      <c r="CW30" s="644"/>
      <c r="CX30" s="644"/>
      <c r="CY30" s="645"/>
      <c r="CZ30" s="646">
        <v>10.7</v>
      </c>
      <c r="DA30" s="675"/>
      <c r="DB30" s="675"/>
      <c r="DC30" s="676"/>
      <c r="DD30" s="649">
        <v>857998</v>
      </c>
      <c r="DE30" s="644"/>
      <c r="DF30" s="644"/>
      <c r="DG30" s="644"/>
      <c r="DH30" s="644"/>
      <c r="DI30" s="644"/>
      <c r="DJ30" s="644"/>
      <c r="DK30" s="645"/>
      <c r="DL30" s="649">
        <v>857998</v>
      </c>
      <c r="DM30" s="644"/>
      <c r="DN30" s="644"/>
      <c r="DO30" s="644"/>
      <c r="DP30" s="644"/>
      <c r="DQ30" s="644"/>
      <c r="DR30" s="644"/>
      <c r="DS30" s="644"/>
      <c r="DT30" s="644"/>
      <c r="DU30" s="644"/>
      <c r="DV30" s="645"/>
      <c r="DW30" s="646">
        <v>20.2</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229656</v>
      </c>
      <c r="S31" s="644"/>
      <c r="T31" s="644"/>
      <c r="U31" s="644"/>
      <c r="V31" s="644"/>
      <c r="W31" s="644"/>
      <c r="X31" s="644"/>
      <c r="Y31" s="645"/>
      <c r="Z31" s="703">
        <v>2.7</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98.9</v>
      </c>
      <c r="BH31" s="642"/>
      <c r="BI31" s="642"/>
      <c r="BJ31" s="642"/>
      <c r="BK31" s="642"/>
      <c r="BL31" s="642"/>
      <c r="BM31" s="647">
        <v>96.4</v>
      </c>
      <c r="BN31" s="720"/>
      <c r="BO31" s="720"/>
      <c r="BP31" s="720"/>
      <c r="BQ31" s="681"/>
      <c r="BR31" s="719">
        <v>99.2</v>
      </c>
      <c r="BS31" s="642"/>
      <c r="BT31" s="642"/>
      <c r="BU31" s="642"/>
      <c r="BV31" s="642"/>
      <c r="BW31" s="642"/>
      <c r="BX31" s="647">
        <v>96.6</v>
      </c>
      <c r="BY31" s="720"/>
      <c r="BZ31" s="720"/>
      <c r="CA31" s="720"/>
      <c r="CB31" s="681"/>
      <c r="CD31" s="727"/>
      <c r="CE31" s="728"/>
      <c r="CF31" s="685" t="s">
        <v>309</v>
      </c>
      <c r="CG31" s="682"/>
      <c r="CH31" s="682"/>
      <c r="CI31" s="682"/>
      <c r="CJ31" s="682"/>
      <c r="CK31" s="682"/>
      <c r="CL31" s="682"/>
      <c r="CM31" s="682"/>
      <c r="CN31" s="682"/>
      <c r="CO31" s="682"/>
      <c r="CP31" s="682"/>
      <c r="CQ31" s="683"/>
      <c r="CR31" s="641">
        <v>70433</v>
      </c>
      <c r="CS31" s="642"/>
      <c r="CT31" s="642"/>
      <c r="CU31" s="642"/>
      <c r="CV31" s="642"/>
      <c r="CW31" s="642"/>
      <c r="CX31" s="642"/>
      <c r="CY31" s="643"/>
      <c r="CZ31" s="646">
        <v>0.9</v>
      </c>
      <c r="DA31" s="675"/>
      <c r="DB31" s="675"/>
      <c r="DC31" s="676"/>
      <c r="DD31" s="649">
        <v>66445</v>
      </c>
      <c r="DE31" s="642"/>
      <c r="DF31" s="642"/>
      <c r="DG31" s="642"/>
      <c r="DH31" s="642"/>
      <c r="DI31" s="642"/>
      <c r="DJ31" s="642"/>
      <c r="DK31" s="643"/>
      <c r="DL31" s="649">
        <v>66445</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686312</v>
      </c>
      <c r="S32" s="644"/>
      <c r="T32" s="644"/>
      <c r="U32" s="644"/>
      <c r="V32" s="644"/>
      <c r="W32" s="644"/>
      <c r="X32" s="644"/>
      <c r="Y32" s="645"/>
      <c r="Z32" s="703">
        <v>8.1999999999999993</v>
      </c>
      <c r="AA32" s="703"/>
      <c r="AB32" s="703"/>
      <c r="AC32" s="703"/>
      <c r="AD32" s="704" t="s">
        <v>123</v>
      </c>
      <c r="AE32" s="704"/>
      <c r="AF32" s="704"/>
      <c r="AG32" s="704"/>
      <c r="AH32" s="704"/>
      <c r="AI32" s="704"/>
      <c r="AJ32" s="704"/>
      <c r="AK32" s="704"/>
      <c r="AL32" s="646" t="s">
        <v>133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98.5</v>
      </c>
      <c r="BH32" s="657"/>
      <c r="BI32" s="657"/>
      <c r="BJ32" s="657"/>
      <c r="BK32" s="657"/>
      <c r="BL32" s="657"/>
      <c r="BM32" s="701">
        <v>92.4</v>
      </c>
      <c r="BN32" s="657"/>
      <c r="BO32" s="657"/>
      <c r="BP32" s="657"/>
      <c r="BQ32" s="694"/>
      <c r="BR32" s="718">
        <v>98.5</v>
      </c>
      <c r="BS32" s="657"/>
      <c r="BT32" s="657"/>
      <c r="BU32" s="657"/>
      <c r="BV32" s="657"/>
      <c r="BW32" s="657"/>
      <c r="BX32" s="701">
        <v>92.2</v>
      </c>
      <c r="BY32" s="657"/>
      <c r="BZ32" s="657"/>
      <c r="CA32" s="657"/>
      <c r="CB32" s="694"/>
      <c r="CD32" s="729"/>
      <c r="CE32" s="730"/>
      <c r="CF32" s="685" t="s">
        <v>312</v>
      </c>
      <c r="CG32" s="682"/>
      <c r="CH32" s="682"/>
      <c r="CI32" s="682"/>
      <c r="CJ32" s="682"/>
      <c r="CK32" s="682"/>
      <c r="CL32" s="682"/>
      <c r="CM32" s="682"/>
      <c r="CN32" s="682"/>
      <c r="CO32" s="682"/>
      <c r="CP32" s="682"/>
      <c r="CQ32" s="683"/>
      <c r="CR32" s="641">
        <v>131</v>
      </c>
      <c r="CS32" s="644"/>
      <c r="CT32" s="644"/>
      <c r="CU32" s="644"/>
      <c r="CV32" s="644"/>
      <c r="CW32" s="644"/>
      <c r="CX32" s="644"/>
      <c r="CY32" s="645"/>
      <c r="CZ32" s="646">
        <v>0</v>
      </c>
      <c r="DA32" s="675"/>
      <c r="DB32" s="675"/>
      <c r="DC32" s="676"/>
      <c r="DD32" s="649">
        <v>131</v>
      </c>
      <c r="DE32" s="644"/>
      <c r="DF32" s="644"/>
      <c r="DG32" s="644"/>
      <c r="DH32" s="644"/>
      <c r="DI32" s="644"/>
      <c r="DJ32" s="644"/>
      <c r="DK32" s="645"/>
      <c r="DL32" s="649">
        <v>131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264144</v>
      </c>
      <c r="S33" s="644"/>
      <c r="T33" s="644"/>
      <c r="U33" s="644"/>
      <c r="V33" s="644"/>
      <c r="W33" s="644"/>
      <c r="X33" s="644"/>
      <c r="Y33" s="645"/>
      <c r="Z33" s="703">
        <v>3.1</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3616161</v>
      </c>
      <c r="CS33" s="642"/>
      <c r="CT33" s="642"/>
      <c r="CU33" s="642"/>
      <c r="CV33" s="642"/>
      <c r="CW33" s="642"/>
      <c r="CX33" s="642"/>
      <c r="CY33" s="643"/>
      <c r="CZ33" s="646">
        <v>44.5</v>
      </c>
      <c r="DA33" s="675"/>
      <c r="DB33" s="675"/>
      <c r="DC33" s="676"/>
      <c r="DD33" s="649">
        <v>2892904</v>
      </c>
      <c r="DE33" s="642"/>
      <c r="DF33" s="642"/>
      <c r="DG33" s="642"/>
      <c r="DH33" s="642"/>
      <c r="DI33" s="642"/>
      <c r="DJ33" s="642"/>
      <c r="DK33" s="643"/>
      <c r="DL33" s="649">
        <v>1730895</v>
      </c>
      <c r="DM33" s="642"/>
      <c r="DN33" s="642"/>
      <c r="DO33" s="642"/>
      <c r="DP33" s="642"/>
      <c r="DQ33" s="642"/>
      <c r="DR33" s="642"/>
      <c r="DS33" s="642"/>
      <c r="DT33" s="642"/>
      <c r="DU33" s="642"/>
      <c r="DV33" s="643"/>
      <c r="DW33" s="646">
        <v>40.799999999999997</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79446</v>
      </c>
      <c r="S34" s="644"/>
      <c r="T34" s="644"/>
      <c r="U34" s="644"/>
      <c r="V34" s="644"/>
      <c r="W34" s="644"/>
      <c r="X34" s="644"/>
      <c r="Y34" s="645"/>
      <c r="Z34" s="703">
        <v>0.9</v>
      </c>
      <c r="AA34" s="703"/>
      <c r="AB34" s="703"/>
      <c r="AC34" s="703"/>
      <c r="AD34" s="704">
        <v>10</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865837</v>
      </c>
      <c r="CS34" s="644"/>
      <c r="CT34" s="644"/>
      <c r="CU34" s="644"/>
      <c r="CV34" s="644"/>
      <c r="CW34" s="644"/>
      <c r="CX34" s="644"/>
      <c r="CY34" s="645"/>
      <c r="CZ34" s="646">
        <v>10.6</v>
      </c>
      <c r="DA34" s="675"/>
      <c r="DB34" s="675"/>
      <c r="DC34" s="676"/>
      <c r="DD34" s="649">
        <v>714094</v>
      </c>
      <c r="DE34" s="644"/>
      <c r="DF34" s="644"/>
      <c r="DG34" s="644"/>
      <c r="DH34" s="644"/>
      <c r="DI34" s="644"/>
      <c r="DJ34" s="644"/>
      <c r="DK34" s="645"/>
      <c r="DL34" s="649">
        <v>587906</v>
      </c>
      <c r="DM34" s="644"/>
      <c r="DN34" s="644"/>
      <c r="DO34" s="644"/>
      <c r="DP34" s="644"/>
      <c r="DQ34" s="644"/>
      <c r="DR34" s="644"/>
      <c r="DS34" s="644"/>
      <c r="DT34" s="644"/>
      <c r="DU34" s="644"/>
      <c r="DV34" s="645"/>
      <c r="DW34" s="646">
        <v>13.9</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1322407</v>
      </c>
      <c r="S35" s="644"/>
      <c r="T35" s="644"/>
      <c r="U35" s="644"/>
      <c r="V35" s="644"/>
      <c r="W35" s="644"/>
      <c r="X35" s="644"/>
      <c r="Y35" s="645"/>
      <c r="Z35" s="703">
        <v>15.7</v>
      </c>
      <c r="AA35" s="703"/>
      <c r="AB35" s="703"/>
      <c r="AC35" s="703"/>
      <c r="AD35" s="704" t="s">
        <v>123</v>
      </c>
      <c r="AE35" s="704"/>
      <c r="AF35" s="704"/>
      <c r="AG35" s="704"/>
      <c r="AH35" s="704"/>
      <c r="AI35" s="704"/>
      <c r="AJ35" s="704"/>
      <c r="AK35" s="704"/>
      <c r="AL35" s="646" t="s">
        <v>123</v>
      </c>
      <c r="AM35" s="647"/>
      <c r="AN35" s="647"/>
      <c r="AO35" s="705"/>
      <c r="AP35" s="214"/>
      <c r="AQ35" s="709" t="s">
        <v>320</v>
      </c>
      <c r="AR35" s="710"/>
      <c r="AS35" s="710"/>
      <c r="AT35" s="710"/>
      <c r="AU35" s="710"/>
      <c r="AV35" s="710"/>
      <c r="AW35" s="710"/>
      <c r="AX35" s="710"/>
      <c r="AY35" s="711"/>
      <c r="AZ35" s="706">
        <v>779698</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22670</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13581</v>
      </c>
      <c r="CS35" s="642"/>
      <c r="CT35" s="642"/>
      <c r="CU35" s="642"/>
      <c r="CV35" s="642"/>
      <c r="CW35" s="642"/>
      <c r="CX35" s="642"/>
      <c r="CY35" s="643"/>
      <c r="CZ35" s="646">
        <v>0.2</v>
      </c>
      <c r="DA35" s="675"/>
      <c r="DB35" s="675"/>
      <c r="DC35" s="676"/>
      <c r="DD35" s="649">
        <v>4791</v>
      </c>
      <c r="DE35" s="642"/>
      <c r="DF35" s="642"/>
      <c r="DG35" s="642"/>
      <c r="DH35" s="642"/>
      <c r="DI35" s="642"/>
      <c r="DJ35" s="642"/>
      <c r="DK35" s="643"/>
      <c r="DL35" s="649">
        <v>4791</v>
      </c>
      <c r="DM35" s="642"/>
      <c r="DN35" s="642"/>
      <c r="DO35" s="642"/>
      <c r="DP35" s="642"/>
      <c r="DQ35" s="642"/>
      <c r="DR35" s="642"/>
      <c r="DS35" s="642"/>
      <c r="DT35" s="642"/>
      <c r="DU35" s="642"/>
      <c r="DV35" s="643"/>
      <c r="DW35" s="646">
        <v>0.1</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133</v>
      </c>
      <c r="AA36" s="703"/>
      <c r="AB36" s="703"/>
      <c r="AC36" s="703"/>
      <c r="AD36" s="704" t="s">
        <v>123</v>
      </c>
      <c r="AE36" s="704"/>
      <c r="AF36" s="704"/>
      <c r="AG36" s="704"/>
      <c r="AH36" s="704"/>
      <c r="AI36" s="704"/>
      <c r="AJ36" s="704"/>
      <c r="AK36" s="704"/>
      <c r="AL36" s="646" t="s">
        <v>123</v>
      </c>
      <c r="AM36" s="647"/>
      <c r="AN36" s="647"/>
      <c r="AO36" s="705"/>
      <c r="AQ36" s="678" t="s">
        <v>324</v>
      </c>
      <c r="AR36" s="679"/>
      <c r="AS36" s="679"/>
      <c r="AT36" s="679"/>
      <c r="AU36" s="679"/>
      <c r="AV36" s="679"/>
      <c r="AW36" s="679"/>
      <c r="AX36" s="679"/>
      <c r="AY36" s="680"/>
      <c r="AZ36" s="641">
        <v>110489</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-50500</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1011970</v>
      </c>
      <c r="CS36" s="644"/>
      <c r="CT36" s="644"/>
      <c r="CU36" s="644"/>
      <c r="CV36" s="644"/>
      <c r="CW36" s="644"/>
      <c r="CX36" s="644"/>
      <c r="CY36" s="645"/>
      <c r="CZ36" s="646">
        <v>12.4</v>
      </c>
      <c r="DA36" s="675"/>
      <c r="DB36" s="675"/>
      <c r="DC36" s="676"/>
      <c r="DD36" s="649">
        <v>671528</v>
      </c>
      <c r="DE36" s="644"/>
      <c r="DF36" s="644"/>
      <c r="DG36" s="644"/>
      <c r="DH36" s="644"/>
      <c r="DI36" s="644"/>
      <c r="DJ36" s="644"/>
      <c r="DK36" s="645"/>
      <c r="DL36" s="649">
        <v>488233</v>
      </c>
      <c r="DM36" s="644"/>
      <c r="DN36" s="644"/>
      <c r="DO36" s="644"/>
      <c r="DP36" s="644"/>
      <c r="DQ36" s="644"/>
      <c r="DR36" s="644"/>
      <c r="DS36" s="644"/>
      <c r="DT36" s="644"/>
      <c r="DU36" s="644"/>
      <c r="DV36" s="645"/>
      <c r="DW36" s="646">
        <v>11.5</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153507</v>
      </c>
      <c r="S37" s="644"/>
      <c r="T37" s="644"/>
      <c r="U37" s="644"/>
      <c r="V37" s="644"/>
      <c r="W37" s="644"/>
      <c r="X37" s="644"/>
      <c r="Y37" s="645"/>
      <c r="Z37" s="703">
        <v>1.8</v>
      </c>
      <c r="AA37" s="703"/>
      <c r="AB37" s="703"/>
      <c r="AC37" s="703"/>
      <c r="AD37" s="704" t="s">
        <v>123</v>
      </c>
      <c r="AE37" s="704"/>
      <c r="AF37" s="704"/>
      <c r="AG37" s="704"/>
      <c r="AH37" s="704"/>
      <c r="AI37" s="704"/>
      <c r="AJ37" s="704"/>
      <c r="AK37" s="704"/>
      <c r="AL37" s="646" t="s">
        <v>123</v>
      </c>
      <c r="AM37" s="647"/>
      <c r="AN37" s="647"/>
      <c r="AO37" s="705"/>
      <c r="AQ37" s="678" t="s">
        <v>328</v>
      </c>
      <c r="AR37" s="679"/>
      <c r="AS37" s="679"/>
      <c r="AT37" s="679"/>
      <c r="AU37" s="679"/>
      <c r="AV37" s="679"/>
      <c r="AW37" s="679"/>
      <c r="AX37" s="679"/>
      <c r="AY37" s="680"/>
      <c r="AZ37" s="641">
        <v>36187</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1472</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272255</v>
      </c>
      <c r="CS37" s="642"/>
      <c r="CT37" s="642"/>
      <c r="CU37" s="642"/>
      <c r="CV37" s="642"/>
      <c r="CW37" s="642"/>
      <c r="CX37" s="642"/>
      <c r="CY37" s="643"/>
      <c r="CZ37" s="646">
        <v>3.3</v>
      </c>
      <c r="DA37" s="675"/>
      <c r="DB37" s="675"/>
      <c r="DC37" s="676"/>
      <c r="DD37" s="649">
        <v>272231</v>
      </c>
      <c r="DE37" s="642"/>
      <c r="DF37" s="642"/>
      <c r="DG37" s="642"/>
      <c r="DH37" s="642"/>
      <c r="DI37" s="642"/>
      <c r="DJ37" s="642"/>
      <c r="DK37" s="643"/>
      <c r="DL37" s="649">
        <v>271522</v>
      </c>
      <c r="DM37" s="642"/>
      <c r="DN37" s="642"/>
      <c r="DO37" s="642"/>
      <c r="DP37" s="642"/>
      <c r="DQ37" s="642"/>
      <c r="DR37" s="642"/>
      <c r="DS37" s="642"/>
      <c r="DT37" s="642"/>
      <c r="DU37" s="642"/>
      <c r="DV37" s="643"/>
      <c r="DW37" s="646">
        <v>6.4</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8412101</v>
      </c>
      <c r="S38" s="693"/>
      <c r="T38" s="693"/>
      <c r="U38" s="693"/>
      <c r="V38" s="693"/>
      <c r="W38" s="693"/>
      <c r="X38" s="693"/>
      <c r="Y38" s="698"/>
      <c r="Z38" s="699">
        <v>100</v>
      </c>
      <c r="AA38" s="699"/>
      <c r="AB38" s="699"/>
      <c r="AC38" s="699"/>
      <c r="AD38" s="700">
        <v>4086893</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2260</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779698</v>
      </c>
      <c r="CS38" s="644"/>
      <c r="CT38" s="644"/>
      <c r="CU38" s="644"/>
      <c r="CV38" s="644"/>
      <c r="CW38" s="644"/>
      <c r="CX38" s="644"/>
      <c r="CY38" s="645"/>
      <c r="CZ38" s="646">
        <v>9.6</v>
      </c>
      <c r="DA38" s="675"/>
      <c r="DB38" s="675"/>
      <c r="DC38" s="676"/>
      <c r="DD38" s="649">
        <v>677197</v>
      </c>
      <c r="DE38" s="644"/>
      <c r="DF38" s="644"/>
      <c r="DG38" s="644"/>
      <c r="DH38" s="644"/>
      <c r="DI38" s="644"/>
      <c r="DJ38" s="644"/>
      <c r="DK38" s="645"/>
      <c r="DL38" s="649">
        <v>648915</v>
      </c>
      <c r="DM38" s="644"/>
      <c r="DN38" s="644"/>
      <c r="DO38" s="644"/>
      <c r="DP38" s="644"/>
      <c r="DQ38" s="644"/>
      <c r="DR38" s="644"/>
      <c r="DS38" s="644"/>
      <c r="DT38" s="644"/>
      <c r="DU38" s="644"/>
      <c r="DV38" s="645"/>
      <c r="DW38" s="646">
        <v>15.3</v>
      </c>
      <c r="DX38" s="675"/>
      <c r="DY38" s="675"/>
      <c r="DZ38" s="675"/>
      <c r="EA38" s="675"/>
      <c r="EB38" s="675"/>
      <c r="EC38" s="677"/>
    </row>
    <row r="39" spans="2:133" ht="11.25" customHeight="1">
      <c r="AQ39" s="678" t="s">
        <v>335</v>
      </c>
      <c r="AR39" s="679"/>
      <c r="AS39" s="679"/>
      <c r="AT39" s="679"/>
      <c r="AU39" s="679"/>
      <c r="AV39" s="679"/>
      <c r="AW39" s="679"/>
      <c r="AX39" s="679"/>
      <c r="AY39" s="680"/>
      <c r="AZ39" s="641" t="s">
        <v>336</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78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944025</v>
      </c>
      <c r="CS39" s="642"/>
      <c r="CT39" s="642"/>
      <c r="CU39" s="642"/>
      <c r="CV39" s="642"/>
      <c r="CW39" s="642"/>
      <c r="CX39" s="642"/>
      <c r="CY39" s="643"/>
      <c r="CZ39" s="646">
        <v>11.6</v>
      </c>
      <c r="DA39" s="675"/>
      <c r="DB39" s="675"/>
      <c r="DC39" s="676"/>
      <c r="DD39" s="649">
        <v>824244</v>
      </c>
      <c r="DE39" s="642"/>
      <c r="DF39" s="642"/>
      <c r="DG39" s="642"/>
      <c r="DH39" s="642"/>
      <c r="DI39" s="642"/>
      <c r="DJ39" s="642"/>
      <c r="DK39" s="643"/>
      <c r="DL39" s="649" t="s">
        <v>336</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340</v>
      </c>
      <c r="AR40" s="679"/>
      <c r="AS40" s="679"/>
      <c r="AT40" s="679"/>
      <c r="AU40" s="679"/>
      <c r="AV40" s="679"/>
      <c r="AW40" s="679"/>
      <c r="AX40" s="679"/>
      <c r="AY40" s="680"/>
      <c r="AZ40" s="641">
        <v>146396</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183</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1050</v>
      </c>
      <c r="CS40" s="644"/>
      <c r="CT40" s="644"/>
      <c r="CU40" s="644"/>
      <c r="CV40" s="644"/>
      <c r="CW40" s="644"/>
      <c r="CX40" s="644"/>
      <c r="CY40" s="645"/>
      <c r="CZ40" s="646">
        <v>0</v>
      </c>
      <c r="DA40" s="675"/>
      <c r="DB40" s="675"/>
      <c r="DC40" s="676"/>
      <c r="DD40" s="649">
        <v>1050</v>
      </c>
      <c r="DE40" s="644"/>
      <c r="DF40" s="644"/>
      <c r="DG40" s="644"/>
      <c r="DH40" s="644"/>
      <c r="DI40" s="644"/>
      <c r="DJ40" s="644"/>
      <c r="DK40" s="645"/>
      <c r="DL40" s="649">
        <v>1050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343</v>
      </c>
      <c r="AR41" s="691"/>
      <c r="AS41" s="691"/>
      <c r="AT41" s="691"/>
      <c r="AU41" s="691"/>
      <c r="AV41" s="691"/>
      <c r="AW41" s="691"/>
      <c r="AX41" s="691"/>
      <c r="AY41" s="692"/>
      <c r="AZ41" s="656">
        <v>486626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384</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336</v>
      </c>
      <c r="CS41" s="642"/>
      <c r="CT41" s="642"/>
      <c r="CU41" s="642"/>
      <c r="CV41" s="642"/>
      <c r="CW41" s="642"/>
      <c r="CX41" s="642"/>
      <c r="CY41" s="643"/>
      <c r="CZ41" s="646" t="s">
        <v>336</v>
      </c>
      <c r="DA41" s="675"/>
      <c r="DB41" s="675"/>
      <c r="DC41" s="676"/>
      <c r="DD41" s="649" t="s">
        <v>336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1669627</v>
      </c>
      <c r="CS42" s="644"/>
      <c r="CT42" s="644"/>
      <c r="CU42" s="644"/>
      <c r="CV42" s="644"/>
      <c r="CW42" s="644"/>
      <c r="CX42" s="644"/>
      <c r="CY42" s="645"/>
      <c r="CZ42" s="646">
        <v>20.5</v>
      </c>
      <c r="DA42" s="647"/>
      <c r="DB42" s="647"/>
      <c r="DC42" s="648"/>
      <c r="DD42" s="649">
        <v>249596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t="s">
        <v>123</v>
      </c>
      <c r="CS43" s="642"/>
      <c r="CT43" s="642"/>
      <c r="CU43" s="642"/>
      <c r="CV43" s="642"/>
      <c r="CW43" s="642"/>
      <c r="CX43" s="642"/>
      <c r="CY43" s="643"/>
      <c r="CZ43" s="646" t="s">
        <v>336</v>
      </c>
      <c r="DA43" s="675"/>
      <c r="DB43" s="675"/>
      <c r="DC43" s="676"/>
      <c r="DD43" s="649" t="s">
        <v>336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1644652</v>
      </c>
      <c r="CS44" s="644"/>
      <c r="CT44" s="644"/>
      <c r="CU44" s="644"/>
      <c r="CV44" s="644"/>
      <c r="CW44" s="644"/>
      <c r="CX44" s="644"/>
      <c r="CY44" s="645"/>
      <c r="CZ44" s="646">
        <v>20.2</v>
      </c>
      <c r="DA44" s="647"/>
      <c r="DB44" s="647"/>
      <c r="DC44" s="648"/>
      <c r="DD44" s="649">
        <v>242468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453168</v>
      </c>
      <c r="CS45" s="642"/>
      <c r="CT45" s="642"/>
      <c r="CU45" s="642"/>
      <c r="CV45" s="642"/>
      <c r="CW45" s="642"/>
      <c r="CX45" s="642"/>
      <c r="CY45" s="643"/>
      <c r="CZ45" s="646">
        <v>5.6</v>
      </c>
      <c r="DA45" s="675"/>
      <c r="DB45" s="675"/>
      <c r="DC45" s="676"/>
      <c r="DD45" s="649">
        <v>28736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1171361</v>
      </c>
      <c r="CS46" s="644"/>
      <c r="CT46" s="644"/>
      <c r="CU46" s="644"/>
      <c r="CV46" s="644"/>
      <c r="CW46" s="644"/>
      <c r="CX46" s="644"/>
      <c r="CY46" s="645"/>
      <c r="CZ46" s="646">
        <v>14.4</v>
      </c>
      <c r="DA46" s="647"/>
      <c r="DB46" s="647"/>
      <c r="DC46" s="648"/>
      <c r="DD46" s="649">
        <v>210666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24975</v>
      </c>
      <c r="CS47" s="642"/>
      <c r="CT47" s="642"/>
      <c r="CU47" s="642"/>
      <c r="CV47" s="642"/>
      <c r="CW47" s="642"/>
      <c r="CX47" s="642"/>
      <c r="CY47" s="643"/>
      <c r="CZ47" s="646">
        <v>0.3</v>
      </c>
      <c r="DA47" s="675"/>
      <c r="DB47" s="675"/>
      <c r="DC47" s="676"/>
      <c r="DD47" s="649">
        <v>7128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336</v>
      </c>
      <c r="CS48" s="644"/>
      <c r="CT48" s="644"/>
      <c r="CU48" s="644"/>
      <c r="CV48" s="644"/>
      <c r="CW48" s="644"/>
      <c r="CX48" s="644"/>
      <c r="CY48" s="645"/>
      <c r="CZ48" s="646" t="s">
        <v>336</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8133191</v>
      </c>
      <c r="CS49" s="657"/>
      <c r="CT49" s="657"/>
      <c r="CU49" s="657"/>
      <c r="CV49" s="657"/>
      <c r="CW49" s="657"/>
      <c r="CX49" s="657"/>
      <c r="CY49" s="658"/>
      <c r="CZ49" s="659">
        <v>100</v>
      </c>
      <c r="DA49" s="660"/>
      <c r="DB49" s="660"/>
      <c r="DC49" s="661"/>
      <c r="DD49" s="662">
        <v>5309718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0xxsHHDQOktoi9RsnzRDpdmeIsjLvsIJDj0snHh5NkBucb17/2Gh5k0DTA6MgvARXejJAGaxhVs0xMiAENqZ+A==" saltValue="WYRAParKEtygQJdHvydx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8339</v>
      </c>
      <c r="R7" s="1174"/>
      <c r="S7" s="1174"/>
      <c r="T7" s="1174"/>
      <c r="U7" s="1174"/>
      <c r="V7" s="1174">
        <v>8060</v>
      </c>
      <c r="W7" s="1174"/>
      <c r="X7" s="1174"/>
      <c r="Y7" s="1174"/>
      <c r="Z7" s="1174"/>
      <c r="AA7" s="1174">
        <v>279</v>
      </c>
      <c r="AB7" s="1174"/>
      <c r="AC7" s="1174"/>
      <c r="AD7" s="1174"/>
      <c r="AE7" s="1175"/>
      <c r="AF7" s="1176">
        <v>231</v>
      </c>
      <c r="AG7" s="1177"/>
      <c r="AH7" s="1177"/>
      <c r="AI7" s="1177"/>
      <c r="AJ7" s="1178"/>
      <c r="AK7" s="1160" t="s">
        <v>576</v>
      </c>
      <c r="AL7" s="1161"/>
      <c r="AM7" s="1161"/>
      <c r="AN7" s="1161"/>
      <c r="AO7" s="1161"/>
      <c r="AP7" s="1161">
        <v>10026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120</v>
      </c>
      <c r="R8" s="1113"/>
      <c r="S8" s="1113"/>
      <c r="T8" s="1113"/>
      <c r="U8" s="1113"/>
      <c r="V8" s="1113">
        <v>120</v>
      </c>
      <c r="W8" s="1113"/>
      <c r="X8" s="1113"/>
      <c r="Y8" s="1113"/>
      <c r="Z8" s="1113"/>
      <c r="AA8" s="1113" t="s">
        <v>576</v>
      </c>
      <c r="AB8" s="1113"/>
      <c r="AC8" s="1113"/>
      <c r="AD8" s="1113"/>
      <c r="AE8" s="1114"/>
      <c r="AF8" s="1088" t="s">
        <v>381</v>
      </c>
      <c r="AG8" s="1089"/>
      <c r="AH8" s="1089"/>
      <c r="AI8" s="1089"/>
      <c r="AJ8" s="1090"/>
      <c r="AK8" s="1155" t="s">
        <v>576</v>
      </c>
      <c r="AL8" s="1156"/>
      <c r="AM8" s="1156"/>
      <c r="AN8" s="1156"/>
      <c r="AO8" s="1156"/>
      <c r="AP8" s="1156">
        <v>101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8459</v>
      </c>
      <c r="R23" s="1138"/>
      <c r="S23" s="1138"/>
      <c r="T23" s="1138"/>
      <c r="U23" s="1138"/>
      <c r="V23" s="1138">
        <v>8180</v>
      </c>
      <c r="W23" s="1138"/>
      <c r="X23" s="1138"/>
      <c r="Y23" s="1138"/>
      <c r="Z23" s="1138"/>
      <c r="AA23" s="1138">
        <v>279</v>
      </c>
      <c r="AB23" s="1138"/>
      <c r="AC23" s="1138"/>
      <c r="AD23" s="1138"/>
      <c r="AE23" s="1139"/>
      <c r="AF23" s="1140">
        <v>231</v>
      </c>
      <c r="AG23" s="1138"/>
      <c r="AH23" s="1138"/>
      <c r="AI23" s="1138"/>
      <c r="AJ23" s="1141"/>
      <c r="AK23" s="1142"/>
      <c r="AL23" s="1143"/>
      <c r="AM23" s="1143"/>
      <c r="AN23" s="1143"/>
      <c r="AO23" s="1143"/>
      <c r="AP23" s="1138">
        <v>10126</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1498</v>
      </c>
      <c r="R28" s="1123"/>
      <c r="S28" s="1123"/>
      <c r="T28" s="1123"/>
      <c r="U28" s="1123"/>
      <c r="V28" s="1123">
        <v>1476</v>
      </c>
      <c r="W28" s="1123"/>
      <c r="X28" s="1123"/>
      <c r="Y28" s="1123"/>
      <c r="Z28" s="1123"/>
      <c r="AA28" s="1123">
        <v>23</v>
      </c>
      <c r="AB28" s="1123"/>
      <c r="AC28" s="1123"/>
      <c r="AD28" s="1123"/>
      <c r="AE28" s="1124"/>
      <c r="AF28" s="1125">
        <v>23</v>
      </c>
      <c r="AG28" s="1123"/>
      <c r="AH28" s="1123"/>
      <c r="AI28" s="1123"/>
      <c r="AJ28" s="1126"/>
      <c r="AK28" s="1127">
        <v>93</v>
      </c>
      <c r="AL28" s="1115"/>
      <c r="AM28" s="1115"/>
      <c r="AN28" s="1115"/>
      <c r="AO28" s="1115"/>
      <c r="AP28" s="1115" t="s">
        <v>576</v>
      </c>
      <c r="AQ28" s="1115"/>
      <c r="AR28" s="1115"/>
      <c r="AS28" s="1115"/>
      <c r="AT28" s="1115"/>
      <c r="AU28" s="1115" t="s">
        <v>576</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1375</v>
      </c>
      <c r="R29" s="1113"/>
      <c r="S29" s="1113"/>
      <c r="T29" s="1113"/>
      <c r="U29" s="1113"/>
      <c r="V29" s="1113">
        <v>1335</v>
      </c>
      <c r="W29" s="1113"/>
      <c r="X29" s="1113"/>
      <c r="Y29" s="1113"/>
      <c r="Z29" s="1113"/>
      <c r="AA29" s="1113">
        <v>39</v>
      </c>
      <c r="AB29" s="1113"/>
      <c r="AC29" s="1113"/>
      <c r="AD29" s="1113"/>
      <c r="AE29" s="1114"/>
      <c r="AF29" s="1088">
        <v>39</v>
      </c>
      <c r="AG29" s="1089"/>
      <c r="AH29" s="1089"/>
      <c r="AI29" s="1089"/>
      <c r="AJ29" s="1090"/>
      <c r="AK29" s="1049">
        <v>184</v>
      </c>
      <c r="AL29" s="1040"/>
      <c r="AM29" s="1040"/>
      <c r="AN29" s="1040"/>
      <c r="AO29" s="1040"/>
      <c r="AP29" s="1040" t="s">
        <v>577</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138</v>
      </c>
      <c r="R30" s="1113"/>
      <c r="S30" s="1113"/>
      <c r="T30" s="1113"/>
      <c r="U30" s="1113"/>
      <c r="V30" s="1113">
        <v>137</v>
      </c>
      <c r="W30" s="1113"/>
      <c r="X30" s="1113"/>
      <c r="Y30" s="1113"/>
      <c r="Z30" s="1113"/>
      <c r="AA30" s="1113">
        <v>0</v>
      </c>
      <c r="AB30" s="1113"/>
      <c r="AC30" s="1113"/>
      <c r="AD30" s="1113"/>
      <c r="AE30" s="1114"/>
      <c r="AF30" s="1088">
        <v>0</v>
      </c>
      <c r="AG30" s="1089"/>
      <c r="AH30" s="1089"/>
      <c r="AI30" s="1089"/>
      <c r="AJ30" s="1090"/>
      <c r="AK30" s="1049">
        <v>69</v>
      </c>
      <c r="AL30" s="1040"/>
      <c r="AM30" s="1040"/>
      <c r="AN30" s="1040"/>
      <c r="AO30" s="1040"/>
      <c r="AP30" s="1040" t="s">
        <v>576</v>
      </c>
      <c r="AQ30" s="1040"/>
      <c r="AR30" s="1040"/>
      <c r="AS30" s="1040"/>
      <c r="AT30" s="1040"/>
      <c r="AU30" s="1040" t="s">
        <v>576</v>
      </c>
      <c r="AV30" s="1040"/>
      <c r="AW30" s="1040"/>
      <c r="AX30" s="1040"/>
      <c r="AY30" s="1040"/>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16</v>
      </c>
      <c r="R31" s="1113"/>
      <c r="S31" s="1113"/>
      <c r="T31" s="1113"/>
      <c r="U31" s="1113"/>
      <c r="V31" s="1113">
        <v>16</v>
      </c>
      <c r="W31" s="1113"/>
      <c r="X31" s="1113"/>
      <c r="Y31" s="1113"/>
      <c r="Z31" s="1113"/>
      <c r="AA31" s="1113">
        <v>0</v>
      </c>
      <c r="AB31" s="1113"/>
      <c r="AC31" s="1113"/>
      <c r="AD31" s="1113"/>
      <c r="AE31" s="1114"/>
      <c r="AF31" s="1088" t="s">
        <v>399</v>
      </c>
      <c r="AG31" s="1089"/>
      <c r="AH31" s="1089"/>
      <c r="AI31" s="1089"/>
      <c r="AJ31" s="1090"/>
      <c r="AK31" s="1049">
        <v>8</v>
      </c>
      <c r="AL31" s="1040"/>
      <c r="AM31" s="1040"/>
      <c r="AN31" s="1040"/>
      <c r="AO31" s="1040"/>
      <c r="AP31" s="1040" t="s">
        <v>576</v>
      </c>
      <c r="AQ31" s="1040"/>
      <c r="AR31" s="1040"/>
      <c r="AS31" s="1040"/>
      <c r="AT31" s="1040"/>
      <c r="AU31" s="1040" t="s">
        <v>576</v>
      </c>
      <c r="AV31" s="1040"/>
      <c r="AW31" s="1040"/>
      <c r="AX31" s="1040"/>
      <c r="AY31" s="1040"/>
      <c r="AZ31" s="1111" t="s">
        <v>577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644</v>
      </c>
      <c r="R32" s="1113"/>
      <c r="S32" s="1113"/>
      <c r="T32" s="1113"/>
      <c r="U32" s="1113"/>
      <c r="V32" s="1113">
        <v>638</v>
      </c>
      <c r="W32" s="1113"/>
      <c r="X32" s="1113"/>
      <c r="Y32" s="1113"/>
      <c r="Z32" s="1113"/>
      <c r="AA32" s="1113">
        <v>6</v>
      </c>
      <c r="AB32" s="1113"/>
      <c r="AC32" s="1113"/>
      <c r="AD32" s="1113"/>
      <c r="AE32" s="1114"/>
      <c r="AF32" s="1088">
        <v>6</v>
      </c>
      <c r="AG32" s="1089"/>
      <c r="AH32" s="1089"/>
      <c r="AI32" s="1089"/>
      <c r="AJ32" s="1090"/>
      <c r="AK32" s="1049">
        <v>110</v>
      </c>
      <c r="AL32" s="1040"/>
      <c r="AM32" s="1040"/>
      <c r="AN32" s="1040"/>
      <c r="AO32" s="1040"/>
      <c r="AP32" s="1040">
        <v>1429</v>
      </c>
      <c r="AQ32" s="1040"/>
      <c r="AR32" s="1040"/>
      <c r="AS32" s="1040"/>
      <c r="AT32" s="1040"/>
      <c r="AU32" s="1040">
        <v>834</v>
      </c>
      <c r="AV32" s="1040"/>
      <c r="AW32" s="1040"/>
      <c r="AX32" s="1040"/>
      <c r="AY32" s="1040"/>
      <c r="AZ32" s="1111" t="s">
        <v>576</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64</v>
      </c>
      <c r="R33" s="1113"/>
      <c r="S33" s="1113"/>
      <c r="T33" s="1113"/>
      <c r="U33" s="1113"/>
      <c r="V33" s="1113">
        <v>64</v>
      </c>
      <c r="W33" s="1113"/>
      <c r="X33" s="1113"/>
      <c r="Y33" s="1113"/>
      <c r="Z33" s="1113"/>
      <c r="AA33" s="1113">
        <v>0</v>
      </c>
      <c r="AB33" s="1113"/>
      <c r="AC33" s="1113"/>
      <c r="AD33" s="1113"/>
      <c r="AE33" s="1114"/>
      <c r="AF33" s="1088">
        <v>0</v>
      </c>
      <c r="AG33" s="1089"/>
      <c r="AH33" s="1089"/>
      <c r="AI33" s="1089"/>
      <c r="AJ33" s="1090"/>
      <c r="AK33" s="1049">
        <v>36</v>
      </c>
      <c r="AL33" s="1040"/>
      <c r="AM33" s="1040"/>
      <c r="AN33" s="1040"/>
      <c r="AO33" s="1040"/>
      <c r="AP33" s="1040">
        <v>240</v>
      </c>
      <c r="AQ33" s="1040"/>
      <c r="AR33" s="1040"/>
      <c r="AS33" s="1040"/>
      <c r="AT33" s="1040"/>
      <c r="AU33" s="1040">
        <v>123</v>
      </c>
      <c r="AV33" s="1040"/>
      <c r="AW33" s="1040"/>
      <c r="AX33" s="1040"/>
      <c r="AY33" s="1040"/>
      <c r="AZ33" s="1111" t="s">
        <v>576</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69</v>
      </c>
      <c r="AG63" s="1028"/>
      <c r="AH63" s="1028"/>
      <c r="AI63" s="1028"/>
      <c r="AJ63" s="1099"/>
      <c r="AK63" s="1100"/>
      <c r="AL63" s="1032"/>
      <c r="AM63" s="1032"/>
      <c r="AN63" s="1032"/>
      <c r="AO63" s="1032"/>
      <c r="AP63" s="1028">
        <v>1669</v>
      </c>
      <c r="AQ63" s="1028"/>
      <c r="AR63" s="1028"/>
      <c r="AS63" s="1028"/>
      <c r="AT63" s="1028"/>
      <c r="AU63" s="1028">
        <v>958</v>
      </c>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391</v>
      </c>
      <c r="AL66" s="1065"/>
      <c r="AM66" s="1065"/>
      <c r="AN66" s="1065"/>
      <c r="AO66" s="1066"/>
      <c r="AP66" s="1070" t="s">
        <v>411</v>
      </c>
      <c r="AQ66" s="1071"/>
      <c r="AR66" s="1071"/>
      <c r="AS66" s="1071"/>
      <c r="AT66" s="1072"/>
      <c r="AU66" s="1070" t="s">
        <v>412</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578</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576</v>
      </c>
      <c r="AQ68" s="1051"/>
      <c r="AR68" s="1051"/>
      <c r="AS68" s="1051"/>
      <c r="AT68" s="1051"/>
      <c r="AU68" s="1051" t="s">
        <v>576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579</v>
      </c>
      <c r="C69" s="1044"/>
      <c r="D69" s="1044"/>
      <c r="E69" s="1044"/>
      <c r="F69" s="1044"/>
      <c r="G69" s="1044"/>
      <c r="H69" s="1044"/>
      <c r="I69" s="1044"/>
      <c r="J69" s="1044"/>
      <c r="K69" s="1044"/>
      <c r="L69" s="1044"/>
      <c r="M69" s="1044"/>
      <c r="N69" s="1044"/>
      <c r="O69" s="1044"/>
      <c r="P69" s="1045"/>
      <c r="Q69" s="1046">
        <v>102</v>
      </c>
      <c r="R69" s="1040"/>
      <c r="S69" s="1040"/>
      <c r="T69" s="1040"/>
      <c r="U69" s="1040"/>
      <c r="V69" s="1040">
        <v>95</v>
      </c>
      <c r="W69" s="1040"/>
      <c r="X69" s="1040"/>
      <c r="Y69" s="1040"/>
      <c r="Z69" s="1040"/>
      <c r="AA69" s="1040">
        <v>6</v>
      </c>
      <c r="AB69" s="1040"/>
      <c r="AC69" s="1040"/>
      <c r="AD69" s="1040"/>
      <c r="AE69" s="1040"/>
      <c r="AF69" s="1040">
        <v>6</v>
      </c>
      <c r="AG69" s="1040"/>
      <c r="AH69" s="1040"/>
      <c r="AI69" s="1040"/>
      <c r="AJ69" s="1040"/>
      <c r="AK69" s="1040" t="s">
        <v>576</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580</v>
      </c>
      <c r="C70" s="1044"/>
      <c r="D70" s="1044"/>
      <c r="E70" s="1044"/>
      <c r="F70" s="1044"/>
      <c r="G70" s="1044"/>
      <c r="H70" s="1044"/>
      <c r="I70" s="1044"/>
      <c r="J70" s="1044"/>
      <c r="K70" s="1044"/>
      <c r="L70" s="1044"/>
      <c r="M70" s="1044"/>
      <c r="N70" s="1044"/>
      <c r="O70" s="1044"/>
      <c r="P70" s="1045"/>
      <c r="Q70" s="1046">
        <v>2176</v>
      </c>
      <c r="R70" s="1040"/>
      <c r="S70" s="1040"/>
      <c r="T70" s="1040"/>
      <c r="U70" s="1040"/>
      <c r="V70" s="1040">
        <v>2168</v>
      </c>
      <c r="W70" s="1040"/>
      <c r="X70" s="1040"/>
      <c r="Y70" s="1040"/>
      <c r="Z70" s="1040"/>
      <c r="AA70" s="1040">
        <v>8</v>
      </c>
      <c r="AB70" s="1040"/>
      <c r="AC70" s="1040"/>
      <c r="AD70" s="1040"/>
      <c r="AE70" s="1040"/>
      <c r="AF70" s="1040">
        <v>8</v>
      </c>
      <c r="AG70" s="1040"/>
      <c r="AH70" s="1040"/>
      <c r="AI70" s="1040"/>
      <c r="AJ70" s="1040"/>
      <c r="AK70" s="1040" t="s">
        <v>576</v>
      </c>
      <c r="AL70" s="1040"/>
      <c r="AM70" s="1040"/>
      <c r="AN70" s="1040"/>
      <c r="AO70" s="1040"/>
      <c r="AP70" s="1040">
        <v>1272</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581</v>
      </c>
      <c r="C71" s="1044"/>
      <c r="D71" s="1044"/>
      <c r="E71" s="1044"/>
      <c r="F71" s="1044"/>
      <c r="G71" s="1044"/>
      <c r="H71" s="1044"/>
      <c r="I71" s="1044"/>
      <c r="J71" s="1044"/>
      <c r="K71" s="1044"/>
      <c r="L71" s="1044"/>
      <c r="M71" s="1044"/>
      <c r="N71" s="1044"/>
      <c r="O71" s="1044"/>
      <c r="P71" s="1045"/>
      <c r="Q71" s="1046">
        <v>1890</v>
      </c>
      <c r="R71" s="1040"/>
      <c r="S71" s="1040"/>
      <c r="T71" s="1040"/>
      <c r="U71" s="1040"/>
      <c r="V71" s="1040">
        <v>1841</v>
      </c>
      <c r="W71" s="1040"/>
      <c r="X71" s="1040"/>
      <c r="Y71" s="1040"/>
      <c r="Z71" s="1040"/>
      <c r="AA71" s="1040">
        <v>48</v>
      </c>
      <c r="AB71" s="1040"/>
      <c r="AC71" s="1040"/>
      <c r="AD71" s="1040"/>
      <c r="AE71" s="1040"/>
      <c r="AF71" s="1040">
        <v>48</v>
      </c>
      <c r="AG71" s="1040"/>
      <c r="AH71" s="1040"/>
      <c r="AI71" s="1040"/>
      <c r="AJ71" s="1040"/>
      <c r="AK71" s="1040">
        <v>42</v>
      </c>
      <c r="AL71" s="1040"/>
      <c r="AM71" s="1040"/>
      <c r="AN71" s="1040"/>
      <c r="AO71" s="1040"/>
      <c r="AP71" s="1040">
        <v>2732</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582</v>
      </c>
      <c r="C72" s="1044"/>
      <c r="D72" s="1044"/>
      <c r="E72" s="1044"/>
      <c r="F72" s="1044"/>
      <c r="G72" s="1044"/>
      <c r="H72" s="1044"/>
      <c r="I72" s="1044"/>
      <c r="J72" s="1044"/>
      <c r="K72" s="1044"/>
      <c r="L72" s="1044"/>
      <c r="M72" s="1044"/>
      <c r="N72" s="1044"/>
      <c r="O72" s="1044"/>
      <c r="P72" s="1045"/>
      <c r="Q72" s="1046">
        <v>1732</v>
      </c>
      <c r="R72" s="1040"/>
      <c r="S72" s="1040"/>
      <c r="T72" s="1040"/>
      <c r="U72" s="1040"/>
      <c r="V72" s="1040">
        <v>1728</v>
      </c>
      <c r="W72" s="1040"/>
      <c r="X72" s="1040"/>
      <c r="Y72" s="1040"/>
      <c r="Z72" s="1040"/>
      <c r="AA72" s="1040">
        <v>4</v>
      </c>
      <c r="AB72" s="1040"/>
      <c r="AC72" s="1040"/>
      <c r="AD72" s="1040"/>
      <c r="AE72" s="1040"/>
      <c r="AF72" s="1040">
        <v>4</v>
      </c>
      <c r="AG72" s="1040"/>
      <c r="AH72" s="1040"/>
      <c r="AI72" s="1040"/>
      <c r="AJ72" s="1040"/>
      <c r="AK72" s="1040">
        <v>2</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583</v>
      </c>
      <c r="C73" s="1044"/>
      <c r="D73" s="1044"/>
      <c r="E73" s="1044"/>
      <c r="F73" s="1044"/>
      <c r="G73" s="1044"/>
      <c r="H73" s="1044"/>
      <c r="I73" s="1044"/>
      <c r="J73" s="1044"/>
      <c r="K73" s="1044"/>
      <c r="L73" s="1044"/>
      <c r="M73" s="1044"/>
      <c r="N73" s="1044"/>
      <c r="O73" s="1044"/>
      <c r="P73" s="1045"/>
      <c r="Q73" s="1046">
        <v>281185</v>
      </c>
      <c r="R73" s="1040"/>
      <c r="S73" s="1040"/>
      <c r="T73" s="1040"/>
      <c r="U73" s="1040"/>
      <c r="V73" s="1040">
        <v>271261</v>
      </c>
      <c r="W73" s="1040"/>
      <c r="X73" s="1040"/>
      <c r="Y73" s="1040"/>
      <c r="Z73" s="1040"/>
      <c r="AA73" s="1040">
        <v>9925</v>
      </c>
      <c r="AB73" s="1040"/>
      <c r="AC73" s="1040"/>
      <c r="AD73" s="1040"/>
      <c r="AE73" s="1040"/>
      <c r="AF73" s="1040">
        <v>9925</v>
      </c>
      <c r="AG73" s="1040"/>
      <c r="AH73" s="1040"/>
      <c r="AI73" s="1040"/>
      <c r="AJ73" s="1040"/>
      <c r="AK73" s="1040">
        <v>1647</v>
      </c>
      <c r="AL73" s="1040"/>
      <c r="AM73" s="1040"/>
      <c r="AN73" s="1040"/>
      <c r="AO73" s="1040"/>
      <c r="AP73" s="1040" t="s">
        <v>584</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10068</v>
      </c>
      <c r="AG88" s="1028"/>
      <c r="AH88" s="1028"/>
      <c r="AI88" s="1028"/>
      <c r="AJ88" s="1028"/>
      <c r="AK88" s="1032"/>
      <c r="AL88" s="1032"/>
      <c r="AM88" s="1032"/>
      <c r="AN88" s="1032"/>
      <c r="AO88" s="1032"/>
      <c r="AP88" s="1028">
        <v>4004</v>
      </c>
      <c r="AQ88" s="1028"/>
      <c r="AR88" s="1028"/>
      <c r="AS88" s="1028"/>
      <c r="AT88" s="1028"/>
      <c r="AU88" s="1028" t="s">
        <v>577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300</v>
      </c>
      <c r="AG109" s="963"/>
      <c r="AH109" s="963"/>
      <c r="AI109" s="963"/>
      <c r="AJ109" s="964"/>
      <c r="AK109" s="965" t="s">
        <v>299</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300</v>
      </c>
      <c r="BW109" s="963"/>
      <c r="BX109" s="963"/>
      <c r="BY109" s="963"/>
      <c r="BZ109" s="964"/>
      <c r="CA109" s="965" t="s">
        <v>299</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300</v>
      </c>
      <c r="DM109" s="963"/>
      <c r="DN109" s="963"/>
      <c r="DO109" s="963"/>
      <c r="DP109" s="964"/>
      <c r="DQ109" s="965" t="s">
        <v>299</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963163</v>
      </c>
      <c r="AB110" s="956"/>
      <c r="AC110" s="956"/>
      <c r="AD110" s="956"/>
      <c r="AE110" s="957"/>
      <c r="AF110" s="958">
        <v>961393</v>
      </c>
      <c r="AG110" s="956"/>
      <c r="AH110" s="956"/>
      <c r="AI110" s="956"/>
      <c r="AJ110" s="957"/>
      <c r="AK110" s="958">
        <v>940982</v>
      </c>
      <c r="AL110" s="956"/>
      <c r="AM110" s="956"/>
      <c r="AN110" s="956"/>
      <c r="AO110" s="957"/>
      <c r="AP110" s="959">
        <v>28</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8881348</v>
      </c>
      <c r="BR110" s="903"/>
      <c r="BS110" s="903"/>
      <c r="BT110" s="903"/>
      <c r="BU110" s="903"/>
      <c r="BV110" s="903">
        <v>9674520</v>
      </c>
      <c r="BW110" s="903"/>
      <c r="BX110" s="903"/>
      <c r="BY110" s="903"/>
      <c r="BZ110" s="903"/>
      <c r="CA110" s="903">
        <v>10126378</v>
      </c>
      <c r="CB110" s="903"/>
      <c r="CC110" s="903"/>
      <c r="CD110" s="903"/>
      <c r="CE110" s="903"/>
      <c r="CF110" s="927">
        <v>301.2</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429</v>
      </c>
      <c r="DM110" s="903"/>
      <c r="DN110" s="903"/>
      <c r="DO110" s="903"/>
      <c r="DP110" s="903"/>
      <c r="DQ110" s="903" t="s">
        <v>430</v>
      </c>
      <c r="DR110" s="903"/>
      <c r="DS110" s="903"/>
      <c r="DT110" s="903"/>
      <c r="DU110" s="903"/>
      <c r="DV110" s="904" t="s">
        <v>429</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433</v>
      </c>
      <c r="AG111" s="984"/>
      <c r="AH111" s="984"/>
      <c r="AI111" s="984"/>
      <c r="AJ111" s="985"/>
      <c r="AK111" s="986" t="s">
        <v>429</v>
      </c>
      <c r="AL111" s="984"/>
      <c r="AM111" s="984"/>
      <c r="AN111" s="984"/>
      <c r="AO111" s="985"/>
      <c r="AP111" s="987" t="s">
        <v>430</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435</v>
      </c>
      <c r="BR111" s="875"/>
      <c r="BS111" s="875"/>
      <c r="BT111" s="875"/>
      <c r="BU111" s="875"/>
      <c r="BV111" s="875" t="s">
        <v>436</v>
      </c>
      <c r="BW111" s="875"/>
      <c r="BX111" s="875"/>
      <c r="BY111" s="875"/>
      <c r="BZ111" s="875"/>
      <c r="CA111" s="875" t="s">
        <v>381</v>
      </c>
      <c r="CB111" s="875"/>
      <c r="CC111" s="875"/>
      <c r="CD111" s="875"/>
      <c r="CE111" s="875"/>
      <c r="CF111" s="936" t="s">
        <v>437</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429</v>
      </c>
      <c r="DM111" s="875"/>
      <c r="DN111" s="875"/>
      <c r="DO111" s="875"/>
      <c r="DP111" s="875"/>
      <c r="DQ111" s="875" t="s">
        <v>439</v>
      </c>
      <c r="DR111" s="875"/>
      <c r="DS111" s="875"/>
      <c r="DT111" s="875"/>
      <c r="DU111" s="875"/>
      <c r="DV111" s="852" t="s">
        <v>381</v>
      </c>
      <c r="DW111" s="852"/>
      <c r="DX111" s="852"/>
      <c r="DY111" s="852"/>
      <c r="DZ111" s="853"/>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439</v>
      </c>
      <c r="AG112" s="838"/>
      <c r="AH112" s="838"/>
      <c r="AI112" s="838"/>
      <c r="AJ112" s="839"/>
      <c r="AK112" s="840" t="s">
        <v>433</v>
      </c>
      <c r="AL112" s="838"/>
      <c r="AM112" s="838"/>
      <c r="AN112" s="838"/>
      <c r="AO112" s="839"/>
      <c r="AP112" s="885" t="s">
        <v>439</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1238576</v>
      </c>
      <c r="BR112" s="875"/>
      <c r="BS112" s="875"/>
      <c r="BT112" s="875"/>
      <c r="BU112" s="875"/>
      <c r="BV112" s="875">
        <v>900871</v>
      </c>
      <c r="BW112" s="875"/>
      <c r="BX112" s="875"/>
      <c r="BY112" s="875"/>
      <c r="BZ112" s="875"/>
      <c r="CA112" s="875">
        <v>957692</v>
      </c>
      <c r="CB112" s="875"/>
      <c r="CC112" s="875"/>
      <c r="CD112" s="875"/>
      <c r="CE112" s="875"/>
      <c r="CF112" s="936">
        <v>28.5</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444</v>
      </c>
      <c r="DH112" s="875"/>
      <c r="DI112" s="875"/>
      <c r="DJ112" s="875"/>
      <c r="DK112" s="875"/>
      <c r="DL112" s="875" t="s">
        <v>381</v>
      </c>
      <c r="DM112" s="875"/>
      <c r="DN112" s="875"/>
      <c r="DO112" s="875"/>
      <c r="DP112" s="875"/>
      <c r="DQ112" s="875" t="s">
        <v>429</v>
      </c>
      <c r="DR112" s="875"/>
      <c r="DS112" s="875"/>
      <c r="DT112" s="875"/>
      <c r="DU112" s="875"/>
      <c r="DV112" s="852" t="s">
        <v>439</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126928</v>
      </c>
      <c r="AB113" s="984"/>
      <c r="AC113" s="984"/>
      <c r="AD113" s="984"/>
      <c r="AE113" s="985"/>
      <c r="AF113" s="986">
        <v>135752</v>
      </c>
      <c r="AG113" s="984"/>
      <c r="AH113" s="984"/>
      <c r="AI113" s="984"/>
      <c r="AJ113" s="985"/>
      <c r="AK113" s="986">
        <v>143155</v>
      </c>
      <c r="AL113" s="984"/>
      <c r="AM113" s="984"/>
      <c r="AN113" s="984"/>
      <c r="AO113" s="985"/>
      <c r="AP113" s="987">
        <v>4.3</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344068</v>
      </c>
      <c r="BR113" s="875"/>
      <c r="BS113" s="875"/>
      <c r="BT113" s="875"/>
      <c r="BU113" s="875"/>
      <c r="BV113" s="875">
        <v>306204</v>
      </c>
      <c r="BW113" s="875"/>
      <c r="BX113" s="875"/>
      <c r="BY113" s="875"/>
      <c r="BZ113" s="875"/>
      <c r="CA113" s="875">
        <v>262984</v>
      </c>
      <c r="CB113" s="875"/>
      <c r="CC113" s="875"/>
      <c r="CD113" s="875"/>
      <c r="CE113" s="875"/>
      <c r="CF113" s="936">
        <v>7.8</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439</v>
      </c>
      <c r="DH113" s="838"/>
      <c r="DI113" s="838"/>
      <c r="DJ113" s="838"/>
      <c r="DK113" s="839"/>
      <c r="DL113" s="840" t="s">
        <v>448</v>
      </c>
      <c r="DM113" s="838"/>
      <c r="DN113" s="838"/>
      <c r="DO113" s="838"/>
      <c r="DP113" s="839"/>
      <c r="DQ113" s="840" t="s">
        <v>123</v>
      </c>
      <c r="DR113" s="838"/>
      <c r="DS113" s="838"/>
      <c r="DT113" s="838"/>
      <c r="DU113" s="839"/>
      <c r="DV113" s="885" t="s">
        <v>433</v>
      </c>
      <c r="DW113" s="886"/>
      <c r="DX113" s="886"/>
      <c r="DY113" s="886"/>
      <c r="DZ113" s="887"/>
    </row>
    <row r="114" spans="1:130" s="226" customFormat="1" ht="26.25" customHeight="1">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39252</v>
      </c>
      <c r="AB114" s="838"/>
      <c r="AC114" s="838"/>
      <c r="AD114" s="838"/>
      <c r="AE114" s="839"/>
      <c r="AF114" s="840">
        <v>50225</v>
      </c>
      <c r="AG114" s="838"/>
      <c r="AH114" s="838"/>
      <c r="AI114" s="838"/>
      <c r="AJ114" s="839"/>
      <c r="AK114" s="840">
        <v>47380</v>
      </c>
      <c r="AL114" s="838"/>
      <c r="AM114" s="838"/>
      <c r="AN114" s="838"/>
      <c r="AO114" s="839"/>
      <c r="AP114" s="885">
        <v>1.4</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1054209</v>
      </c>
      <c r="BR114" s="875"/>
      <c r="BS114" s="875"/>
      <c r="BT114" s="875"/>
      <c r="BU114" s="875"/>
      <c r="BV114" s="875">
        <v>1032738</v>
      </c>
      <c r="BW114" s="875"/>
      <c r="BX114" s="875"/>
      <c r="BY114" s="875"/>
      <c r="BZ114" s="875"/>
      <c r="CA114" s="875">
        <v>1006932</v>
      </c>
      <c r="CB114" s="875"/>
      <c r="CC114" s="875"/>
      <c r="CD114" s="875"/>
      <c r="CE114" s="875"/>
      <c r="CF114" s="936">
        <v>30</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433</v>
      </c>
      <c r="DM114" s="838"/>
      <c r="DN114" s="838"/>
      <c r="DO114" s="838"/>
      <c r="DP114" s="839"/>
      <c r="DQ114" s="840" t="s">
        <v>123</v>
      </c>
      <c r="DR114" s="838"/>
      <c r="DS114" s="838"/>
      <c r="DT114" s="838"/>
      <c r="DU114" s="839"/>
      <c r="DV114" s="885" t="s">
        <v>439</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1336</v>
      </c>
      <c r="AB115" s="984"/>
      <c r="AC115" s="984"/>
      <c r="AD115" s="984"/>
      <c r="AE115" s="985"/>
      <c r="AF115" s="986">
        <v>946</v>
      </c>
      <c r="AG115" s="984"/>
      <c r="AH115" s="984"/>
      <c r="AI115" s="984"/>
      <c r="AJ115" s="985"/>
      <c r="AK115" s="986" t="s">
        <v>439</v>
      </c>
      <c r="AL115" s="984"/>
      <c r="AM115" s="984"/>
      <c r="AN115" s="984"/>
      <c r="AO115" s="985"/>
      <c r="AP115" s="987" t="s">
        <v>429</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439</v>
      </c>
      <c r="BR115" s="875"/>
      <c r="BS115" s="875"/>
      <c r="BT115" s="875"/>
      <c r="BU115" s="875"/>
      <c r="BV115" s="875" t="s">
        <v>436</v>
      </c>
      <c r="BW115" s="875"/>
      <c r="BX115" s="875"/>
      <c r="BY115" s="875"/>
      <c r="BZ115" s="875"/>
      <c r="CA115" s="875" t="s">
        <v>439</v>
      </c>
      <c r="CB115" s="875"/>
      <c r="CC115" s="875"/>
      <c r="CD115" s="875"/>
      <c r="CE115" s="875"/>
      <c r="CF115" s="936" t="s">
        <v>433</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429</v>
      </c>
      <c r="DH115" s="838"/>
      <c r="DI115" s="838"/>
      <c r="DJ115" s="838"/>
      <c r="DK115" s="839"/>
      <c r="DL115" s="840" t="s">
        <v>455</v>
      </c>
      <c r="DM115" s="838"/>
      <c r="DN115" s="838"/>
      <c r="DO115" s="838"/>
      <c r="DP115" s="839"/>
      <c r="DQ115" s="840" t="s">
        <v>429</v>
      </c>
      <c r="DR115" s="838"/>
      <c r="DS115" s="838"/>
      <c r="DT115" s="838"/>
      <c r="DU115" s="839"/>
      <c r="DV115" s="885" t="s">
        <v>429</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436</v>
      </c>
      <c r="AB116" s="838"/>
      <c r="AC116" s="838"/>
      <c r="AD116" s="838"/>
      <c r="AE116" s="839"/>
      <c r="AF116" s="840" t="s">
        <v>436</v>
      </c>
      <c r="AG116" s="838"/>
      <c r="AH116" s="838"/>
      <c r="AI116" s="838"/>
      <c r="AJ116" s="839"/>
      <c r="AK116" s="840" t="s">
        <v>381</v>
      </c>
      <c r="AL116" s="838"/>
      <c r="AM116" s="838"/>
      <c r="AN116" s="838"/>
      <c r="AO116" s="839"/>
      <c r="AP116" s="885" t="s">
        <v>448</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429</v>
      </c>
      <c r="BR116" s="875"/>
      <c r="BS116" s="875"/>
      <c r="BT116" s="875"/>
      <c r="BU116" s="875"/>
      <c r="BV116" s="875" t="s">
        <v>429</v>
      </c>
      <c r="BW116" s="875"/>
      <c r="BX116" s="875"/>
      <c r="BY116" s="875"/>
      <c r="BZ116" s="875"/>
      <c r="CA116" s="875" t="s">
        <v>123</v>
      </c>
      <c r="CB116" s="875"/>
      <c r="CC116" s="875"/>
      <c r="CD116" s="875"/>
      <c r="CE116" s="875"/>
      <c r="CF116" s="936" t="s">
        <v>437</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436</v>
      </c>
      <c r="DM116" s="838"/>
      <c r="DN116" s="838"/>
      <c r="DO116" s="838"/>
      <c r="DP116" s="839"/>
      <c r="DQ116" s="840" t="s">
        <v>429</v>
      </c>
      <c r="DR116" s="838"/>
      <c r="DS116" s="838"/>
      <c r="DT116" s="838"/>
      <c r="DU116" s="839"/>
      <c r="DV116" s="885" t="s">
        <v>437</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1130679</v>
      </c>
      <c r="AB117" s="970"/>
      <c r="AC117" s="970"/>
      <c r="AD117" s="970"/>
      <c r="AE117" s="971"/>
      <c r="AF117" s="972">
        <v>1148316</v>
      </c>
      <c r="AG117" s="970"/>
      <c r="AH117" s="970"/>
      <c r="AI117" s="970"/>
      <c r="AJ117" s="971"/>
      <c r="AK117" s="972">
        <v>1131517</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429</v>
      </c>
      <c r="BR117" s="875"/>
      <c r="BS117" s="875"/>
      <c r="BT117" s="875"/>
      <c r="BU117" s="875"/>
      <c r="BV117" s="875" t="s">
        <v>439</v>
      </c>
      <c r="BW117" s="875"/>
      <c r="BX117" s="875"/>
      <c r="BY117" s="875"/>
      <c r="BZ117" s="875"/>
      <c r="CA117" s="875" t="s">
        <v>437</v>
      </c>
      <c r="CB117" s="875"/>
      <c r="CC117" s="875"/>
      <c r="CD117" s="875"/>
      <c r="CE117" s="875"/>
      <c r="CF117" s="936" t="s">
        <v>381</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429</v>
      </c>
      <c r="DH117" s="838"/>
      <c r="DI117" s="838"/>
      <c r="DJ117" s="838"/>
      <c r="DK117" s="839"/>
      <c r="DL117" s="840" t="s">
        <v>123</v>
      </c>
      <c r="DM117" s="838"/>
      <c r="DN117" s="838"/>
      <c r="DO117" s="838"/>
      <c r="DP117" s="839"/>
      <c r="DQ117" s="840" t="s">
        <v>448</v>
      </c>
      <c r="DR117" s="838"/>
      <c r="DS117" s="838"/>
      <c r="DT117" s="838"/>
      <c r="DU117" s="839"/>
      <c r="DV117" s="885" t="s">
        <v>381</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300</v>
      </c>
      <c r="AG118" s="963"/>
      <c r="AH118" s="963"/>
      <c r="AI118" s="963"/>
      <c r="AJ118" s="964"/>
      <c r="AK118" s="965" t="s">
        <v>299</v>
      </c>
      <c r="AL118" s="963"/>
      <c r="AM118" s="963"/>
      <c r="AN118" s="963"/>
      <c r="AO118" s="964"/>
      <c r="AP118" s="966" t="s">
        <v>423</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429</v>
      </c>
      <c r="BW118" s="906"/>
      <c r="BX118" s="906"/>
      <c r="BY118" s="906"/>
      <c r="BZ118" s="906"/>
      <c r="CA118" s="906" t="s">
        <v>123</v>
      </c>
      <c r="CB118" s="906"/>
      <c r="CC118" s="906"/>
      <c r="CD118" s="906"/>
      <c r="CE118" s="906"/>
      <c r="CF118" s="936" t="s">
        <v>429</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429</v>
      </c>
      <c r="DM118" s="838"/>
      <c r="DN118" s="838"/>
      <c r="DO118" s="838"/>
      <c r="DP118" s="839"/>
      <c r="DQ118" s="840" t="s">
        <v>381</v>
      </c>
      <c r="DR118" s="838"/>
      <c r="DS118" s="838"/>
      <c r="DT118" s="838"/>
      <c r="DU118" s="839"/>
      <c r="DV118" s="885" t="s">
        <v>429</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429</v>
      </c>
      <c r="AB119" s="956"/>
      <c r="AC119" s="956"/>
      <c r="AD119" s="956"/>
      <c r="AE119" s="957"/>
      <c r="AF119" s="958" t="s">
        <v>429</v>
      </c>
      <c r="AG119" s="956"/>
      <c r="AH119" s="956"/>
      <c r="AI119" s="956"/>
      <c r="AJ119" s="957"/>
      <c r="AK119" s="958" t="s">
        <v>429</v>
      </c>
      <c r="AL119" s="956"/>
      <c r="AM119" s="956"/>
      <c r="AN119" s="956"/>
      <c r="AO119" s="957"/>
      <c r="AP119" s="959" t="s">
        <v>455</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464</v>
      </c>
      <c r="BP119" s="939"/>
      <c r="BQ119" s="943">
        <v>11518201</v>
      </c>
      <c r="BR119" s="906"/>
      <c r="BS119" s="906"/>
      <c r="BT119" s="906"/>
      <c r="BU119" s="906"/>
      <c r="BV119" s="906">
        <v>11914333</v>
      </c>
      <c r="BW119" s="906"/>
      <c r="BX119" s="906"/>
      <c r="BY119" s="906"/>
      <c r="BZ119" s="906"/>
      <c r="CA119" s="906">
        <v>12353986</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429</v>
      </c>
      <c r="DH119" s="821"/>
      <c r="DI119" s="821"/>
      <c r="DJ119" s="821"/>
      <c r="DK119" s="822"/>
      <c r="DL119" s="823" t="s">
        <v>439</v>
      </c>
      <c r="DM119" s="821"/>
      <c r="DN119" s="821"/>
      <c r="DO119" s="821"/>
      <c r="DP119" s="822"/>
      <c r="DQ119" s="823" t="s">
        <v>437</v>
      </c>
      <c r="DR119" s="821"/>
      <c r="DS119" s="821"/>
      <c r="DT119" s="821"/>
      <c r="DU119" s="822"/>
      <c r="DV119" s="909" t="s">
        <v>381</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448</v>
      </c>
      <c r="AB120" s="838"/>
      <c r="AC120" s="838"/>
      <c r="AD120" s="838"/>
      <c r="AE120" s="839"/>
      <c r="AF120" s="840" t="s">
        <v>429</v>
      </c>
      <c r="AG120" s="838"/>
      <c r="AH120" s="838"/>
      <c r="AI120" s="838"/>
      <c r="AJ120" s="839"/>
      <c r="AK120" s="840" t="s">
        <v>455</v>
      </c>
      <c r="AL120" s="838"/>
      <c r="AM120" s="838"/>
      <c r="AN120" s="838"/>
      <c r="AO120" s="839"/>
      <c r="AP120" s="885" t="s">
        <v>429</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8296342</v>
      </c>
      <c r="BR120" s="903"/>
      <c r="BS120" s="903"/>
      <c r="BT120" s="903"/>
      <c r="BU120" s="903"/>
      <c r="BV120" s="903">
        <v>8719565</v>
      </c>
      <c r="BW120" s="903"/>
      <c r="BX120" s="903"/>
      <c r="BY120" s="903"/>
      <c r="BZ120" s="903"/>
      <c r="CA120" s="903">
        <v>9113949</v>
      </c>
      <c r="CB120" s="903"/>
      <c r="CC120" s="903"/>
      <c r="CD120" s="903"/>
      <c r="CE120" s="903"/>
      <c r="CF120" s="927">
        <v>271.10000000000002</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957762</v>
      </c>
      <c r="DH120" s="903"/>
      <c r="DI120" s="903"/>
      <c r="DJ120" s="903"/>
      <c r="DK120" s="903"/>
      <c r="DL120" s="903">
        <v>875769</v>
      </c>
      <c r="DM120" s="903"/>
      <c r="DN120" s="903"/>
      <c r="DO120" s="903"/>
      <c r="DP120" s="903"/>
      <c r="DQ120" s="903">
        <v>834322</v>
      </c>
      <c r="DR120" s="903"/>
      <c r="DS120" s="903"/>
      <c r="DT120" s="903"/>
      <c r="DU120" s="903"/>
      <c r="DV120" s="904">
        <v>24.8</v>
      </c>
      <c r="DW120" s="904"/>
      <c r="DX120" s="904"/>
      <c r="DY120" s="904"/>
      <c r="DZ120" s="905"/>
    </row>
    <row r="121" spans="1:130" s="226" customFormat="1" ht="26.25" customHeight="1">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429</v>
      </c>
      <c r="AB121" s="838"/>
      <c r="AC121" s="838"/>
      <c r="AD121" s="838"/>
      <c r="AE121" s="839"/>
      <c r="AF121" s="840" t="s">
        <v>429</v>
      </c>
      <c r="AG121" s="838"/>
      <c r="AH121" s="838"/>
      <c r="AI121" s="838"/>
      <c r="AJ121" s="839"/>
      <c r="AK121" s="840" t="s">
        <v>123</v>
      </c>
      <c r="AL121" s="838"/>
      <c r="AM121" s="838"/>
      <c r="AN121" s="838"/>
      <c r="AO121" s="839"/>
      <c r="AP121" s="885" t="s">
        <v>429</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248758</v>
      </c>
      <c r="BR121" s="875"/>
      <c r="BS121" s="875"/>
      <c r="BT121" s="875"/>
      <c r="BU121" s="875"/>
      <c r="BV121" s="875">
        <v>276500</v>
      </c>
      <c r="BW121" s="875"/>
      <c r="BX121" s="875"/>
      <c r="BY121" s="875"/>
      <c r="BZ121" s="875"/>
      <c r="CA121" s="875">
        <v>309549</v>
      </c>
      <c r="CB121" s="875"/>
      <c r="CC121" s="875"/>
      <c r="CD121" s="875"/>
      <c r="CE121" s="875"/>
      <c r="CF121" s="936">
        <v>9.1999999999999993</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280814</v>
      </c>
      <c r="DH121" s="875"/>
      <c r="DI121" s="875"/>
      <c r="DJ121" s="875"/>
      <c r="DK121" s="875"/>
      <c r="DL121" s="875">
        <v>25102</v>
      </c>
      <c r="DM121" s="875"/>
      <c r="DN121" s="875"/>
      <c r="DO121" s="875"/>
      <c r="DP121" s="875"/>
      <c r="DQ121" s="875">
        <v>123370</v>
      </c>
      <c r="DR121" s="875"/>
      <c r="DS121" s="875"/>
      <c r="DT121" s="875"/>
      <c r="DU121" s="875"/>
      <c r="DV121" s="852">
        <v>3.7</v>
      </c>
      <c r="DW121" s="852"/>
      <c r="DX121" s="852"/>
      <c r="DY121" s="852"/>
      <c r="DZ121" s="853"/>
    </row>
    <row r="122" spans="1:130" s="226" customFormat="1" ht="26.25" customHeight="1">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429</v>
      </c>
      <c r="AG122" s="838"/>
      <c r="AH122" s="838"/>
      <c r="AI122" s="838"/>
      <c r="AJ122" s="839"/>
      <c r="AK122" s="840" t="s">
        <v>439</v>
      </c>
      <c r="AL122" s="838"/>
      <c r="AM122" s="838"/>
      <c r="AN122" s="838"/>
      <c r="AO122" s="839"/>
      <c r="AP122" s="885" t="s">
        <v>435</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7683237</v>
      </c>
      <c r="BR122" s="906"/>
      <c r="BS122" s="906"/>
      <c r="BT122" s="906"/>
      <c r="BU122" s="906"/>
      <c r="BV122" s="906">
        <v>8345108</v>
      </c>
      <c r="BW122" s="906"/>
      <c r="BX122" s="906"/>
      <c r="BY122" s="906"/>
      <c r="BZ122" s="906"/>
      <c r="CA122" s="906">
        <v>8542784</v>
      </c>
      <c r="CB122" s="906"/>
      <c r="CC122" s="906"/>
      <c r="CD122" s="906"/>
      <c r="CE122" s="906"/>
      <c r="CF122" s="907">
        <v>254.1</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429</v>
      </c>
      <c r="AB123" s="838"/>
      <c r="AC123" s="838"/>
      <c r="AD123" s="838"/>
      <c r="AE123" s="839"/>
      <c r="AF123" s="840" t="s">
        <v>123</v>
      </c>
      <c r="AG123" s="838"/>
      <c r="AH123" s="838"/>
      <c r="AI123" s="838"/>
      <c r="AJ123" s="839"/>
      <c r="AK123" s="840" t="s">
        <v>381</v>
      </c>
      <c r="AL123" s="838"/>
      <c r="AM123" s="838"/>
      <c r="AN123" s="838"/>
      <c r="AO123" s="839"/>
      <c r="AP123" s="885" t="s">
        <v>437</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474</v>
      </c>
      <c r="BP123" s="939"/>
      <c r="BQ123" s="893">
        <v>16228337</v>
      </c>
      <c r="BR123" s="894"/>
      <c r="BS123" s="894"/>
      <c r="BT123" s="894"/>
      <c r="BU123" s="894"/>
      <c r="BV123" s="894">
        <v>17341173</v>
      </c>
      <c r="BW123" s="894"/>
      <c r="BX123" s="894"/>
      <c r="BY123" s="894"/>
      <c r="BZ123" s="894"/>
      <c r="CA123" s="894">
        <v>17966282</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429</v>
      </c>
      <c r="AL124" s="838"/>
      <c r="AM124" s="838"/>
      <c r="AN124" s="838"/>
      <c r="AO124" s="839"/>
      <c r="AP124" s="885" t="s">
        <v>448</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381</v>
      </c>
      <c r="BR124" s="892"/>
      <c r="BS124" s="892"/>
      <c r="BT124" s="892"/>
      <c r="BU124" s="892"/>
      <c r="BV124" s="892" t="s">
        <v>436</v>
      </c>
      <c r="BW124" s="892"/>
      <c r="BX124" s="892"/>
      <c r="BY124" s="892"/>
      <c r="BZ124" s="892"/>
      <c r="CA124" s="892" t="s">
        <v>432</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448</v>
      </c>
      <c r="DM124" s="821"/>
      <c r="DN124" s="821"/>
      <c r="DO124" s="821"/>
      <c r="DP124" s="822"/>
      <c r="DQ124" s="823" t="s">
        <v>455</v>
      </c>
      <c r="DR124" s="821"/>
      <c r="DS124" s="821"/>
      <c r="DT124" s="821"/>
      <c r="DU124" s="822"/>
      <c r="DV124" s="909" t="s">
        <v>123</v>
      </c>
      <c r="DW124" s="910"/>
      <c r="DX124" s="910"/>
      <c r="DY124" s="910"/>
      <c r="DZ124" s="911"/>
    </row>
    <row r="125" spans="1:130" s="226" customFormat="1" ht="26.25" customHeight="1">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437</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436</v>
      </c>
      <c r="DH125" s="903"/>
      <c r="DI125" s="903"/>
      <c r="DJ125" s="903"/>
      <c r="DK125" s="903"/>
      <c r="DL125" s="903" t="s">
        <v>429</v>
      </c>
      <c r="DM125" s="903"/>
      <c r="DN125" s="903"/>
      <c r="DO125" s="903"/>
      <c r="DP125" s="903"/>
      <c r="DQ125" s="903" t="s">
        <v>455</v>
      </c>
      <c r="DR125" s="903"/>
      <c r="DS125" s="903"/>
      <c r="DT125" s="903"/>
      <c r="DU125" s="903"/>
      <c r="DV125" s="904" t="s">
        <v>437</v>
      </c>
      <c r="DW125" s="904"/>
      <c r="DX125" s="904"/>
      <c r="DY125" s="904"/>
      <c r="DZ125" s="905"/>
    </row>
    <row r="126" spans="1:130" s="226" customFormat="1" ht="26.25" customHeight="1" thickBot="1">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448</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437</v>
      </c>
      <c r="DH126" s="875"/>
      <c r="DI126" s="875"/>
      <c r="DJ126" s="875"/>
      <c r="DK126" s="875"/>
      <c r="DL126" s="875" t="s">
        <v>123</v>
      </c>
      <c r="DM126" s="875"/>
      <c r="DN126" s="875"/>
      <c r="DO126" s="875"/>
      <c r="DP126" s="875"/>
      <c r="DQ126" s="875" t="s">
        <v>437</v>
      </c>
      <c r="DR126" s="875"/>
      <c r="DS126" s="875"/>
      <c r="DT126" s="875"/>
      <c r="DU126" s="875"/>
      <c r="DV126" s="852" t="s">
        <v>123</v>
      </c>
      <c r="DW126" s="852"/>
      <c r="DX126" s="852"/>
      <c r="DY126" s="852"/>
      <c r="DZ126" s="853"/>
    </row>
    <row r="127" spans="1:130" s="226" customFormat="1" ht="26.25" customHeight="1">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1336</v>
      </c>
      <c r="AB127" s="838"/>
      <c r="AC127" s="838"/>
      <c r="AD127" s="838"/>
      <c r="AE127" s="839"/>
      <c r="AF127" s="840">
        <v>946</v>
      </c>
      <c r="AG127" s="838"/>
      <c r="AH127" s="838"/>
      <c r="AI127" s="838"/>
      <c r="AJ127" s="839"/>
      <c r="AK127" s="840" t="s">
        <v>436</v>
      </c>
      <c r="AL127" s="838"/>
      <c r="AM127" s="838"/>
      <c r="AN127" s="838"/>
      <c r="AO127" s="839"/>
      <c r="AP127" s="885" t="s">
        <v>123</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437</v>
      </c>
      <c r="DH127" s="875"/>
      <c r="DI127" s="875"/>
      <c r="DJ127" s="875"/>
      <c r="DK127" s="875"/>
      <c r="DL127" s="875" t="s">
        <v>123</v>
      </c>
      <c r="DM127" s="875"/>
      <c r="DN127" s="875"/>
      <c r="DO127" s="875"/>
      <c r="DP127" s="875"/>
      <c r="DQ127" s="875" t="s">
        <v>429</v>
      </c>
      <c r="DR127" s="875"/>
      <c r="DS127" s="875"/>
      <c r="DT127" s="875"/>
      <c r="DU127" s="875"/>
      <c r="DV127" s="852" t="s">
        <v>437</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17743</v>
      </c>
      <c r="AB128" s="859"/>
      <c r="AC128" s="859"/>
      <c r="AD128" s="859"/>
      <c r="AE128" s="860"/>
      <c r="AF128" s="861">
        <v>17840</v>
      </c>
      <c r="AG128" s="859"/>
      <c r="AH128" s="859"/>
      <c r="AI128" s="859"/>
      <c r="AJ128" s="860"/>
      <c r="AK128" s="861">
        <v>16539</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437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381</v>
      </c>
      <c r="DH128" s="849"/>
      <c r="DI128" s="849"/>
      <c r="DJ128" s="849"/>
      <c r="DK128" s="849"/>
      <c r="DL128" s="849" t="s">
        <v>455</v>
      </c>
      <c r="DM128" s="849"/>
      <c r="DN128" s="849"/>
      <c r="DO128" s="849"/>
      <c r="DP128" s="849"/>
      <c r="DQ128" s="849" t="s">
        <v>455</v>
      </c>
      <c r="DR128" s="849"/>
      <c r="DS128" s="849"/>
      <c r="DT128" s="849"/>
      <c r="DU128" s="849"/>
      <c r="DV128" s="850" t="s">
        <v>432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4577894</v>
      </c>
      <c r="AB129" s="838"/>
      <c r="AC129" s="838"/>
      <c r="AD129" s="838"/>
      <c r="AE129" s="839"/>
      <c r="AF129" s="840">
        <v>4402327</v>
      </c>
      <c r="AG129" s="838"/>
      <c r="AH129" s="838"/>
      <c r="AI129" s="838"/>
      <c r="AJ129" s="839"/>
      <c r="AK129" s="840">
        <v>4194949</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868490</v>
      </c>
      <c r="AB130" s="838"/>
      <c r="AC130" s="838"/>
      <c r="AD130" s="838"/>
      <c r="AE130" s="839"/>
      <c r="AF130" s="840">
        <v>854004</v>
      </c>
      <c r="AG130" s="838"/>
      <c r="AH130" s="838"/>
      <c r="AI130" s="838"/>
      <c r="AJ130" s="839"/>
      <c r="AK130" s="840">
        <v>833276</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3709404</v>
      </c>
      <c r="AB131" s="821"/>
      <c r="AC131" s="821"/>
      <c r="AD131" s="821"/>
      <c r="AE131" s="822"/>
      <c r="AF131" s="823">
        <v>3548323</v>
      </c>
      <c r="AG131" s="821"/>
      <c r="AH131" s="821"/>
      <c r="AI131" s="821"/>
      <c r="AJ131" s="822"/>
      <c r="AK131" s="823">
        <v>3361673</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t="s">
        <v>497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6.5898996170000004</v>
      </c>
      <c r="AB132" s="801"/>
      <c r="AC132" s="801"/>
      <c r="AD132" s="801"/>
      <c r="AE132" s="802"/>
      <c r="AF132" s="803">
        <v>7.7916243810000001</v>
      </c>
      <c r="AG132" s="801"/>
      <c r="AH132" s="801"/>
      <c r="AI132" s="801"/>
      <c r="AJ132" s="802"/>
      <c r="AK132" s="803">
        <v>8.3798156450000008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8.6999999999999993</v>
      </c>
      <c r="AB133" s="780"/>
      <c r="AC133" s="780"/>
      <c r="AD133" s="780"/>
      <c r="AE133" s="781"/>
      <c r="AF133" s="779">
        <v>7.9</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AonLX/jQCoKlICdgrgFL0qi0wcCpG8652WisY7QAEMS5nT7SC6ihD1JtdmWa467WqALQa9i317lJrZ67wVukQ==" saltValue="iwp66r1A29KVpGgErICQ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qkjQsqX0zzwAatsqZBPHLZSE5f11OwAMkYnxd02og3xAkOPbBez5H3ROlMpk7+n7XE6lBD8s4fta0thlQaIqA==" saltValue="s591N5A+fO7o1yM576N1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7euPHLemK8hgU5OzFLILLRkJmxlemgZBwSfhzFx/3t3eT/P1R8QmiXM5aZ5TM+5kXrtDDWD8WmZZ2+3QLXBiw==" saltValue="Fxh4nqc/zkuG7wxS3A6h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1134909</v>
      </c>
      <c r="AP9" s="292">
        <v>150798</v>
      </c>
      <c r="AQ9" s="293">
        <v>135358</v>
      </c>
      <c r="AR9" s="294">
        <v>11.4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30982</v>
      </c>
      <c r="AP10" s="295">
        <v>4117</v>
      </c>
      <c r="AQ10" s="296">
        <v>16285</v>
      </c>
      <c r="AR10" s="297">
        <v>-74.7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119062</v>
      </c>
      <c r="AP11" s="295">
        <v>15820</v>
      </c>
      <c r="AQ11" s="296">
        <v>23139</v>
      </c>
      <c r="AR11" s="297">
        <v>-31.6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t="s">
        <v>513</v>
      </c>
      <c r="AP12" s="295" t="s">
        <v>513</v>
      </c>
      <c r="AQ12" s="296">
        <v>3507</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513</v>
      </c>
      <c r="AP13" s="295" t="s">
        <v>513</v>
      </c>
      <c r="AQ13" s="296">
        <v>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105793</v>
      </c>
      <c r="AP14" s="295">
        <v>14057</v>
      </c>
      <c r="AQ14" s="296">
        <v>6299</v>
      </c>
      <c r="AR14" s="297">
        <v>123.2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t="s">
        <v>513</v>
      </c>
      <c r="AP15" s="295" t="s">
        <v>513</v>
      </c>
      <c r="AQ15" s="296">
        <v>3566</v>
      </c>
      <c r="AR15" s="297" t="s">
        <v>513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-122597</v>
      </c>
      <c r="AP16" s="295">
        <v>-16290</v>
      </c>
      <c r="AQ16" s="296">
        <v>-14081</v>
      </c>
      <c r="AR16" s="297">
        <v>15.7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1268149</v>
      </c>
      <c r="AP17" s="295">
        <v>168502</v>
      </c>
      <c r="AQ17" s="296">
        <v>174073</v>
      </c>
      <c r="AR17" s="297">
        <v>-3.2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14.75</v>
      </c>
      <c r="AP21" s="308">
        <v>15.56</v>
      </c>
      <c r="AQ21" s="309">
        <v>-0.81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97.7</v>
      </c>
      <c r="AP22" s="313">
        <v>96</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940982</v>
      </c>
      <c r="AP32" s="322">
        <v>125031</v>
      </c>
      <c r="AQ32" s="323">
        <v>106722</v>
      </c>
      <c r="AR32" s="324">
        <v>17.2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513</v>
      </c>
      <c r="AP33" s="322" t="s">
        <v>513</v>
      </c>
      <c r="AQ33" s="323">
        <v>147</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513</v>
      </c>
      <c r="AP34" s="322" t="s">
        <v>513</v>
      </c>
      <c r="AQ34" s="323">
        <v>287</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v>143155</v>
      </c>
      <c r="AP35" s="322">
        <v>19021</v>
      </c>
      <c r="AQ35" s="323">
        <v>22428</v>
      </c>
      <c r="AR35" s="324">
        <v>-15.2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v>47380</v>
      </c>
      <c r="AP36" s="322">
        <v>6296</v>
      </c>
      <c r="AQ36" s="323">
        <v>4327</v>
      </c>
      <c r="AR36" s="324">
        <v>45.5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t="s">
        <v>513</v>
      </c>
      <c r="AP37" s="322" t="s">
        <v>513</v>
      </c>
      <c r="AQ37" s="323">
        <v>1437</v>
      </c>
      <c r="AR37" s="324" t="s">
        <v>513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t="s">
        <v>513</v>
      </c>
      <c r="AP38" s="325" t="s">
        <v>513</v>
      </c>
      <c r="AQ38" s="326">
        <v>25</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v>-16539</v>
      </c>
      <c r="AP39" s="322">
        <v>-2198</v>
      </c>
      <c r="AQ39" s="323">
        <v>-4811</v>
      </c>
      <c r="AR39" s="324">
        <v>-54.3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-833276</v>
      </c>
      <c r="AP40" s="322">
        <v>-110720</v>
      </c>
      <c r="AQ40" s="323">
        <v>-91754</v>
      </c>
      <c r="AR40" s="324">
        <v>20.7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281702</v>
      </c>
      <c r="AP41" s="322">
        <v>37431</v>
      </c>
      <c r="AQ41" s="323">
        <v>38807</v>
      </c>
      <c r="AR41" s="324">
        <v>-3.5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710021</v>
      </c>
      <c r="AN51" s="344">
        <v>80923</v>
      </c>
      <c r="AO51" s="345">
        <v>-41</v>
      </c>
      <c r="AP51" s="346">
        <v>174587</v>
      </c>
      <c r="AQ51" s="347">
        <v>19.100000000000001</v>
      </c>
      <c r="AR51" s="348">
        <v>-60.1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444247</v>
      </c>
      <c r="AN52" s="352">
        <v>50632</v>
      </c>
      <c r="AO52" s="353">
        <v>-50.2</v>
      </c>
      <c r="AP52" s="354">
        <v>79695</v>
      </c>
      <c r="AQ52" s="355">
        <v>17</v>
      </c>
      <c r="AR52" s="356">
        <v>-67.2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1214044</v>
      </c>
      <c r="AN53" s="344">
        <v>148253</v>
      </c>
      <c r="AO53" s="345">
        <v>83.2</v>
      </c>
      <c r="AP53" s="346">
        <v>175675</v>
      </c>
      <c r="AQ53" s="347">
        <v>0.6</v>
      </c>
      <c r="AR53" s="348">
        <v>82.6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787088</v>
      </c>
      <c r="AN54" s="352">
        <v>96115</v>
      </c>
      <c r="AO54" s="353">
        <v>89.8</v>
      </c>
      <c r="AP54" s="354">
        <v>87698</v>
      </c>
      <c r="AQ54" s="355">
        <v>10</v>
      </c>
      <c r="AR54" s="356">
        <v>79.8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1283975</v>
      </c>
      <c r="AN55" s="344">
        <v>161081</v>
      </c>
      <c r="AO55" s="345">
        <v>8.6999999999999993</v>
      </c>
      <c r="AP55" s="346">
        <v>162193</v>
      </c>
      <c r="AQ55" s="347">
        <v>-7.7</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968019</v>
      </c>
      <c r="AN56" s="352">
        <v>121443</v>
      </c>
      <c r="AO56" s="353">
        <v>26.4</v>
      </c>
      <c r="AP56" s="354">
        <v>79985</v>
      </c>
      <c r="AQ56" s="355">
        <v>-8.8000000000000007</v>
      </c>
      <c r="AR56" s="356">
        <v>35.200000000000003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1846218</v>
      </c>
      <c r="AN57" s="344">
        <v>238007</v>
      </c>
      <c r="AO57" s="345">
        <v>47.8</v>
      </c>
      <c r="AP57" s="346">
        <v>168868</v>
      </c>
      <c r="AQ57" s="347">
        <v>4.0999999999999996</v>
      </c>
      <c r="AR57" s="348">
        <v>43.7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1315093</v>
      </c>
      <c r="AN58" s="352">
        <v>169536</v>
      </c>
      <c r="AO58" s="353">
        <v>39.6</v>
      </c>
      <c r="AP58" s="354">
        <v>79360</v>
      </c>
      <c r="AQ58" s="355">
        <v>-0.8</v>
      </c>
      <c r="AR58" s="356">
        <v>40.4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1644652</v>
      </c>
      <c r="AN59" s="344">
        <v>218529</v>
      </c>
      <c r="AO59" s="345">
        <v>-8.1999999999999993</v>
      </c>
      <c r="AP59" s="346">
        <v>202870</v>
      </c>
      <c r="AQ59" s="347">
        <v>20.100000000000001</v>
      </c>
      <c r="AR59" s="348">
        <v>-28.3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1171361</v>
      </c>
      <c r="AN60" s="352">
        <v>155642</v>
      </c>
      <c r="AO60" s="353">
        <v>-8.1999999999999993</v>
      </c>
      <c r="AP60" s="354">
        <v>79735</v>
      </c>
      <c r="AQ60" s="355">
        <v>0.5</v>
      </c>
      <c r="AR60" s="356">
        <v>-8.6999999999999993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1339782</v>
      </c>
      <c r="AN61" s="359">
        <v>169359</v>
      </c>
      <c r="AO61" s="360">
        <v>18.100000000000001</v>
      </c>
      <c r="AP61" s="361">
        <v>176839</v>
      </c>
      <c r="AQ61" s="362">
        <v>7.2</v>
      </c>
      <c r="AR61" s="348">
        <v>10.9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937162</v>
      </c>
      <c r="AN62" s="352">
        <v>118674</v>
      </c>
      <c r="AO62" s="353">
        <v>19.5</v>
      </c>
      <c r="AP62" s="354">
        <v>81295</v>
      </c>
      <c r="AQ62" s="355">
        <v>3.6</v>
      </c>
      <c r="AR62" s="356">
        <v>15.9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PIvni1EtCTM+qu6BtoDJLIOQ1THMzFtmXpF/rHgwMAXMXOiIl4oNmsV3tEgvS9dfJFpqP+Fma9ZLhW4hhew3Q==" saltValue="m5SP40ofMC9cAMfkICLE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fGev8s8o1z7rNf9uY/yoICQhugHYNLTQ6iHazjB/lkwItAnPh7o5B9/p+7f86XyaO+OmXCIasMPFTGPj4+eNw==" saltValue="51+zC4CN1qxDAnv23oEZ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qRVSx7jBlh7fKJ0JDps67SiY2VfmyZsAcnZRQtphMZcBZ9niN8wPmR/Honw5+eqtf/mNwt1+9EeivyHluhfEg==" saltValue="PKauXLsmSbdiDHnJHder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32.72</v>
      </c>
      <c r="G47" s="12">
        <v>35.979999999999997</v>
      </c>
      <c r="H47" s="12">
        <v>28.78</v>
      </c>
      <c r="I47" s="12">
        <v>26.06</v>
      </c>
      <c r="J47" s="13">
        <v>23.55</v>
      </c>
    </row>
    <row r="48" spans="2:10" ht="57.75" customHeight="1">
      <c r="B48" s="14"/>
      <c r="C48" s="1214" t="s">
        <v>4</v>
      </c>
      <c r="D48" s="1214"/>
      <c r="E48" s="1215"/>
      <c r="F48" s="15">
        <v>4.0599999999999996</v>
      </c>
      <c r="G48" s="16">
        <v>4.54</v>
      </c>
      <c r="H48" s="16">
        <v>4.9400000000000004</v>
      </c>
      <c r="I48" s="16">
        <v>5.0199999999999996</v>
      </c>
      <c r="J48" s="17">
        <v>5.5</v>
      </c>
    </row>
    <row r="49" spans="2:10" ht="57.75" customHeight="1" thickBot="1">
      <c r="B49" s="18"/>
      <c r="C49" s="1216" t="s">
        <v>5</v>
      </c>
      <c r="D49" s="1216"/>
      <c r="E49" s="1217"/>
      <c r="F49" s="19">
        <v>7.7</v>
      </c>
      <c r="G49" s="20">
        <v>2.52</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U7DLxvxU2R5Z8rdcYwM8Y29fmQ/Pmb0Uqarss9R/qTSqs8XsN83TK82zOHY+q3tCz3uyNpDK6VFu9DZxyDyDUQ==" saltValue="JjF715ywJDky2f1fpbu+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2019-10-23T06:59:03Z</cp:lastPrinted>
  <dcterms:created xsi:type="dcterms:W3CDTF">2019-02-14T05:28:39Z</dcterms:created>
  <dcterms:modified xsi:type="dcterms:W3CDTF">2019-11-11T00:50:08Z</dcterms:modified>
</cp:coreProperties>
</file>