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s="1"/>
  <c r="BE34" i="10"/>
  <c r="BE35"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<sst xmlns="http://schemas.openxmlformats.org/spreadsheetml/2006/main" count="1113" uniqueCount="618">
  <si>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</si>
  <si>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</si>
  <si>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</si>
  <si>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</si>
  <si>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</si>
  <si>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</si>
  <si>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</si>
  <si>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</si>
  <si>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</si>
  <si>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</si>
  <si>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</si>
  <si>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</si>
  <si>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</si>
  <si>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</si>
  <si>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</si>
  <si>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</si>
  <si>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</si>
  <si>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</si>
  <si>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</si>
  <si>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</si>
  <si>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</si>
  <si>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</si>
  <si>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</si>
  <si>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</si>
  <si>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</si>
  <si>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</si>
  <si>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</si>
  <si>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</si>
  <si>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</si>
  <si>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</si>
  <si>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</si>
  <si>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</si>
  <si>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</si>
  <si>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</si>
  <si>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</si>
  <si>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</si>
  <si>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</si>
  <si>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</si>
  <si>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</si>
  <si>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</si>
  <si>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</si>
  <si>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</si>
  <si>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</si>
  <si>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</si>
  <si>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</si>
  <si>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</si>
  <si>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</si>
  <si>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</si>
  <si>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</si>
  <si>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</si>
  <si>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</si>
  <si>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</si>
  <si>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</si>
  <si>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</si>
  <si>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</si>
  <si>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</si>
  <si>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</si>
  <si>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</si>
  <si>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</si>
  <si>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</si>
  <si>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</si>
  <si>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</si>
  <si>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</si>
  <si>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</si>
  <si>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</si>
  <si>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</si>
  <si>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</si>
  <si>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</si>
  <si>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</si>
  <si>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</si>
  <si>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</si>
  <si>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</si>
  <si>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</si>
  <si>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</si>
  <si>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</si>
  <si>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</si>
  <si>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</si>
  <si>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</si>
  <si>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</si>
  <si>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</si>
  <si>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</si>
  <si>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</si>
  <si>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</si>
  <si>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</si>
  <si>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</si>
  <si>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</si>
  <si>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</si>
  <si>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</si>
  <si>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</si>
  <si>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</si>
  <si>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</si>
  <si>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和泊町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</si>
  <si>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</si>
  <si>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</si>
  <si>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</si>
  <si>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</si>
  <si>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</si>
  <si>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</si>
  <si>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</si>
  <si>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</si>
  <si>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</si>
  <si>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</si>
  <si>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</si>
  <si>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</si>
  <si>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</si>
  <si>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</si>
  <si>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</si>
  <si>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</si>
  <si>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</si>
  <si>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</si>
  <si>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</si>
  <si>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</si>
  <si>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</si>
  <si>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</si>
  <si>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</si>
  <si>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</si>
  <si>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</si>
  <si>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</si>
  <si>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</si>
  <si>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</si>
  <si>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</si>
  <si>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</si>
  <si>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</si>
  <si>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</si>
  <si>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</si>
  <si>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</si>
  <si>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</si>
  <si>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</si>
  <si>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</si>
  <si>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</si>
  <si>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</si>
  <si>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</si>
  <si>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</si>
  <si>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</si>
  <si>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</si>
  <si>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</si>
  <si>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</si>
  <si>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</si>
  <si>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</si>
  <si>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</si>
  <si>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</si>
  <si>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</si>
  <si>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</si>
  <si>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</si>
  <si>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</si>
  <si>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</si>
  <si>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</si>
  <si>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</si>
  <si>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</si>
  <si>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</si>
  <si>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</si>
  <si>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</si>
  <si>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</si>
  <si>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</si>
  <si>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</si>
  <si>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</si>
  <si>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</si>
  <si>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</si>
  <si>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</si>
  <si>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</si>
  <si>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</si>
  <si>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</si>
  <si>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</si>
  <si>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</si>
  <si>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</si>
  <si>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</si>
  <si>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</si>
  <si>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</si>
  <si>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</si>
  <si>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</si>
  <si>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</si>
  <si>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</si>
  <si>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</si>
  <si>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</si>
  <si>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</si>
  <si>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</si>
  <si>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</si>
  <si>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</si>
  <si>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</si>
  <si>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</si>
  <si>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</si>
  <si>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</si>
  <si>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</si>
  <si>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</si>
  <si>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</si>
  <si>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</si>
  <si>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</si>
  <si>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</si>
  <si>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</si>
  <si>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</si>
  <si>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</si>
  <si>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</si>
  <si>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</si>
  <si>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</si>
  <si>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</si>
  <si>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</si>
  <si>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</si>
  <si>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</si>
  <si>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</si>
  <si>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</si>
  <si>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</si>
  <si>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</si>
  <si>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</si>
  <si>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</si>
  <si>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</si>
  <si>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</si>
  <si>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</si>
  <si>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</si>
  <si>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</si>
  <si>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</si>
  <si>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鹿児島県和泊町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</si>
  <si>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</si>
  <si>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</si>
  <si>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</si>
  <si>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</si>
  <si>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</si>
  <si>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</si>
  <si>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</si>
  <si>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</si>
  <si>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</si>
  <si>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</si>
  <si>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</si>
  <si>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</si>
  <si>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</si>
  <si>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</si>
  <si>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</si>
  <si>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</si>
  <si>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</si>
  <si>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</si>
  <si>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</si>
  <si>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</si>
  <si>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</si>
  <si>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</si>
  <si>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</si>
  <si>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</si>
  <si>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</si>
  <si>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</si>
  <si>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</si>
  <si>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</si>
  <si>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</si>
  <si>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</si>
  <si>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</si>
  <si>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</si>
  <si>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</si>
  <si>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</si>
  <si>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</si>
  <si>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</si>
  <si>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</si>
  <si>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</si>
  <si>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</si>
  <si>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</si>
  <si>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</si>
  <si>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</si>
  <si>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</si>
  <si>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</si>
  <si>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</si>
  <si>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</si>
  <si>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</si>
  <si>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</si>
  <si>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</si>
  <si>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</si>
  <si>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</si>
  <si>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</si>
  <si>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</si>
  <si>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</si>
  <si>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</si>
  <si>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</si>
  <si>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</si>
  <si>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</si>
  <si>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</si>
  <si>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</si>
  <si>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</si>
  <si>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</si>
  <si>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</si>
  <si>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</si>
  <si>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</si>
  <si>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</si>
  <si>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</si>
  <si>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</si>
  <si>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</si>
  <si>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</si>
  <si>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</si>
  <si>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</si>
  <si>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</si>
  <si>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</si>
  <si>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</si>
  <si>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</si>
  <si>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</si>
  <si>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</si>
  <si>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</si>
  <si>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</si>
  <si>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</si>
  <si>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</si>
  <si>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</si>
  <si>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</si>
  <si>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</si>
  <si>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</si>
  <si>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</si>
  <si>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</si>
  <si>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</si>
  <si>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</si>
  <si>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</si>
  <si>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</si>
  <si>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</si>
  <si>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</si>
  <si>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</si>
  <si>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</si>
  <si>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</si>
  <si>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</si>
  <si>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</si>
  <si>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</si>
  <si>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</si>
  <si>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</si>
  <si>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</si>
  <si>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</si>
  <si>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</si>
  <si>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</si>
  <si>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</si>
  <si>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</si>
  <si>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</si>
  <si>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</si>
  <si>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</si>
  <si>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</si>
  <si>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</si>
  <si>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</si>
  <si>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</si>
  <si>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</si>
  <si>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</si>
  <si>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</si>
  <si>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</si>
  <si>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</si>
  <si>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</si>
  <si>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</si>
  <si>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</si>
  <si>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</si>
  <si>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</si>
  <si>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</si>
  <si>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</si>
  <si>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</si>
  <si>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</si>
  <si>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</si>
  <si>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</si>
  <si>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</si>
  <si>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</si>
  <si>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</si>
  <si>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</si>
  <si>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</si>
  <si>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</si>
  <si>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</si>
  <si>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</si>
  <si>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</si>
  <si>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</si>
  <si>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</si>
  <si>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</si>
  <si>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</si>
  <si>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</si>
  <si>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</si>
  <si>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</si>
  <si>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</si>
  <si>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</si>
  <si>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鹿児島県和泊町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</si>
  <si>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</si>
  <si>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</si>
  <si>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</si>
  <si>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</si>
  <si>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</si>
  <si>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</si>
  <si>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</si>
  <si>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</si>
  <si>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</si>
  <si>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</si>
  <si>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</si>
  <si>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</si>
  <si>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</si>
  <si>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</si>
  <si>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</si>
  <si>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</si>
  <si>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</si>
  <si>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</si>
  <si>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</si>
  <si>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</si>
  <si>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和泊町奨学資金特別会計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</si>
  <si>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</si>
  <si>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</si>
  <si>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</si>
  <si>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</si>
  <si>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</si>
  <si>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</si>
  <si>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</si>
  <si>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</si>
  <si>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</si>
  <si>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</si>
  <si>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</si>
  <si>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</si>
  <si>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</si>
  <si>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</si>
  <si>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和泊町国民健康保険特別会計</t>
    <phoneticPr fontId="5"/>
  </si>
  <si>
    <t>和泊町介護保険特別会計</t>
    <phoneticPr fontId="5"/>
  </si>
  <si>
    <t>和泊町後期高齢者医療特別会計</t>
    <phoneticPr fontId="5"/>
  </si>
  <si>
    <t>和泊町水道事業会計</t>
    <phoneticPr fontId="5"/>
  </si>
  <si>
    <t>法適用企業</t>
    <phoneticPr fontId="5"/>
  </si>
  <si>
    <t>和泊町下水道事業特別会計</t>
    <phoneticPr fontId="5"/>
  </si>
  <si>
    <t>法非適用企業</t>
    <phoneticPr fontId="5"/>
  </si>
  <si>
    <t>和泊町農業集落排水事業特別会計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</si>
  <si>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</si>
  <si>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</si>
  <si>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</si>
  <si>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</si>
  <si>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</si>
  <si>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</si>
  <si>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</si>
  <si>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</si>
  <si>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</si>
  <si>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</si>
  <si>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</si>
  <si>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</si>
  <si>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</si>
  <si>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</si>
  <si>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</si>
  <si>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</si>
  <si>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</si>
  <si>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</si>
  <si>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</si>
  <si>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</si>
  <si>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</si>
  <si>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</si>
  <si>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</si>
  <si>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</si>
  <si>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</si>
  <si>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</si>
  <si>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</si>
  <si>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</si>
  <si>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</si>
  <si>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</si>
  <si>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</si>
  <si>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</si>
  <si>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</si>
  <si>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</si>
  <si>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</si>
  <si>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</si>
  <si>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</si>
  <si>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</si>
  <si>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</si>
  <si>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</si>
  <si>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</si>
  <si>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</si>
  <si>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</si>
  <si>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</si>
  <si>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</si>
  <si>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</si>
  <si>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</si>
  <si>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</si>
  <si>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</si>
  <si>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</si>
  <si>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</si>
  <si>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</si>
  <si>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</si>
  <si>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</si>
  <si>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</si>
  <si>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</si>
  <si>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</si>
  <si>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</si>
  <si>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</si>
  <si>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</si>
  <si>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</si>
  <si>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</si>
  <si>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</si>
  <si>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</si>
  <si>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和泊町農業集落排水事業特別会計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</si>
  <si>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</si>
  <si>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</si>
  <si>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和泊町下水道事業特別会計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</si>
  <si>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</si>
  <si>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和泊町水道事業会計</t>
    <phoneticPr fontId="5"/>
  </si>
  <si>
    <t>(Ｆ)</t>
    <phoneticPr fontId="5"/>
  </si>
  <si>
    <t>和泊町介護保険特別会計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</si>
  <si>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</si>
  <si>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</si>
  <si>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</si>
  <si>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</si>
  <si>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</si>
  <si>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</si>
  <si>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</si>
  <si>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</si>
  <si>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</si>
  <si>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</si>
  <si>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</si>
  <si>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</si>
  <si>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</si>
  <si>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</si>
  <si>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</si>
  <si>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</si>
  <si>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</si>
  <si>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</si>
  <si>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</si>
  <si>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</si>
  <si>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</si>
  <si>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</si>
  <si>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</si>
  <si>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</si>
  <si>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</si>
  <si>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</si>
  <si>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</si>
  <si>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</si>
  <si>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</si>
  <si>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</si>
  <si>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</si>
  <si>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</si>
  <si>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</si>
  <si>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</si>
  <si>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</si>
  <si>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</si>
  <si>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</si>
  <si>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</si>
  <si>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</si>
  <si>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</si>
  <si>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</si>
  <si>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</si>
  <si>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</si>
  <si>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</si>
  <si>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</si>
  <si>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</si>
  <si>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</si>
  <si>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</si>
  <si>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</si>
  <si>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</si>
  <si>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</si>
  <si>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</si>
  <si>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</si>
  <si>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</si>
  <si>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</si>
  <si>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</si>
  <si>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</si>
  <si>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</si>
  <si>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</si>
  <si>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</si>
  <si>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</si>
  <si>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</si>
  <si>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</si>
  <si>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</si>
  <si>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</si>
  <si>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</si>
  <si>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</si>
  <si>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</si>
  <si>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</si>
  <si>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</si>
  <si>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</si>
  <si>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</si>
  <si>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</si>
  <si>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</si>
  <si>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</si>
  <si>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</si>
  <si>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</si>
  <si>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</si>
  <si>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</si>
  <si>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</si>
  <si>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</si>
  <si>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</si>
  <si>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</si>
  <si>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</si>
  <si>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</si>
  <si>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2.53</t>
  </si>
  <si>
    <t>▲ 0.83</t>
  </si>
  <si>
    <t>▲ 0.24</t>
  </si>
  <si>
    <t>和泊町下水道事業特別会計</t>
  </si>
  <si>
    <t>▲ 0.02</t>
  </si>
  <si>
    <t>一般会計</t>
  </si>
  <si>
    <t>和泊町水道事業会計</t>
  </si>
  <si>
    <t>和泊町国民健康保険特別会計</t>
  </si>
  <si>
    <t>和泊町介護保険特別会計</t>
  </si>
  <si>
    <t>和泊町後期高齢者医療特別会計</t>
  </si>
  <si>
    <t>和泊町奨学資金特別会計</t>
  </si>
  <si>
    <t>和泊町農業集落排水事業特別会計</t>
  </si>
  <si>
    <t>その他会計（赤字）</t>
  </si>
  <si>
    <t>その他会計（黒字）</t>
  </si>
  <si>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</si>
  <si>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</si>
  <si>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</si>
  <si>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</si>
  <si>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</si>
  <si>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</si>
  <si>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5"/>
  </si>
  <si>
    <t>沖永良部衛生管理組合（一般）</t>
    <rPh sb="11" eb="13">
      <t>イッパン</t>
    </rPh>
    <phoneticPr fontId="5"/>
  </si>
  <si>
    <t>沖永良部衛生管理組合（と畜）</t>
    <rPh sb="12" eb="13">
      <t>チク</t>
    </rPh>
    <phoneticPr fontId="5"/>
  </si>
  <si>
    <t>沖永良部与論地区広域事務組合</t>
  </si>
  <si>
    <t>奄美群島広域事務組合</t>
  </si>
  <si>
    <t>鹿児島県後期高齢者医療広域連合（一般）</t>
    <rPh sb="16" eb="18">
      <t>イッパン</t>
    </rPh>
    <phoneticPr fontId="5"/>
  </si>
  <si>
    <t>鹿児島県後期高齢者医療広域連合（特別）</t>
    <rPh sb="16" eb="18">
      <t>トクベツ</t>
    </rPh>
    <phoneticPr fontId="5"/>
  </si>
  <si>
    <t>沖永良部バス企業団</t>
    <rPh sb="0" eb="4">
      <t>オキノエラブ</t>
    </rPh>
    <rPh sb="6" eb="8">
      <t>キギョウ</t>
    </rPh>
    <rPh sb="8" eb="9">
      <t>ダン</t>
    </rPh>
    <phoneticPr fontId="5"/>
  </si>
  <si>
    <t>南栄糖業</t>
    <rPh sb="0" eb="1">
      <t>ナン</t>
    </rPh>
    <rPh sb="1" eb="2">
      <t>エイ</t>
    </rPh>
    <rPh sb="2" eb="4">
      <t>トウギョウ</t>
    </rPh>
    <phoneticPr fontId="5"/>
  </si>
  <si>
    <t>沖永良部農業開発組合</t>
    <rPh sb="0" eb="4">
      <t>オキノエラブ</t>
    </rPh>
    <rPh sb="4" eb="6">
      <t>ノウギョウ</t>
    </rPh>
    <rPh sb="6" eb="8">
      <t>カイハツ</t>
    </rPh>
    <rPh sb="8" eb="10">
      <t>クミアイ</t>
    </rPh>
    <phoneticPr fontId="5"/>
  </si>
  <si>
    <t>えらぶ海洋企画</t>
    <rPh sb="3" eb="5">
      <t>カイヨウ</t>
    </rPh>
    <rPh sb="5" eb="7">
      <t>キカク</t>
    </rPh>
    <phoneticPr fontId="5"/>
  </si>
  <si>
    <t>-</t>
    <phoneticPr fontId="2"/>
  </si>
  <si>
    <t>-</t>
    <phoneticPr fontId="2"/>
  </si>
  <si>
    <t>和泊町庁舎建設基金</t>
    <rPh sb="0" eb="3">
      <t>ワドマリチョウ</t>
    </rPh>
    <rPh sb="3" eb="5">
      <t>チョウシャ</t>
    </rPh>
    <rPh sb="5" eb="7">
      <t>ケンセツ</t>
    </rPh>
    <rPh sb="7" eb="9">
      <t>キキン</t>
    </rPh>
    <phoneticPr fontId="11"/>
  </si>
  <si>
    <t>和泊町土地改良事業基金</t>
    <rPh sb="0" eb="3">
      <t>ワドマリチョウ</t>
    </rPh>
    <rPh sb="3" eb="5">
      <t>トチ</t>
    </rPh>
    <rPh sb="5" eb="7">
      <t>カイリョウ</t>
    </rPh>
    <rPh sb="7" eb="9">
      <t>ジギョウ</t>
    </rPh>
    <rPh sb="9" eb="11">
      <t>キキン</t>
    </rPh>
    <phoneticPr fontId="11"/>
  </si>
  <si>
    <t>和泊町奨学基金</t>
    <rPh sb="0" eb="3">
      <t>ワドマリチョウ</t>
    </rPh>
    <rPh sb="3" eb="5">
      <t>ショウガク</t>
    </rPh>
    <rPh sb="5" eb="7">
      <t>キキン</t>
    </rPh>
    <phoneticPr fontId="11"/>
  </si>
  <si>
    <t>和泊町農業振興基金</t>
    <rPh sb="0" eb="3">
      <t>ワドマリチョウ</t>
    </rPh>
    <rPh sb="3" eb="5">
      <t>ノウギョウ</t>
    </rPh>
    <rPh sb="5" eb="7">
      <t>シンコウ</t>
    </rPh>
    <rPh sb="7" eb="9">
      <t>キキン</t>
    </rPh>
    <phoneticPr fontId="11"/>
  </si>
  <si>
    <t>和泊町ゆりのふるさと基金</t>
    <rPh sb="0" eb="3">
      <t>ワドマリチョウ</t>
    </rPh>
    <rPh sb="10" eb="12">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</si>
  <si>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</si>
  <si>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</si>
  <si>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</si>
  <si>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</si>
  <si>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</si>
  <si>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</si>
  <si>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</si>
  <si>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</si>
  <si>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</si>
  <si>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</si>
  <si>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</si>
  <si>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</si>
  <si>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</si>
  <si>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</si>
  <si>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</si>
  <si>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</si>
  <si>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xml:space="preserve"> </t>
    <phoneticPr fontId="5"/>
  </si>
  <si>
    <t>　有形固定資産減価償却率は類似団体と同水準であるが，公立学校施設や公営住宅等のインフラ整備を重点的に行った結果，類似団体と比較して将来負担比率は高くなっている。公立保育所や庁舎などは，有形固定資産減価償却率も80％以上となっており，資産額の高い施設の減価償却が進んでいることから，有形固定資産減価償却率は類似団体と同水準となっている。今後は，町民体育館の解体や新庁舎建設事業により，有形固定資産減価償却率は低くなると予想されるが，将来負担比率は高くなることが予想されるため，公共施設等総合管理計画等に基づき統廃合や民間譲渡を進めていく。</t>
    <rPh sb="56" eb="58">
      <t>ルイジ</t>
    </rPh>
    <rPh sb="58" eb="60">
      <t>ダンタイ</t>
    </rPh>
    <rPh sb="61" eb="63">
      <t>ヒカク</t>
    </rPh>
    <phoneticPr fontId="5"/>
  </si>
  <si>
    <t>　将来負担比率及び実質公債比率とも類似団体平均よりも高くなっている。類似団体平均よりも高くなっている要因として，平成17年度に整備した海洋療法施設，平成20年度に整備した地域情報通信基盤施設等に多額の地方債を発行したためである。平成26年度決算において，将来負担比率及び実質公債比率とも県内で最も高い数値になったことから，平成27年度から５年間を財政健全化対策（集中）期間として，新規地方債の発行抑制や経常経費の削減に取り組み，結果として将来負担比率及び実質公債比率とも改善している。
　しかしながら，依然として類似団体平均よりも高いことや新庁舎建設完了後の数値の悪化が懸念されるため，引き続き財政健全化に努める。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</si>
</sst>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3AE4-4648-8B42-B029B731A4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265746</c:v>
                </c:pt>
                <c:pt idx="1">
                  <c:v>195361</c:v>
                </c:pt>
                <c:pt idx="2">
                  <c:v>148139</c:v>
                </c:pt>
                <c:pt idx="3">
                  <c:v>136906</c:v>
                </c:pt>
                <c:pt idx="4">
                  <c:v>157457</c:v>
                </c:pt>
              </c:numCache>
            </c:numRef>
          </c:val>
          <c:smooth val="0"/>
          <c:extLst>
            <c:ext xmlns:c16="http://schemas.microsoft.com/office/drawing/2014/chart" uri="{C3380CC4-5D6E-409C-BE32-E72D297353CC}">
              <c16:uniqueId val="{00000001-3AE4-4648-8B42-B029B731A4B9}"/>
            </c:ext>
          </c:extLst>
        </c:ser>
        <c:dLbls>
          <c:showLegendKey val="0"/>
          <c:showVal val="0"/>
          <c:showCatName val="0"/>
          <c:showSerName val="0"/>
          <c:showPercent val="0"/>
          <c:showBubbleSize val="0"/>
        </c:dLbls>
        <c:marker val="1"/>
        <c:smooth val="0"/>
        <c:axId val="98231040"/>
        <c:axId val="98232960"/>
      </c:lineChart>
      <c:catAx>
        <c:axId val="98231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32960"/>
        <c:crosses val="autoZero"/>
        <c:auto val="1"/>
        <c:lblAlgn val="ctr"/>
        <c:lblOffset val="100"/>
        <c:tickLblSkip val="1"/>
        <c:tickMarkSkip val="1"/>
        <c:noMultiLvlLbl val="0"/>
      </c:catAx>
      <c:valAx>
        <c:axId val="982329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3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4.57</c:v>
                </c:pt>
                <c:pt idx="1">
                  <c:v>3.41</c:v>
                </c:pt>
                <c:pt idx="2">
                  <c:v>3.23</c:v>
                </c:pt>
                <c:pt idx="3">
                  <c:v>4.16</c:v>
                </c:pt>
                <c:pt idx="4">
                  <c:v>3.97</c:v>
                </c:pt>
              </c:numCache>
            </c:numRef>
          </c:val>
          <c:extLst>
            <c:ext xmlns:c16="http://schemas.microsoft.com/office/drawing/2014/chart" uri="{C3380CC4-5D6E-409C-BE32-E72D297353CC}">
              <c16:uniqueId val="{00000000-5290-494E-95CA-30DF13FDE4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25.52</c:v>
                </c:pt>
                <c:pt idx="1">
                  <c:v>25.56</c:v>
                </c:pt>
                <c:pt idx="2">
                  <c:v>25.61</c:v>
                </c:pt>
                <c:pt idx="3">
                  <c:v>25.55</c:v>
                </c:pt>
                <c:pt idx="4">
                  <c:v>25.88</c:v>
                </c:pt>
              </c:numCache>
            </c:numRef>
          </c:val>
          <c:extLst>
            <c:ext xmlns:c16="http://schemas.microsoft.com/office/drawing/2014/chart" uri="{C3380CC4-5D6E-409C-BE32-E72D297353CC}">
              <c16:uniqueId val="{00000001-5290-494E-95CA-30DF13FDE400}"/>
            </c:ext>
          </c:extLst>
        </c:ser>
        <c:dLbls>
          <c:showLegendKey val="0"/>
          <c:showVal val="0"/>
          <c:showCatName val="0"/>
          <c:showSerName val="0"/>
          <c:showPercent val="0"/>
          <c:showBubbleSize val="0"/>
        </c:dLbls>
        <c:gapWidth val="250"/>
        <c:overlap val="100"/>
        <c:axId val="123397248"/>
        <c:axId val="12339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-2.5299999999999998</c:v>
                </c:pt>
                <c:pt idx="1">
                  <c:v>-0.83</c:v>
                </c:pt>
                <c:pt idx="2">
                  <c:v>0.37</c:v>
                </c:pt>
                <c:pt idx="3">
                  <c:v>0.93</c:v>
                </c:pt>
                <c:pt idx="4">
                  <c:v>-0.24</c:v>
                </c:pt>
              </c:numCache>
            </c:numRef>
          </c:val>
          <c:smooth val="0"/>
          <c:extLst>
            <c:ext xmlns:c16="http://schemas.microsoft.com/office/drawing/2014/chart" uri="{C3380CC4-5D6E-409C-BE32-E72D297353CC}">
              <c16:uniqueId val="{00000002-5290-494E-95CA-30DF13FDE400}"/>
            </c:ext>
          </c:extLst>
        </c:ser>
        <c:dLbls>
          <c:showLegendKey val="0"/>
          <c:showVal val="0"/>
          <c:showCatName val="0"/>
          <c:showSerName val="0"/>
          <c:showPercent val="0"/>
          <c:showBubbleSize val="0"/>
        </c:dLbls>
        <c:marker val="1"/>
        <c:smooth val="0"/>
        <c:axId val="123397248"/>
        <c:axId val="123399168"/>
      </c:lineChart>
      <c:catAx>
        <c:axId val="12339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99168"/>
        <c:crosses val="autoZero"/>
        <c:auto val="1"/>
        <c:lblAlgn val="ctr"/>
        <c:lblOffset val="100"/>
        <c:tickLblSkip val="1"/>
        <c:tickMarkSkip val="1"/>
        <c:noMultiLvlLbl val="0"/>
      </c:catAx>
      <c:valAx>
        <c:axId val="12339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9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55-4A3A-8070-F3C74CEA04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55-4A3A-8070-F3C74CEA04B9}"/>
            </c:ext>
          </c:extLst>
        </c:ser>
        <c:ser>
          <c:idx val="2"/>
          <c:order val="2"/>
          <c:tx>
            <c:strRef>
              <c:f>データシート!$A$29</c:f>
              <c:strCache>
                <c:ptCount val="1"/>
                <c:pt idx="0">
                  <c:v>和泊町農業集落排水事業特別会計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555-4A3A-8070-F3C74CEA04B9}"/>
            </c:ext>
          </c:extLst>
        </c:ser>
        <c:ser>
          <c:idx val="3"/>
          <c:order val="3"/>
          <c:tx>
            <c:strRef>
              <c:f>データシート!$A$30</c:f>
              <c:strCache>
                <c:ptCount val="1"/>
                <c:pt idx="0">
                  <c:v>和泊町奨学資金特別会計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0.18</c:v>
                </c:pt>
                <c:pt idx="4">
                  <c:v>#N/A</c:v>
                </c:pt>
                <c:pt idx="5">
                  <c:v>0.09</c:v>
                </c:pt>
                <c:pt idx="6">
                  <c:v>#N/A</c:v>
                </c:pt>
                <c:pt idx="7">
                  <c:v>0.1</c:v>
                </c:pt>
                <c:pt idx="8">
                  <c:v>#N/A</c:v>
                </c:pt>
                <c:pt idx="9">
                  <c:v>0.06</c:v>
                </c:pt>
              </c:numCache>
            </c:numRef>
          </c:val>
          <c:extLst>
            <c:ext xmlns:c16="http://schemas.microsoft.com/office/drawing/2014/chart" uri="{C3380CC4-5D6E-409C-BE32-E72D297353CC}">
              <c16:uniqueId val="{00000003-1555-4A3A-8070-F3C74CEA04B9}"/>
            </c:ext>
          </c:extLst>
        </c:ser>
        <c:ser>
          <c:idx val="4"/>
          <c:order val="4"/>
          <c:tx>
            <c:strRef>
              <c:f>データシート!$A$31</c:f>
              <c:strCache>
                <c:ptCount val="1"/>
                <c:pt idx="0">
                  <c:v>和泊町後期高齢者医療特別会計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7.0000000000000007E-2</c:v>
                </c:pt>
                <c:pt idx="6">
                  <c:v>#N/A</c:v>
                </c:pt>
                <c:pt idx="7">
                  <c:v>7.0000000000000007E-2</c:v>
                </c:pt>
                <c:pt idx="8">
                  <c:v>#N/A</c:v>
                </c:pt>
                <c:pt idx="9">
                  <c:v>0.1</c:v>
                </c:pt>
              </c:numCache>
            </c:numRef>
          </c:val>
          <c:extLst>
            <c:ext xmlns:c16="http://schemas.microsoft.com/office/drawing/2014/chart" uri="{C3380CC4-5D6E-409C-BE32-E72D297353CC}">
              <c16:uniqueId val="{00000004-1555-4A3A-8070-F3C74CEA04B9}"/>
            </c:ext>
          </c:extLst>
        </c:ser>
        <c:ser>
          <c:idx val="5"/>
          <c:order val="5"/>
          <c:tx>
            <c:strRef>
              <c:f>データシート!$A$32</c:f>
              <c:strCache>
                <c:ptCount val="1"/>
                <c:pt idx="0">
                  <c:v>和泊町介護保険特別会計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0.4</c:v>
                </c:pt>
                <c:pt idx="4">
                  <c:v>#N/A</c:v>
                </c:pt>
                <c:pt idx="5">
                  <c:v>0.21</c:v>
                </c:pt>
                <c:pt idx="6">
                  <c:v>#N/A</c:v>
                </c:pt>
                <c:pt idx="7">
                  <c:v>0.46</c:v>
                </c:pt>
                <c:pt idx="8">
                  <c:v>#N/A</c:v>
                </c:pt>
                <c:pt idx="9">
                  <c:v>0.37</c:v>
                </c:pt>
              </c:numCache>
            </c:numRef>
          </c:val>
          <c:extLst>
            <c:ext xmlns:c16="http://schemas.microsoft.com/office/drawing/2014/chart" uri="{C3380CC4-5D6E-409C-BE32-E72D297353CC}">
              <c16:uniqueId val="{00000005-1555-4A3A-8070-F3C74CEA04B9}"/>
            </c:ext>
          </c:extLst>
        </c:ser>
        <c:ser>
          <c:idx val="6"/>
          <c:order val="6"/>
          <c:tx>
            <c:strRef>
              <c:f>データシート!$A$33</c:f>
              <c:strCache>
                <c:ptCount val="1"/>
                <c:pt idx="0">
                  <c:v>和泊町国民健康保険特別会計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0.05</c:v>
                </c:pt>
                <c:pt idx="4">
                  <c:v>#N/A</c:v>
                </c:pt>
                <c:pt idx="5">
                  <c:v>0.42</c:v>
                </c:pt>
                <c:pt idx="6">
                  <c:v>#N/A</c:v>
                </c:pt>
                <c:pt idx="7">
                  <c:v>0.6</c:v>
                </c:pt>
                <c:pt idx="8">
                  <c:v>#N/A</c:v>
                </c:pt>
                <c:pt idx="9">
                  <c:v>0.91</c:v>
                </c:pt>
              </c:numCache>
            </c:numRef>
          </c:val>
          <c:extLst>
            <c:ext xmlns:c16="http://schemas.microsoft.com/office/drawing/2014/chart" uri="{C3380CC4-5D6E-409C-BE32-E72D297353CC}">
              <c16:uniqueId val="{00000006-1555-4A3A-8070-F3C74CEA04B9}"/>
            </c:ext>
          </c:extLst>
        </c:ser>
        <c:ser>
          <c:idx val="7"/>
          <c:order val="7"/>
          <c:tx>
            <c:strRef>
              <c:f>データシート!$A$34</c:f>
              <c:strCache>
                <c:ptCount val="1"/>
                <c:pt idx="0">
                  <c:v>和泊町水道事業会計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c:v>
                </c:pt>
                <c:pt idx="2">
                  <c:v>#N/A</c:v>
                </c:pt>
                <c:pt idx="3">
                  <c:v>2.4500000000000002</c:v>
                </c:pt>
                <c:pt idx="4">
                  <c:v>#N/A</c:v>
                </c:pt>
                <c:pt idx="5">
                  <c:v>2.08</c:v>
                </c:pt>
                <c:pt idx="6">
                  <c:v>#N/A</c:v>
                </c:pt>
                <c:pt idx="7">
                  <c:v>2.29</c:v>
                </c:pt>
                <c:pt idx="8">
                  <c:v>#N/A</c:v>
                </c:pt>
                <c:pt idx="9">
                  <c:v>2.39</c:v>
                </c:pt>
              </c:numCache>
            </c:numRef>
          </c:val>
          <c:extLst>
            <c:ext xmlns:c16="http://schemas.microsoft.com/office/drawing/2014/chart" uri="{C3380CC4-5D6E-409C-BE32-E72D297353CC}">
              <c16:uniqueId val="{00000007-1555-4A3A-8070-F3C74CEA04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4.3899999999999997</c:v>
                </c:pt>
                <c:pt idx="2">
                  <c:v>#N/A</c:v>
                </c:pt>
                <c:pt idx="3">
                  <c:v>3.22</c:v>
                </c:pt>
                <c:pt idx="4">
                  <c:v>#N/A</c:v>
                </c:pt>
                <c:pt idx="5">
                  <c:v>3.13</c:v>
                </c:pt>
                <c:pt idx="6">
                  <c:v>#N/A</c:v>
                </c:pt>
                <c:pt idx="7">
                  <c:v>4.04</c:v>
                </c:pt>
                <c:pt idx="8">
                  <c:v>#N/A</c:v>
                </c:pt>
                <c:pt idx="9">
                  <c:v>3.89</c:v>
                </c:pt>
              </c:numCache>
            </c:numRef>
          </c:val>
          <c:extLst>
            <c:ext xmlns:c16="http://schemas.microsoft.com/office/drawing/2014/chart" uri="{C3380CC4-5D6E-409C-BE32-E72D297353CC}">
              <c16:uniqueId val="{00000008-1555-4A3A-8070-F3C74CEA04B9}"/>
            </c:ext>
          </c:extLst>
        </c:ser>
        <c:ser>
          <c:idx val="9"/>
          <c:order val="9"/>
          <c:tx>
            <c:strRef>
              <c:f>データシート!$A$36</c:f>
              <c:strCache>
                <c:ptCount val="1"/>
                <c:pt idx="0">
                  <c:v>和泊町下水道事業特別会計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0.02</c:v>
                </c:pt>
                <c:pt idx="9">
                  <c:v>#N/A</c:v>
                </c:pt>
              </c:numCache>
            </c:numRef>
          </c:val>
          <c:extLst>
            <c:ext xmlns:c16="http://schemas.microsoft.com/office/drawing/2014/chart" uri="{C3380CC4-5D6E-409C-BE32-E72D297353CC}">
              <c16:uniqueId val="{00000009-1555-4A3A-8070-F3C74CEA04B9}"/>
            </c:ext>
          </c:extLst>
        </c:ser>
        <c:dLbls>
          <c:showLegendKey val="0"/>
          <c:showVal val="0"/>
          <c:showCatName val="0"/>
          <c:showSerName val="0"/>
          <c:showPercent val="0"/>
          <c:showBubbleSize val="0"/>
        </c:dLbls>
        <c:gapWidth val="150"/>
        <c:overlap val="100"/>
        <c:axId val="123898496"/>
        <c:axId val="123916672"/>
      </c:barChart>
      <c:catAx>
        <c:axId val="1238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16672"/>
        <c:crosses val="autoZero"/>
        <c:auto val="1"/>
        <c:lblAlgn val="ctr"/>
        <c:lblOffset val="100"/>
        <c:tickLblSkip val="1"/>
        <c:tickMarkSkip val="1"/>
        <c:noMultiLvlLbl val="0"/>
      </c:catAx>
      <c:valAx>
        <c:axId val="12391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9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949</c:v>
                </c:pt>
                <c:pt idx="5">
                  <c:v>1022</c:v>
                </c:pt>
                <c:pt idx="8">
                  <c:v>1007</c:v>
                </c:pt>
                <c:pt idx="11">
                  <c:v>1050</c:v>
                </c:pt>
                <c:pt idx="14">
                  <c:v>959</c:v>
                </c:pt>
              </c:numCache>
            </c:numRef>
          </c:val>
          <c:extLst>
            <c:ext xmlns:c16="http://schemas.microsoft.com/office/drawing/2014/chart" uri="{C3380CC4-5D6E-409C-BE32-E72D297353CC}">
              <c16:uniqueId val="{00000000-7560-49E6-B0F9-5761CBEC63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560-49E6-B0F9-5761CBEC63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4</c:v>
                </c:pt>
                <c:pt idx="6">
                  <c:v>5</c:v>
                </c:pt>
                <c:pt idx="9">
                  <c:v>1</c:v>
                </c:pt>
                <c:pt idx="12">
                  <c:v>0</c:v>
                </c:pt>
              </c:numCache>
            </c:numRef>
          </c:val>
          <c:extLst>
            <c:ext xmlns:c16="http://schemas.microsoft.com/office/drawing/2014/chart" uri="{C3380CC4-5D6E-409C-BE32-E72D297353CC}">
              <c16:uniqueId val="{00000002-7560-49E6-B0F9-5761CBEC63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95</c:v>
                </c:pt>
                <c:pt idx="3">
                  <c:v>92</c:v>
                </c:pt>
                <c:pt idx="6">
                  <c:v>76</c:v>
                </c:pt>
                <c:pt idx="9">
                  <c:v>45</c:v>
                </c:pt>
                <c:pt idx="12">
                  <c:v>9</c:v>
                </c:pt>
              </c:numCache>
            </c:numRef>
          </c:val>
          <c:extLst>
            <c:ext xmlns:c16="http://schemas.microsoft.com/office/drawing/2014/chart" uri="{C3380CC4-5D6E-409C-BE32-E72D297353CC}">
              <c16:uniqueId val="{00000003-7560-49E6-B0F9-5761CBEC63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193</c:v>
                </c:pt>
                <c:pt idx="3">
                  <c:v>226</c:v>
                </c:pt>
                <c:pt idx="6">
                  <c:v>247</c:v>
                </c:pt>
                <c:pt idx="9">
                  <c:v>234</c:v>
                </c:pt>
                <c:pt idx="12">
                  <c:v>221</c:v>
                </c:pt>
              </c:numCache>
            </c:numRef>
          </c:val>
          <c:extLst>
            <c:ext xmlns:c16="http://schemas.microsoft.com/office/drawing/2014/chart" uri="{C3380CC4-5D6E-409C-BE32-E72D297353CC}">
              <c16:uniqueId val="{00000004-7560-49E6-B0F9-5761CBEC63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60-49E6-B0F9-5761CBEC63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60-49E6-B0F9-5761CBEC63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1137</c:v>
                </c:pt>
                <c:pt idx="3">
                  <c:v>1166</c:v>
                </c:pt>
                <c:pt idx="6">
                  <c:v>1190</c:v>
                </c:pt>
                <c:pt idx="9">
                  <c:v>1192</c:v>
                </c:pt>
                <c:pt idx="12">
                  <c:v>1183</c:v>
                </c:pt>
              </c:numCache>
            </c:numRef>
          </c:val>
          <c:extLst>
            <c:ext xmlns:c16="http://schemas.microsoft.com/office/drawing/2014/chart" uri="{C3380CC4-5D6E-409C-BE32-E72D297353CC}">
              <c16:uniqueId val="{00000007-7560-49E6-B0F9-5761CBEC63CB}"/>
            </c:ext>
          </c:extLst>
        </c:ser>
        <c:dLbls>
          <c:showLegendKey val="0"/>
          <c:showVal val="0"/>
          <c:showCatName val="0"/>
          <c:showSerName val="0"/>
          <c:showPercent val="0"/>
          <c:showBubbleSize val="0"/>
        </c:dLbls>
        <c:gapWidth val="100"/>
        <c:overlap val="100"/>
        <c:axId val="110321024"/>
        <c:axId val="11032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485</c:v>
                </c:pt>
                <c:pt idx="2">
                  <c:v>#N/A</c:v>
                </c:pt>
                <c:pt idx="3">
                  <c:v>#N/A</c:v>
                </c:pt>
                <c:pt idx="4">
                  <c:v>466</c:v>
                </c:pt>
                <c:pt idx="5">
                  <c:v>#N/A</c:v>
                </c:pt>
                <c:pt idx="6">
                  <c:v>#N/A</c:v>
                </c:pt>
                <c:pt idx="7">
                  <c:v>511</c:v>
                </c:pt>
                <c:pt idx="8">
                  <c:v>#N/A</c:v>
                </c:pt>
                <c:pt idx="9">
                  <c:v>#N/A</c:v>
                </c:pt>
                <c:pt idx="10">
                  <c:v>422</c:v>
                </c:pt>
                <c:pt idx="11">
                  <c:v>#N/A</c:v>
                </c:pt>
                <c:pt idx="12">
                  <c:v>#N/A</c:v>
                </c:pt>
                <c:pt idx="13">
                  <c:v>454</c:v>
                </c:pt>
                <c:pt idx="14">
                  <c:v>#N/A</c:v>
                </c:pt>
              </c:numCache>
            </c:numRef>
          </c:val>
          <c:smooth val="0"/>
          <c:extLst>
            <c:ext xmlns:c16="http://schemas.microsoft.com/office/drawing/2014/chart" uri="{C3380CC4-5D6E-409C-BE32-E72D297353CC}">
              <c16:uniqueId val="{00000008-7560-49E6-B0F9-5761CBEC63CB}"/>
            </c:ext>
          </c:extLst>
        </c:ser>
        <c:dLbls>
          <c:showLegendKey val="0"/>
          <c:showVal val="0"/>
          <c:showCatName val="0"/>
          <c:showSerName val="0"/>
          <c:showPercent val="0"/>
          <c:showBubbleSize val="0"/>
        </c:dLbls>
        <c:marker val="1"/>
        <c:smooth val="0"/>
        <c:axId val="110321024"/>
        <c:axId val="110323200"/>
      </c:lineChart>
      <c:catAx>
        <c:axId val="1103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23200"/>
        <c:crosses val="autoZero"/>
        <c:auto val="1"/>
        <c:lblAlgn val="ctr"/>
        <c:lblOffset val="100"/>
        <c:tickLblSkip val="1"/>
        <c:tickMarkSkip val="1"/>
        <c:noMultiLvlLbl val="0"/>
      </c:catAx>
      <c:valAx>
        <c:axId val="11032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2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8877</c:v>
                </c:pt>
                <c:pt idx="5">
                  <c:v>8516</c:v>
                </c:pt>
                <c:pt idx="8">
                  <c:v>8100</c:v>
                </c:pt>
                <c:pt idx="11">
                  <c:v>7609</c:v>
                </c:pt>
                <c:pt idx="14">
                  <c:v>7221</c:v>
                </c:pt>
              </c:numCache>
            </c:numRef>
          </c:val>
          <c:extLst>
            <c:ext xmlns:c16="http://schemas.microsoft.com/office/drawing/2014/chart" uri="{C3380CC4-5D6E-409C-BE32-E72D297353CC}">
              <c16:uniqueId val="{00000000-6E5E-436B-B34F-94A63AED24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730</c:v>
                </c:pt>
                <c:pt idx="5">
                  <c:v>840</c:v>
                </c:pt>
                <c:pt idx="8">
                  <c:v>846</c:v>
                </c:pt>
                <c:pt idx="11">
                  <c:v>751</c:v>
                </c:pt>
                <c:pt idx="14">
                  <c:v>746</c:v>
                </c:pt>
              </c:numCache>
            </c:numRef>
          </c:val>
          <c:extLst>
            <c:ext xmlns:c16="http://schemas.microsoft.com/office/drawing/2014/chart" uri="{C3380CC4-5D6E-409C-BE32-E72D297353CC}">
              <c16:uniqueId val="{00000001-6E5E-436B-B34F-94A63AED24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2047</c:v>
                </c:pt>
                <c:pt idx="5">
                  <c:v>2148</c:v>
                </c:pt>
                <c:pt idx="8">
                  <c:v>2375</c:v>
                </c:pt>
                <c:pt idx="11">
                  <c:v>2350</c:v>
                </c:pt>
                <c:pt idx="14">
                  <c:v>2567</c:v>
                </c:pt>
              </c:numCache>
            </c:numRef>
          </c:val>
          <c:extLst>
            <c:ext xmlns:c16="http://schemas.microsoft.com/office/drawing/2014/chart" uri="{C3380CC4-5D6E-409C-BE32-E72D297353CC}">
              <c16:uniqueId val="{00000002-6E5E-436B-B34F-94A63AED24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5E-436B-B34F-94A63AED24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5E-436B-B34F-94A63AED24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c:v>
                </c:pt>
                <c:pt idx="3">
                  <c:v>17</c:v>
                </c:pt>
                <c:pt idx="6">
                  <c:v>7</c:v>
                </c:pt>
                <c:pt idx="9">
                  <c:v>6</c:v>
                </c:pt>
                <c:pt idx="12">
                  <c:v>0</c:v>
                </c:pt>
              </c:numCache>
            </c:numRef>
          </c:val>
          <c:extLst>
            <c:ext xmlns:c16="http://schemas.microsoft.com/office/drawing/2014/chart" uri="{C3380CC4-5D6E-409C-BE32-E72D297353CC}">
              <c16:uniqueId val="{00000005-6E5E-436B-B34F-94A63AED24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843</c:v>
                </c:pt>
                <c:pt idx="3">
                  <c:v>863</c:v>
                </c:pt>
                <c:pt idx="6">
                  <c:v>799</c:v>
                </c:pt>
                <c:pt idx="9">
                  <c:v>758</c:v>
                </c:pt>
                <c:pt idx="12">
                  <c:v>731</c:v>
                </c:pt>
              </c:numCache>
            </c:numRef>
          </c:val>
          <c:extLst>
            <c:ext xmlns:c16="http://schemas.microsoft.com/office/drawing/2014/chart" uri="{C3380CC4-5D6E-409C-BE32-E72D297353CC}">
              <c16:uniqueId val="{00000006-6E5E-436B-B34F-94A63AED24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278</c:v>
                </c:pt>
                <c:pt idx="3">
                  <c:v>235</c:v>
                </c:pt>
                <c:pt idx="6">
                  <c:v>160</c:v>
                </c:pt>
                <c:pt idx="9">
                  <c:v>104</c:v>
                </c:pt>
                <c:pt idx="12">
                  <c:v>95</c:v>
                </c:pt>
              </c:numCache>
            </c:numRef>
          </c:val>
          <c:extLst>
            <c:ext xmlns:c16="http://schemas.microsoft.com/office/drawing/2014/chart" uri="{C3380CC4-5D6E-409C-BE32-E72D297353CC}">
              <c16:uniqueId val="{00000007-6E5E-436B-B34F-94A63AED24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3436</c:v>
                </c:pt>
                <c:pt idx="3">
                  <c:v>3292</c:v>
                </c:pt>
                <c:pt idx="6">
                  <c:v>3155</c:v>
                </c:pt>
                <c:pt idx="9">
                  <c:v>3012</c:v>
                </c:pt>
                <c:pt idx="12">
                  <c:v>2889</c:v>
                </c:pt>
              </c:numCache>
            </c:numRef>
          </c:val>
          <c:extLst>
            <c:ext xmlns:c16="http://schemas.microsoft.com/office/drawing/2014/chart" uri="{C3380CC4-5D6E-409C-BE32-E72D297353CC}">
              <c16:uniqueId val="{00000008-6E5E-436B-B34F-94A63AED24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6</c:v>
                </c:pt>
                <c:pt idx="6">
                  <c:v>3</c:v>
                </c:pt>
                <c:pt idx="9">
                  <c:v>4</c:v>
                </c:pt>
                <c:pt idx="12">
                  <c:v>0</c:v>
                </c:pt>
              </c:numCache>
            </c:numRef>
          </c:val>
          <c:extLst>
            <c:ext xmlns:c16="http://schemas.microsoft.com/office/drawing/2014/chart" uri="{C3380CC4-5D6E-409C-BE32-E72D297353CC}">
              <c16:uniqueId val="{00000009-6E5E-436B-B34F-94A63AED24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11210</c:v>
                </c:pt>
                <c:pt idx="3">
                  <c:v>11128</c:v>
                </c:pt>
                <c:pt idx="6">
                  <c:v>10761</c:v>
                </c:pt>
                <c:pt idx="9">
                  <c:v>10234</c:v>
                </c:pt>
                <c:pt idx="12">
                  <c:v>9795</c:v>
                </c:pt>
              </c:numCache>
            </c:numRef>
          </c:val>
          <c:extLst>
            <c:ext xmlns:c16="http://schemas.microsoft.com/office/drawing/2014/chart" uri="{C3380CC4-5D6E-409C-BE32-E72D297353CC}">
              <c16:uniqueId val="{0000000A-6E5E-436B-B34F-94A63AED2423}"/>
            </c:ext>
          </c:extLst>
        </c:ser>
        <c:dLbls>
          <c:showLegendKey val="0"/>
          <c:showVal val="0"/>
          <c:showCatName val="0"/>
          <c:showSerName val="0"/>
          <c:showPercent val="0"/>
          <c:showBubbleSize val="0"/>
        </c:dLbls>
        <c:gapWidth val="100"/>
        <c:overlap val="100"/>
        <c:axId val="124541184"/>
        <c:axId val="12455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4141</c:v>
                </c:pt>
                <c:pt idx="2">
                  <c:v>#N/A</c:v>
                </c:pt>
                <c:pt idx="3">
                  <c:v>#N/A</c:v>
                </c:pt>
                <c:pt idx="4">
                  <c:v>4038</c:v>
                </c:pt>
                <c:pt idx="5">
                  <c:v>#N/A</c:v>
                </c:pt>
                <c:pt idx="6">
                  <c:v>#N/A</c:v>
                </c:pt>
                <c:pt idx="7">
                  <c:v>3565</c:v>
                </c:pt>
                <c:pt idx="8">
                  <c:v>#N/A</c:v>
                </c:pt>
                <c:pt idx="9">
                  <c:v>#N/A</c:v>
                </c:pt>
                <c:pt idx="10">
                  <c:v>3406</c:v>
                </c:pt>
                <c:pt idx="11">
                  <c:v>#N/A</c:v>
                </c:pt>
                <c:pt idx="12">
                  <c:v>#N/A</c:v>
                </c:pt>
                <c:pt idx="13">
                  <c:v>2976</c:v>
                </c:pt>
                <c:pt idx="14">
                  <c:v>#N/A</c:v>
                </c:pt>
              </c:numCache>
            </c:numRef>
          </c:val>
          <c:smooth val="0"/>
          <c:extLst>
            <c:ext xmlns:c16="http://schemas.microsoft.com/office/drawing/2014/chart" uri="{C3380CC4-5D6E-409C-BE32-E72D297353CC}">
              <c16:uniqueId val="{0000000B-6E5E-436B-B34F-94A63AED2423}"/>
            </c:ext>
          </c:extLst>
        </c:ser>
        <c:dLbls>
          <c:showLegendKey val="0"/>
          <c:showVal val="0"/>
          <c:showCatName val="0"/>
          <c:showSerName val="0"/>
          <c:showPercent val="0"/>
          <c:showBubbleSize val="0"/>
        </c:dLbls>
        <c:marker val="1"/>
        <c:smooth val="0"/>
        <c:axId val="124541184"/>
        <c:axId val="124551552"/>
      </c:lineChart>
      <c:catAx>
        <c:axId val="1245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551552"/>
        <c:crosses val="autoZero"/>
        <c:auto val="1"/>
        <c:lblAlgn val="ctr"/>
        <c:lblOffset val="100"/>
        <c:tickLblSkip val="1"/>
        <c:tickMarkSkip val="1"/>
        <c:noMultiLvlLbl val="0"/>
      </c:catAx>
      <c:valAx>
        <c:axId val="12455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4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1000</c:v>
                </c:pt>
                <c:pt idx="1">
                  <c:v>1000</c:v>
                </c:pt>
                <c:pt idx="2">
                  <c:v>1000</c:v>
                </c:pt>
              </c:numCache>
            </c:numRef>
          </c:val>
          <c:extLst>
            <c:ext xmlns:c16="http://schemas.microsoft.com/office/drawing/2014/chart" uri="{C3380CC4-5D6E-409C-BE32-E72D297353CC}">
              <c16:uniqueId val="{00000000-63A0-447E-89AC-D3E2DA1F7D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158</c:v>
                </c:pt>
                <c:pt idx="1">
                  <c:v>159</c:v>
                </c:pt>
                <c:pt idx="2">
                  <c:v>160</c:v>
                </c:pt>
              </c:numCache>
            </c:numRef>
          </c:val>
          <c:extLst>
            <c:ext xmlns:c16="http://schemas.microsoft.com/office/drawing/2014/chart" uri="{C3380CC4-5D6E-409C-BE32-E72D297353CC}">
              <c16:uniqueId val="{00000001-63A0-447E-89AC-D3E2DA1F7D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935</c:v>
                </c:pt>
                <c:pt idx="1">
                  <c:v>1077</c:v>
                </c:pt>
                <c:pt idx="2">
                  <c:v>1282</c:v>
                </c:pt>
              </c:numCache>
            </c:numRef>
          </c:val>
          <c:extLst>
            <c:ext xmlns:c16="http://schemas.microsoft.com/office/drawing/2014/chart" uri="{C3380CC4-5D6E-409C-BE32-E72D297353CC}">
              <c16:uniqueId val="{00000002-63A0-447E-89AC-D3E2DA1F7D8D}"/>
            </c:ext>
          </c:extLst>
        </c:ser>
        <c:dLbls>
          <c:showLegendKey val="0"/>
          <c:showVal val="0"/>
          <c:showCatName val="0"/>
          <c:showSerName val="0"/>
          <c:showPercent val="0"/>
          <c:showBubbleSize val="0"/>
        </c:dLbls>
        <c:gapWidth val="120"/>
        <c:overlap val="100"/>
        <c:axId val="110129536"/>
        <c:axId val="110131072"/>
      </c:barChart>
      <c:catAx>
        <c:axId val="1101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0131072"/>
        <c:crosses val="autoZero"/>
        <c:auto val="1"/>
        <c:lblAlgn val="ctr"/>
        <c:lblOffset val="100"/>
        <c:tickLblSkip val="1"/>
        <c:tickMarkSkip val="1"/>
        <c:noMultiLvlLbl val="0"/>
      </c:catAx>
      <c:valAx>
        <c:axId val="110131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012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{72987F8B-64B0-4DDC-A3E2-62C841B48FFF}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75C-4F29-AF51-336052716C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{31EAC557-F059-40A9-8760-877DB70AC3C5}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5C-4F29-AF51-336052716C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{CB491E2C-49C4-46FD-B089-37EFA436C293}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5C-4F29-AF51-336052716C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{69B883A4-6EF2-4CFD-83B5-455279A89F9C}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5C-4F29-AF51-336052716C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{03CC28B6-A2DD-46FB-8A38-6E6C18E2EB01}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5C-4F29-AF51-336052716C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{EB479064-D8E1-4C19-B4C0-9ED0B251BD1B}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75C-4F29-AF51-336052716C18}"/>
                </c:ext>
              </c:extLst>
            </c:dLbl>
            <c:dLbl>
              <c:idx val="16"/>
              <c:layout>
                <c:manualLayout>
                  <c:x val="-3.0084269065745073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{6DCD209E-5FCC-4ADA-972E-126714BF080F}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75C-4F29-AF51-336052716C18}"/>
                </c:ext>
              </c:extLst>
            </c:dLbl>
            <c:dLbl>
              <c:idx val="24"/>
              <c:layout>
                <c:manualLayout>
                  <c:x val="-3.4206131873399534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{50BD5E82-1CA5-490D-BB48-833A4870C988}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75C-4F29-AF51-336052716C1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{0E89288D-A9C9-4BF0-BFDF-64C3A7D726D4}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75C-4F29-AF51-336052716C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55.6</c:v>
                </c:pt>
                <c:pt idx="24">
                  <c:v>55.5</c:v>
                </c:pt>
                <c:pt idx="32">
                  <c:v>56.3</c:v>
                </c:pt>
              </c:numCache>
            </c:numRef>
          </c:xVal>
          <c:yVal>
            <c:numRef>
              <c:f>公会計指標分析・財政指標組合せ分析表!$BP$51:$DC$51</c:f>
              <c:numCache>
                <c:formatCode>#,##0.0;"▲ "#,##0.0</c:formatCode>
                <c:ptCount val="40"/>
                <c:pt idx="16">
                  <c:v>120.6</c:v>
                </c:pt>
                <c:pt idx="24">
                  <c:v>116.5</c:v>
                </c:pt>
                <c:pt idx="32">
                  <c:v>100.5</c:v>
                </c:pt>
              </c:numCache>
            </c:numRef>
          </c:yVal>
          <c:smooth val="0"/>
          <c:extLst>
            <c:ext xmlns:c16="http://schemas.microsoft.com/office/drawing/2014/chart" uri="{C3380CC4-5D6E-409C-BE32-E72D297353CC}">
              <c16:uniqueId val="{00000009-375C-4F29-AF51-336052716C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{25459086-E814-4E98-828F-3B54A6D66E94}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75C-4F29-AF51-336052716C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{28468DB1-34D6-4EB4-B7C3-704F8F3966EB}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5C-4F29-AF51-336052716C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{36EA9B61-06D3-474A-8DB4-797A094429C2}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5C-4F29-AF51-336052716C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{4D48FA1D-5397-4B7B-B4A9-FA6E28DD2BF6}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5C-4F29-AF51-336052716C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{D1E2F29F-980C-498D-8FE5-093B4267D234}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5C-4F29-AF51-336052716C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{8C041B42-9E10-4669-98B4-D067FF93A497}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75C-4F29-AF51-336052716C1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{E6E3F41F-AD89-41DB-B2C2-046A65BA3E9D}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75C-4F29-AF51-336052716C1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{45EA91C9-8070-4F0A-89E8-2743BBB35F74}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75C-4F29-AF51-336052716C1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{1F888B26-5FAA-48BE-8E35-73F29A468DED}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75C-4F29-AF51-336052716C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375C-4F29-AF51-336052716C18}"/>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435229778335195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{083E46E8-C900-4E64-92C6-152D02055188}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662-41B3-A876-2353660E13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{8E3FF426-3FAA-4996-B51B-98EB5000BD83}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62-41B3-A876-2353660E13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{0C41A87A-BE7F-498A-802E-BB1847249F77}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62-41B3-A876-2353660E13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{6878E2B0-C2DD-4E56-9164-F6F8CF77C6FB}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62-41B3-A876-2353660E13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{6FDE5635-CC42-47C6-9E81-D669E2B2C9D5}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62-41B3-A876-2353660E13B5}"/>
                </c:ext>
              </c:extLst>
            </c:dLbl>
            <c:dLbl>
              <c:idx val="8"/>
              <c:layout>
                <c:manualLayout>
                  <c:x val="0"/>
                  <c:y val="1.5435229778335176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{DD3FE995-910F-45F3-B1BF-8F75FE5CACEF}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662-41B3-A876-2353660E13B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{671B054A-D24F-48CC-8035-B858B8E42D1C}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662-41B3-A876-2353660E13B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{11E39EC7-C3E5-4860-A1D5-0ABE9300949A}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662-41B3-A876-2353660E13B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{AF1546F2-74C6-4C2D-AEDE-831936225B6B}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662-41B3-A876-2353660E13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16.600000000000001</c:v>
                </c:pt>
                <c:pt idx="16">
                  <c:v>16.7</c:v>
                </c:pt>
                <c:pt idx="24">
                  <c:v>16</c:v>
                </c:pt>
                <c:pt idx="32">
                  <c:v>15.8</c:v>
                </c:pt>
              </c:numCache>
            </c:numRef>
          </c:xVal>
          <c:yVal>
            <c:numRef>
              <c:f>公会計指標分析・財政指標組合せ分析表!$BP$73:$DC$73</c:f>
              <c:numCache>
                <c:formatCode>#,##0.0;"▲ "#,##0.0</c:formatCode>
                <c:ptCount val="40"/>
                <c:pt idx="0">
                  <c:v>143.4</c:v>
                </c:pt>
                <c:pt idx="8">
                  <c:v>141.69999999999999</c:v>
                </c:pt>
                <c:pt idx="16">
                  <c:v>120.6</c:v>
                </c:pt>
                <c:pt idx="24">
                  <c:v>116.5</c:v>
                </c:pt>
                <c:pt idx="32">
                  <c:v>100.5</c:v>
                </c:pt>
              </c:numCache>
            </c:numRef>
          </c:yVal>
          <c:smooth val="0"/>
          <c:extLst>
            <c:ext xmlns:c16="http://schemas.microsoft.com/office/drawing/2014/chart" uri="{C3380CC4-5D6E-409C-BE32-E72D297353CC}">
              <c16:uniqueId val="{00000009-2662-41B3-A876-2353660E13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{2C42402F-4B2E-44C9-B0FF-7C15EE8E8398}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662-41B3-A876-2353660E13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{97238504-92BC-43A3-B3D9-66717B1E8913}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62-41B3-A876-2353660E13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{33578093-AC99-49DB-85F4-B8A6A52673A5}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62-41B3-A876-2353660E13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{25381301-673B-499F-A88A-FC83EC4B006C}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62-41B3-A876-2353660E13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{FA315AB4-93BC-4BD2-B2A5-EDA32E441A2B}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62-41B3-A876-2353660E13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{244C9ACA-8F8D-4EF3-B13E-853889470E7F}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662-41B3-A876-2353660E13B5}"/>
                </c:ext>
              </c:extLst>
            </c:dLbl>
            <c:dLbl>
              <c:idx val="16"/>
              <c:layout>
                <c:manualLayout>
                  <c:x val="-2.2743759132136852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{A881A473-D3B2-42B5-9C19-2BE08369222F}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662-41B3-A876-2353660E13B5}"/>
                </c:ext>
              </c:extLst>
            </c:dLbl>
            <c:dLbl>
              <c:idx val="24"/>
              <c:layout>
                <c:manualLayout>
                  <c:x val="-4.0652224106084413E-2"/>
                  <c:y val="-7.187683873013821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{77EDEA7B-03B1-496B-B732-03E35C046F2C}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662-41B3-A876-2353660E13B5}"/>
                </c:ext>
              </c:extLst>
            </c:dLbl>
            <c:dLbl>
              <c:idx val="32"/>
              <c:layout>
                <c:manualLayout>
                  <c:x val="-3.1697991619110633E-2"/>
                  <c:y val="-3.403538718562210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{9168EE01-3326-4C2A-81EB-A1E7A6384CB9}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662-41B3-A876-2353660E13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662-41B3-A876-2353660E13B5}"/>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一般会計の元利償還金が前年度より減少しているが，平成</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年度に建設した海洋療法施設の地方債元利償還が終了したことによる。また，一部事務組合の元利償還金に対する負担金については，順次償還が終了することから今後も減少していく。しかし，平成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年度に実施した公営住宅建て替え事業の元利償還が順次開始され，平成</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年度からは新庁舎建設事業に対する地方債の元利償還が開始されることから，新規地方債の発行抑制に努める。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地方債残高等が減少したことから，将来負担比率は前年度より低下したが，新庁舎建設に多額の地方債を発行することから，今後も継続して財政健全化に取り組む。また，基金については，財政調整基金は現在の積立額を維持し，庁舎建設基金等の特定目的基金については積極的な積立を行い，単独事業や公共施設の適正管理等に活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鹿児島県和泊町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・財政調整基金の増減は無かったが，新庁舎建設の財源とするため「庁舎建設基金」に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千円，国営地下ダム整備事業に係る地元負担金の支払い準備のための基金「土地改良事業基金」に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現在の積立額を維持し，特定目的基金への積み立てを増やしていく。また，新庁舎建設完了に合わせて公共施設等の長寿命化や統廃合などに活用できる基金を創設し，新庁舎建設基金からの繰替えや他の施設整備等基金との統合を順次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・和泊町庁舎建設基金：和泊町新庁舎建設準備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・和泊町土地改良事業基金：土地改良事業の円滑な推進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・和泊町奨学基金：奨学資金の貸付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・和泊町農業振興基金：農業振興を図るため，団体及び個人等が行う事業へ助成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・和泊町ゆりのふるさと基金：個性豊かで活力あるふるさとづくり事業への活用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・和泊町庁舎建設基金：新庁舎建設事業費に充てるため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・和泊町土地改良事業基金：平成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年度に完了予定の国営地下ダム整備事業地元負担金に充てるため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千円積立（毎年度定額）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・和泊町奨学基金：増減なし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・和泊町農業振興基金：増減なし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・和泊町ゆりのふるさと基金：ふるさと納税寄付金の増により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・和泊町庁舎建設基金：新庁舎建設事業への充当後の残額を公共施設等総合管理基金（仮称）へ繰替えを行い，公共施設等の長寿命化・統廃合等へ活用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・和泊町土地改良事業基金：事業完了まで毎年度定額を積み立て，負担金支払い時の財政負担の軽減を図る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・和泊町奨学基金：現在の基金残高を維持する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・和泊町農業振興基金：現在の基金残高を維持する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・和泊町ゆりのふるさと基金：町単独の様々な事業への積極的な活用を行う（例：移動図書館車両更新，小中学校学校図書購入等）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・大規模災害等への対応について十分に行える金額として，現在の積立額を維持していく。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・減債基金を活用した地方債の償還予定は無いが，将来に対する備えとして計画的に積立を行う。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6,731
6,630
40.39
6,647,476
6,479,520
153,285
3,864,169
9,794,998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有形固定資産減価償却率は類似団体と同水準である。本町は，公共施設等総合管理計画及び個別施設計画を策定済みであり，総合管理計画において公共施設における総床面積の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％削減を目標としている。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個別施設計画策定に際して，各施設の老朽化状況や利用状況等の調査を行い，今後の施設方針について検討を行った。個別計画に基づいた長寿命化や統廃合，民間譲渡等について計画的に進める。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1"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80" name="楕円 79"/>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5006</xdr:rowOff>
    </xdr:from>
    <xdr:ext cx="405111" cy="259045"/>
    <xdr:sp macro="" textlink="">
      <xdr:nvSpPr>
        <xdr:cNvPr id="81" name="有形固定資産減価償却率該当値テキスト"/>
        <xdr:cNvSpPr txBox="1"/>
      </xdr:nvSpPr>
      <xdr:spPr>
        <a:xfrm>
          <a:off x="48133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2" name="楕円 81"/>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30</xdr:row>
      <xdr:rowOff>102053</xdr:rowOff>
    </xdr:to>
    <xdr:cxnSp macro="">
      <xdr:nvCxnSpPr>
        <xdr:cNvPr id="83" name="直線コネクタ 82"/>
        <xdr:cNvCxnSpPr/>
      </xdr:nvCxnSpPr>
      <xdr:spPr>
        <a:xfrm flipV="1">
          <a:off x="4051300" y="5992404"/>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84" name="楕円 83"/>
        <xdr:cNvSpPr/>
      </xdr:nvSpPr>
      <xdr:spPr>
        <a:xfrm>
          <a:off x="3238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102053</xdr:rowOff>
    </xdr:to>
    <xdr:cxnSp macro="">
      <xdr:nvCxnSpPr>
        <xdr:cNvPr id="85" name="直線コネクタ 84"/>
        <xdr:cNvCxnSpPr/>
      </xdr:nvCxnSpPr>
      <xdr:spPr>
        <a:xfrm>
          <a:off x="3289300" y="601399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6"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7"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143980</xdr:rowOff>
    </xdr:from>
    <xdr:ext cx="405111" cy="259045"/>
    <xdr:sp macro="" textlink="">
      <xdr:nvSpPr>
        <xdr:cNvPr id="88" name="n_1mainValue有形固定資産減価償却率"/>
        <xdr:cNvSpPr txBox="1"/>
      </xdr:nvSpPr>
      <xdr:spPr>
        <a:xfrm>
          <a:off x="38360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166296</xdr:rowOff>
    </xdr:from>
    <xdr:ext cx="405111" cy="259045"/>
    <xdr:sp macro="" textlink="">
      <xdr:nvSpPr>
        <xdr:cNvPr id="89" name="n_2mainValue有形固定資産減価償却率"/>
        <xdr:cNvSpPr txBox="1"/>
      </xdr:nvSpPr>
      <xdr:spPr>
        <a:xfrm>
          <a:off x="3086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年に実施された海洋療法施設整備事業等の償還が行われ，将来負担額は減少傾向にあるものの，債務償還可能年数は，依然として類似団体と比較して高い水準にある。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引き続き，新規地方債の発行抑制に取り組み，債務償還可能年数の短縮に努める。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3"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30" name="楕円 129"/>
        <xdr:cNvSpPr/>
      </xdr:nvSpPr>
      <xdr:spPr>
        <a:xfrm>
          <a:off x="14744700" y="58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5591</xdr:rowOff>
    </xdr:from>
    <xdr:ext cx="340478" cy="259045"/>
    <xdr:sp macro="" textlink="">
      <xdr:nvSpPr>
        <xdr:cNvPr id="131" name="債務償還可能年数該当値テキスト"/>
        <xdr:cNvSpPr txBox="1"/>
      </xdr:nvSpPr>
      <xdr:spPr>
        <a:xfrm>
          <a:off x="14846300" y="5749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6,731
6,630
40.39
6,647,476
6,479,520
153,285
3,864,169
9,794,998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70" name="楕円 69"/>
        <xdr:cNvSpPr/>
      </xdr:nvSpPr>
      <xdr:spPr>
        <a:xfrm>
          <a:off x="4584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103522</xdr:rowOff>
    </xdr:from>
    <xdr:ext cx="405111" cy="259045"/>
    <xdr:sp macro="" textlink="">
      <xdr:nvSpPr>
        <xdr:cNvPr id="71" name="【道路】&#10;有形固定資産減価償却率該当値テキスト"/>
        <xdr:cNvSpPr txBox="1"/>
      </xdr:nvSpPr>
      <xdr:spPr>
        <a:xfrm>
          <a:off x="4673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137795</xdr:rowOff>
    </xdr:from>
    <xdr:to>
      <xdr:col>20</xdr:col>
      <xdr:colOff>38100</xdr:colOff>
      <xdr:row>37</xdr:row>
      <xdr:rowOff>67945</xdr:rowOff>
    </xdr:to>
    <xdr:sp macro="" textlink="">
      <xdr:nvSpPr>
        <xdr:cNvPr id="72" name="楕円 71"/>
        <xdr:cNvSpPr/>
      </xdr:nvSpPr>
      <xdr:spPr>
        <a:xfrm>
          <a:off x="3746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37</xdr:row>
      <xdr:rowOff>17145</xdr:rowOff>
    </xdr:to>
    <xdr:cxnSp macro="">
      <xdr:nvCxnSpPr>
        <xdr:cNvPr id="73" name="直線コネクタ 72"/>
        <xdr:cNvCxnSpPr/>
      </xdr:nvCxnSpPr>
      <xdr:spPr>
        <a:xfrm flipV="1">
          <a:off x="3797300" y="63036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78740</xdr:rowOff>
    </xdr:from>
    <xdr:to>
      <xdr:col>15</xdr:col>
      <xdr:colOff>101600</xdr:colOff>
      <xdr:row>37</xdr:row>
      <xdr:rowOff>8890</xdr:rowOff>
    </xdr:to>
    <xdr:sp macro="" textlink="">
      <xdr:nvSpPr>
        <xdr:cNvPr id="74" name="楕円 73"/>
        <xdr:cNvSpPr/>
      </xdr:nvSpPr>
      <xdr:spPr>
        <a:xfrm>
          <a:off x="2857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37</xdr:row>
      <xdr:rowOff>17145</xdr:rowOff>
    </xdr:to>
    <xdr:cxnSp macro="">
      <xdr:nvCxnSpPr>
        <xdr:cNvPr id="75" name="直線コネクタ 74"/>
        <xdr:cNvCxnSpPr/>
      </xdr:nvCxnSpPr>
      <xdr:spPr>
        <a:xfrm>
          <a:off x="2908300" y="630174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84472</xdr:rowOff>
    </xdr:from>
    <xdr:ext cx="405111" cy="259045"/>
    <xdr:sp macro="" textlink="">
      <xdr:nvSpPr>
        <xdr:cNvPr id="78" name="n_1mainValue【道路】&#10;有形固定資産減価償却率"/>
        <xdr:cNvSpPr txBox="1"/>
      </xdr:nvSpPr>
      <xdr:spPr>
        <a:xfrm>
          <a:off x="3582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25417</xdr:rowOff>
    </xdr:from>
    <xdr:ext cx="405111" cy="259045"/>
    <xdr:sp macro="" textlink="">
      <xdr:nvSpPr>
        <xdr:cNvPr id="79" name="n_2mainValue【道路】&#10;有形固定資産減価償却率"/>
        <xdr:cNvSpPr txBox="1"/>
      </xdr:nvSpPr>
      <xdr:spPr>
        <a:xfrm>
          <a:off x="2705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161079</xdr:rowOff>
    </xdr:from>
    <xdr:to>
      <xdr:col>55</xdr:col>
      <xdr:colOff>50800</xdr:colOff>
      <xdr:row>39</xdr:row>
      <xdr:rowOff>91229</xdr:rowOff>
    </xdr:to>
    <xdr:sp macro="" textlink="">
      <xdr:nvSpPr>
        <xdr:cNvPr id="119" name="楕円 118"/>
        <xdr:cNvSpPr/>
      </xdr:nvSpPr>
      <xdr:spPr>
        <a:xfrm>
          <a:off x="10426700" y="66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12506</xdr:rowOff>
    </xdr:from>
    <xdr:ext cx="534377" cy="259045"/>
    <xdr:sp macro="" textlink="">
      <xdr:nvSpPr>
        <xdr:cNvPr id="120" name="【道路】&#10;一人当たり延長該当値テキスト"/>
        <xdr:cNvSpPr txBox="1"/>
      </xdr:nvSpPr>
      <xdr:spPr>
        <a:xfrm>
          <a:off x="10515600" y="65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170539</xdr:rowOff>
    </xdr:from>
    <xdr:to>
      <xdr:col>50</xdr:col>
      <xdr:colOff>165100</xdr:colOff>
      <xdr:row>39</xdr:row>
      <xdr:rowOff>100689</xdr:rowOff>
    </xdr:to>
    <xdr:sp macro="" textlink="">
      <xdr:nvSpPr>
        <xdr:cNvPr id="121" name="楕円 120"/>
        <xdr:cNvSpPr/>
      </xdr:nvSpPr>
      <xdr:spPr>
        <a:xfrm>
          <a:off x="9588500" y="66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40429</xdr:rowOff>
    </xdr:from>
    <xdr:to>
      <xdr:col>55</xdr:col>
      <xdr:colOff>0</xdr:colOff>
      <xdr:row>39</xdr:row>
      <xdr:rowOff>49889</xdr:rowOff>
    </xdr:to>
    <xdr:cxnSp macro="">
      <xdr:nvCxnSpPr>
        <xdr:cNvPr id="122" name="直線コネクタ 121"/>
        <xdr:cNvCxnSpPr/>
      </xdr:nvCxnSpPr>
      <xdr:spPr>
        <a:xfrm flipV="1">
          <a:off x="9639300" y="6726979"/>
          <a:ext cx="8382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90616</xdr:rowOff>
    </xdr:from>
    <xdr:to>
      <xdr:col>46</xdr:col>
      <xdr:colOff>38100</xdr:colOff>
      <xdr:row>40</xdr:row>
      <xdr:rowOff>20766</xdr:rowOff>
    </xdr:to>
    <xdr:sp macro="" textlink="">
      <xdr:nvSpPr>
        <xdr:cNvPr id="123" name="楕円 122"/>
        <xdr:cNvSpPr/>
      </xdr:nvSpPr>
      <xdr:spPr>
        <a:xfrm>
          <a:off x="8699500" y="67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49889</xdr:rowOff>
    </xdr:from>
    <xdr:to>
      <xdr:col>50</xdr:col>
      <xdr:colOff>114300</xdr:colOff>
      <xdr:row>39</xdr:row>
      <xdr:rowOff>141416</xdr:rowOff>
    </xdr:to>
    <xdr:cxnSp macro="">
      <xdr:nvCxnSpPr>
        <xdr:cNvPr id="124" name="直線コネクタ 123"/>
        <xdr:cNvCxnSpPr/>
      </xdr:nvCxnSpPr>
      <xdr:spPr>
        <a:xfrm flipV="1">
          <a:off x="8750300" y="6736439"/>
          <a:ext cx="889000" cy="9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91816</xdr:rowOff>
    </xdr:from>
    <xdr:ext cx="534377" cy="259045"/>
    <xdr:sp macro="" textlink="">
      <xdr:nvSpPr>
        <xdr:cNvPr id="127" name="n_1mainValue【道路】&#10;一人当たり延長"/>
        <xdr:cNvSpPr txBox="1"/>
      </xdr:nvSpPr>
      <xdr:spPr>
        <a:xfrm>
          <a:off x="9359411" y="67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11893</xdr:rowOff>
    </xdr:from>
    <xdr:ext cx="534377" cy="259045"/>
    <xdr:sp macro="" textlink="">
      <xdr:nvSpPr>
        <xdr:cNvPr id="128" name="n_2mainValue【道路】&#10;一人当たり延長"/>
        <xdr:cNvSpPr txBox="1"/>
      </xdr:nvSpPr>
      <xdr:spPr>
        <a:xfrm>
          <a:off x="8483111" y="68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8" name="楕円 167"/>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70" name="楕円 169"/>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99604</xdr:rowOff>
    </xdr:to>
    <xdr:cxnSp macro="">
      <xdr:nvCxnSpPr>
        <xdr:cNvPr id="171" name="直線コネクタ 170"/>
        <xdr:cNvCxnSpPr/>
      </xdr:nvCxnSpPr>
      <xdr:spPr>
        <a:xfrm flipV="1">
          <a:off x="3797300" y="1017270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72" name="楕円 171"/>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61</xdr:row>
      <xdr:rowOff>42454</xdr:rowOff>
    </xdr:to>
    <xdr:cxnSp macro="">
      <xdr:nvCxnSpPr>
        <xdr:cNvPr id="173" name="直線コネクタ 172"/>
        <xdr:cNvCxnSpPr/>
      </xdr:nvCxnSpPr>
      <xdr:spPr>
        <a:xfrm flipV="1">
          <a:off x="2908300" y="1021515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5"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166931</xdr:rowOff>
    </xdr:from>
    <xdr:ext cx="405111" cy="259045"/>
    <xdr:sp macro="" textlink="">
      <xdr:nvSpPr>
        <xdr:cNvPr id="176" name="n_1mainValue【橋りょう・トンネル】&#10;有形固定資産減価償却率"/>
        <xdr:cNvSpPr txBox="1"/>
      </xdr:nvSpPr>
      <xdr:spPr>
        <a:xfrm>
          <a:off x="3582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77" name="n_2mainValue【橋りょう・トンネル】&#10;有形固定資産減価償却率"/>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88030</xdr:rowOff>
    </xdr:from>
    <xdr:to>
      <xdr:col>55</xdr:col>
      <xdr:colOff>50800</xdr:colOff>
      <xdr:row>64</xdr:row>
      <xdr:rowOff>18180</xdr:rowOff>
    </xdr:to>
    <xdr:sp macro="" textlink="">
      <xdr:nvSpPr>
        <xdr:cNvPr id="213" name="楕円 212"/>
        <xdr:cNvSpPr/>
      </xdr:nvSpPr>
      <xdr:spPr>
        <a:xfrm>
          <a:off x="10426700" y="108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2957</xdr:rowOff>
    </xdr:from>
    <xdr:ext cx="534377" cy="259045"/>
    <xdr:sp macro="" textlink="">
      <xdr:nvSpPr>
        <xdr:cNvPr id="214" name="【橋りょう・トンネル】&#10;一人当たり有形固定資産（償却資産）額該当値テキスト"/>
        <xdr:cNvSpPr txBox="1"/>
      </xdr:nvSpPr>
      <xdr:spPr>
        <a:xfrm>
          <a:off x="10515600" y="108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88564</xdr:rowOff>
    </xdr:from>
    <xdr:to>
      <xdr:col>50</xdr:col>
      <xdr:colOff>165100</xdr:colOff>
      <xdr:row>64</xdr:row>
      <xdr:rowOff>18714</xdr:rowOff>
    </xdr:to>
    <xdr:sp macro="" textlink="">
      <xdr:nvSpPr>
        <xdr:cNvPr id="215" name="楕円 214"/>
        <xdr:cNvSpPr/>
      </xdr:nvSpPr>
      <xdr:spPr>
        <a:xfrm>
          <a:off x="9588500" y="108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138830</xdr:rowOff>
    </xdr:from>
    <xdr:to>
      <xdr:col>55</xdr:col>
      <xdr:colOff>0</xdr:colOff>
      <xdr:row>63</xdr:row>
      <xdr:rowOff>139364</xdr:rowOff>
    </xdr:to>
    <xdr:cxnSp macro="">
      <xdr:nvCxnSpPr>
        <xdr:cNvPr id="216" name="直線コネクタ 215"/>
        <xdr:cNvCxnSpPr/>
      </xdr:nvCxnSpPr>
      <xdr:spPr>
        <a:xfrm flipV="1">
          <a:off x="9639300" y="10940180"/>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111916</xdr:rowOff>
    </xdr:from>
    <xdr:to>
      <xdr:col>46</xdr:col>
      <xdr:colOff>38100</xdr:colOff>
      <xdr:row>64</xdr:row>
      <xdr:rowOff>42066</xdr:rowOff>
    </xdr:to>
    <xdr:sp macro="" textlink="">
      <xdr:nvSpPr>
        <xdr:cNvPr id="217" name="楕円 216"/>
        <xdr:cNvSpPr/>
      </xdr:nvSpPr>
      <xdr:spPr>
        <a:xfrm>
          <a:off x="8699500" y="109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139364</xdr:rowOff>
    </xdr:from>
    <xdr:to>
      <xdr:col>50</xdr:col>
      <xdr:colOff>114300</xdr:colOff>
      <xdr:row>63</xdr:row>
      <xdr:rowOff>162716</xdr:rowOff>
    </xdr:to>
    <xdr:cxnSp macro="">
      <xdr:nvCxnSpPr>
        <xdr:cNvPr id="218" name="直線コネクタ 217"/>
        <xdr:cNvCxnSpPr/>
      </xdr:nvCxnSpPr>
      <xdr:spPr>
        <a:xfrm flipV="1">
          <a:off x="8750300" y="10940714"/>
          <a:ext cx="889000" cy="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19"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20"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9841</xdr:rowOff>
    </xdr:from>
    <xdr:ext cx="534377" cy="259045"/>
    <xdr:sp macro="" textlink="">
      <xdr:nvSpPr>
        <xdr:cNvPr id="221" name="n_1mainValue【橋りょう・トンネル】&#10;一人当たり有形固定資産（償却資産）額"/>
        <xdr:cNvSpPr txBox="1"/>
      </xdr:nvSpPr>
      <xdr:spPr>
        <a:xfrm>
          <a:off x="9359411" y="109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33193</xdr:rowOff>
    </xdr:from>
    <xdr:ext cx="534377" cy="259045"/>
    <xdr:sp macro="" textlink="">
      <xdr:nvSpPr>
        <xdr:cNvPr id="222" name="n_2mainValue【橋りょう・トンネル】&#10;一人当たり有形固定資産（償却資産）額"/>
        <xdr:cNvSpPr txBox="1"/>
      </xdr:nvSpPr>
      <xdr:spPr>
        <a:xfrm>
          <a:off x="8483111" y="110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52"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61" name="楕円 260"/>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62" name="【公営住宅】&#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74930</xdr:rowOff>
    </xdr:from>
    <xdr:to>
      <xdr:col>20</xdr:col>
      <xdr:colOff>38100</xdr:colOff>
      <xdr:row>86</xdr:row>
      <xdr:rowOff>5080</xdr:rowOff>
    </xdr:to>
    <xdr:sp macro="" textlink="">
      <xdr:nvSpPr>
        <xdr:cNvPr id="263" name="楕円 262"/>
        <xdr:cNvSpPr/>
      </xdr:nvSpPr>
      <xdr:spPr>
        <a:xfrm>
          <a:off x="3746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85</xdr:row>
      <xdr:rowOff>125730</xdr:rowOff>
    </xdr:to>
    <xdr:cxnSp macro="">
      <xdr:nvCxnSpPr>
        <xdr:cNvPr id="264" name="直線コネクタ 263"/>
        <xdr:cNvCxnSpPr/>
      </xdr:nvCxnSpPr>
      <xdr:spPr>
        <a:xfrm flipV="1">
          <a:off x="3797300" y="144780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265" name="楕円 264"/>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125730</xdr:rowOff>
    </xdr:to>
    <xdr:cxnSp macro="">
      <xdr:nvCxnSpPr>
        <xdr:cNvPr id="266" name="直線コネクタ 265"/>
        <xdr:cNvCxnSpPr/>
      </xdr:nvCxnSpPr>
      <xdr:spPr>
        <a:xfrm>
          <a:off x="2908300" y="146342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67"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68"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167657</xdr:rowOff>
    </xdr:from>
    <xdr:ext cx="405111" cy="259045"/>
    <xdr:sp macro="" textlink="">
      <xdr:nvSpPr>
        <xdr:cNvPr id="269" name="n_1mainValue【公営住宅】&#10;有形固定資産減価償却率"/>
        <xdr:cNvSpPr txBox="1"/>
      </xdr:nvSpPr>
      <xdr:spPr>
        <a:xfrm>
          <a:off x="35820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270" name="n_2mainValue【公営住宅】&#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9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106935</xdr:rowOff>
    </xdr:from>
    <xdr:to>
      <xdr:col>55</xdr:col>
      <xdr:colOff>50800</xdr:colOff>
      <xdr:row>83</xdr:row>
      <xdr:rowOff>37085</xdr:rowOff>
    </xdr:to>
    <xdr:sp macro="" textlink="">
      <xdr:nvSpPr>
        <xdr:cNvPr id="308" name="楕円 307"/>
        <xdr:cNvSpPr/>
      </xdr:nvSpPr>
      <xdr:spPr>
        <a:xfrm>
          <a:off x="10426700" y="141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129812</xdr:rowOff>
    </xdr:from>
    <xdr:ext cx="469744" cy="259045"/>
    <xdr:sp macro="" textlink="">
      <xdr:nvSpPr>
        <xdr:cNvPr id="309" name="【公営住宅】&#10;一人当たり面積該当値テキスト"/>
        <xdr:cNvSpPr txBox="1"/>
      </xdr:nvSpPr>
      <xdr:spPr>
        <a:xfrm>
          <a:off x="10515600" y="1401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117602</xdr:rowOff>
    </xdr:from>
    <xdr:to>
      <xdr:col>50</xdr:col>
      <xdr:colOff>165100</xdr:colOff>
      <xdr:row>83</xdr:row>
      <xdr:rowOff>47752</xdr:rowOff>
    </xdr:to>
    <xdr:sp macro="" textlink="">
      <xdr:nvSpPr>
        <xdr:cNvPr id="310" name="楕円 309"/>
        <xdr:cNvSpPr/>
      </xdr:nvSpPr>
      <xdr:spPr>
        <a:xfrm>
          <a:off x="9588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157735</xdr:rowOff>
    </xdr:from>
    <xdr:to>
      <xdr:col>55</xdr:col>
      <xdr:colOff>0</xdr:colOff>
      <xdr:row>82</xdr:row>
      <xdr:rowOff>168402</xdr:rowOff>
    </xdr:to>
    <xdr:cxnSp macro="">
      <xdr:nvCxnSpPr>
        <xdr:cNvPr id="311" name="直線コネクタ 310"/>
        <xdr:cNvCxnSpPr/>
      </xdr:nvCxnSpPr>
      <xdr:spPr>
        <a:xfrm flipV="1">
          <a:off x="9639300" y="14216635"/>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111506</xdr:rowOff>
    </xdr:from>
    <xdr:to>
      <xdr:col>46</xdr:col>
      <xdr:colOff>38100</xdr:colOff>
      <xdr:row>83</xdr:row>
      <xdr:rowOff>41656</xdr:rowOff>
    </xdr:to>
    <xdr:sp macro="" textlink="">
      <xdr:nvSpPr>
        <xdr:cNvPr id="312" name="楕円 311"/>
        <xdr:cNvSpPr/>
      </xdr:nvSpPr>
      <xdr:spPr>
        <a:xfrm>
          <a:off x="8699500" y="141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162306</xdr:rowOff>
    </xdr:from>
    <xdr:to>
      <xdr:col>50</xdr:col>
      <xdr:colOff>114300</xdr:colOff>
      <xdr:row>82</xdr:row>
      <xdr:rowOff>168402</xdr:rowOff>
    </xdr:to>
    <xdr:cxnSp macro="">
      <xdr:nvCxnSpPr>
        <xdr:cNvPr id="313" name="直線コネクタ 312"/>
        <xdr:cNvCxnSpPr/>
      </xdr:nvCxnSpPr>
      <xdr:spPr>
        <a:xfrm>
          <a:off x="8750300" y="142212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314"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315" name="n_2aveValue【公営住宅】&#10;一人当たり面積"/>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64279</xdr:rowOff>
    </xdr:from>
    <xdr:ext cx="469744" cy="259045"/>
    <xdr:sp macro="" textlink="">
      <xdr:nvSpPr>
        <xdr:cNvPr id="316" name="n_1mainValue【公営住宅】&#10;一人当たり面積"/>
        <xdr:cNvSpPr txBox="1"/>
      </xdr:nvSpPr>
      <xdr:spPr>
        <a:xfrm>
          <a:off x="9391727" y="139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58183</xdr:rowOff>
    </xdr:from>
    <xdr:ext cx="469744" cy="259045"/>
    <xdr:sp macro="" textlink="">
      <xdr:nvSpPr>
        <xdr:cNvPr id="317" name="n_2mainValue【公営住宅】&#10;一人当たり面積"/>
        <xdr:cNvSpPr txBox="1"/>
      </xdr:nvSpPr>
      <xdr:spPr>
        <a:xfrm>
          <a:off x="8515427"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30" name="テキスト ボックス 32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40" name="テキスト ボックス 33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2" name="テキスト ボックス 34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44" name="直線コネクタ 343"/>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45"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46" name="直線コネクタ 345"/>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47"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48" name="直線コネクタ 347"/>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49"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50" name="フローチャート: 判断 349"/>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51" name="フローチャート: 判断 350"/>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52" name="フローチャート: 判断 351"/>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8" name="楕円 357"/>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359" name="【港湾・漁港】&#10;有形固定資産減価償却率該当値テキスト"/>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100512</xdr:rowOff>
    </xdr:from>
    <xdr:to>
      <xdr:col>20</xdr:col>
      <xdr:colOff>38100</xdr:colOff>
      <xdr:row>105</xdr:row>
      <xdr:rowOff>30662</xdr:rowOff>
    </xdr:to>
    <xdr:sp macro="" textlink="">
      <xdr:nvSpPr>
        <xdr:cNvPr id="360" name="楕円 359"/>
        <xdr:cNvSpPr/>
      </xdr:nvSpPr>
      <xdr:spPr>
        <a:xfrm>
          <a:off x="3746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151312</xdr:rowOff>
    </xdr:to>
    <xdr:cxnSp macro="">
      <xdr:nvCxnSpPr>
        <xdr:cNvPr id="361" name="直線コネクタ 360"/>
        <xdr:cNvCxnSpPr/>
      </xdr:nvCxnSpPr>
      <xdr:spPr>
        <a:xfrm flipV="1">
          <a:off x="3797300" y="1787434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362" name="楕円 361"/>
        <xdr:cNvSpPr/>
      </xdr:nvSpPr>
      <xdr:spPr>
        <a:xfrm>
          <a:off x="2857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151312</xdr:rowOff>
    </xdr:from>
    <xdr:to>
      <xdr:col>19</xdr:col>
      <xdr:colOff>177800</xdr:colOff>
      <xdr:row>105</xdr:row>
      <xdr:rowOff>87630</xdr:rowOff>
    </xdr:to>
    <xdr:cxnSp macro="">
      <xdr:nvCxnSpPr>
        <xdr:cNvPr id="363" name="直線コネクタ 362"/>
        <xdr:cNvCxnSpPr/>
      </xdr:nvCxnSpPr>
      <xdr:spPr>
        <a:xfrm flipV="1">
          <a:off x="2908300" y="1798211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64"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65" name="n_2aveValue【港湾・漁港】&#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21789</xdr:rowOff>
    </xdr:from>
    <xdr:ext cx="405111" cy="259045"/>
    <xdr:sp macro="" textlink="">
      <xdr:nvSpPr>
        <xdr:cNvPr id="366" name="n_1mainValue【港湾・漁港】&#10;有形固定資産減価償却率"/>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154957</xdr:rowOff>
    </xdr:from>
    <xdr:ext cx="405111" cy="259045"/>
    <xdr:sp macro="" textlink="">
      <xdr:nvSpPr>
        <xdr:cNvPr id="367" name="n_2mainValue【港湾・漁港】&#10;有形固定資産減価償却率"/>
        <xdr:cNvSpPr txBox="1"/>
      </xdr:nvSpPr>
      <xdr:spPr>
        <a:xfrm>
          <a:off x="2705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9" name="テキスト ボックス 37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81" name="テキスト ボックス 38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83" name="テキスト ボックス 38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85" name="テキスト ボックス 38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13936</xdr:rowOff>
    </xdr:from>
    <xdr:to>
      <xdr:col>54</xdr:col>
      <xdr:colOff>189865</xdr:colOff>
      <xdr:row>108</xdr:row>
      <xdr:rowOff>74693</xdr:rowOff>
    </xdr:to>
    <xdr:cxnSp macro="">
      <xdr:nvCxnSpPr>
        <xdr:cNvPr id="389" name="直線コネクタ 388"/>
        <xdr:cNvCxnSpPr/>
      </xdr:nvCxnSpPr>
      <xdr:spPr>
        <a:xfrm flipV="1">
          <a:off x="10476865" y="18187636"/>
          <a:ext cx="0" cy="403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78520</xdr:rowOff>
    </xdr:from>
    <xdr:ext cx="469744" cy="259045"/>
    <xdr:sp macro="" textlink="">
      <xdr:nvSpPr>
        <xdr:cNvPr id="390" name="【港湾・漁港】&#10;一人当たり有形固定資産（償却資産）額最小値テキスト"/>
        <xdr:cNvSpPr txBox="1"/>
      </xdr:nvSpPr>
      <xdr:spPr>
        <a:xfrm>
          <a:off x="10515600" y="1859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74693</xdr:rowOff>
    </xdr:from>
    <xdr:to>
      <xdr:col>55</xdr:col>
      <xdr:colOff>88900</xdr:colOff>
      <xdr:row>108</xdr:row>
      <xdr:rowOff>74693</xdr:rowOff>
    </xdr:to>
    <xdr:cxnSp macro="">
      <xdr:nvCxnSpPr>
        <xdr:cNvPr id="391" name="直線コネクタ 390"/>
        <xdr:cNvCxnSpPr/>
      </xdr:nvCxnSpPr>
      <xdr:spPr>
        <a:xfrm>
          <a:off x="10388600" y="1859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132063</xdr:rowOff>
    </xdr:from>
    <xdr:ext cx="599010" cy="259045"/>
    <xdr:sp macro="" textlink="">
      <xdr:nvSpPr>
        <xdr:cNvPr id="392" name="【港湾・漁港】&#10;一人当たり有形固定資産（償却資産）額最大値テキスト"/>
        <xdr:cNvSpPr txBox="1"/>
      </xdr:nvSpPr>
      <xdr:spPr>
        <a:xfrm>
          <a:off x="10515600" y="1796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13936</xdr:rowOff>
    </xdr:from>
    <xdr:to>
      <xdr:col>55</xdr:col>
      <xdr:colOff>88900</xdr:colOff>
      <xdr:row>106</xdr:row>
      <xdr:rowOff>13936</xdr:rowOff>
    </xdr:to>
    <xdr:cxnSp macro="">
      <xdr:nvCxnSpPr>
        <xdr:cNvPr id="393" name="直線コネクタ 392"/>
        <xdr:cNvCxnSpPr/>
      </xdr:nvCxnSpPr>
      <xdr:spPr>
        <a:xfrm>
          <a:off x="10388600" y="1818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66296</xdr:rowOff>
    </xdr:from>
    <xdr:ext cx="599010" cy="259045"/>
    <xdr:sp macro="" textlink="">
      <xdr:nvSpPr>
        <xdr:cNvPr id="394" name="【港湾・漁港】&#10;一人当たり有形固定資産（償却資産）額平均値テキスト"/>
        <xdr:cNvSpPr txBox="1"/>
      </xdr:nvSpPr>
      <xdr:spPr>
        <a:xfrm>
          <a:off x="10515600" y="182399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43419</xdr:rowOff>
    </xdr:from>
    <xdr:to>
      <xdr:col>55</xdr:col>
      <xdr:colOff>50800</xdr:colOff>
      <xdr:row>107</xdr:row>
      <xdr:rowOff>145019</xdr:rowOff>
    </xdr:to>
    <xdr:sp macro="" textlink="">
      <xdr:nvSpPr>
        <xdr:cNvPr id="395" name="フローチャート: 判断 394"/>
        <xdr:cNvSpPr/>
      </xdr:nvSpPr>
      <xdr:spPr>
        <a:xfrm>
          <a:off x="10426700" y="183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102383</xdr:rowOff>
    </xdr:from>
    <xdr:to>
      <xdr:col>50</xdr:col>
      <xdr:colOff>165100</xdr:colOff>
      <xdr:row>106</xdr:row>
      <xdr:rowOff>32533</xdr:rowOff>
    </xdr:to>
    <xdr:sp macro="" textlink="">
      <xdr:nvSpPr>
        <xdr:cNvPr id="396" name="フローチャート: 判断 395"/>
        <xdr:cNvSpPr/>
      </xdr:nvSpPr>
      <xdr:spPr>
        <a:xfrm>
          <a:off x="9588500" y="181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124535</xdr:rowOff>
    </xdr:from>
    <xdr:to>
      <xdr:col>46</xdr:col>
      <xdr:colOff>38100</xdr:colOff>
      <xdr:row>105</xdr:row>
      <xdr:rowOff>54685</xdr:rowOff>
    </xdr:to>
    <xdr:sp macro="" textlink="">
      <xdr:nvSpPr>
        <xdr:cNvPr id="397" name="フローチャート: 判断 396"/>
        <xdr:cNvSpPr/>
      </xdr:nvSpPr>
      <xdr:spPr>
        <a:xfrm>
          <a:off x="8699500" y="179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23893</xdr:rowOff>
    </xdr:from>
    <xdr:to>
      <xdr:col>55</xdr:col>
      <xdr:colOff>50800</xdr:colOff>
      <xdr:row>108</xdr:row>
      <xdr:rowOff>125493</xdr:rowOff>
    </xdr:to>
    <xdr:sp macro="" textlink="">
      <xdr:nvSpPr>
        <xdr:cNvPr id="403" name="楕円 402"/>
        <xdr:cNvSpPr/>
      </xdr:nvSpPr>
      <xdr:spPr>
        <a:xfrm>
          <a:off x="10426700" y="185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110270</xdr:rowOff>
    </xdr:from>
    <xdr:ext cx="469744" cy="259045"/>
    <xdr:sp macro="" textlink="">
      <xdr:nvSpPr>
        <xdr:cNvPr id="404" name="【港湾・漁港】&#10;一人当たり有形固定資産（償却資産）額該当値テキスト"/>
        <xdr:cNvSpPr txBox="1"/>
      </xdr:nvSpPr>
      <xdr:spPr>
        <a:xfrm>
          <a:off x="10515600" y="1845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86464</xdr:rowOff>
    </xdr:from>
    <xdr:to>
      <xdr:col>50</xdr:col>
      <xdr:colOff>165100</xdr:colOff>
      <xdr:row>100</xdr:row>
      <xdr:rowOff>16614</xdr:rowOff>
    </xdr:to>
    <xdr:sp macro="" textlink="">
      <xdr:nvSpPr>
        <xdr:cNvPr id="405" name="楕円 404"/>
        <xdr:cNvSpPr/>
      </xdr:nvSpPr>
      <xdr:spPr>
        <a:xfrm>
          <a:off x="9588500" y="170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137264</xdr:rowOff>
    </xdr:from>
    <xdr:to>
      <xdr:col>55</xdr:col>
      <xdr:colOff>0</xdr:colOff>
      <xdr:row>108</xdr:row>
      <xdr:rowOff>74693</xdr:rowOff>
    </xdr:to>
    <xdr:cxnSp macro="">
      <xdr:nvCxnSpPr>
        <xdr:cNvPr id="406" name="直線コネクタ 405"/>
        <xdr:cNvCxnSpPr/>
      </xdr:nvCxnSpPr>
      <xdr:spPr>
        <a:xfrm>
          <a:off x="9639300" y="17110814"/>
          <a:ext cx="838200" cy="14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116177</xdr:rowOff>
    </xdr:from>
    <xdr:to>
      <xdr:col>46</xdr:col>
      <xdr:colOff>38100</xdr:colOff>
      <xdr:row>100</xdr:row>
      <xdr:rowOff>46327</xdr:rowOff>
    </xdr:to>
    <xdr:sp macro="" textlink="">
      <xdr:nvSpPr>
        <xdr:cNvPr id="407" name="楕円 406"/>
        <xdr:cNvSpPr/>
      </xdr:nvSpPr>
      <xdr:spPr>
        <a:xfrm>
          <a:off x="8699500" y="170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137264</xdr:rowOff>
    </xdr:from>
    <xdr:to>
      <xdr:col>50</xdr:col>
      <xdr:colOff>114300</xdr:colOff>
      <xdr:row>99</xdr:row>
      <xdr:rowOff>166977</xdr:rowOff>
    </xdr:to>
    <xdr:cxnSp macro="">
      <xdr:nvCxnSpPr>
        <xdr:cNvPr id="408" name="直線コネクタ 407"/>
        <xdr:cNvCxnSpPr/>
      </xdr:nvCxnSpPr>
      <xdr:spPr>
        <a:xfrm flipV="1">
          <a:off x="8750300" y="17110814"/>
          <a:ext cx="889000" cy="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23660</xdr:rowOff>
    </xdr:from>
    <xdr:ext cx="599010" cy="259045"/>
    <xdr:sp macro="" textlink="">
      <xdr:nvSpPr>
        <xdr:cNvPr id="409" name="n_1aveValue【港湾・漁港】&#10;一人当たり有形固定資産（償却資産）額"/>
        <xdr:cNvSpPr txBox="1"/>
      </xdr:nvSpPr>
      <xdr:spPr>
        <a:xfrm>
          <a:off x="9327095" y="1819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45812</xdr:rowOff>
    </xdr:from>
    <xdr:ext cx="690189" cy="259045"/>
    <xdr:sp macro="" textlink="">
      <xdr:nvSpPr>
        <xdr:cNvPr id="410" name="n_2aveValue【港湾・漁港】&#10;一人当たり有形固定資産（償却資産）額"/>
        <xdr:cNvSpPr txBox="1"/>
      </xdr:nvSpPr>
      <xdr:spPr>
        <a:xfrm>
          <a:off x="8405205" y="18048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33141</xdr:rowOff>
    </xdr:from>
    <xdr:ext cx="690189" cy="259045"/>
    <xdr:sp macro="" textlink="">
      <xdr:nvSpPr>
        <xdr:cNvPr id="411" name="n_1mainValue【港湾・漁港】&#10;一人当たり有形固定資産（償却資産）額"/>
        <xdr:cNvSpPr txBox="1"/>
      </xdr:nvSpPr>
      <xdr:spPr>
        <a:xfrm>
          <a:off x="9281505" y="16835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62854</xdr:rowOff>
    </xdr:from>
    <xdr:ext cx="690189" cy="259045"/>
    <xdr:sp macro="" textlink="">
      <xdr:nvSpPr>
        <xdr:cNvPr id="412" name="n_2mainValue【港湾・漁港】&#10;一人当たり有形固定資産（償却資産）額"/>
        <xdr:cNvSpPr txBox="1"/>
      </xdr:nvSpPr>
      <xdr:spPr>
        <a:xfrm>
          <a:off x="8405205" y="16864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38" name="直線コネクタ 437"/>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39"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40" name="直線コネクタ 439"/>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41"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2" name="直線コネクタ 44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43"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44" name="フローチャート: 判断 443"/>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45" name="フローチャート: 判断 444"/>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46" name="フローチャート: 判断 445"/>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156028</xdr:rowOff>
    </xdr:from>
    <xdr:to>
      <xdr:col>85</xdr:col>
      <xdr:colOff>177800</xdr:colOff>
      <xdr:row>34</xdr:row>
      <xdr:rowOff>86178</xdr:rowOff>
    </xdr:to>
    <xdr:sp macro="" textlink="">
      <xdr:nvSpPr>
        <xdr:cNvPr id="452" name="楕円 451"/>
        <xdr:cNvSpPr/>
      </xdr:nvSpPr>
      <xdr:spPr>
        <a:xfrm>
          <a:off x="162687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70955</xdr:rowOff>
    </xdr:from>
    <xdr:ext cx="405111" cy="259045"/>
    <xdr:sp macro="" textlink="">
      <xdr:nvSpPr>
        <xdr:cNvPr id="453" name="【認定こども園・幼稚園・保育所】&#10;有形固定資産減価償却率該当値テキスト"/>
        <xdr:cNvSpPr txBox="1"/>
      </xdr:nvSpPr>
      <xdr:spPr>
        <a:xfrm>
          <a:off x="16357600" y="5728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17236</xdr:rowOff>
    </xdr:from>
    <xdr:to>
      <xdr:col>81</xdr:col>
      <xdr:colOff>101600</xdr:colOff>
      <xdr:row>34</xdr:row>
      <xdr:rowOff>118836</xdr:rowOff>
    </xdr:to>
    <xdr:sp macro="" textlink="">
      <xdr:nvSpPr>
        <xdr:cNvPr id="454" name="楕円 453"/>
        <xdr:cNvSpPr/>
      </xdr:nvSpPr>
      <xdr:spPr>
        <a:xfrm>
          <a:off x="15430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35378</xdr:rowOff>
    </xdr:from>
    <xdr:to>
      <xdr:col>85</xdr:col>
      <xdr:colOff>127000</xdr:colOff>
      <xdr:row>34</xdr:row>
      <xdr:rowOff>68036</xdr:rowOff>
    </xdr:to>
    <xdr:cxnSp macro="">
      <xdr:nvCxnSpPr>
        <xdr:cNvPr id="455" name="直線コネクタ 454"/>
        <xdr:cNvCxnSpPr/>
      </xdr:nvCxnSpPr>
      <xdr:spPr>
        <a:xfrm flipV="1">
          <a:off x="15481300" y="58646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72753</xdr:rowOff>
    </xdr:from>
    <xdr:to>
      <xdr:col>76</xdr:col>
      <xdr:colOff>165100</xdr:colOff>
      <xdr:row>35</xdr:row>
      <xdr:rowOff>2903</xdr:rowOff>
    </xdr:to>
    <xdr:sp macro="" textlink="">
      <xdr:nvSpPr>
        <xdr:cNvPr id="456" name="楕円 455"/>
        <xdr:cNvSpPr/>
      </xdr:nvSpPr>
      <xdr:spPr>
        <a:xfrm>
          <a:off x="14541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68036</xdr:rowOff>
    </xdr:from>
    <xdr:to>
      <xdr:col>81</xdr:col>
      <xdr:colOff>50800</xdr:colOff>
      <xdr:row>34</xdr:row>
      <xdr:rowOff>123553</xdr:rowOff>
    </xdr:to>
    <xdr:cxnSp macro="">
      <xdr:nvCxnSpPr>
        <xdr:cNvPr id="457" name="直線コネクタ 456"/>
        <xdr:cNvCxnSpPr/>
      </xdr:nvCxnSpPr>
      <xdr:spPr>
        <a:xfrm flipV="1">
          <a:off x="14592300" y="589733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45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59"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135363</xdr:rowOff>
    </xdr:from>
    <xdr:ext cx="405111" cy="259045"/>
    <xdr:sp macro="" textlink="">
      <xdr:nvSpPr>
        <xdr:cNvPr id="460" name="n_1mainValue【認定こども園・幼稚園・保育所】&#10;有形固定資産減価償却率"/>
        <xdr:cNvSpPr txBox="1"/>
      </xdr:nvSpPr>
      <xdr:spPr>
        <a:xfrm>
          <a:off x="152660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19430</xdr:rowOff>
    </xdr:from>
    <xdr:ext cx="405111" cy="259045"/>
    <xdr:sp macro="" textlink="">
      <xdr:nvSpPr>
        <xdr:cNvPr id="461" name="n_2mainValue【認定こども園・幼稚園・保育所】&#10;有形固定資産減価償却率"/>
        <xdr:cNvSpPr txBox="1"/>
      </xdr:nvSpPr>
      <xdr:spPr>
        <a:xfrm>
          <a:off x="14389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3" name="テキスト ボックス 4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5" name="テキスト ボックス 4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7" name="テキスト ボックス 4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9" name="テキスト ボックス 4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1" name="テキスト ボックス 4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3" name="テキスト ボックス 4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85" name="直線コネクタ 4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87" name="直線コネクタ 4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89" name="直線コネクタ 4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490"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91" name="フローチャート: 判断 4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92" name="フローチャート: 判断 4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93" name="フローチャート: 判断 4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99" name="楕円 498"/>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87647</xdr:rowOff>
    </xdr:from>
    <xdr:ext cx="469744" cy="259045"/>
    <xdr:sp macro="" textlink="">
      <xdr:nvSpPr>
        <xdr:cNvPr id="500" name="【認定こども園・幼稚園・保育所】&#10;一人当たり面積該当値テキスト"/>
        <xdr:cNvSpPr txBox="1"/>
      </xdr:nvSpPr>
      <xdr:spPr>
        <a:xfrm>
          <a:off x="22199600"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118745</xdr:rowOff>
    </xdr:from>
    <xdr:to>
      <xdr:col>112</xdr:col>
      <xdr:colOff>38100</xdr:colOff>
      <xdr:row>39</xdr:row>
      <xdr:rowOff>48895</xdr:rowOff>
    </xdr:to>
    <xdr:sp macro="" textlink="">
      <xdr:nvSpPr>
        <xdr:cNvPr id="501" name="楕円 500"/>
        <xdr:cNvSpPr/>
      </xdr:nvSpPr>
      <xdr:spPr>
        <a:xfrm>
          <a:off x="21272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169545</xdr:rowOff>
    </xdr:to>
    <xdr:cxnSp macro="">
      <xdr:nvCxnSpPr>
        <xdr:cNvPr id="502" name="直線コネクタ 501"/>
        <xdr:cNvCxnSpPr/>
      </xdr:nvCxnSpPr>
      <xdr:spPr>
        <a:xfrm flipV="1">
          <a:off x="21323300" y="66751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130175</xdr:rowOff>
    </xdr:from>
    <xdr:to>
      <xdr:col>107</xdr:col>
      <xdr:colOff>101600</xdr:colOff>
      <xdr:row>39</xdr:row>
      <xdr:rowOff>60325</xdr:rowOff>
    </xdr:to>
    <xdr:sp macro="" textlink="">
      <xdr:nvSpPr>
        <xdr:cNvPr id="503" name="楕円 502"/>
        <xdr:cNvSpPr/>
      </xdr:nvSpPr>
      <xdr:spPr>
        <a:xfrm>
          <a:off x="20383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169545</xdr:rowOff>
    </xdr:from>
    <xdr:to>
      <xdr:col>111</xdr:col>
      <xdr:colOff>177800</xdr:colOff>
      <xdr:row>39</xdr:row>
      <xdr:rowOff>9525</xdr:rowOff>
    </xdr:to>
    <xdr:cxnSp macro="">
      <xdr:nvCxnSpPr>
        <xdr:cNvPr id="504" name="直線コネクタ 503"/>
        <xdr:cNvCxnSpPr/>
      </xdr:nvCxnSpPr>
      <xdr:spPr>
        <a:xfrm flipV="1">
          <a:off x="20434300" y="6684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505"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506"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40022</xdr:rowOff>
    </xdr:from>
    <xdr:ext cx="469744" cy="259045"/>
    <xdr:sp macro="" textlink="">
      <xdr:nvSpPr>
        <xdr:cNvPr id="507" name="n_1mainValue【認定こども園・幼稚園・保育所】&#10;一人当たり面積"/>
        <xdr:cNvSpPr txBox="1"/>
      </xdr:nvSpPr>
      <xdr:spPr>
        <a:xfrm>
          <a:off x="21075727" y="67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51452</xdr:rowOff>
    </xdr:from>
    <xdr:ext cx="469744" cy="259045"/>
    <xdr:sp macro="" textlink="">
      <xdr:nvSpPr>
        <xdr:cNvPr id="508" name="n_2mainValue【認定こども園・幼稚園・保育所】&#10;一人当たり面積"/>
        <xdr:cNvSpPr txBox="1"/>
      </xdr:nvSpPr>
      <xdr:spPr>
        <a:xfrm>
          <a:off x="20199427" y="67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0" name="テキスト ボックス 51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0" name="テキスト ボックス 52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34" name="直線コネクタ 533"/>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35"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36" name="直線コネクタ 535"/>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37"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38" name="直線コネクタ 537"/>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9"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40" name="フローチャート: 判断 539"/>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41" name="フローチャート: 判断 540"/>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42" name="フローチャート: 判断 541"/>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70031</xdr:rowOff>
    </xdr:from>
    <xdr:to>
      <xdr:col>85</xdr:col>
      <xdr:colOff>177800</xdr:colOff>
      <xdr:row>60</xdr:row>
      <xdr:rowOff>181</xdr:rowOff>
    </xdr:to>
    <xdr:sp macro="" textlink="">
      <xdr:nvSpPr>
        <xdr:cNvPr id="548" name="楕円 547"/>
        <xdr:cNvSpPr/>
      </xdr:nvSpPr>
      <xdr:spPr>
        <a:xfrm>
          <a:off x="16268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48458</xdr:rowOff>
    </xdr:from>
    <xdr:ext cx="405111" cy="259045"/>
    <xdr:sp macro="" textlink="">
      <xdr:nvSpPr>
        <xdr:cNvPr id="549" name="【学校施設】&#10;有形固定資産減価償却率該当値テキスト"/>
        <xdr:cNvSpPr txBox="1"/>
      </xdr:nvSpPr>
      <xdr:spPr>
        <a:xfrm>
          <a:off x="16357600"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102688</xdr:rowOff>
    </xdr:from>
    <xdr:to>
      <xdr:col>81</xdr:col>
      <xdr:colOff>101600</xdr:colOff>
      <xdr:row>60</xdr:row>
      <xdr:rowOff>32838</xdr:rowOff>
    </xdr:to>
    <xdr:sp macro="" textlink="">
      <xdr:nvSpPr>
        <xdr:cNvPr id="550" name="楕円 549"/>
        <xdr:cNvSpPr/>
      </xdr:nvSpPr>
      <xdr:spPr>
        <a:xfrm>
          <a:off x="15430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120831</xdr:rowOff>
    </xdr:from>
    <xdr:to>
      <xdr:col>85</xdr:col>
      <xdr:colOff>127000</xdr:colOff>
      <xdr:row>59</xdr:row>
      <xdr:rowOff>153488</xdr:rowOff>
    </xdr:to>
    <xdr:cxnSp macro="">
      <xdr:nvCxnSpPr>
        <xdr:cNvPr id="551" name="直線コネクタ 550"/>
        <xdr:cNvCxnSpPr/>
      </xdr:nvCxnSpPr>
      <xdr:spPr>
        <a:xfrm flipV="1">
          <a:off x="15481300" y="102363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52" name="楕円 551"/>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153488</xdr:rowOff>
    </xdr:from>
    <xdr:to>
      <xdr:col>81</xdr:col>
      <xdr:colOff>50800</xdr:colOff>
      <xdr:row>60</xdr:row>
      <xdr:rowOff>143691</xdr:rowOff>
    </xdr:to>
    <xdr:cxnSp macro="">
      <xdr:nvCxnSpPr>
        <xdr:cNvPr id="553" name="直線コネクタ 552"/>
        <xdr:cNvCxnSpPr/>
      </xdr:nvCxnSpPr>
      <xdr:spPr>
        <a:xfrm flipV="1">
          <a:off x="14592300" y="10269038"/>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554"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5"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23965</xdr:rowOff>
    </xdr:from>
    <xdr:ext cx="405111" cy="259045"/>
    <xdr:sp macro="" textlink="">
      <xdr:nvSpPr>
        <xdr:cNvPr id="556" name="n_1mainValue【学校施設】&#10;有形固定資産減価償却率"/>
        <xdr:cNvSpPr txBox="1"/>
      </xdr:nvSpPr>
      <xdr:spPr>
        <a:xfrm>
          <a:off x="152660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57" name="n_2main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8" name="テキスト ボックス 5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80" name="直線コネクタ 579"/>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81"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82" name="直線コネクタ 581"/>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83"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84" name="直線コネクタ 583"/>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85"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86" name="フローチャート: 判断 585"/>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87" name="フローチャート: 判断 586"/>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88" name="フローチャート: 判断 587"/>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53213</xdr:rowOff>
    </xdr:from>
    <xdr:to>
      <xdr:col>116</xdr:col>
      <xdr:colOff>114300</xdr:colOff>
      <xdr:row>63</xdr:row>
      <xdr:rowOff>154813</xdr:rowOff>
    </xdr:to>
    <xdr:sp macro="" textlink="">
      <xdr:nvSpPr>
        <xdr:cNvPr id="594" name="楕円 593"/>
        <xdr:cNvSpPr/>
      </xdr:nvSpPr>
      <xdr:spPr>
        <a:xfrm>
          <a:off x="22110700" y="108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31640</xdr:rowOff>
    </xdr:from>
    <xdr:ext cx="469744" cy="259045"/>
    <xdr:sp macro="" textlink="">
      <xdr:nvSpPr>
        <xdr:cNvPr id="595" name="【学校施設】&#10;一人当たり面積該当値テキスト"/>
        <xdr:cNvSpPr txBox="1"/>
      </xdr:nvSpPr>
      <xdr:spPr>
        <a:xfrm>
          <a:off x="22199600"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61900</xdr:rowOff>
    </xdr:from>
    <xdr:to>
      <xdr:col>112</xdr:col>
      <xdr:colOff>38100</xdr:colOff>
      <xdr:row>63</xdr:row>
      <xdr:rowOff>163500</xdr:rowOff>
    </xdr:to>
    <xdr:sp macro="" textlink="">
      <xdr:nvSpPr>
        <xdr:cNvPr id="596" name="楕円 595"/>
        <xdr:cNvSpPr/>
      </xdr:nvSpPr>
      <xdr:spPr>
        <a:xfrm>
          <a:off x="21272500" y="108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104013</xdr:rowOff>
    </xdr:from>
    <xdr:to>
      <xdr:col>116</xdr:col>
      <xdr:colOff>63500</xdr:colOff>
      <xdr:row>63</xdr:row>
      <xdr:rowOff>112700</xdr:rowOff>
    </xdr:to>
    <xdr:cxnSp macro="">
      <xdr:nvCxnSpPr>
        <xdr:cNvPr id="597" name="直線コネクタ 596"/>
        <xdr:cNvCxnSpPr/>
      </xdr:nvCxnSpPr>
      <xdr:spPr>
        <a:xfrm flipV="1">
          <a:off x="21323300" y="1090536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135280</xdr:rowOff>
    </xdr:from>
    <xdr:to>
      <xdr:col>107</xdr:col>
      <xdr:colOff>101600</xdr:colOff>
      <xdr:row>62</xdr:row>
      <xdr:rowOff>65430</xdr:rowOff>
    </xdr:to>
    <xdr:sp macro="" textlink="">
      <xdr:nvSpPr>
        <xdr:cNvPr id="598" name="楕円 597"/>
        <xdr:cNvSpPr/>
      </xdr:nvSpPr>
      <xdr:spPr>
        <a:xfrm>
          <a:off x="20383500" y="105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xdr:rowOff>
    </xdr:from>
    <xdr:to>
      <xdr:col>111</xdr:col>
      <xdr:colOff>177800</xdr:colOff>
      <xdr:row>63</xdr:row>
      <xdr:rowOff>112700</xdr:rowOff>
    </xdr:to>
    <xdr:cxnSp macro="">
      <xdr:nvCxnSpPr>
        <xdr:cNvPr id="599" name="直線コネクタ 598"/>
        <xdr:cNvCxnSpPr/>
      </xdr:nvCxnSpPr>
      <xdr:spPr>
        <a:xfrm>
          <a:off x="20434300" y="10644530"/>
          <a:ext cx="889000" cy="2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600"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601"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154627</xdr:rowOff>
    </xdr:from>
    <xdr:ext cx="469744" cy="259045"/>
    <xdr:sp macro="" textlink="">
      <xdr:nvSpPr>
        <xdr:cNvPr id="602" name="n_1mainValue【学校施設】&#10;一人当たり面積"/>
        <xdr:cNvSpPr txBox="1"/>
      </xdr:nvSpPr>
      <xdr:spPr>
        <a:xfrm>
          <a:off x="21075727" y="109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81957</xdr:rowOff>
    </xdr:from>
    <xdr:ext cx="469744" cy="259045"/>
    <xdr:sp macro="" textlink="">
      <xdr:nvSpPr>
        <xdr:cNvPr id="603" name="n_2mainValue【学校施設】&#10;一人当たり面積"/>
        <xdr:cNvSpPr txBox="1"/>
      </xdr:nvSpPr>
      <xdr:spPr>
        <a:xfrm>
          <a:off x="20199427" y="103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0" name="テキスト ボックス 6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1" name="直線コネクタ 6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2" name="テキスト ボックス 6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3" name="直線コネクタ 6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4" name="テキスト ボックス 6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5" name="直線コネクタ 6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6" name="テキスト ボックス 6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7" name="直線コネクタ 6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8" name="テキスト ボックス 6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9" name="直線コネクタ 6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0" name="テキスト ボックス 6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44" name="直線コネクタ 643"/>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45"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46" name="直線コネクタ 645"/>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7"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8" name="直線コネクタ 64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49"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50" name="フローチャート: 判断 649"/>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51" name="フローチャート: 判断 650"/>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52" name="フローチャート: 判断 651"/>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658" name="楕円 657"/>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659" name="【公民館】&#10;有形固定資産減価償却率該当値テキスト"/>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60" name="楕円 659"/>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661" name="直線コネクタ 660"/>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62" name="楕円 661"/>
        <xdr:cNvSpPr/>
      </xdr:nvSpPr>
      <xdr:spPr>
        <a:xfrm>
          <a:off x="1454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104</xdr:row>
      <xdr:rowOff>152400</xdr:rowOff>
    </xdr:to>
    <xdr:cxnSp macro="">
      <xdr:nvCxnSpPr>
        <xdr:cNvPr id="663" name="直線コネクタ 662"/>
        <xdr:cNvCxnSpPr/>
      </xdr:nvCxnSpPr>
      <xdr:spPr>
        <a:xfrm flipV="1">
          <a:off x="14592300" y="171450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664"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65"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666" name="n_1mainValue【公民館】&#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67" name="n_2main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78" name="直線コネクタ 67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9" name="テキスト ボックス 67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82" name="直線コネクタ 68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3" name="テキスト ボックス 68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87" name="直線コネクタ 686"/>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88"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89" name="直線コネクタ 688"/>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90"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91" name="直線コネクタ 690"/>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692"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93" name="フローチャート: 判断 692"/>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94" name="フローチャート: 判断 693"/>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95" name="フローチャート: 判断 694"/>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701" name="楕円 700"/>
        <xdr:cNvSpPr/>
      </xdr:nvSpPr>
      <xdr:spPr>
        <a:xfrm>
          <a:off x="221107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120921</xdr:rowOff>
    </xdr:from>
    <xdr:ext cx="469744" cy="259045"/>
    <xdr:sp macro="" textlink="">
      <xdr:nvSpPr>
        <xdr:cNvPr id="702" name="【公民館】&#10;一人当たり面積該当値テキスト"/>
        <xdr:cNvSpPr txBox="1"/>
      </xdr:nvSpPr>
      <xdr:spPr>
        <a:xfrm>
          <a:off x="22199600" y="1829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35688</xdr:rowOff>
    </xdr:from>
    <xdr:to>
      <xdr:col>112</xdr:col>
      <xdr:colOff>38100</xdr:colOff>
      <xdr:row>107</xdr:row>
      <xdr:rowOff>137288</xdr:rowOff>
    </xdr:to>
    <xdr:sp macro="" textlink="">
      <xdr:nvSpPr>
        <xdr:cNvPr id="703" name="楕円 702"/>
        <xdr:cNvSpPr/>
      </xdr:nvSpPr>
      <xdr:spPr>
        <a:xfrm>
          <a:off x="21272500" y="183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85344</xdr:rowOff>
    </xdr:from>
    <xdr:to>
      <xdr:col>116</xdr:col>
      <xdr:colOff>63500</xdr:colOff>
      <xdr:row>107</xdr:row>
      <xdr:rowOff>86488</xdr:rowOff>
    </xdr:to>
    <xdr:cxnSp macro="">
      <xdr:nvCxnSpPr>
        <xdr:cNvPr id="704" name="直線コネクタ 703"/>
        <xdr:cNvCxnSpPr/>
      </xdr:nvCxnSpPr>
      <xdr:spPr>
        <a:xfrm flipV="1">
          <a:off x="21323300" y="1843049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36258</xdr:rowOff>
    </xdr:from>
    <xdr:to>
      <xdr:col>107</xdr:col>
      <xdr:colOff>101600</xdr:colOff>
      <xdr:row>107</xdr:row>
      <xdr:rowOff>137858</xdr:rowOff>
    </xdr:to>
    <xdr:sp macro="" textlink="">
      <xdr:nvSpPr>
        <xdr:cNvPr id="705" name="楕円 704"/>
        <xdr:cNvSpPr/>
      </xdr:nvSpPr>
      <xdr:spPr>
        <a:xfrm>
          <a:off x="20383500" y="183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86488</xdr:rowOff>
    </xdr:from>
    <xdr:to>
      <xdr:col>111</xdr:col>
      <xdr:colOff>177800</xdr:colOff>
      <xdr:row>107</xdr:row>
      <xdr:rowOff>87058</xdr:rowOff>
    </xdr:to>
    <xdr:cxnSp macro="">
      <xdr:nvCxnSpPr>
        <xdr:cNvPr id="706" name="直線コネクタ 705"/>
        <xdr:cNvCxnSpPr/>
      </xdr:nvCxnSpPr>
      <xdr:spPr>
        <a:xfrm flipV="1">
          <a:off x="20434300" y="1843163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707"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708"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128415</xdr:rowOff>
    </xdr:from>
    <xdr:ext cx="469744" cy="259045"/>
    <xdr:sp macro="" textlink="">
      <xdr:nvSpPr>
        <xdr:cNvPr id="709" name="n_1mainValue【公民館】&#10;一人当たり面積"/>
        <xdr:cNvSpPr txBox="1"/>
      </xdr:nvSpPr>
      <xdr:spPr>
        <a:xfrm>
          <a:off x="21075727" y="184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128985</xdr:rowOff>
    </xdr:from>
    <xdr:ext cx="469744" cy="259045"/>
    <xdr:sp macro="" textlink="">
      <xdr:nvSpPr>
        <xdr:cNvPr id="710" name="n_2mainValue【公民館】&#10;一人当たり面積"/>
        <xdr:cNvSpPr txBox="1"/>
      </xdr:nvSpPr>
      <xdr:spPr>
        <a:xfrm>
          <a:off x="20199427" y="1847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学校施設や公営住宅の有形固定資産減価償却率が類似団体よりも低くなっており，学校施設については，平成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年度から計画的に町内の小中学校の校舎の立替え及び一部の体育館の立替が完了したため低くなっている。公営住宅についても，建築年度の古いものから，順次立替えや長寿命化を実施しているためである。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港湾施設，公民館及び認定こども園等の施設の有形固定資産減価償却率が高くなっている。道路については，国の補助事業を活用し児童生徒の安全面を考慮しながら計画的に改良舗装を実施している。港湾施設についても，長寿命化計画に基づき施設の長寿命化を実施している。公民館については，令和元年度に解体工事が予定されている。認定こども園施設については，町内の全ての施設が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が，個別施設計画策定時に実施した状況調査等からも施設の劣化等は見られないことから，引き続き適正な維持管理を実施していく。一人当たりの面積が類似団体平均より広い施設が多く存在するが，これは，本町の地理的な特殊性が関係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今後は，公共施設の統廃合や民間譲渡，新たに建設する際は，複合施設とするなど，公共施設全体の面積削減に取り組む。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6,731
6,630
40.39
6,647,476
6,479,520
153,285
3,864,169
9,794,998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1" name="楕円 70"/>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2" name="【図書館】&#10;有形固定資産減価償却率該当値テキスト"/>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3" name="楕円 72"/>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4" name="直線コネクタ 73"/>
        <xdr:cNvCxnSpPr/>
      </xdr:nvCxnSpPr>
      <xdr:spPr>
        <a:xfrm flipV="1">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5" name="楕円 74"/>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6" name="直線コネクタ 75"/>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77"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78" name="n_2aveValue【図書館】&#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79"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0"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3" name="直線コネクタ 102"/>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4"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5" name="直線コネクタ 104"/>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126001</xdr:rowOff>
    </xdr:from>
    <xdr:ext cx="469744" cy="259045"/>
    <xdr:sp macro="" textlink="">
      <xdr:nvSpPr>
        <xdr:cNvPr id="108" name="【図書館】&#10;一人当たり面積平均値テキスト"/>
        <xdr:cNvSpPr txBox="1"/>
      </xdr:nvSpPr>
      <xdr:spPr>
        <a:xfrm>
          <a:off x="10515600" y="646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9" name="フローチャート: 判断 108"/>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11" name="フローチャート: 判断 110"/>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7" name="楕円 116"/>
        <xdr:cNvSpPr/>
      </xdr:nvSpPr>
      <xdr:spPr>
        <a:xfrm>
          <a:off x="10426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99839</xdr:rowOff>
    </xdr:from>
    <xdr:ext cx="469744" cy="259045"/>
    <xdr:sp macro="" textlink="">
      <xdr:nvSpPr>
        <xdr:cNvPr id="118" name="【図書館】&#10;一人当たり面積該当値テキスト"/>
        <xdr:cNvSpPr txBox="1"/>
      </xdr:nvSpPr>
      <xdr:spPr>
        <a:xfrm>
          <a:off x="10515600"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130556</xdr:rowOff>
    </xdr:from>
    <xdr:to>
      <xdr:col>50</xdr:col>
      <xdr:colOff>165100</xdr:colOff>
      <xdr:row>39</xdr:row>
      <xdr:rowOff>60706</xdr:rowOff>
    </xdr:to>
    <xdr:sp macro="" textlink="">
      <xdr:nvSpPr>
        <xdr:cNvPr id="119" name="楕円 118"/>
        <xdr:cNvSpPr/>
      </xdr:nvSpPr>
      <xdr:spPr>
        <a:xfrm>
          <a:off x="9588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xdr:rowOff>
    </xdr:from>
    <xdr:to>
      <xdr:col>55</xdr:col>
      <xdr:colOff>0</xdr:colOff>
      <xdr:row>39</xdr:row>
      <xdr:rowOff>9906</xdr:rowOff>
    </xdr:to>
    <xdr:cxnSp macro="">
      <xdr:nvCxnSpPr>
        <xdr:cNvPr id="120" name="直線コネクタ 119"/>
        <xdr:cNvCxnSpPr/>
      </xdr:nvCxnSpPr>
      <xdr:spPr>
        <a:xfrm flipV="1">
          <a:off x="9639300" y="6687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楕円 120"/>
        <xdr:cNvSpPr/>
      </xdr:nvSpPr>
      <xdr:spPr>
        <a:xfrm>
          <a:off x="8699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xdr:rowOff>
    </xdr:from>
    <xdr:to>
      <xdr:col>50</xdr:col>
      <xdr:colOff>114300</xdr:colOff>
      <xdr:row>39</xdr:row>
      <xdr:rowOff>28194</xdr:rowOff>
    </xdr:to>
    <xdr:cxnSp macro="">
      <xdr:nvCxnSpPr>
        <xdr:cNvPr id="122" name="直線コネクタ 121"/>
        <xdr:cNvCxnSpPr/>
      </xdr:nvCxnSpPr>
      <xdr:spPr>
        <a:xfrm flipV="1">
          <a:off x="8750300" y="6696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3"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24"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51833</xdr:rowOff>
    </xdr:from>
    <xdr:ext cx="469744" cy="259045"/>
    <xdr:sp macro="" textlink="">
      <xdr:nvSpPr>
        <xdr:cNvPr id="125" name="n_1mainValue【図書館】&#10;一人当たり面積"/>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70121</xdr:rowOff>
    </xdr:from>
    <xdr:ext cx="469744" cy="259045"/>
    <xdr:sp macro="" textlink="">
      <xdr:nvSpPr>
        <xdr:cNvPr id="126" name="n_2mainValue【図書館】&#10;一人当たり面積"/>
        <xdr:cNvSpPr txBox="1"/>
      </xdr:nvSpPr>
      <xdr:spPr>
        <a:xfrm>
          <a:off x="8515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51" name="直線コネクタ 150"/>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52"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53" name="直線コネクタ 152"/>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6"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7" name="フローチャート: 判断 156"/>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8" name="フローチャート: 判断 157"/>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9" name="フローチャート: 判断 158"/>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65" name="楕円 164"/>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124477</xdr:rowOff>
    </xdr:from>
    <xdr:ext cx="405111" cy="259045"/>
    <xdr:sp macro="" textlink="">
      <xdr:nvSpPr>
        <xdr:cNvPr id="166" name="【体育館・プール】&#10;有形固定資産減価償却率該当値テキスト"/>
        <xdr:cNvSpPr txBox="1"/>
      </xdr:nvSpPr>
      <xdr:spPr>
        <a:xfrm>
          <a:off x="46736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143510</xdr:rowOff>
    </xdr:from>
    <xdr:to>
      <xdr:col>20</xdr:col>
      <xdr:colOff>38100</xdr:colOff>
      <xdr:row>57</xdr:row>
      <xdr:rowOff>73660</xdr:rowOff>
    </xdr:to>
    <xdr:sp macro="" textlink="">
      <xdr:nvSpPr>
        <xdr:cNvPr id="167" name="楕円 166"/>
        <xdr:cNvSpPr/>
      </xdr:nvSpPr>
      <xdr:spPr>
        <a:xfrm>
          <a:off x="3746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57</xdr:row>
      <xdr:rowOff>22860</xdr:rowOff>
    </xdr:to>
    <xdr:cxnSp macro="">
      <xdr:nvCxnSpPr>
        <xdr:cNvPr id="168" name="直線コネクタ 167"/>
        <xdr:cNvCxnSpPr/>
      </xdr:nvCxnSpPr>
      <xdr:spPr>
        <a:xfrm flipV="1">
          <a:off x="3797300" y="9753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xdr:rowOff>
    </xdr:from>
    <xdr:to>
      <xdr:col>15</xdr:col>
      <xdr:colOff>101600</xdr:colOff>
      <xdr:row>57</xdr:row>
      <xdr:rowOff>115570</xdr:rowOff>
    </xdr:to>
    <xdr:sp macro="" textlink="">
      <xdr:nvSpPr>
        <xdr:cNvPr id="169" name="楕円 168"/>
        <xdr:cNvSpPr/>
      </xdr:nvSpPr>
      <xdr:spPr>
        <a:xfrm>
          <a:off x="2857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22860</xdr:rowOff>
    </xdr:from>
    <xdr:to>
      <xdr:col>19</xdr:col>
      <xdr:colOff>177800</xdr:colOff>
      <xdr:row>57</xdr:row>
      <xdr:rowOff>64770</xdr:rowOff>
    </xdr:to>
    <xdr:cxnSp macro="">
      <xdr:nvCxnSpPr>
        <xdr:cNvPr id="170" name="直線コネクタ 169"/>
        <xdr:cNvCxnSpPr/>
      </xdr:nvCxnSpPr>
      <xdr:spPr>
        <a:xfrm flipV="1">
          <a:off x="2908300" y="9795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1"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74312</xdr:rowOff>
    </xdr:from>
    <xdr:ext cx="405111" cy="259045"/>
    <xdr:sp macro="" textlink="">
      <xdr:nvSpPr>
        <xdr:cNvPr id="17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90187</xdr:rowOff>
    </xdr:from>
    <xdr:ext cx="405111" cy="259045"/>
    <xdr:sp macro="" textlink="">
      <xdr:nvSpPr>
        <xdr:cNvPr id="173" name="n_1mainValue【体育館・プール】&#10;有形固定資産減価償却率"/>
        <xdr:cNvSpPr txBox="1"/>
      </xdr:nvSpPr>
      <xdr:spPr>
        <a:xfrm>
          <a:off x="3582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132097</xdr:rowOff>
    </xdr:from>
    <xdr:ext cx="405111" cy="259045"/>
    <xdr:sp macro="" textlink="">
      <xdr:nvSpPr>
        <xdr:cNvPr id="174" name="n_2mainValue【体育館・プール】&#10;有形固定資産減価償却率"/>
        <xdr:cNvSpPr txBox="1"/>
      </xdr:nvSpPr>
      <xdr:spPr>
        <a:xfrm>
          <a:off x="2705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8" name="直線コネクタ 197"/>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9"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200" name="直線コネクタ 199"/>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201"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202" name="直線コネクタ 201"/>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203"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204" name="フローチャート: 判断 203"/>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205" name="フローチャート: 判断 204"/>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206" name="フローチャート: 判断 205"/>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148844</xdr:rowOff>
    </xdr:from>
    <xdr:to>
      <xdr:col>55</xdr:col>
      <xdr:colOff>50800</xdr:colOff>
      <xdr:row>64</xdr:row>
      <xdr:rowOff>78994</xdr:rowOff>
    </xdr:to>
    <xdr:sp macro="" textlink="">
      <xdr:nvSpPr>
        <xdr:cNvPr id="212" name="楕円 211"/>
        <xdr:cNvSpPr/>
      </xdr:nvSpPr>
      <xdr:spPr>
        <a:xfrm>
          <a:off x="104267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63771</xdr:rowOff>
    </xdr:from>
    <xdr:ext cx="469744" cy="259045"/>
    <xdr:sp macro="" textlink="">
      <xdr:nvSpPr>
        <xdr:cNvPr id="213" name="【体育館・プール】&#10;一人当たり面積該当値テキスト"/>
        <xdr:cNvSpPr txBox="1"/>
      </xdr:nvSpPr>
      <xdr:spPr>
        <a:xfrm>
          <a:off x="10515600" y="1086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149606</xdr:rowOff>
    </xdr:from>
    <xdr:to>
      <xdr:col>50</xdr:col>
      <xdr:colOff>165100</xdr:colOff>
      <xdr:row>64</xdr:row>
      <xdr:rowOff>79756</xdr:rowOff>
    </xdr:to>
    <xdr:sp macro="" textlink="">
      <xdr:nvSpPr>
        <xdr:cNvPr id="214" name="楕円 213"/>
        <xdr:cNvSpPr/>
      </xdr:nvSpPr>
      <xdr:spPr>
        <a:xfrm>
          <a:off x="9588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28194</xdr:rowOff>
    </xdr:from>
    <xdr:to>
      <xdr:col>55</xdr:col>
      <xdr:colOff>0</xdr:colOff>
      <xdr:row>64</xdr:row>
      <xdr:rowOff>28956</xdr:rowOff>
    </xdr:to>
    <xdr:cxnSp macro="">
      <xdr:nvCxnSpPr>
        <xdr:cNvPr id="215" name="直線コネクタ 214"/>
        <xdr:cNvCxnSpPr/>
      </xdr:nvCxnSpPr>
      <xdr:spPr>
        <a:xfrm flipV="1">
          <a:off x="9639300" y="1100099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113792</xdr:rowOff>
    </xdr:from>
    <xdr:to>
      <xdr:col>46</xdr:col>
      <xdr:colOff>38100</xdr:colOff>
      <xdr:row>63</xdr:row>
      <xdr:rowOff>43942</xdr:rowOff>
    </xdr:to>
    <xdr:sp macro="" textlink="">
      <xdr:nvSpPr>
        <xdr:cNvPr id="216" name="楕円 215"/>
        <xdr:cNvSpPr/>
      </xdr:nvSpPr>
      <xdr:spPr>
        <a:xfrm>
          <a:off x="869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164592</xdr:rowOff>
    </xdr:from>
    <xdr:to>
      <xdr:col>50</xdr:col>
      <xdr:colOff>114300</xdr:colOff>
      <xdr:row>64</xdr:row>
      <xdr:rowOff>28956</xdr:rowOff>
    </xdr:to>
    <xdr:cxnSp macro="">
      <xdr:nvCxnSpPr>
        <xdr:cNvPr id="217" name="直線コネクタ 216"/>
        <xdr:cNvCxnSpPr/>
      </xdr:nvCxnSpPr>
      <xdr:spPr>
        <a:xfrm>
          <a:off x="8750300" y="10794492"/>
          <a:ext cx="889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18"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1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70883</xdr:rowOff>
    </xdr:from>
    <xdr:ext cx="469744" cy="259045"/>
    <xdr:sp macro="" textlink="">
      <xdr:nvSpPr>
        <xdr:cNvPr id="220" name="n_1mainValue【体育館・プール】&#10;一人当たり面積"/>
        <xdr:cNvSpPr txBox="1"/>
      </xdr:nvSpPr>
      <xdr:spPr>
        <a:xfrm>
          <a:off x="93917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35069</xdr:rowOff>
    </xdr:from>
    <xdr:ext cx="469744" cy="259045"/>
    <xdr:sp macro="" textlink="">
      <xdr:nvSpPr>
        <xdr:cNvPr id="221" name="n_2mainValue【体育館・プール】&#10;一人当たり面積"/>
        <xdr:cNvSpPr txBox="1"/>
      </xdr:nvSpPr>
      <xdr:spPr>
        <a:xfrm>
          <a:off x="8515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78" name="直線コネクタ 277"/>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79"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80" name="直線コネクタ 279"/>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81"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82" name="直線コネクタ 281"/>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83"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84" name="フローチャート: 判断 283"/>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85" name="フローチャート: 判断 284"/>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286" name="フローチャート: 判断 285"/>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292" name="楕円 291"/>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105427</xdr:rowOff>
    </xdr:from>
    <xdr:ext cx="405111" cy="259045"/>
    <xdr:sp macro="" textlink="">
      <xdr:nvSpPr>
        <xdr:cNvPr id="293" name="【一般廃棄物処理施設】&#10;有形固定資産減価償却率該当値テキスト"/>
        <xdr:cNvSpPr txBox="1"/>
      </xdr:nvSpPr>
      <xdr:spPr>
        <a:xfrm>
          <a:off x="16357600"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294" name="楕円 293"/>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13335</xdr:rowOff>
    </xdr:to>
    <xdr:cxnSp macro="">
      <xdr:nvCxnSpPr>
        <xdr:cNvPr id="295" name="直線コネクタ 294"/>
        <xdr:cNvCxnSpPr/>
      </xdr:nvCxnSpPr>
      <xdr:spPr>
        <a:xfrm flipV="1">
          <a:off x="15481300" y="66484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296" name="楕円 295"/>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64770</xdr:rowOff>
    </xdr:to>
    <xdr:cxnSp macro="">
      <xdr:nvCxnSpPr>
        <xdr:cNvPr id="297" name="直線コネクタ 296"/>
        <xdr:cNvCxnSpPr/>
      </xdr:nvCxnSpPr>
      <xdr:spPr>
        <a:xfrm flipV="1">
          <a:off x="14592300" y="6699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2557</xdr:rowOff>
    </xdr:from>
    <xdr:ext cx="405111" cy="259045"/>
    <xdr:sp macro="" textlink="">
      <xdr:nvSpPr>
        <xdr:cNvPr id="298"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299"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300" name="n_1mainValue【一般廃棄物処理施設】&#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301" name="n_2main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2" name="直線コネクタ 3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3" name="テキスト ボックス 31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4" name="直線コネクタ 3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5" name="テキスト ボックス 31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6" name="直線コネクタ 3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7" name="テキスト ボックス 31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8" name="直線コネクタ 3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9" name="テキスト ボックス 31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0" name="直線コネクタ 3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21" name="テキスト ボックス 32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2" name="直線コネクタ 3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23" name="テキスト ボックス 32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5" name="テキスト ボックス 32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27" name="直線コネクタ 326"/>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28"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29" name="直線コネクタ 328"/>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30"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31" name="直線コネクタ 330"/>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32"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33" name="フローチャート: 判断 332"/>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34" name="フローチャート: 判断 333"/>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335" name="フローチャート: 判断 334"/>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169965</xdr:rowOff>
    </xdr:from>
    <xdr:to>
      <xdr:col>116</xdr:col>
      <xdr:colOff>114300</xdr:colOff>
      <xdr:row>34</xdr:row>
      <xdr:rowOff>100115</xdr:rowOff>
    </xdr:to>
    <xdr:sp macro="" textlink="">
      <xdr:nvSpPr>
        <xdr:cNvPr id="341" name="楕円 340"/>
        <xdr:cNvSpPr/>
      </xdr:nvSpPr>
      <xdr:spPr>
        <a:xfrm>
          <a:off x="22110700" y="58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122992</xdr:rowOff>
    </xdr:from>
    <xdr:ext cx="599010" cy="259045"/>
    <xdr:sp macro="" textlink="">
      <xdr:nvSpPr>
        <xdr:cNvPr id="342" name="【一般廃棄物処理施設】&#10;一人当たり有形固定資産（償却資産）額該当値テキスト"/>
        <xdr:cNvSpPr txBox="1"/>
      </xdr:nvSpPr>
      <xdr:spPr>
        <a:xfrm>
          <a:off x="22199600" y="578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21672</xdr:rowOff>
    </xdr:from>
    <xdr:to>
      <xdr:col>112</xdr:col>
      <xdr:colOff>38100</xdr:colOff>
      <xdr:row>34</xdr:row>
      <xdr:rowOff>123272</xdr:rowOff>
    </xdr:to>
    <xdr:sp macro="" textlink="">
      <xdr:nvSpPr>
        <xdr:cNvPr id="343" name="楕円 342"/>
        <xdr:cNvSpPr/>
      </xdr:nvSpPr>
      <xdr:spPr>
        <a:xfrm>
          <a:off x="21272500" y="58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49315</xdr:rowOff>
    </xdr:from>
    <xdr:to>
      <xdr:col>116</xdr:col>
      <xdr:colOff>63500</xdr:colOff>
      <xdr:row>34</xdr:row>
      <xdr:rowOff>72472</xdr:rowOff>
    </xdr:to>
    <xdr:cxnSp macro="">
      <xdr:nvCxnSpPr>
        <xdr:cNvPr id="344" name="直線コネクタ 343"/>
        <xdr:cNvCxnSpPr/>
      </xdr:nvCxnSpPr>
      <xdr:spPr>
        <a:xfrm flipV="1">
          <a:off x="21323300" y="5878615"/>
          <a:ext cx="8382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45651</xdr:rowOff>
    </xdr:from>
    <xdr:to>
      <xdr:col>107</xdr:col>
      <xdr:colOff>101600</xdr:colOff>
      <xdr:row>38</xdr:row>
      <xdr:rowOff>147251</xdr:rowOff>
    </xdr:to>
    <xdr:sp macro="" textlink="">
      <xdr:nvSpPr>
        <xdr:cNvPr id="345" name="楕円 344"/>
        <xdr:cNvSpPr/>
      </xdr:nvSpPr>
      <xdr:spPr>
        <a:xfrm>
          <a:off x="20383500" y="65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72472</xdr:rowOff>
    </xdr:from>
    <xdr:to>
      <xdr:col>111</xdr:col>
      <xdr:colOff>177800</xdr:colOff>
      <xdr:row>38</xdr:row>
      <xdr:rowOff>96451</xdr:rowOff>
    </xdr:to>
    <xdr:cxnSp macro="">
      <xdr:nvCxnSpPr>
        <xdr:cNvPr id="346" name="直線コネクタ 345"/>
        <xdr:cNvCxnSpPr/>
      </xdr:nvCxnSpPr>
      <xdr:spPr>
        <a:xfrm flipV="1">
          <a:off x="20434300" y="5901772"/>
          <a:ext cx="889000" cy="70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44691</xdr:rowOff>
    </xdr:from>
    <xdr:ext cx="599010" cy="259045"/>
    <xdr:sp macro="" textlink="">
      <xdr:nvSpPr>
        <xdr:cNvPr id="347"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93629</xdr:rowOff>
    </xdr:from>
    <xdr:ext cx="599010" cy="259045"/>
    <xdr:sp macro="" textlink="">
      <xdr:nvSpPr>
        <xdr:cNvPr id="348" name="n_2aveValue【一般廃棄物処理施設】&#10;一人当たり有形固定資産（償却資産）額"/>
        <xdr:cNvSpPr txBox="1"/>
      </xdr:nvSpPr>
      <xdr:spPr>
        <a:xfrm>
          <a:off x="20134795" y="71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139799</xdr:rowOff>
    </xdr:from>
    <xdr:ext cx="599010" cy="259045"/>
    <xdr:sp macro="" textlink="">
      <xdr:nvSpPr>
        <xdr:cNvPr id="349" name="n_1mainValue【一般廃棄物処理施設】&#10;一人当たり有形固定資産（償却資産）額"/>
        <xdr:cNvSpPr txBox="1"/>
      </xdr:nvSpPr>
      <xdr:spPr>
        <a:xfrm>
          <a:off x="21011095" y="562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163778</xdr:rowOff>
    </xdr:from>
    <xdr:ext cx="599010" cy="259045"/>
    <xdr:sp macro="" textlink="">
      <xdr:nvSpPr>
        <xdr:cNvPr id="350" name="n_2mainValue【一般廃棄物処理施設】&#10;一人当たり有形固定資産（償却資産）額"/>
        <xdr:cNvSpPr txBox="1"/>
      </xdr:nvSpPr>
      <xdr:spPr>
        <a:xfrm>
          <a:off x="20134795" y="633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2" name="テキスト ボックス 36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0" name="テキスト ボックス 36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74" name="直線コネクタ 373"/>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75"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76" name="直線コネクタ 375"/>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77"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78" name="直線コネクタ 377"/>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379" name="【保健センター・保健所】&#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80" name="フローチャート: 判断 37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81" name="フローチャート: 判断 38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82" name="フローチャート: 判断 381"/>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88" name="楕円 387"/>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389" name="【保健センター・保健所】&#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390" name="楕円 389"/>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114300</xdr:rowOff>
    </xdr:to>
    <xdr:cxnSp macro="">
      <xdr:nvCxnSpPr>
        <xdr:cNvPr id="391" name="直線コネクタ 390"/>
        <xdr:cNvCxnSpPr/>
      </xdr:nvCxnSpPr>
      <xdr:spPr>
        <a:xfrm flipV="1">
          <a:off x="15481300" y="1036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392" name="楕円 391"/>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393" name="直線コネクタ 392"/>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394"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395"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396"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397" name="n_2main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21" name="直線コネクタ 420"/>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22"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23" name="直線コネクタ 422"/>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24"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25" name="直線コネクタ 424"/>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426"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27" name="フローチャート: 判断 426"/>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28" name="フローチャート: 判断 427"/>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429" name="フローチャート: 判断 428"/>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80645</xdr:rowOff>
    </xdr:from>
    <xdr:to>
      <xdr:col>116</xdr:col>
      <xdr:colOff>114300</xdr:colOff>
      <xdr:row>64</xdr:row>
      <xdr:rowOff>10795</xdr:rowOff>
    </xdr:to>
    <xdr:sp macro="" textlink="">
      <xdr:nvSpPr>
        <xdr:cNvPr id="435" name="楕円 434"/>
        <xdr:cNvSpPr/>
      </xdr:nvSpPr>
      <xdr:spPr>
        <a:xfrm>
          <a:off x="22110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167022</xdr:rowOff>
    </xdr:from>
    <xdr:ext cx="469744" cy="259045"/>
    <xdr:sp macro="" textlink="">
      <xdr:nvSpPr>
        <xdr:cNvPr id="436" name="【保健センター・保健所】&#10;一人当たり面積該当値テキスト"/>
        <xdr:cNvSpPr txBox="1"/>
      </xdr:nvSpPr>
      <xdr:spPr>
        <a:xfrm>
          <a:off x="22199600" y="1079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437" name="楕円 436"/>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131445</xdr:rowOff>
    </xdr:from>
    <xdr:to>
      <xdr:col>116</xdr:col>
      <xdr:colOff>63500</xdr:colOff>
      <xdr:row>63</xdr:row>
      <xdr:rowOff>133350</xdr:rowOff>
    </xdr:to>
    <xdr:cxnSp macro="">
      <xdr:nvCxnSpPr>
        <xdr:cNvPr id="438" name="直線コネクタ 437"/>
        <xdr:cNvCxnSpPr/>
      </xdr:nvCxnSpPr>
      <xdr:spPr>
        <a:xfrm flipV="1">
          <a:off x="21323300" y="109327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84455</xdr:rowOff>
    </xdr:from>
    <xdr:to>
      <xdr:col>107</xdr:col>
      <xdr:colOff>101600</xdr:colOff>
      <xdr:row>64</xdr:row>
      <xdr:rowOff>14605</xdr:rowOff>
    </xdr:to>
    <xdr:sp macro="" textlink="">
      <xdr:nvSpPr>
        <xdr:cNvPr id="439" name="楕円 438"/>
        <xdr:cNvSpPr/>
      </xdr:nvSpPr>
      <xdr:spPr>
        <a:xfrm>
          <a:off x="20383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135255</xdr:rowOff>
    </xdr:to>
    <xdr:cxnSp macro="">
      <xdr:nvCxnSpPr>
        <xdr:cNvPr id="440" name="直線コネクタ 439"/>
        <xdr:cNvCxnSpPr/>
      </xdr:nvCxnSpPr>
      <xdr:spPr>
        <a:xfrm flipV="1">
          <a:off x="20434300" y="109347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151147</xdr:rowOff>
    </xdr:from>
    <xdr:ext cx="469744" cy="259045"/>
    <xdr:sp macro="" textlink="">
      <xdr:nvSpPr>
        <xdr:cNvPr id="441"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126382</xdr:rowOff>
    </xdr:from>
    <xdr:ext cx="469744" cy="259045"/>
    <xdr:sp macro="" textlink="">
      <xdr:nvSpPr>
        <xdr:cNvPr id="442"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443"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5732</xdr:rowOff>
    </xdr:from>
    <xdr:ext cx="469744" cy="259045"/>
    <xdr:sp macro="" textlink="">
      <xdr:nvSpPr>
        <xdr:cNvPr id="444" name="n_2mainValue【保健センター・保健所】&#10;一人当たり面積"/>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6" name="テキスト ボックス 4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6" name="テキスト ボックス 4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70" name="直線コネクタ 469"/>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71"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72" name="直線コネクタ 471"/>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73"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74" name="直線コネクタ 473"/>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475"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76" name="フローチャート: 判断 475"/>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77" name="フローチャート: 判断 47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478" name="フローチャート: 判断 477"/>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168548</xdr:rowOff>
    </xdr:from>
    <xdr:to>
      <xdr:col>85</xdr:col>
      <xdr:colOff>177800</xdr:colOff>
      <xdr:row>82</xdr:row>
      <xdr:rowOff>98698</xdr:rowOff>
    </xdr:to>
    <xdr:sp macro="" textlink="">
      <xdr:nvSpPr>
        <xdr:cNvPr id="484" name="楕円 483"/>
        <xdr:cNvSpPr/>
      </xdr:nvSpPr>
      <xdr:spPr>
        <a:xfrm>
          <a:off x="16268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146975</xdr:rowOff>
    </xdr:from>
    <xdr:ext cx="405111" cy="259045"/>
    <xdr:sp macro="" textlink="">
      <xdr:nvSpPr>
        <xdr:cNvPr id="485" name="【消防施設】&#10;有形固定資産減価償却率該当値テキスト"/>
        <xdr:cNvSpPr txBox="1"/>
      </xdr:nvSpPr>
      <xdr:spPr>
        <a:xfrm>
          <a:off x="16357600"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486" name="楕円 485"/>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90351</xdr:rowOff>
    </xdr:to>
    <xdr:cxnSp macro="">
      <xdr:nvCxnSpPr>
        <xdr:cNvPr id="487" name="直線コネクタ 486"/>
        <xdr:cNvCxnSpPr/>
      </xdr:nvCxnSpPr>
      <xdr:spPr>
        <a:xfrm flipV="1">
          <a:off x="15481300" y="1410679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144055</xdr:rowOff>
    </xdr:from>
    <xdr:to>
      <xdr:col>76</xdr:col>
      <xdr:colOff>165100</xdr:colOff>
      <xdr:row>83</xdr:row>
      <xdr:rowOff>74205</xdr:rowOff>
    </xdr:to>
    <xdr:sp macro="" textlink="">
      <xdr:nvSpPr>
        <xdr:cNvPr id="488" name="楕円 487"/>
        <xdr:cNvSpPr/>
      </xdr:nvSpPr>
      <xdr:spPr>
        <a:xfrm>
          <a:off x="14541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83</xdr:row>
      <xdr:rowOff>23405</xdr:rowOff>
    </xdr:to>
    <xdr:cxnSp macro="">
      <xdr:nvCxnSpPr>
        <xdr:cNvPr id="489" name="直線コネクタ 488"/>
        <xdr:cNvCxnSpPr/>
      </xdr:nvCxnSpPr>
      <xdr:spPr>
        <a:xfrm flipV="1">
          <a:off x="14592300" y="1414925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490"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491"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132278</xdr:rowOff>
    </xdr:from>
    <xdr:ext cx="405111" cy="259045"/>
    <xdr:sp macro="" textlink="">
      <xdr:nvSpPr>
        <xdr:cNvPr id="492" name="n_1mainValue【消防施設】&#10;有形固定資産減価償却率"/>
        <xdr:cNvSpPr txBox="1"/>
      </xdr:nvSpPr>
      <xdr:spPr>
        <a:xfrm>
          <a:off x="15266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65332</xdr:rowOff>
    </xdr:from>
    <xdr:ext cx="405111" cy="259045"/>
    <xdr:sp macro="" textlink="">
      <xdr:nvSpPr>
        <xdr:cNvPr id="493" name="n_2mainValue【消防施設】&#10;有形固定資産減価償却率"/>
        <xdr:cNvSpPr txBox="1"/>
      </xdr:nvSpPr>
      <xdr:spPr>
        <a:xfrm>
          <a:off x="14389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4" name="直線コネクタ 50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5" name="テキスト ボックス 50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6" name="直線コネクタ 50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7" name="テキスト ボックス 50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8" name="直線コネクタ 50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9" name="テキスト ボックス 50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0" name="直線コネクタ 50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1" name="テキスト ボックス 51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2" name="直線コネクタ 51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3" name="テキスト ボックス 51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4" name="直線コネクタ 51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5" name="テキスト ボックス 51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6" name="直線コネクタ 5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7" name="テキスト ボックス 5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19" name="直線コネクタ 518"/>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20"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21" name="直線コネクタ 520"/>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22"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23" name="直線コネクタ 522"/>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524"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25" name="フローチャート: 判断 524"/>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26" name="フローチャート: 判断 525"/>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527" name="フローチャート: 判断 526"/>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8" name="テキスト ボックス 5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9" name="テキスト ボックス 5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0" name="テキスト ボックス 5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1" name="テキスト ボックス 5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2" name="テキスト ボックス 5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5806</xdr:rowOff>
    </xdr:from>
    <xdr:to>
      <xdr:col>116</xdr:col>
      <xdr:colOff>114300</xdr:colOff>
      <xdr:row>86</xdr:row>
      <xdr:rowOff>107406</xdr:rowOff>
    </xdr:to>
    <xdr:sp macro="" textlink="">
      <xdr:nvSpPr>
        <xdr:cNvPr id="533" name="楕円 532"/>
        <xdr:cNvSpPr/>
      </xdr:nvSpPr>
      <xdr:spPr>
        <a:xfrm>
          <a:off x="22110700" y="14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92183</xdr:rowOff>
    </xdr:from>
    <xdr:ext cx="469744" cy="259045"/>
    <xdr:sp macro="" textlink="">
      <xdr:nvSpPr>
        <xdr:cNvPr id="534" name="【消防施設】&#10;一人当たり面積該当値テキスト"/>
        <xdr:cNvSpPr txBox="1"/>
      </xdr:nvSpPr>
      <xdr:spPr>
        <a:xfrm>
          <a:off x="22199600" y="1466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7982</xdr:rowOff>
    </xdr:from>
    <xdr:to>
      <xdr:col>112</xdr:col>
      <xdr:colOff>38100</xdr:colOff>
      <xdr:row>86</xdr:row>
      <xdr:rowOff>109582</xdr:rowOff>
    </xdr:to>
    <xdr:sp macro="" textlink="">
      <xdr:nvSpPr>
        <xdr:cNvPr id="535" name="楕円 534"/>
        <xdr:cNvSpPr/>
      </xdr:nvSpPr>
      <xdr:spPr>
        <a:xfrm>
          <a:off x="21272500" y="1475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56606</xdr:rowOff>
    </xdr:from>
    <xdr:to>
      <xdr:col>116</xdr:col>
      <xdr:colOff>63500</xdr:colOff>
      <xdr:row>86</xdr:row>
      <xdr:rowOff>58782</xdr:rowOff>
    </xdr:to>
    <xdr:cxnSp macro="">
      <xdr:nvCxnSpPr>
        <xdr:cNvPr id="536" name="直線コネクタ 535"/>
        <xdr:cNvCxnSpPr/>
      </xdr:nvCxnSpPr>
      <xdr:spPr>
        <a:xfrm flipV="1">
          <a:off x="21323300" y="1480130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120106</xdr:rowOff>
    </xdr:from>
    <xdr:to>
      <xdr:col>107</xdr:col>
      <xdr:colOff>101600</xdr:colOff>
      <xdr:row>85</xdr:row>
      <xdr:rowOff>50256</xdr:rowOff>
    </xdr:to>
    <xdr:sp macro="" textlink="">
      <xdr:nvSpPr>
        <xdr:cNvPr id="537" name="楕円 536"/>
        <xdr:cNvSpPr/>
      </xdr:nvSpPr>
      <xdr:spPr>
        <a:xfrm>
          <a:off x="20383500" y="145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170906</xdr:rowOff>
    </xdr:from>
    <xdr:to>
      <xdr:col>111</xdr:col>
      <xdr:colOff>177800</xdr:colOff>
      <xdr:row>86</xdr:row>
      <xdr:rowOff>58782</xdr:rowOff>
    </xdr:to>
    <xdr:cxnSp macro="">
      <xdr:nvCxnSpPr>
        <xdr:cNvPr id="538" name="直線コネクタ 537"/>
        <xdr:cNvCxnSpPr/>
      </xdr:nvCxnSpPr>
      <xdr:spPr>
        <a:xfrm>
          <a:off x="20434300" y="14572706"/>
          <a:ext cx="889000" cy="2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4190</xdr:rowOff>
    </xdr:from>
    <xdr:ext cx="469744" cy="259045"/>
    <xdr:sp macro="" textlink="">
      <xdr:nvSpPr>
        <xdr:cNvPr id="539"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561</xdr:rowOff>
    </xdr:from>
    <xdr:ext cx="469744" cy="259045"/>
    <xdr:sp macro="" textlink="">
      <xdr:nvSpPr>
        <xdr:cNvPr id="540" name="n_2aveValue【消防施設】&#10;一人当たり面積"/>
        <xdr:cNvSpPr txBox="1"/>
      </xdr:nvSpPr>
      <xdr:spPr>
        <a:xfrm>
          <a:off x="2019942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100709</xdr:rowOff>
    </xdr:from>
    <xdr:ext cx="469744" cy="259045"/>
    <xdr:sp macro="" textlink="">
      <xdr:nvSpPr>
        <xdr:cNvPr id="541" name="n_1mainValue【消防施設】&#10;一人当たり面積"/>
        <xdr:cNvSpPr txBox="1"/>
      </xdr:nvSpPr>
      <xdr:spPr>
        <a:xfrm>
          <a:off x="21075727"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66783</xdr:rowOff>
    </xdr:from>
    <xdr:ext cx="469744" cy="259045"/>
    <xdr:sp macro="" textlink="">
      <xdr:nvSpPr>
        <xdr:cNvPr id="542" name="n_2mainValue【消防施設】&#10;一人当たり面積"/>
        <xdr:cNvSpPr txBox="1"/>
      </xdr:nvSpPr>
      <xdr:spPr>
        <a:xfrm>
          <a:off x="20199427" y="1429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67" name="直線コネクタ 566"/>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68"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69" name="直線コネクタ 568"/>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0"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72"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73" name="フローチャート: 判断 572"/>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74" name="フローチャート: 判断 573"/>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575" name="フローチャート: 判断 57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164464</xdr:rowOff>
    </xdr:from>
    <xdr:to>
      <xdr:col>85</xdr:col>
      <xdr:colOff>177800</xdr:colOff>
      <xdr:row>100</xdr:row>
      <xdr:rowOff>94614</xdr:rowOff>
    </xdr:to>
    <xdr:sp macro="" textlink="">
      <xdr:nvSpPr>
        <xdr:cNvPr id="581" name="楕円 580"/>
        <xdr:cNvSpPr/>
      </xdr:nvSpPr>
      <xdr:spPr>
        <a:xfrm>
          <a:off x="16268700" y="17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79391</xdr:rowOff>
    </xdr:from>
    <xdr:ext cx="405111" cy="259045"/>
    <xdr:sp macro="" textlink="">
      <xdr:nvSpPr>
        <xdr:cNvPr id="582" name="【庁舎】&#10;有形固定資産減価償却率該当値テキスト"/>
        <xdr:cNvSpPr txBox="1"/>
      </xdr:nvSpPr>
      <xdr:spPr>
        <a:xfrm>
          <a:off x="16357600" y="1705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12064</xdr:rowOff>
    </xdr:from>
    <xdr:to>
      <xdr:col>81</xdr:col>
      <xdr:colOff>101600</xdr:colOff>
      <xdr:row>100</xdr:row>
      <xdr:rowOff>113664</xdr:rowOff>
    </xdr:to>
    <xdr:sp macro="" textlink="">
      <xdr:nvSpPr>
        <xdr:cNvPr id="583" name="楕円 582"/>
        <xdr:cNvSpPr/>
      </xdr:nvSpPr>
      <xdr:spPr>
        <a:xfrm>
          <a:off x="154305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43814</xdr:rowOff>
    </xdr:from>
    <xdr:to>
      <xdr:col>85</xdr:col>
      <xdr:colOff>127000</xdr:colOff>
      <xdr:row>100</xdr:row>
      <xdr:rowOff>62864</xdr:rowOff>
    </xdr:to>
    <xdr:cxnSp macro="">
      <xdr:nvCxnSpPr>
        <xdr:cNvPr id="584" name="直線コネクタ 583"/>
        <xdr:cNvCxnSpPr/>
      </xdr:nvCxnSpPr>
      <xdr:spPr>
        <a:xfrm flipV="1">
          <a:off x="15481300" y="171888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31114</xdr:rowOff>
    </xdr:from>
    <xdr:to>
      <xdr:col>76</xdr:col>
      <xdr:colOff>165100</xdr:colOff>
      <xdr:row>100</xdr:row>
      <xdr:rowOff>132714</xdr:rowOff>
    </xdr:to>
    <xdr:sp macro="" textlink="">
      <xdr:nvSpPr>
        <xdr:cNvPr id="585" name="楕円 584"/>
        <xdr:cNvSpPr/>
      </xdr:nvSpPr>
      <xdr:spPr>
        <a:xfrm>
          <a:off x="145415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62864</xdr:rowOff>
    </xdr:from>
    <xdr:to>
      <xdr:col>81</xdr:col>
      <xdr:colOff>50800</xdr:colOff>
      <xdr:row>100</xdr:row>
      <xdr:rowOff>81914</xdr:rowOff>
    </xdr:to>
    <xdr:cxnSp macro="">
      <xdr:nvCxnSpPr>
        <xdr:cNvPr id="586" name="直線コネクタ 585"/>
        <xdr:cNvCxnSpPr/>
      </xdr:nvCxnSpPr>
      <xdr:spPr>
        <a:xfrm flipV="1">
          <a:off x="14592300" y="172078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150513</xdr:rowOff>
    </xdr:from>
    <xdr:ext cx="405111" cy="259045"/>
    <xdr:sp macro="" textlink="">
      <xdr:nvSpPr>
        <xdr:cNvPr id="587"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588"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130191</xdr:rowOff>
    </xdr:from>
    <xdr:ext cx="405111" cy="259045"/>
    <xdr:sp macro="" textlink="">
      <xdr:nvSpPr>
        <xdr:cNvPr id="589" name="n_1mainValue【庁舎】&#10;有形固定資産減価償却率"/>
        <xdr:cNvSpPr txBox="1"/>
      </xdr:nvSpPr>
      <xdr:spPr>
        <a:xfrm>
          <a:off x="15266044" y="169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149241</xdr:rowOff>
    </xdr:from>
    <xdr:ext cx="405111" cy="259045"/>
    <xdr:sp macro="" textlink="">
      <xdr:nvSpPr>
        <xdr:cNvPr id="590" name="n_2mainValue【庁舎】&#10;有形固定資産減価償却率"/>
        <xdr:cNvSpPr txBox="1"/>
      </xdr:nvSpPr>
      <xdr:spPr>
        <a:xfrm>
          <a:off x="14389744"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16" name="直線コネクタ 615"/>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17"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18" name="直線コネクタ 617"/>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19"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20" name="直線コネクタ 619"/>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621"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22" name="フローチャート: 判断 621"/>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23" name="フローチャート: 判断 622"/>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624" name="フローチャート: 判断 623"/>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630" name="楕円 629"/>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77488</xdr:rowOff>
    </xdr:from>
    <xdr:ext cx="469744" cy="259045"/>
    <xdr:sp macro="" textlink="">
      <xdr:nvSpPr>
        <xdr:cNvPr id="631" name="【庁舎】&#10;一人当たり面積該当値テキスト"/>
        <xdr:cNvSpPr txBox="1"/>
      </xdr:nvSpPr>
      <xdr:spPr>
        <a:xfrm>
          <a:off x="22199600"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168002</xdr:rowOff>
    </xdr:from>
    <xdr:to>
      <xdr:col>112</xdr:col>
      <xdr:colOff>38100</xdr:colOff>
      <xdr:row>107</xdr:row>
      <xdr:rowOff>98152</xdr:rowOff>
    </xdr:to>
    <xdr:sp macro="" textlink="">
      <xdr:nvSpPr>
        <xdr:cNvPr id="632" name="楕円 631"/>
        <xdr:cNvSpPr/>
      </xdr:nvSpPr>
      <xdr:spPr>
        <a:xfrm>
          <a:off x="21272500" y="183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47352</xdr:rowOff>
    </xdr:to>
    <xdr:cxnSp macro="">
      <xdr:nvCxnSpPr>
        <xdr:cNvPr id="633" name="直線コネクタ 632"/>
        <xdr:cNvCxnSpPr/>
      </xdr:nvCxnSpPr>
      <xdr:spPr>
        <a:xfrm flipV="1">
          <a:off x="21323300" y="18387061"/>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34" name="楕円 633"/>
        <xdr:cNvSpPr/>
      </xdr:nvSpPr>
      <xdr:spPr>
        <a:xfrm>
          <a:off x="20383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119743</xdr:rowOff>
    </xdr:from>
    <xdr:to>
      <xdr:col>111</xdr:col>
      <xdr:colOff>177800</xdr:colOff>
      <xdr:row>107</xdr:row>
      <xdr:rowOff>47352</xdr:rowOff>
    </xdr:to>
    <xdr:cxnSp macro="">
      <xdr:nvCxnSpPr>
        <xdr:cNvPr id="635" name="直線コネクタ 634"/>
        <xdr:cNvCxnSpPr/>
      </xdr:nvCxnSpPr>
      <xdr:spPr>
        <a:xfrm>
          <a:off x="20434300" y="18293443"/>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136451</xdr:rowOff>
    </xdr:from>
    <xdr:ext cx="469744" cy="259045"/>
    <xdr:sp macro="" textlink="">
      <xdr:nvSpPr>
        <xdr:cNvPr id="636"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637"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89279</xdr:rowOff>
    </xdr:from>
    <xdr:ext cx="469744" cy="259045"/>
    <xdr:sp macro="" textlink="">
      <xdr:nvSpPr>
        <xdr:cNvPr id="638" name="n_1mainValue【庁舎】&#10;一人当たり面積"/>
        <xdr:cNvSpPr txBox="1"/>
      </xdr:nvSpPr>
      <xdr:spPr>
        <a:xfrm>
          <a:off x="21075727" y="1843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639" name="n_2mainValue【庁舎】&#10;一人当たり面積"/>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庁舎，体育館，図書館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有形固定資産減価償却費率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類似団体よりも高くなっている。庁舎は建設から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年近く経過しているためである。庁舎については，平成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年度から新庁舎建設事業が開催され，体育館については平成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年に解体が実施されため，今後は低くなると思われる。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施設の老朽化が進み耐震性にも問題があることから機能移転や複合化を検討していく。一般廃棄物施設については，類似市町村と同等である。その他の施設については，有形固定資産減価償却費率が類似団体平均よりも低くなっているが，住民福祉の向上には必要不可欠な施設であることから，施設の定期点検や維持管理を計画的に実施し長寿命化を図る。また，新庁舎の完成に伴い空き施設が発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，老朽化の進んだ施設の機能移転や民間譲渡等を検討し公共施設の適正管理に努める。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6,731
6,630
40.39
6,647,476
6,479,520
153,285
3,864,169
9,794,998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減少や少子高齢化，外海離島という地理的な要因等から財政基盤が弱く，類似団体平均よりも低くなっている。前年度と同じであるが，財政基盤強化のため，自主財源の確保のため町税等の収入確保対策の強化や経常経費の削減など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3" name="直線コネクタ 72"/>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ポイント悪化しており，依然として類似団体平均より高い状態となっている。平成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財政健全化（集中）取組の効果で改善傾向にあるが，主な要因として，国民健康保険特別会計への繰出金の減や一部事務組合負担金の減などが挙げられる。また，経常経費の大きな割合を占める公債費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年度の元利償還のピーク以降は減少するが，平成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年度から開始された新庁舎建設事業に多額の地方債を発行することから，引き続き経常経費の削減に取り組んでいく。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51308</xdr:rowOff>
    </xdr:to>
    <xdr:cxnSp macro="">
      <xdr:nvCxnSpPr>
        <xdr:cNvPr id="131" name="直線コネクタ 130"/>
        <xdr:cNvCxnSpPr/>
      </xdr:nvCxnSpPr>
      <xdr:spPr>
        <a:xfrm>
          <a:off x="4114800" y="1114247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56134</xdr:rowOff>
    </xdr:to>
    <xdr:cxnSp macro="">
      <xdr:nvCxnSpPr>
        <xdr:cNvPr id="134" name="直線コネクタ 133"/>
        <xdr:cNvCxnSpPr/>
      </xdr:nvCxnSpPr>
      <xdr:spPr>
        <a:xfrm flipV="1">
          <a:off x="3225800" y="1114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66</xdr:row>
      <xdr:rowOff>58420</xdr:rowOff>
    </xdr:to>
    <xdr:cxnSp macro="">
      <xdr:nvCxnSpPr>
        <xdr:cNvPr id="137" name="直線コネクタ 136"/>
        <xdr:cNvCxnSpPr/>
      </xdr:nvCxnSpPr>
      <xdr:spPr>
        <a:xfrm flipV="1">
          <a:off x="2336800" y="112003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58420</xdr:rowOff>
    </xdr:to>
    <xdr:cxnSp macro="">
      <xdr:nvCxnSpPr>
        <xdr:cNvPr id="140" name="直線コネクタ 139"/>
        <xdr:cNvCxnSpPr/>
      </xdr:nvCxnSpPr>
      <xdr:spPr>
        <a:xfrm>
          <a:off x="1447800" y="1137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0" name="楕円 149"/>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1"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2" name="楕円 151"/>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3" name="テキスト ボックス 152"/>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4" name="楕円 153"/>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55" name="テキスト ボックス 154"/>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6" name="楕円 155"/>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7" name="テキスト ボックス 156"/>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8" name="楕円 157"/>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9" name="テキスト ボックス 158"/>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て低くなっており，財政健全化の取り組みとして物件費等の抑制に取り組んできた成果であると考える。本町独自の要因として，外海離島という地理的要因から旅費が類似団体と比較して高くなっているが，物件費全体としては低くなっていることから，旅費以外の物件費抑制の成果である。しかし，前年度と比較して</a:t>
          </a:r>
          <a:r>
            <a:rPr kumimoji="1" lang="en-US" altLang="ja-JP" sz="1100">
              <a:latin typeface="ＭＳ Ｐゴシック" panose="020B0600070205080204" pitchFamily="50" charset="-128"/>
              <a:ea typeface="ＭＳ Ｐゴシック" panose="020B0600070205080204" pitchFamily="50" charset="-128"/>
            </a:rPr>
            <a:t>8,846</a:t>
          </a:r>
          <a:r>
            <a:rPr kumimoji="1" lang="ja-JP" altLang="en-US" sz="1100">
              <a:latin typeface="ＭＳ Ｐゴシック" panose="020B0600070205080204" pitchFamily="50" charset="-128"/>
              <a:ea typeface="ＭＳ Ｐゴシック" panose="020B0600070205080204" pitchFamily="50" charset="-128"/>
            </a:rPr>
            <a:t>円高くなっており，年々増加傾向であることから，今後も引き続き経常経費削減の取り組みが必要である。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15926</xdr:rowOff>
    </xdr:from>
    <xdr:to>
      <xdr:col>23</xdr:col>
      <xdr:colOff>133350</xdr:colOff>
      <xdr:row>83</xdr:row>
      <xdr:rowOff>46420</xdr:rowOff>
    </xdr:to>
    <xdr:cxnSp macro="">
      <xdr:nvCxnSpPr>
        <xdr:cNvPr id="196" name="直線コネクタ 195"/>
        <xdr:cNvCxnSpPr/>
      </xdr:nvCxnSpPr>
      <xdr:spPr>
        <a:xfrm>
          <a:off x="4114800" y="14246276"/>
          <a:ext cx="838200" cy="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11593</xdr:rowOff>
    </xdr:from>
    <xdr:to>
      <xdr:col>19</xdr:col>
      <xdr:colOff>133350</xdr:colOff>
      <xdr:row>83</xdr:row>
      <xdr:rowOff>15926</xdr:rowOff>
    </xdr:to>
    <xdr:cxnSp macro="">
      <xdr:nvCxnSpPr>
        <xdr:cNvPr id="199" name="直線コネクタ 198"/>
        <xdr:cNvCxnSpPr/>
      </xdr:nvCxnSpPr>
      <xdr:spPr>
        <a:xfrm>
          <a:off x="3225800" y="14241943"/>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167880</xdr:rowOff>
    </xdr:from>
    <xdr:to>
      <xdr:col>15</xdr:col>
      <xdr:colOff>82550</xdr:colOff>
      <xdr:row>83</xdr:row>
      <xdr:rowOff>11593</xdr:rowOff>
    </xdr:to>
    <xdr:cxnSp macro="">
      <xdr:nvCxnSpPr>
        <xdr:cNvPr id="202" name="直線コネクタ 201"/>
        <xdr:cNvCxnSpPr/>
      </xdr:nvCxnSpPr>
      <xdr:spPr>
        <a:xfrm>
          <a:off x="2336800" y="14226780"/>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150457</xdr:rowOff>
    </xdr:from>
    <xdr:to>
      <xdr:col>11</xdr:col>
      <xdr:colOff>31750</xdr:colOff>
      <xdr:row>82</xdr:row>
      <xdr:rowOff>167880</xdr:rowOff>
    </xdr:to>
    <xdr:cxnSp macro="">
      <xdr:nvCxnSpPr>
        <xdr:cNvPr id="205" name="直線コネクタ 204"/>
        <xdr:cNvCxnSpPr/>
      </xdr:nvCxnSpPr>
      <xdr:spPr>
        <a:xfrm>
          <a:off x="1447800" y="14209357"/>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167070</xdr:rowOff>
    </xdr:from>
    <xdr:to>
      <xdr:col>23</xdr:col>
      <xdr:colOff>184150</xdr:colOff>
      <xdr:row>83</xdr:row>
      <xdr:rowOff>97220</xdr:rowOff>
    </xdr:to>
    <xdr:sp macro="" textlink="">
      <xdr:nvSpPr>
        <xdr:cNvPr id="215" name="楕円 214"/>
        <xdr:cNvSpPr/>
      </xdr:nvSpPr>
      <xdr:spPr>
        <a:xfrm>
          <a:off x="4902200" y="142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12147</xdr:rowOff>
    </xdr:from>
    <xdr:ext cx="762000" cy="259045"/>
    <xdr:sp macro="" textlink="">
      <xdr:nvSpPr>
        <xdr:cNvPr id="216" name="人件費・物件費等の状況該当値テキスト"/>
        <xdr:cNvSpPr txBox="1"/>
      </xdr:nvSpPr>
      <xdr:spPr>
        <a:xfrm>
          <a:off x="5041900" y="1407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136576</xdr:rowOff>
    </xdr:from>
    <xdr:to>
      <xdr:col>19</xdr:col>
      <xdr:colOff>184150</xdr:colOff>
      <xdr:row>83</xdr:row>
      <xdr:rowOff>66726</xdr:rowOff>
    </xdr:to>
    <xdr:sp macro="" textlink="">
      <xdr:nvSpPr>
        <xdr:cNvPr id="217" name="楕円 216"/>
        <xdr:cNvSpPr/>
      </xdr:nvSpPr>
      <xdr:spPr>
        <a:xfrm>
          <a:off x="4064000" y="141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76903</xdr:rowOff>
    </xdr:from>
    <xdr:ext cx="736600" cy="259045"/>
    <xdr:sp macro="" textlink="">
      <xdr:nvSpPr>
        <xdr:cNvPr id="218" name="テキスト ボックス 217"/>
        <xdr:cNvSpPr txBox="1"/>
      </xdr:nvSpPr>
      <xdr:spPr>
        <a:xfrm>
          <a:off x="3733800" y="13964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132243</xdr:rowOff>
    </xdr:from>
    <xdr:to>
      <xdr:col>15</xdr:col>
      <xdr:colOff>133350</xdr:colOff>
      <xdr:row>83</xdr:row>
      <xdr:rowOff>62393</xdr:rowOff>
    </xdr:to>
    <xdr:sp macro="" textlink="">
      <xdr:nvSpPr>
        <xdr:cNvPr id="219" name="楕円 218"/>
        <xdr:cNvSpPr/>
      </xdr:nvSpPr>
      <xdr:spPr>
        <a:xfrm>
          <a:off x="3175000" y="141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72570</xdr:rowOff>
    </xdr:from>
    <xdr:ext cx="762000" cy="259045"/>
    <xdr:sp macro="" textlink="">
      <xdr:nvSpPr>
        <xdr:cNvPr id="220" name="テキスト ボックス 219"/>
        <xdr:cNvSpPr txBox="1"/>
      </xdr:nvSpPr>
      <xdr:spPr>
        <a:xfrm>
          <a:off x="2844800" y="1396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117080</xdr:rowOff>
    </xdr:from>
    <xdr:to>
      <xdr:col>11</xdr:col>
      <xdr:colOff>82550</xdr:colOff>
      <xdr:row>83</xdr:row>
      <xdr:rowOff>47230</xdr:rowOff>
    </xdr:to>
    <xdr:sp macro="" textlink="">
      <xdr:nvSpPr>
        <xdr:cNvPr id="221" name="楕円 220"/>
        <xdr:cNvSpPr/>
      </xdr:nvSpPr>
      <xdr:spPr>
        <a:xfrm>
          <a:off x="2286000" y="141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57407</xdr:rowOff>
    </xdr:from>
    <xdr:ext cx="762000" cy="259045"/>
    <xdr:sp macro="" textlink="">
      <xdr:nvSpPr>
        <xdr:cNvPr id="222" name="テキスト ボックス 221"/>
        <xdr:cNvSpPr txBox="1"/>
      </xdr:nvSpPr>
      <xdr:spPr>
        <a:xfrm>
          <a:off x="1955800" y="1394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99657</xdr:rowOff>
    </xdr:from>
    <xdr:to>
      <xdr:col>7</xdr:col>
      <xdr:colOff>31750</xdr:colOff>
      <xdr:row>83</xdr:row>
      <xdr:rowOff>29807</xdr:rowOff>
    </xdr:to>
    <xdr:sp macro="" textlink="">
      <xdr:nvSpPr>
        <xdr:cNvPr id="223" name="楕円 222"/>
        <xdr:cNvSpPr/>
      </xdr:nvSpPr>
      <xdr:spPr>
        <a:xfrm>
          <a:off x="1397000" y="14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39984</xdr:rowOff>
    </xdr:from>
    <xdr:ext cx="762000" cy="259045"/>
    <xdr:sp macro="" textlink="">
      <xdr:nvSpPr>
        <xdr:cNvPr id="224" name="テキスト ボックス 223"/>
        <xdr:cNvSpPr txBox="1"/>
      </xdr:nvSpPr>
      <xdr:spPr>
        <a:xfrm>
          <a:off x="1066800" y="139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て低くなっており，全国平均及び全国町村平均よりも低い。これまでも国家公務員の給与制度に準じた適正な運用を行ってきたが，今後も人事委員会勧告等に基づく給与制度の運用と定員適正化に取り組む。	</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125307</xdr:rowOff>
    </xdr:from>
    <xdr:to>
      <xdr:col>81</xdr:col>
      <xdr:colOff>44450</xdr:colOff>
      <xdr:row>83</xdr:row>
      <xdr:rowOff>125307</xdr:rowOff>
    </xdr:to>
    <xdr:cxnSp macro="">
      <xdr:nvCxnSpPr>
        <xdr:cNvPr id="258" name="直線コネクタ 257"/>
        <xdr:cNvCxnSpPr/>
      </xdr:nvCxnSpPr>
      <xdr:spPr>
        <a:xfrm>
          <a:off x="16179800" y="14355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117263</xdr:rowOff>
    </xdr:from>
    <xdr:to>
      <xdr:col>77</xdr:col>
      <xdr:colOff>44450</xdr:colOff>
      <xdr:row>83</xdr:row>
      <xdr:rowOff>125307</xdr:rowOff>
    </xdr:to>
    <xdr:cxnSp macro="">
      <xdr:nvCxnSpPr>
        <xdr:cNvPr id="261" name="直線コネクタ 260"/>
        <xdr:cNvCxnSpPr/>
      </xdr:nvCxnSpPr>
      <xdr:spPr>
        <a:xfrm>
          <a:off x="15290800" y="143476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117263</xdr:rowOff>
    </xdr:to>
    <xdr:cxnSp macro="">
      <xdr:nvCxnSpPr>
        <xdr:cNvPr id="264" name="直線コネクタ 263"/>
        <xdr:cNvCxnSpPr/>
      </xdr:nvCxnSpPr>
      <xdr:spPr>
        <a:xfrm>
          <a:off x="14401800" y="143234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93134</xdr:rowOff>
    </xdr:to>
    <xdr:cxnSp macro="">
      <xdr:nvCxnSpPr>
        <xdr:cNvPr id="267" name="直線コネクタ 266"/>
        <xdr:cNvCxnSpPr/>
      </xdr:nvCxnSpPr>
      <xdr:spPr>
        <a:xfrm>
          <a:off x="13512800" y="14323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74507</xdr:rowOff>
    </xdr:from>
    <xdr:to>
      <xdr:col>81</xdr:col>
      <xdr:colOff>95250</xdr:colOff>
      <xdr:row>84</xdr:row>
      <xdr:rowOff>4657</xdr:rowOff>
    </xdr:to>
    <xdr:sp macro="" textlink="">
      <xdr:nvSpPr>
        <xdr:cNvPr id="277" name="楕円 276"/>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91034</xdr:rowOff>
    </xdr:from>
    <xdr:ext cx="762000" cy="259045"/>
    <xdr:sp macro="" textlink="">
      <xdr:nvSpPr>
        <xdr:cNvPr id="278"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74507</xdr:rowOff>
    </xdr:from>
    <xdr:to>
      <xdr:col>77</xdr:col>
      <xdr:colOff>95250</xdr:colOff>
      <xdr:row>84</xdr:row>
      <xdr:rowOff>4657</xdr:rowOff>
    </xdr:to>
    <xdr:sp macro="" textlink="">
      <xdr:nvSpPr>
        <xdr:cNvPr id="279" name="楕円 278"/>
        <xdr:cNvSpPr/>
      </xdr:nvSpPr>
      <xdr:spPr>
        <a:xfrm>
          <a:off x="16129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14834</xdr:rowOff>
    </xdr:from>
    <xdr:ext cx="736600" cy="259045"/>
    <xdr:sp macro="" textlink="">
      <xdr:nvSpPr>
        <xdr:cNvPr id="280" name="テキスト ボックス 279"/>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66463</xdr:rowOff>
    </xdr:from>
    <xdr:to>
      <xdr:col>73</xdr:col>
      <xdr:colOff>44450</xdr:colOff>
      <xdr:row>83</xdr:row>
      <xdr:rowOff>168063</xdr:rowOff>
    </xdr:to>
    <xdr:sp macro="" textlink="">
      <xdr:nvSpPr>
        <xdr:cNvPr id="281" name="楕円 280"/>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6790</xdr:rowOff>
    </xdr:from>
    <xdr:ext cx="762000" cy="259045"/>
    <xdr:sp macro="" textlink="">
      <xdr:nvSpPr>
        <xdr:cNvPr id="282" name="テキスト ボックス 281"/>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3" name="楕円 282"/>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4" name="テキスト ボックス 283"/>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5" name="楕円 284"/>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6" name="テキスト ボックス 285"/>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て多くなっている。要因として町独自の施設である和泊町実験農場を有していることや，こども園を直営で運営していることなどが考えられる。これまでも，指定管理者の導入やごみ収集業務及び町有線テレビの一部業務（自主放送業務）等の民間委託を実施しているが，今後は，直営施設の所期の目的の達成状況や利用状況について分析を行い，類似施設の統廃合や民営化等について検討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113220</xdr:rowOff>
    </xdr:from>
    <xdr:to>
      <xdr:col>81</xdr:col>
      <xdr:colOff>44450</xdr:colOff>
      <xdr:row>62</xdr:row>
      <xdr:rowOff>132524</xdr:rowOff>
    </xdr:to>
    <xdr:cxnSp macro="">
      <xdr:nvCxnSpPr>
        <xdr:cNvPr id="317" name="直線コネクタ 316"/>
        <xdr:cNvCxnSpPr/>
      </xdr:nvCxnSpPr>
      <xdr:spPr>
        <a:xfrm>
          <a:off x="16179800" y="107431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72803</xdr:rowOff>
    </xdr:from>
    <xdr:to>
      <xdr:col>77</xdr:col>
      <xdr:colOff>44450</xdr:colOff>
      <xdr:row>62</xdr:row>
      <xdr:rowOff>113220</xdr:rowOff>
    </xdr:to>
    <xdr:cxnSp macro="">
      <xdr:nvCxnSpPr>
        <xdr:cNvPr id="320" name="直線コネクタ 319"/>
        <xdr:cNvCxnSpPr/>
      </xdr:nvCxnSpPr>
      <xdr:spPr>
        <a:xfrm>
          <a:off x="15290800" y="10702703"/>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72803</xdr:rowOff>
    </xdr:from>
    <xdr:to>
      <xdr:col>72</xdr:col>
      <xdr:colOff>203200</xdr:colOff>
      <xdr:row>62</xdr:row>
      <xdr:rowOff>77026</xdr:rowOff>
    </xdr:to>
    <xdr:cxnSp macro="">
      <xdr:nvCxnSpPr>
        <xdr:cNvPr id="323" name="直線コネクタ 322"/>
        <xdr:cNvCxnSpPr/>
      </xdr:nvCxnSpPr>
      <xdr:spPr>
        <a:xfrm flipV="1">
          <a:off x="14401800" y="1070270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49879</xdr:rowOff>
    </xdr:from>
    <xdr:to>
      <xdr:col>68</xdr:col>
      <xdr:colOff>152400</xdr:colOff>
      <xdr:row>62</xdr:row>
      <xdr:rowOff>77026</xdr:rowOff>
    </xdr:to>
    <xdr:cxnSp macro="">
      <xdr:nvCxnSpPr>
        <xdr:cNvPr id="326" name="直線コネクタ 325"/>
        <xdr:cNvCxnSpPr/>
      </xdr:nvCxnSpPr>
      <xdr:spPr>
        <a:xfrm>
          <a:off x="13512800" y="10679779"/>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81724</xdr:rowOff>
    </xdr:from>
    <xdr:to>
      <xdr:col>81</xdr:col>
      <xdr:colOff>95250</xdr:colOff>
      <xdr:row>63</xdr:row>
      <xdr:rowOff>11874</xdr:rowOff>
    </xdr:to>
    <xdr:sp macro="" textlink="">
      <xdr:nvSpPr>
        <xdr:cNvPr id="336" name="楕円 335"/>
        <xdr:cNvSpPr/>
      </xdr:nvSpPr>
      <xdr:spPr>
        <a:xfrm>
          <a:off x="16967200" y="107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53801</xdr:rowOff>
    </xdr:from>
    <xdr:ext cx="762000" cy="259045"/>
    <xdr:sp macro="" textlink="">
      <xdr:nvSpPr>
        <xdr:cNvPr id="337" name="定員管理の状況該当値テキスト"/>
        <xdr:cNvSpPr txBox="1"/>
      </xdr:nvSpPr>
      <xdr:spPr>
        <a:xfrm>
          <a:off x="17106900" y="1068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62420</xdr:rowOff>
    </xdr:from>
    <xdr:to>
      <xdr:col>77</xdr:col>
      <xdr:colOff>95250</xdr:colOff>
      <xdr:row>62</xdr:row>
      <xdr:rowOff>164020</xdr:rowOff>
    </xdr:to>
    <xdr:sp macro="" textlink="">
      <xdr:nvSpPr>
        <xdr:cNvPr id="338" name="楕円 337"/>
        <xdr:cNvSpPr/>
      </xdr:nvSpPr>
      <xdr:spPr>
        <a:xfrm>
          <a:off x="16129000" y="106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148797</xdr:rowOff>
    </xdr:from>
    <xdr:ext cx="736600" cy="259045"/>
    <xdr:sp macro="" textlink="">
      <xdr:nvSpPr>
        <xdr:cNvPr id="339" name="テキスト ボックス 338"/>
        <xdr:cNvSpPr txBox="1"/>
      </xdr:nvSpPr>
      <xdr:spPr>
        <a:xfrm>
          <a:off x="15798800" y="1077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22003</xdr:rowOff>
    </xdr:from>
    <xdr:to>
      <xdr:col>73</xdr:col>
      <xdr:colOff>44450</xdr:colOff>
      <xdr:row>62</xdr:row>
      <xdr:rowOff>123603</xdr:rowOff>
    </xdr:to>
    <xdr:sp macro="" textlink="">
      <xdr:nvSpPr>
        <xdr:cNvPr id="340" name="楕円 339"/>
        <xdr:cNvSpPr/>
      </xdr:nvSpPr>
      <xdr:spPr>
        <a:xfrm>
          <a:off x="15240000" y="10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108380</xdr:rowOff>
    </xdr:from>
    <xdr:ext cx="762000" cy="259045"/>
    <xdr:sp macro="" textlink="">
      <xdr:nvSpPr>
        <xdr:cNvPr id="341" name="テキスト ボックス 340"/>
        <xdr:cNvSpPr txBox="1"/>
      </xdr:nvSpPr>
      <xdr:spPr>
        <a:xfrm>
          <a:off x="14909800" y="1073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26226</xdr:rowOff>
    </xdr:from>
    <xdr:to>
      <xdr:col>68</xdr:col>
      <xdr:colOff>203200</xdr:colOff>
      <xdr:row>62</xdr:row>
      <xdr:rowOff>127826</xdr:rowOff>
    </xdr:to>
    <xdr:sp macro="" textlink="">
      <xdr:nvSpPr>
        <xdr:cNvPr id="342" name="楕円 341"/>
        <xdr:cNvSpPr/>
      </xdr:nvSpPr>
      <xdr:spPr>
        <a:xfrm>
          <a:off x="14351000" y="106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112603</xdr:rowOff>
    </xdr:from>
    <xdr:ext cx="762000" cy="259045"/>
    <xdr:sp macro="" textlink="">
      <xdr:nvSpPr>
        <xdr:cNvPr id="343" name="テキスト ボックス 342"/>
        <xdr:cNvSpPr txBox="1"/>
      </xdr:nvSpPr>
      <xdr:spPr>
        <a:xfrm>
          <a:off x="14020800" y="1074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170529</xdr:rowOff>
    </xdr:from>
    <xdr:to>
      <xdr:col>64</xdr:col>
      <xdr:colOff>152400</xdr:colOff>
      <xdr:row>62</xdr:row>
      <xdr:rowOff>100679</xdr:rowOff>
    </xdr:to>
    <xdr:sp macro="" textlink="">
      <xdr:nvSpPr>
        <xdr:cNvPr id="344" name="楕円 343"/>
        <xdr:cNvSpPr/>
      </xdr:nvSpPr>
      <xdr:spPr>
        <a:xfrm>
          <a:off x="13462000" y="106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85456</xdr:rowOff>
    </xdr:from>
    <xdr:ext cx="762000" cy="259045"/>
    <xdr:sp macro="" textlink="">
      <xdr:nvSpPr>
        <xdr:cNvPr id="345" name="テキスト ボックス 344"/>
        <xdr:cNvSpPr txBox="1"/>
      </xdr:nvSpPr>
      <xdr:spPr>
        <a:xfrm>
          <a:off x="13131800" y="1071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実質公債費比率については，前年度から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ポイント改善しているが，依然として類似団体平均より高くなっている。</a:t>
          </a:r>
          <a:r>
            <a:rPr kumimoji="1" lang="ja-JP" altLang="en-US" sz="1100" b="0">
              <a:latin typeface="ＭＳ Ｐゴシック" panose="020B0600070205080204" pitchFamily="50" charset="-128"/>
              <a:ea typeface="ＭＳ Ｐゴシック" panose="020B0600070205080204" pitchFamily="50" charset="-128"/>
            </a:rPr>
            <a:t>前年度より改善された要因としては，平成</a:t>
          </a:r>
          <a:r>
            <a:rPr kumimoji="1" lang="en-US" altLang="ja-JP" sz="1100" b="0">
              <a:latin typeface="ＭＳ Ｐゴシック" panose="020B0600070205080204" pitchFamily="50" charset="-128"/>
              <a:ea typeface="ＭＳ Ｐゴシック" panose="020B0600070205080204" pitchFamily="50" charset="-128"/>
            </a:rPr>
            <a:t>16</a:t>
          </a:r>
          <a:r>
            <a:rPr kumimoji="1" lang="ja-JP" altLang="en-US" sz="1100" b="0">
              <a:latin typeface="ＭＳ Ｐゴシック" panose="020B0600070205080204" pitchFamily="50" charset="-128"/>
              <a:ea typeface="ＭＳ Ｐゴシック" panose="020B0600070205080204" pitchFamily="50" charset="-128"/>
            </a:rPr>
            <a:t>～</a:t>
          </a:r>
          <a:r>
            <a:rPr kumimoji="1" lang="en-US" altLang="ja-JP" sz="1100" b="0">
              <a:latin typeface="ＭＳ Ｐゴシック" panose="020B0600070205080204" pitchFamily="50" charset="-128"/>
              <a:ea typeface="ＭＳ Ｐゴシック" panose="020B0600070205080204" pitchFamily="50" charset="-128"/>
            </a:rPr>
            <a:t>17</a:t>
          </a:r>
          <a:r>
            <a:rPr kumimoji="1" lang="ja-JP" altLang="en-US" sz="1100" b="0">
              <a:latin typeface="ＭＳ Ｐゴシック" panose="020B0600070205080204" pitchFamily="50" charset="-128"/>
              <a:ea typeface="ＭＳ Ｐゴシック" panose="020B0600070205080204" pitchFamily="50" charset="-128"/>
            </a:rPr>
            <a:t>年度に整備した海洋療法施設の元利償還が一部終了したことが</a:t>
          </a:r>
          <a:r>
            <a:rPr kumimoji="1" lang="ja-JP" altLang="en-US" sz="1100">
              <a:latin typeface="ＭＳ Ｐゴシック" panose="020B0600070205080204" pitchFamily="50" charset="-128"/>
              <a:ea typeface="ＭＳ Ｐゴシック" panose="020B0600070205080204" pitchFamily="50" charset="-128"/>
            </a:rPr>
            <a:t>ある。しかし，平成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年度から着工した新庁舎建設事業で多額の地方債を発行予定であり，公債費の償還のピークを平成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年度に迎えることから，今後も引き続き，新庁舎建設事業以外の新規地方債発行抑制に努める。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43</xdr:row>
      <xdr:rowOff>143510</xdr:rowOff>
    </xdr:to>
    <xdr:cxnSp macro="">
      <xdr:nvCxnSpPr>
        <xdr:cNvPr id="376" name="直線コネクタ 375"/>
        <xdr:cNvCxnSpPr/>
      </xdr:nvCxnSpPr>
      <xdr:spPr>
        <a:xfrm flipV="1">
          <a:off x="16179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5842</xdr:rowOff>
    </xdr:to>
    <xdr:cxnSp macro="">
      <xdr:nvCxnSpPr>
        <xdr:cNvPr id="379" name="直線コネクタ 378"/>
        <xdr:cNvCxnSpPr/>
      </xdr:nvCxnSpPr>
      <xdr:spPr>
        <a:xfrm flipV="1">
          <a:off x="15290800" y="75158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5842</xdr:rowOff>
    </xdr:to>
    <xdr:cxnSp macro="">
      <xdr:nvCxnSpPr>
        <xdr:cNvPr id="382" name="直線コネクタ 381"/>
        <xdr:cNvCxnSpPr/>
      </xdr:nvCxnSpPr>
      <xdr:spPr>
        <a:xfrm>
          <a:off x="14401800" y="75448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5842</xdr:rowOff>
    </xdr:to>
    <xdr:cxnSp macro="">
      <xdr:nvCxnSpPr>
        <xdr:cNvPr id="385" name="直線コネクタ 384"/>
        <xdr:cNvCxnSpPr/>
      </xdr:nvCxnSpPr>
      <xdr:spPr>
        <a:xfrm flipV="1">
          <a:off x="13512800" y="75448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5" name="楕円 394"/>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396" name="公債費負担の状況該当値テキスト"/>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397" name="楕円 396"/>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398" name="テキスト ボックス 397"/>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126492</xdr:rowOff>
    </xdr:from>
    <xdr:to>
      <xdr:col>73</xdr:col>
      <xdr:colOff>44450</xdr:colOff>
      <xdr:row>44</xdr:row>
      <xdr:rowOff>56642</xdr:rowOff>
    </xdr:to>
    <xdr:sp macro="" textlink="">
      <xdr:nvSpPr>
        <xdr:cNvPr id="399" name="楕円 398"/>
        <xdr:cNvSpPr/>
      </xdr:nvSpPr>
      <xdr:spPr>
        <a:xfrm>
          <a:off x="15240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41419</xdr:rowOff>
    </xdr:from>
    <xdr:ext cx="762000" cy="259045"/>
    <xdr:sp macro="" textlink="">
      <xdr:nvSpPr>
        <xdr:cNvPr id="400" name="テキスト ボックス 399"/>
        <xdr:cNvSpPr txBox="1"/>
      </xdr:nvSpPr>
      <xdr:spPr>
        <a:xfrm>
          <a:off x="14909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121666</xdr:rowOff>
    </xdr:from>
    <xdr:to>
      <xdr:col>68</xdr:col>
      <xdr:colOff>203200</xdr:colOff>
      <xdr:row>44</xdr:row>
      <xdr:rowOff>51816</xdr:rowOff>
    </xdr:to>
    <xdr:sp macro="" textlink="">
      <xdr:nvSpPr>
        <xdr:cNvPr id="401" name="楕円 400"/>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36593</xdr:rowOff>
    </xdr:from>
    <xdr:ext cx="762000" cy="259045"/>
    <xdr:sp macro="" textlink="">
      <xdr:nvSpPr>
        <xdr:cNvPr id="402" name="テキスト ボックス 401"/>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126492</xdr:rowOff>
    </xdr:from>
    <xdr:to>
      <xdr:col>64</xdr:col>
      <xdr:colOff>152400</xdr:colOff>
      <xdr:row>44</xdr:row>
      <xdr:rowOff>56642</xdr:rowOff>
    </xdr:to>
    <xdr:sp macro="" textlink="">
      <xdr:nvSpPr>
        <xdr:cNvPr id="403" name="楕円 402"/>
        <xdr:cNvSpPr/>
      </xdr:nvSpPr>
      <xdr:spPr>
        <a:xfrm>
          <a:off x="13462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41419</xdr:rowOff>
    </xdr:from>
    <xdr:ext cx="762000" cy="259045"/>
    <xdr:sp macro="" textlink="">
      <xdr:nvSpPr>
        <xdr:cNvPr id="404" name="テキスト ボックス 403"/>
        <xdr:cNvSpPr txBox="1"/>
      </xdr:nvSpPr>
      <xdr:spPr>
        <a:xfrm>
          <a:off x="13131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将来負担比率は前年度と比較して</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ポイント改善しているが，依然として類似団体平均より高い状況である。主な要因として，防災行政無線デジタル化事業や公営住宅建替事業などで多額の地方債を発行したためである。平成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年度から財政健全化（集中）対策として，新規地方債の発行抑制に取り組んでおり，将来負担比率の改善の要因となっている。しかし，平成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年度から新庁舎建設事業が開始され，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億円以上の地方債を発行する見込みであることから，平成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将来負担比率が上昇する見込みである。今後は，過去に整備した公共施設等の長寿命化等が課題となってくることから，公共施設等総合管理計画などに基づき，将来負担の増加することのないよう計画的に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92922</xdr:rowOff>
    </xdr:from>
    <xdr:to>
      <xdr:col>81</xdr:col>
      <xdr:colOff>44450</xdr:colOff>
      <xdr:row>19</xdr:row>
      <xdr:rowOff>50165</xdr:rowOff>
    </xdr:to>
    <xdr:cxnSp macro="">
      <xdr:nvCxnSpPr>
        <xdr:cNvPr id="438" name="直線コネクタ 437"/>
        <xdr:cNvCxnSpPr/>
      </xdr:nvCxnSpPr>
      <xdr:spPr>
        <a:xfrm flipV="1">
          <a:off x="16179800" y="3179022"/>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50165</xdr:rowOff>
    </xdr:from>
    <xdr:to>
      <xdr:col>77</xdr:col>
      <xdr:colOff>44450</xdr:colOff>
      <xdr:row>19</xdr:row>
      <xdr:rowOff>83143</xdr:rowOff>
    </xdr:to>
    <xdr:cxnSp macro="">
      <xdr:nvCxnSpPr>
        <xdr:cNvPr id="441" name="直線コネクタ 440"/>
        <xdr:cNvCxnSpPr/>
      </xdr:nvCxnSpPr>
      <xdr:spPr>
        <a:xfrm flipV="1">
          <a:off x="15290800" y="3307715"/>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83143</xdr:rowOff>
    </xdr:from>
    <xdr:to>
      <xdr:col>72</xdr:col>
      <xdr:colOff>203200</xdr:colOff>
      <xdr:row>20</xdr:row>
      <xdr:rowOff>81407</xdr:rowOff>
    </xdr:to>
    <xdr:cxnSp macro="">
      <xdr:nvCxnSpPr>
        <xdr:cNvPr id="444" name="直線コネクタ 443"/>
        <xdr:cNvCxnSpPr/>
      </xdr:nvCxnSpPr>
      <xdr:spPr>
        <a:xfrm flipV="1">
          <a:off x="14401800" y="3340693"/>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81407</xdr:rowOff>
    </xdr:from>
    <xdr:to>
      <xdr:col>68</xdr:col>
      <xdr:colOff>152400</xdr:colOff>
      <xdr:row>20</xdr:row>
      <xdr:rowOff>95081</xdr:rowOff>
    </xdr:to>
    <xdr:cxnSp macro="">
      <xdr:nvCxnSpPr>
        <xdr:cNvPr id="447" name="直線コネクタ 446"/>
        <xdr:cNvCxnSpPr/>
      </xdr:nvCxnSpPr>
      <xdr:spPr>
        <a:xfrm flipV="1">
          <a:off x="13512800" y="3510407"/>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42122</xdr:rowOff>
    </xdr:from>
    <xdr:to>
      <xdr:col>81</xdr:col>
      <xdr:colOff>95250</xdr:colOff>
      <xdr:row>18</xdr:row>
      <xdr:rowOff>143722</xdr:rowOff>
    </xdr:to>
    <xdr:sp macro="" textlink="">
      <xdr:nvSpPr>
        <xdr:cNvPr id="457" name="楕円 456"/>
        <xdr:cNvSpPr/>
      </xdr:nvSpPr>
      <xdr:spPr>
        <a:xfrm>
          <a:off x="169672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14199</xdr:rowOff>
    </xdr:from>
    <xdr:ext cx="762000" cy="259045"/>
    <xdr:sp macro="" textlink="">
      <xdr:nvSpPr>
        <xdr:cNvPr id="458" name="将来負担の状況該当値テキスト"/>
        <xdr:cNvSpPr txBox="1"/>
      </xdr:nvSpPr>
      <xdr:spPr>
        <a:xfrm>
          <a:off x="17106900" y="310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170815</xdr:rowOff>
    </xdr:from>
    <xdr:to>
      <xdr:col>77</xdr:col>
      <xdr:colOff>95250</xdr:colOff>
      <xdr:row>19</xdr:row>
      <xdr:rowOff>100965</xdr:rowOff>
    </xdr:to>
    <xdr:sp macro="" textlink="">
      <xdr:nvSpPr>
        <xdr:cNvPr id="459" name="楕円 458"/>
        <xdr:cNvSpPr/>
      </xdr:nvSpPr>
      <xdr:spPr>
        <a:xfrm>
          <a:off x="16129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85742</xdr:rowOff>
    </xdr:from>
    <xdr:ext cx="736600" cy="259045"/>
    <xdr:sp macro="" textlink="">
      <xdr:nvSpPr>
        <xdr:cNvPr id="460" name="テキスト ボックス 459"/>
        <xdr:cNvSpPr txBox="1"/>
      </xdr:nvSpPr>
      <xdr:spPr>
        <a:xfrm>
          <a:off x="15798800" y="334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32343</xdr:rowOff>
    </xdr:from>
    <xdr:to>
      <xdr:col>73</xdr:col>
      <xdr:colOff>44450</xdr:colOff>
      <xdr:row>19</xdr:row>
      <xdr:rowOff>133943</xdr:rowOff>
    </xdr:to>
    <xdr:sp macro="" textlink="">
      <xdr:nvSpPr>
        <xdr:cNvPr id="461" name="楕円 460"/>
        <xdr:cNvSpPr/>
      </xdr:nvSpPr>
      <xdr:spPr>
        <a:xfrm>
          <a:off x="15240000" y="32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118720</xdr:rowOff>
    </xdr:from>
    <xdr:ext cx="762000" cy="259045"/>
    <xdr:sp macro="" textlink="">
      <xdr:nvSpPr>
        <xdr:cNvPr id="462" name="テキスト ボックス 461"/>
        <xdr:cNvSpPr txBox="1"/>
      </xdr:nvSpPr>
      <xdr:spPr>
        <a:xfrm>
          <a:off x="14909800" y="33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30607</xdr:rowOff>
    </xdr:from>
    <xdr:to>
      <xdr:col>68</xdr:col>
      <xdr:colOff>203200</xdr:colOff>
      <xdr:row>20</xdr:row>
      <xdr:rowOff>132207</xdr:rowOff>
    </xdr:to>
    <xdr:sp macro="" textlink="">
      <xdr:nvSpPr>
        <xdr:cNvPr id="463" name="楕円 462"/>
        <xdr:cNvSpPr/>
      </xdr:nvSpPr>
      <xdr:spPr>
        <a:xfrm>
          <a:off x="143510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116984</xdr:rowOff>
    </xdr:from>
    <xdr:ext cx="762000" cy="259045"/>
    <xdr:sp macro="" textlink="">
      <xdr:nvSpPr>
        <xdr:cNvPr id="464" name="テキスト ボックス 463"/>
        <xdr:cNvSpPr txBox="1"/>
      </xdr:nvSpPr>
      <xdr:spPr>
        <a:xfrm>
          <a:off x="14020800" y="354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44281</xdr:rowOff>
    </xdr:from>
    <xdr:to>
      <xdr:col>64</xdr:col>
      <xdr:colOff>152400</xdr:colOff>
      <xdr:row>20</xdr:row>
      <xdr:rowOff>145881</xdr:rowOff>
    </xdr:to>
    <xdr:sp macro="" textlink="">
      <xdr:nvSpPr>
        <xdr:cNvPr id="465" name="楕円 464"/>
        <xdr:cNvSpPr/>
      </xdr:nvSpPr>
      <xdr:spPr>
        <a:xfrm>
          <a:off x="13462000" y="34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130658</xdr:rowOff>
    </xdr:from>
    <xdr:ext cx="762000" cy="259045"/>
    <xdr:sp macro="" textlink="">
      <xdr:nvSpPr>
        <xdr:cNvPr id="466" name="テキスト ボックス 465"/>
        <xdr:cNvSpPr txBox="1"/>
      </xdr:nvSpPr>
      <xdr:spPr>
        <a:xfrm>
          <a:off x="13131800" y="3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6,731
6,630
40.39
6,647,476
6,479,520
153,285
3,864,169
9,794,998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の割合は類似団体平均より高くなっている。これは，こども園を直営で運営していることや，町独自の施設を有していることから職員数が類似団体より多いことが要因である。これまで取り組んできた定員管理適正化の推進，施設の民営化や統廃合等を検討し，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154432</xdr:rowOff>
    </xdr:to>
    <xdr:cxnSp macro="">
      <xdr:nvCxnSpPr>
        <xdr:cNvPr id="64" name="直線コネクタ 63"/>
        <xdr:cNvCxnSpPr/>
      </xdr:nvCxnSpPr>
      <xdr:spPr>
        <a:xfrm>
          <a:off x="3987800" y="6294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149860</xdr:rowOff>
    </xdr:to>
    <xdr:cxnSp macro="">
      <xdr:nvCxnSpPr>
        <xdr:cNvPr id="67" name="直線コネクタ 66"/>
        <xdr:cNvCxnSpPr/>
      </xdr:nvCxnSpPr>
      <xdr:spPr>
        <a:xfrm flipV="1">
          <a:off x="3098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42418</xdr:rowOff>
    </xdr:to>
    <xdr:cxnSp macro="">
      <xdr:nvCxnSpPr>
        <xdr:cNvPr id="70" name="直線コネクタ 69"/>
        <xdr:cNvCxnSpPr/>
      </xdr:nvCxnSpPr>
      <xdr:spPr>
        <a:xfrm flipV="1">
          <a:off x="2209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65278</xdr:rowOff>
    </xdr:to>
    <xdr:cxnSp macro="">
      <xdr:nvCxnSpPr>
        <xdr:cNvPr id="73" name="直線コネクタ 72"/>
        <xdr:cNvCxnSpPr/>
      </xdr:nvCxnSpPr>
      <xdr:spPr>
        <a:xfrm flipV="1">
          <a:off x="1320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物件費は類似団体平均より低くなっているが，経常経費削減の効果である。消耗品費の一括調達やコピー機の共同利用などに取り組み，更なる経常経費削減を図る。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30988</xdr:rowOff>
    </xdr:to>
    <xdr:cxnSp macro="">
      <xdr:nvCxnSpPr>
        <xdr:cNvPr id="123" name="直線コネクタ 122"/>
        <xdr:cNvCxnSpPr/>
      </xdr:nvCxnSpPr>
      <xdr:spPr>
        <a:xfrm flipV="1">
          <a:off x="15671800" y="23901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30988</xdr:rowOff>
    </xdr:to>
    <xdr:cxnSp macro="">
      <xdr:nvCxnSpPr>
        <xdr:cNvPr id="126" name="直線コネクタ 125"/>
        <xdr:cNvCxnSpPr/>
      </xdr:nvCxnSpPr>
      <xdr:spPr>
        <a:xfrm>
          <a:off x="14782800" y="2413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156718</xdr:rowOff>
    </xdr:from>
    <xdr:to>
      <xdr:col>73</xdr:col>
      <xdr:colOff>180975</xdr:colOff>
      <xdr:row>14</xdr:row>
      <xdr:rowOff>12700</xdr:rowOff>
    </xdr:to>
    <xdr:cxnSp macro="">
      <xdr:nvCxnSpPr>
        <xdr:cNvPr id="129" name="直線コネクタ 128"/>
        <xdr:cNvCxnSpPr/>
      </xdr:nvCxnSpPr>
      <xdr:spPr>
        <a:xfrm>
          <a:off x="13893800" y="23855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120142</xdr:rowOff>
    </xdr:from>
    <xdr:to>
      <xdr:col>69</xdr:col>
      <xdr:colOff>92075</xdr:colOff>
      <xdr:row>13</xdr:row>
      <xdr:rowOff>156718</xdr:rowOff>
    </xdr:to>
    <xdr:cxnSp macro="">
      <xdr:nvCxnSpPr>
        <xdr:cNvPr id="132" name="直線コネクタ 131"/>
        <xdr:cNvCxnSpPr/>
      </xdr:nvCxnSpPr>
      <xdr:spPr>
        <a:xfrm>
          <a:off x="13004800" y="23489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2" name="楕円 141"/>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3" name="物件費該当値テキスト"/>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151638</xdr:rowOff>
    </xdr:from>
    <xdr:to>
      <xdr:col>78</xdr:col>
      <xdr:colOff>120650</xdr:colOff>
      <xdr:row>14</xdr:row>
      <xdr:rowOff>81788</xdr:rowOff>
    </xdr:to>
    <xdr:sp macro="" textlink="">
      <xdr:nvSpPr>
        <xdr:cNvPr id="144" name="楕円 143"/>
        <xdr:cNvSpPr/>
      </xdr:nvSpPr>
      <xdr:spPr>
        <a:xfrm>
          <a:off x="15621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91965</xdr:rowOff>
    </xdr:from>
    <xdr:ext cx="736600" cy="259045"/>
    <xdr:sp macro="" textlink="">
      <xdr:nvSpPr>
        <xdr:cNvPr id="145" name="テキスト ボックス 144"/>
        <xdr:cNvSpPr txBox="1"/>
      </xdr:nvSpPr>
      <xdr:spPr>
        <a:xfrm>
          <a:off x="15290800" y="214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6" name="楕円 145"/>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7" name="テキスト ボックス 146"/>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105918</xdr:rowOff>
    </xdr:from>
    <xdr:to>
      <xdr:col>69</xdr:col>
      <xdr:colOff>142875</xdr:colOff>
      <xdr:row>14</xdr:row>
      <xdr:rowOff>36068</xdr:rowOff>
    </xdr:to>
    <xdr:sp macro="" textlink="">
      <xdr:nvSpPr>
        <xdr:cNvPr id="148" name="楕円 147"/>
        <xdr:cNvSpPr/>
      </xdr:nvSpPr>
      <xdr:spPr>
        <a:xfrm>
          <a:off x="13843000" y="23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46245</xdr:rowOff>
    </xdr:from>
    <xdr:ext cx="762000" cy="259045"/>
    <xdr:sp macro="" textlink="">
      <xdr:nvSpPr>
        <xdr:cNvPr id="149" name="テキスト ボックス 148"/>
        <xdr:cNvSpPr txBox="1"/>
      </xdr:nvSpPr>
      <xdr:spPr>
        <a:xfrm>
          <a:off x="13512800" y="210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69342</xdr:rowOff>
    </xdr:from>
    <xdr:to>
      <xdr:col>65</xdr:col>
      <xdr:colOff>53975</xdr:colOff>
      <xdr:row>13</xdr:row>
      <xdr:rowOff>170942</xdr:rowOff>
    </xdr:to>
    <xdr:sp macro="" textlink="">
      <xdr:nvSpPr>
        <xdr:cNvPr id="150" name="楕円 149"/>
        <xdr:cNvSpPr/>
      </xdr:nvSpPr>
      <xdr:spPr>
        <a:xfrm>
          <a:off x="12954000" y="22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9669</xdr:rowOff>
    </xdr:from>
    <xdr:ext cx="762000" cy="259045"/>
    <xdr:sp macro="" textlink="">
      <xdr:nvSpPr>
        <xdr:cNvPr id="151" name="テキスト ボックス 150"/>
        <xdr:cNvSpPr txBox="1"/>
      </xdr:nvSpPr>
      <xdr:spPr>
        <a:xfrm>
          <a:off x="12623800" y="20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低く，前年度よりも低くなっている。高齢者人口の増加や町独自の子ども医療費助成制度などにより扶助費については今後も増加が見込まれることから，扶助費の動向について注視し，町単独扶助費についても自己負担基準の見直しなどを検討す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4" name="直線コネクタ 183"/>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87" name="直線コネクタ 186"/>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12700</xdr:rowOff>
    </xdr:to>
    <xdr:cxnSp macro="">
      <xdr:nvCxnSpPr>
        <xdr:cNvPr id="190" name="直線コネクタ 189"/>
        <xdr:cNvCxnSpPr/>
      </xdr:nvCxnSpPr>
      <xdr:spPr>
        <a:xfrm>
          <a:off x="2209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50800</xdr:rowOff>
    </xdr:to>
    <xdr:cxnSp macro="">
      <xdr:nvCxnSpPr>
        <xdr:cNvPr id="193" name="直線コネクタ 192"/>
        <xdr:cNvCxnSpPr/>
      </xdr:nvCxnSpPr>
      <xdr:spPr>
        <a:xfrm flipV="1">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6" name="テキスト ボックス 20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48277</xdr:rowOff>
    </xdr:from>
    <xdr:ext cx="762000" cy="259045"/>
    <xdr:sp macro="" textlink="">
      <xdr:nvSpPr>
        <xdr:cNvPr id="208" name="テキスト ボックス 207"/>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48277</xdr:rowOff>
    </xdr:from>
    <xdr:ext cx="762000" cy="259045"/>
    <xdr:sp macro="" textlink="">
      <xdr:nvSpPr>
        <xdr:cNvPr id="210" name="テキスト ボックス 20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212" name="テキスト ボックス 211"/>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増加しており、要因として国民健康保険特別会計や下水道事業特別会計等への繰出金の増額が主な要因である。公共下水道施設・農業集落排水施設の長寿命化や機能強化事業が実施されていることから，今後も増加することが予想される。医療費の抑制や下水道使用料の見直などにより財政基盤の強化を図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57</xdr:row>
      <xdr:rowOff>33274</xdr:rowOff>
    </xdr:to>
    <xdr:cxnSp macro="">
      <xdr:nvCxnSpPr>
        <xdr:cNvPr id="242" name="直線コネクタ 241"/>
        <xdr:cNvCxnSpPr/>
      </xdr:nvCxnSpPr>
      <xdr:spPr>
        <a:xfrm>
          <a:off x="15671800" y="9723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136144</xdr:rowOff>
    </xdr:to>
    <xdr:cxnSp macro="">
      <xdr:nvCxnSpPr>
        <xdr:cNvPr id="245" name="直線コネクタ 244"/>
        <xdr:cNvCxnSpPr/>
      </xdr:nvCxnSpPr>
      <xdr:spPr>
        <a:xfrm flipV="1">
          <a:off x="14782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154432</xdr:rowOff>
    </xdr:to>
    <xdr:cxnSp macro="">
      <xdr:nvCxnSpPr>
        <xdr:cNvPr id="248" name="直線コネクタ 247"/>
        <xdr:cNvCxnSpPr/>
      </xdr:nvCxnSpPr>
      <xdr:spPr>
        <a:xfrm flipV="1">
          <a:off x="13893800" y="9737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1270</xdr:rowOff>
    </xdr:to>
    <xdr:cxnSp macro="">
      <xdr:nvCxnSpPr>
        <xdr:cNvPr id="251" name="直線コネクタ 250"/>
        <xdr:cNvCxnSpPr/>
      </xdr:nvCxnSpPr>
      <xdr:spPr>
        <a:xfrm flipV="1">
          <a:off x="13004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1" name="楕円 260"/>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2" name="その他該当値テキスト"/>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4" name="テキスト ボックス 263"/>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5" name="楕円 264"/>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271</xdr:rowOff>
    </xdr:from>
    <xdr:ext cx="762000" cy="259045"/>
    <xdr:sp macro="" textlink="">
      <xdr:nvSpPr>
        <xdr:cNvPr id="266" name="テキスト ボックス 265"/>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67" name="楕円 266"/>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18559</xdr:rowOff>
    </xdr:from>
    <xdr:ext cx="762000" cy="259045"/>
    <xdr:sp macro="" textlink="">
      <xdr:nvSpPr>
        <xdr:cNvPr id="268" name="テキスト ボックス 267"/>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9" name="楕円 268"/>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0" name="テキスト ボックス 269"/>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ついては，前年度よりも高くなっているが，類似団体平均よりも低くなっている。これは、ごみ処理施設建設に伴う地方債の元利償還が終了などにより一部事務組合負担金の減少が主な要因である。また，町単独補助金についても，見直しを実施していることの成果である。町単独補助金については，補助事業の内容について庁内関係課と協力して精査し，必要に応じた増減を行うほか，補助団体の自立を促す取り組みも併せて実施し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62992</xdr:rowOff>
    </xdr:to>
    <xdr:cxnSp macro="">
      <xdr:nvCxnSpPr>
        <xdr:cNvPr id="300" name="直線コネクタ 299"/>
        <xdr:cNvCxnSpPr/>
      </xdr:nvCxnSpPr>
      <xdr:spPr>
        <a:xfrm>
          <a:off x="15671800" y="6221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99568</xdr:rowOff>
    </xdr:to>
    <xdr:cxnSp macro="">
      <xdr:nvCxnSpPr>
        <xdr:cNvPr id="303" name="直線コネクタ 302"/>
        <xdr:cNvCxnSpPr/>
      </xdr:nvCxnSpPr>
      <xdr:spPr>
        <a:xfrm flipV="1">
          <a:off x="14782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37</xdr:row>
      <xdr:rowOff>37846</xdr:rowOff>
    </xdr:to>
    <xdr:cxnSp macro="">
      <xdr:nvCxnSpPr>
        <xdr:cNvPr id="306" name="直線コネクタ 305"/>
        <xdr:cNvCxnSpPr/>
      </xdr:nvCxnSpPr>
      <xdr:spPr>
        <a:xfrm flipV="1">
          <a:off x="13893800" y="6271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51562</xdr:rowOff>
    </xdr:to>
    <xdr:cxnSp macro="">
      <xdr:nvCxnSpPr>
        <xdr:cNvPr id="309" name="直線コネクタ 308"/>
        <xdr:cNvCxnSpPr/>
      </xdr:nvCxnSpPr>
      <xdr:spPr>
        <a:xfrm flipV="1">
          <a:off x="13004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19" name="楕円 318"/>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0"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1" name="楕円 320"/>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2" name="テキスト ボックス 321"/>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3" name="楕円 322"/>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4" name="テキスト ボックス 323"/>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5" name="楕円 324"/>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6" name="テキスト ボックス 32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公債費の割合は類似団体平均より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以上高くなっている。過去に実施した大型の公共事業の財源として発行した地方債の元利償還が主な要因である。財政健全化の取り組みとして新規地方債の発行抑制に取り組んでおり，地方債残高は年々減少し改善傾向にある。新庁舎建設事業が開始され，公債費の上昇が見込まれるが，新規地方債発行を抑制しながら公共施設の適正管理など必要な事業については地方債を活用し，適切な財政運営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28702</xdr:rowOff>
    </xdr:from>
    <xdr:to>
      <xdr:col>24</xdr:col>
      <xdr:colOff>25400</xdr:colOff>
      <xdr:row>81</xdr:row>
      <xdr:rowOff>56135</xdr:rowOff>
    </xdr:to>
    <xdr:cxnSp macro="">
      <xdr:nvCxnSpPr>
        <xdr:cNvPr id="358" name="直線コネクタ 357"/>
        <xdr:cNvCxnSpPr/>
      </xdr:nvCxnSpPr>
      <xdr:spPr>
        <a:xfrm flipV="1">
          <a:off x="3987800" y="139161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42418</xdr:rowOff>
    </xdr:from>
    <xdr:to>
      <xdr:col>19</xdr:col>
      <xdr:colOff>187325</xdr:colOff>
      <xdr:row>81</xdr:row>
      <xdr:rowOff>56135</xdr:rowOff>
    </xdr:to>
    <xdr:cxnSp macro="">
      <xdr:nvCxnSpPr>
        <xdr:cNvPr id="361" name="直線コネクタ 360"/>
        <xdr:cNvCxnSpPr/>
      </xdr:nvCxnSpPr>
      <xdr:spPr>
        <a:xfrm>
          <a:off x="3098800" y="139298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42418</xdr:rowOff>
    </xdr:from>
    <xdr:to>
      <xdr:col>15</xdr:col>
      <xdr:colOff>98425</xdr:colOff>
      <xdr:row>81</xdr:row>
      <xdr:rowOff>42418</xdr:rowOff>
    </xdr:to>
    <xdr:cxnSp macro="">
      <xdr:nvCxnSpPr>
        <xdr:cNvPr id="364" name="直線コネクタ 363"/>
        <xdr:cNvCxnSpPr/>
      </xdr:nvCxnSpPr>
      <xdr:spPr>
        <a:xfrm>
          <a:off x="2209800" y="13929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14987</xdr:rowOff>
    </xdr:from>
    <xdr:to>
      <xdr:col>11</xdr:col>
      <xdr:colOff>9525</xdr:colOff>
      <xdr:row>81</xdr:row>
      <xdr:rowOff>42418</xdr:rowOff>
    </xdr:to>
    <xdr:cxnSp macro="">
      <xdr:nvCxnSpPr>
        <xdr:cNvPr id="367" name="直線コネクタ 366"/>
        <xdr:cNvCxnSpPr/>
      </xdr:nvCxnSpPr>
      <xdr:spPr>
        <a:xfrm>
          <a:off x="1320800" y="139024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149352</xdr:rowOff>
    </xdr:from>
    <xdr:to>
      <xdr:col>24</xdr:col>
      <xdr:colOff>76200</xdr:colOff>
      <xdr:row>81</xdr:row>
      <xdr:rowOff>79502</xdr:rowOff>
    </xdr:to>
    <xdr:sp macro="" textlink="">
      <xdr:nvSpPr>
        <xdr:cNvPr id="377" name="楕円 376"/>
        <xdr:cNvSpPr/>
      </xdr:nvSpPr>
      <xdr:spPr>
        <a:xfrm>
          <a:off x="47752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57929</xdr:rowOff>
    </xdr:from>
    <xdr:ext cx="762000" cy="259045"/>
    <xdr:sp macro="" textlink="">
      <xdr:nvSpPr>
        <xdr:cNvPr id="378" name="公債費該当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5335</xdr:rowOff>
    </xdr:from>
    <xdr:to>
      <xdr:col>20</xdr:col>
      <xdr:colOff>38100</xdr:colOff>
      <xdr:row>81</xdr:row>
      <xdr:rowOff>106935</xdr:rowOff>
    </xdr:to>
    <xdr:sp macro="" textlink="">
      <xdr:nvSpPr>
        <xdr:cNvPr id="379" name="楕円 378"/>
        <xdr:cNvSpPr/>
      </xdr:nvSpPr>
      <xdr:spPr>
        <a:xfrm>
          <a:off x="3937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91712</xdr:rowOff>
    </xdr:from>
    <xdr:ext cx="736600" cy="259045"/>
    <xdr:sp macro="" textlink="">
      <xdr:nvSpPr>
        <xdr:cNvPr id="380" name="テキスト ボックス 379"/>
        <xdr:cNvSpPr txBox="1"/>
      </xdr:nvSpPr>
      <xdr:spPr>
        <a:xfrm>
          <a:off x="3606800" y="1397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163068</xdr:rowOff>
    </xdr:from>
    <xdr:to>
      <xdr:col>15</xdr:col>
      <xdr:colOff>149225</xdr:colOff>
      <xdr:row>81</xdr:row>
      <xdr:rowOff>93218</xdr:rowOff>
    </xdr:to>
    <xdr:sp macro="" textlink="">
      <xdr:nvSpPr>
        <xdr:cNvPr id="381" name="楕円 380"/>
        <xdr:cNvSpPr/>
      </xdr:nvSpPr>
      <xdr:spPr>
        <a:xfrm>
          <a:off x="3048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77995</xdr:rowOff>
    </xdr:from>
    <xdr:ext cx="762000" cy="259045"/>
    <xdr:sp macro="" textlink="">
      <xdr:nvSpPr>
        <xdr:cNvPr id="382" name="テキスト ボックス 381"/>
        <xdr:cNvSpPr txBox="1"/>
      </xdr:nvSpPr>
      <xdr:spPr>
        <a:xfrm>
          <a:off x="2717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163068</xdr:rowOff>
    </xdr:from>
    <xdr:to>
      <xdr:col>11</xdr:col>
      <xdr:colOff>60325</xdr:colOff>
      <xdr:row>81</xdr:row>
      <xdr:rowOff>93218</xdr:rowOff>
    </xdr:to>
    <xdr:sp macro="" textlink="">
      <xdr:nvSpPr>
        <xdr:cNvPr id="383" name="楕円 382"/>
        <xdr:cNvSpPr/>
      </xdr:nvSpPr>
      <xdr:spPr>
        <a:xfrm>
          <a:off x="2159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77995</xdr:rowOff>
    </xdr:from>
    <xdr:ext cx="762000" cy="259045"/>
    <xdr:sp macro="" textlink="">
      <xdr:nvSpPr>
        <xdr:cNvPr id="384" name="テキスト ボックス 383"/>
        <xdr:cNvSpPr txBox="1"/>
      </xdr:nvSpPr>
      <xdr:spPr>
        <a:xfrm>
          <a:off x="1828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135637</xdr:rowOff>
    </xdr:from>
    <xdr:to>
      <xdr:col>6</xdr:col>
      <xdr:colOff>171450</xdr:colOff>
      <xdr:row>81</xdr:row>
      <xdr:rowOff>65787</xdr:rowOff>
    </xdr:to>
    <xdr:sp macro="" textlink="">
      <xdr:nvSpPr>
        <xdr:cNvPr id="385" name="楕円 384"/>
        <xdr:cNvSpPr/>
      </xdr:nvSpPr>
      <xdr:spPr>
        <a:xfrm>
          <a:off x="1270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50564</xdr:rowOff>
    </xdr:from>
    <xdr:ext cx="762000" cy="259045"/>
    <xdr:sp macro="" textlink="">
      <xdr:nvSpPr>
        <xdr:cNvPr id="386" name="テキスト ボックス 385"/>
        <xdr:cNvSpPr txBox="1"/>
      </xdr:nvSpPr>
      <xdr:spPr>
        <a:xfrm>
          <a:off x="939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公債費以外の費目については，類似団体平均よりも低くなっているが前年度より高くなっていることから，物件費の抑制や町単独補助金の見直し等の経常経費の削減に今後も努める。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4535</xdr:rowOff>
    </xdr:from>
    <xdr:to>
      <xdr:col>82</xdr:col>
      <xdr:colOff>107950</xdr:colOff>
      <xdr:row>75</xdr:row>
      <xdr:rowOff>60053</xdr:rowOff>
    </xdr:to>
    <xdr:cxnSp macro="">
      <xdr:nvCxnSpPr>
        <xdr:cNvPr id="421" name="直線コネクタ 420"/>
        <xdr:cNvCxnSpPr/>
      </xdr:nvCxnSpPr>
      <xdr:spPr>
        <a:xfrm>
          <a:off x="15671800" y="1286328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4535</xdr:rowOff>
    </xdr:from>
    <xdr:to>
      <xdr:col>78</xdr:col>
      <xdr:colOff>69850</xdr:colOff>
      <xdr:row>75</xdr:row>
      <xdr:rowOff>53522</xdr:rowOff>
    </xdr:to>
    <xdr:cxnSp macro="">
      <xdr:nvCxnSpPr>
        <xdr:cNvPr id="424" name="直線コネクタ 423"/>
        <xdr:cNvCxnSpPr/>
      </xdr:nvCxnSpPr>
      <xdr:spPr>
        <a:xfrm flipV="1">
          <a:off x="14782800" y="12863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53522</xdr:rowOff>
    </xdr:from>
    <xdr:to>
      <xdr:col>73</xdr:col>
      <xdr:colOff>180975</xdr:colOff>
      <xdr:row>75</xdr:row>
      <xdr:rowOff>171087</xdr:rowOff>
    </xdr:to>
    <xdr:cxnSp macro="">
      <xdr:nvCxnSpPr>
        <xdr:cNvPr id="427" name="直線コネクタ 426"/>
        <xdr:cNvCxnSpPr/>
      </xdr:nvCxnSpPr>
      <xdr:spPr>
        <a:xfrm flipV="1">
          <a:off x="13893800" y="1291227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171087</xdr:rowOff>
    </xdr:from>
    <xdr:to>
      <xdr:col>69</xdr:col>
      <xdr:colOff>92075</xdr:colOff>
      <xdr:row>76</xdr:row>
      <xdr:rowOff>19231</xdr:rowOff>
    </xdr:to>
    <xdr:cxnSp macro="">
      <xdr:nvCxnSpPr>
        <xdr:cNvPr id="430" name="直線コネクタ 429"/>
        <xdr:cNvCxnSpPr/>
      </xdr:nvCxnSpPr>
      <xdr:spPr>
        <a:xfrm flipV="1">
          <a:off x="13004800" y="13029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9253</xdr:rowOff>
    </xdr:from>
    <xdr:to>
      <xdr:col>82</xdr:col>
      <xdr:colOff>158750</xdr:colOff>
      <xdr:row>75</xdr:row>
      <xdr:rowOff>110853</xdr:rowOff>
    </xdr:to>
    <xdr:sp macro="" textlink="">
      <xdr:nvSpPr>
        <xdr:cNvPr id="440" name="楕円 439"/>
        <xdr:cNvSpPr/>
      </xdr:nvSpPr>
      <xdr:spPr>
        <a:xfrm>
          <a:off x="16459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25780</xdr:rowOff>
    </xdr:from>
    <xdr:ext cx="762000" cy="259045"/>
    <xdr:sp macro="" textlink="">
      <xdr:nvSpPr>
        <xdr:cNvPr id="441" name="公債費以外該当値テキスト"/>
        <xdr:cNvSpPr txBox="1"/>
      </xdr:nvSpPr>
      <xdr:spPr>
        <a:xfrm>
          <a:off x="16598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125185</xdr:rowOff>
    </xdr:from>
    <xdr:to>
      <xdr:col>78</xdr:col>
      <xdr:colOff>120650</xdr:colOff>
      <xdr:row>75</xdr:row>
      <xdr:rowOff>55335</xdr:rowOff>
    </xdr:to>
    <xdr:sp macro="" textlink="">
      <xdr:nvSpPr>
        <xdr:cNvPr id="442" name="楕円 441"/>
        <xdr:cNvSpPr/>
      </xdr:nvSpPr>
      <xdr:spPr>
        <a:xfrm>
          <a:off x="15621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65512</xdr:rowOff>
    </xdr:from>
    <xdr:ext cx="736600" cy="259045"/>
    <xdr:sp macro="" textlink="">
      <xdr:nvSpPr>
        <xdr:cNvPr id="443" name="テキスト ボックス 442"/>
        <xdr:cNvSpPr txBox="1"/>
      </xdr:nvSpPr>
      <xdr:spPr>
        <a:xfrm>
          <a:off x="15290800" y="1258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2722</xdr:rowOff>
    </xdr:from>
    <xdr:to>
      <xdr:col>74</xdr:col>
      <xdr:colOff>31750</xdr:colOff>
      <xdr:row>75</xdr:row>
      <xdr:rowOff>104322</xdr:rowOff>
    </xdr:to>
    <xdr:sp macro="" textlink="">
      <xdr:nvSpPr>
        <xdr:cNvPr id="444" name="楕円 443"/>
        <xdr:cNvSpPr/>
      </xdr:nvSpPr>
      <xdr:spPr>
        <a:xfrm>
          <a:off x="14732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114499</xdr:rowOff>
    </xdr:from>
    <xdr:ext cx="762000" cy="259045"/>
    <xdr:sp macro="" textlink="">
      <xdr:nvSpPr>
        <xdr:cNvPr id="445" name="テキスト ボックス 444"/>
        <xdr:cNvSpPr txBox="1"/>
      </xdr:nvSpPr>
      <xdr:spPr>
        <a:xfrm>
          <a:off x="14401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120287</xdr:rowOff>
    </xdr:from>
    <xdr:to>
      <xdr:col>69</xdr:col>
      <xdr:colOff>142875</xdr:colOff>
      <xdr:row>76</xdr:row>
      <xdr:rowOff>50437</xdr:rowOff>
    </xdr:to>
    <xdr:sp macro="" textlink="">
      <xdr:nvSpPr>
        <xdr:cNvPr id="446" name="楕円 445"/>
        <xdr:cNvSpPr/>
      </xdr:nvSpPr>
      <xdr:spPr>
        <a:xfrm>
          <a:off x="13843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35214</xdr:rowOff>
    </xdr:from>
    <xdr:ext cx="762000" cy="259045"/>
    <xdr:sp macro="" textlink="">
      <xdr:nvSpPr>
        <xdr:cNvPr id="447" name="テキスト ボックス 446"/>
        <xdr:cNvSpPr txBox="1"/>
      </xdr:nvSpPr>
      <xdr:spPr>
        <a:xfrm>
          <a:off x="13512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139881</xdr:rowOff>
    </xdr:from>
    <xdr:to>
      <xdr:col>65</xdr:col>
      <xdr:colOff>53975</xdr:colOff>
      <xdr:row>76</xdr:row>
      <xdr:rowOff>70031</xdr:rowOff>
    </xdr:to>
    <xdr:sp macro="" textlink="">
      <xdr:nvSpPr>
        <xdr:cNvPr id="448" name="楕円 447"/>
        <xdr:cNvSpPr/>
      </xdr:nvSpPr>
      <xdr:spPr>
        <a:xfrm>
          <a:off x="12954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54808</xdr:rowOff>
    </xdr:from>
    <xdr:ext cx="762000" cy="259045"/>
    <xdr:sp macro="" textlink="">
      <xdr:nvSpPr>
        <xdr:cNvPr id="449" name="テキスト ボックス 448"/>
        <xdr:cNvSpPr txBox="1"/>
      </xdr:nvSpPr>
      <xdr:spPr>
        <a:xfrm>
          <a:off x="12623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99930</xdr:rowOff>
    </xdr:from>
    <xdr:to>
      <xdr:col>29</xdr:col>
      <xdr:colOff>127000</xdr:colOff>
      <xdr:row>16</xdr:row>
      <xdr:rowOff>144924</xdr:rowOff>
    </xdr:to>
    <xdr:cxnSp macro="">
      <xdr:nvCxnSpPr>
        <xdr:cNvPr id="46" name="直線コネクタ 45"/>
        <xdr:cNvCxnSpPr/>
      </xdr:nvCxnSpPr>
      <xdr:spPr bwMode="auto">
        <a:xfrm flipV="1">
          <a:off x="5003800" y="2890755"/>
          <a:ext cx="647700" cy="4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84707</xdr:rowOff>
    </xdr:from>
    <xdr:ext cx="762000" cy="259045"/>
    <xdr:sp macro="" textlink="">
      <xdr:nvSpPr>
        <xdr:cNvPr id="47" name="人口1人当たり決算額の推移平均値テキスト130"/>
        <xdr:cNvSpPr txBox="1"/>
      </xdr:nvSpPr>
      <xdr:spPr>
        <a:xfrm>
          <a:off x="5740400" y="2875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122013</xdr:rowOff>
    </xdr:from>
    <xdr:to>
      <xdr:col>26</xdr:col>
      <xdr:colOff>50800</xdr:colOff>
      <xdr:row>16</xdr:row>
      <xdr:rowOff>144924</xdr:rowOff>
    </xdr:to>
    <xdr:cxnSp macro="">
      <xdr:nvCxnSpPr>
        <xdr:cNvPr id="49" name="直線コネクタ 48"/>
        <xdr:cNvCxnSpPr/>
      </xdr:nvCxnSpPr>
      <xdr:spPr bwMode="auto">
        <a:xfrm>
          <a:off x="4305300" y="2912838"/>
          <a:ext cx="698500" cy="2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11353</xdr:rowOff>
    </xdr:from>
    <xdr:to>
      <xdr:col>22</xdr:col>
      <xdr:colOff>114300</xdr:colOff>
      <xdr:row>16</xdr:row>
      <xdr:rowOff>122013</xdr:rowOff>
    </xdr:to>
    <xdr:cxnSp macro="">
      <xdr:nvCxnSpPr>
        <xdr:cNvPr id="52" name="直線コネクタ 51"/>
        <xdr:cNvCxnSpPr/>
      </xdr:nvCxnSpPr>
      <xdr:spPr bwMode="auto">
        <a:xfrm>
          <a:off x="3606800" y="2802178"/>
          <a:ext cx="698500" cy="1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11353</xdr:rowOff>
    </xdr:from>
    <xdr:to>
      <xdr:col>18</xdr:col>
      <xdr:colOff>177800</xdr:colOff>
      <xdr:row>16</xdr:row>
      <xdr:rowOff>126453</xdr:rowOff>
    </xdr:to>
    <xdr:cxnSp macro="">
      <xdr:nvCxnSpPr>
        <xdr:cNvPr id="55" name="直線コネクタ 54"/>
        <xdr:cNvCxnSpPr/>
      </xdr:nvCxnSpPr>
      <xdr:spPr bwMode="auto">
        <a:xfrm flipV="1">
          <a:off x="2908300" y="2802178"/>
          <a:ext cx="698500" cy="11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49130</xdr:rowOff>
    </xdr:from>
    <xdr:to>
      <xdr:col>29</xdr:col>
      <xdr:colOff>177800</xdr:colOff>
      <xdr:row>16</xdr:row>
      <xdr:rowOff>150730</xdr:rowOff>
    </xdr:to>
    <xdr:sp macro="" textlink="">
      <xdr:nvSpPr>
        <xdr:cNvPr id="65" name="楕円 64"/>
        <xdr:cNvSpPr/>
      </xdr:nvSpPr>
      <xdr:spPr bwMode="auto">
        <a:xfrm>
          <a:off x="5600700" y="28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65657</xdr:rowOff>
    </xdr:from>
    <xdr:ext cx="762000" cy="259045"/>
    <xdr:sp macro="" textlink="">
      <xdr:nvSpPr>
        <xdr:cNvPr id="66" name="人口1人当たり決算額の推移該当値テキスト130"/>
        <xdr:cNvSpPr txBox="1"/>
      </xdr:nvSpPr>
      <xdr:spPr>
        <a:xfrm>
          <a:off x="5740400" y="268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94124</xdr:rowOff>
    </xdr:from>
    <xdr:to>
      <xdr:col>26</xdr:col>
      <xdr:colOff>101600</xdr:colOff>
      <xdr:row>17</xdr:row>
      <xdr:rowOff>24274</xdr:rowOff>
    </xdr:to>
    <xdr:sp macro="" textlink="">
      <xdr:nvSpPr>
        <xdr:cNvPr id="67" name="楕円 66"/>
        <xdr:cNvSpPr/>
      </xdr:nvSpPr>
      <xdr:spPr bwMode="auto">
        <a:xfrm>
          <a:off x="4953000" y="288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34451</xdr:rowOff>
    </xdr:from>
    <xdr:ext cx="736600" cy="259045"/>
    <xdr:sp macro="" textlink="">
      <xdr:nvSpPr>
        <xdr:cNvPr id="68" name="テキスト ボックス 67"/>
        <xdr:cNvSpPr txBox="1"/>
      </xdr:nvSpPr>
      <xdr:spPr>
        <a:xfrm>
          <a:off x="4622800" y="265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71213</xdr:rowOff>
    </xdr:from>
    <xdr:to>
      <xdr:col>22</xdr:col>
      <xdr:colOff>165100</xdr:colOff>
      <xdr:row>17</xdr:row>
      <xdr:rowOff>1363</xdr:rowOff>
    </xdr:to>
    <xdr:sp macro="" textlink="">
      <xdr:nvSpPr>
        <xdr:cNvPr id="69" name="楕円 68"/>
        <xdr:cNvSpPr/>
      </xdr:nvSpPr>
      <xdr:spPr bwMode="auto">
        <a:xfrm>
          <a:off x="4254500" y="286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11540</xdr:rowOff>
    </xdr:from>
    <xdr:ext cx="762000" cy="259045"/>
    <xdr:sp macro="" textlink="">
      <xdr:nvSpPr>
        <xdr:cNvPr id="70" name="テキスト ボックス 69"/>
        <xdr:cNvSpPr txBox="1"/>
      </xdr:nvSpPr>
      <xdr:spPr>
        <a:xfrm>
          <a:off x="3924300" y="263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132003</xdr:rowOff>
    </xdr:from>
    <xdr:to>
      <xdr:col>19</xdr:col>
      <xdr:colOff>38100</xdr:colOff>
      <xdr:row>16</xdr:row>
      <xdr:rowOff>62153</xdr:rowOff>
    </xdr:to>
    <xdr:sp macro="" textlink="">
      <xdr:nvSpPr>
        <xdr:cNvPr id="71" name="楕円 70"/>
        <xdr:cNvSpPr/>
      </xdr:nvSpPr>
      <xdr:spPr bwMode="auto">
        <a:xfrm>
          <a:off x="3556000" y="275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72330</xdr:rowOff>
    </xdr:from>
    <xdr:ext cx="762000" cy="259045"/>
    <xdr:sp macro="" textlink="">
      <xdr:nvSpPr>
        <xdr:cNvPr id="72" name="テキスト ボックス 71"/>
        <xdr:cNvSpPr txBox="1"/>
      </xdr:nvSpPr>
      <xdr:spPr>
        <a:xfrm>
          <a:off x="3225800" y="252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75653</xdr:rowOff>
    </xdr:from>
    <xdr:to>
      <xdr:col>15</xdr:col>
      <xdr:colOff>101600</xdr:colOff>
      <xdr:row>17</xdr:row>
      <xdr:rowOff>5803</xdr:rowOff>
    </xdr:to>
    <xdr:sp macro="" textlink="">
      <xdr:nvSpPr>
        <xdr:cNvPr id="73" name="楕円 72"/>
        <xdr:cNvSpPr/>
      </xdr:nvSpPr>
      <xdr:spPr bwMode="auto">
        <a:xfrm>
          <a:off x="2857500" y="286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15980</xdr:rowOff>
    </xdr:from>
    <xdr:ext cx="762000" cy="259045"/>
    <xdr:sp macro="" textlink="">
      <xdr:nvSpPr>
        <xdr:cNvPr id="74" name="テキスト ボックス 73"/>
        <xdr:cNvSpPr txBox="1"/>
      </xdr:nvSpPr>
      <xdr:spPr>
        <a:xfrm>
          <a:off x="2527300" y="2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295881</xdr:rowOff>
    </xdr:from>
    <xdr:to>
      <xdr:col>29</xdr:col>
      <xdr:colOff>127000</xdr:colOff>
      <xdr:row>34</xdr:row>
      <xdr:rowOff>16989</xdr:rowOff>
    </xdr:to>
    <xdr:cxnSp macro="">
      <xdr:nvCxnSpPr>
        <xdr:cNvPr id="108" name="直線コネクタ 107"/>
        <xdr:cNvCxnSpPr/>
      </xdr:nvCxnSpPr>
      <xdr:spPr bwMode="auto">
        <a:xfrm flipV="1">
          <a:off x="5003800" y="6220431"/>
          <a:ext cx="647700" cy="6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235334</xdr:rowOff>
    </xdr:from>
    <xdr:to>
      <xdr:col>26</xdr:col>
      <xdr:colOff>50800</xdr:colOff>
      <xdr:row>34</xdr:row>
      <xdr:rowOff>16989</xdr:rowOff>
    </xdr:to>
    <xdr:cxnSp macro="">
      <xdr:nvCxnSpPr>
        <xdr:cNvPr id="111" name="直線コネクタ 110"/>
        <xdr:cNvCxnSpPr/>
      </xdr:nvCxnSpPr>
      <xdr:spPr bwMode="auto">
        <a:xfrm>
          <a:off x="4305300" y="6159884"/>
          <a:ext cx="698500" cy="124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235334</xdr:rowOff>
    </xdr:from>
    <xdr:to>
      <xdr:col>22</xdr:col>
      <xdr:colOff>114300</xdr:colOff>
      <xdr:row>33</xdr:row>
      <xdr:rowOff>310348</xdr:rowOff>
    </xdr:to>
    <xdr:cxnSp macro="">
      <xdr:nvCxnSpPr>
        <xdr:cNvPr id="114" name="直線コネクタ 113"/>
        <xdr:cNvCxnSpPr/>
      </xdr:nvCxnSpPr>
      <xdr:spPr bwMode="auto">
        <a:xfrm flipV="1">
          <a:off x="3606800" y="6159884"/>
          <a:ext cx="698500" cy="7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289763</xdr:rowOff>
    </xdr:from>
    <xdr:to>
      <xdr:col>18</xdr:col>
      <xdr:colOff>177800</xdr:colOff>
      <xdr:row>33</xdr:row>
      <xdr:rowOff>310348</xdr:rowOff>
    </xdr:to>
    <xdr:cxnSp macro="">
      <xdr:nvCxnSpPr>
        <xdr:cNvPr id="117" name="直線コネクタ 116"/>
        <xdr:cNvCxnSpPr/>
      </xdr:nvCxnSpPr>
      <xdr:spPr bwMode="auto">
        <a:xfrm>
          <a:off x="2908300" y="6214313"/>
          <a:ext cx="698500" cy="20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245081</xdr:rowOff>
    </xdr:from>
    <xdr:to>
      <xdr:col>29</xdr:col>
      <xdr:colOff>177800</xdr:colOff>
      <xdr:row>34</xdr:row>
      <xdr:rowOff>3781</xdr:rowOff>
    </xdr:to>
    <xdr:sp macro="" textlink="">
      <xdr:nvSpPr>
        <xdr:cNvPr id="127" name="楕円 126"/>
        <xdr:cNvSpPr/>
      </xdr:nvSpPr>
      <xdr:spPr bwMode="auto">
        <a:xfrm>
          <a:off x="5600700" y="616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90158</xdr:rowOff>
    </xdr:from>
    <xdr:ext cx="762000" cy="259045"/>
    <xdr:sp macro="" textlink="">
      <xdr:nvSpPr>
        <xdr:cNvPr id="128" name="人口1人当たり決算額の推移該当値テキスト445"/>
        <xdr:cNvSpPr txBox="1"/>
      </xdr:nvSpPr>
      <xdr:spPr>
        <a:xfrm>
          <a:off x="5740400" y="60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309089</xdr:rowOff>
    </xdr:from>
    <xdr:to>
      <xdr:col>26</xdr:col>
      <xdr:colOff>101600</xdr:colOff>
      <xdr:row>34</xdr:row>
      <xdr:rowOff>67789</xdr:rowOff>
    </xdr:to>
    <xdr:sp macro="" textlink="">
      <xdr:nvSpPr>
        <xdr:cNvPr id="129" name="楕円 128"/>
        <xdr:cNvSpPr/>
      </xdr:nvSpPr>
      <xdr:spPr bwMode="auto">
        <a:xfrm>
          <a:off x="4953000" y="623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77966</xdr:rowOff>
    </xdr:from>
    <xdr:ext cx="736600" cy="259045"/>
    <xdr:sp macro="" textlink="">
      <xdr:nvSpPr>
        <xdr:cNvPr id="130" name="テキスト ボックス 129"/>
        <xdr:cNvSpPr txBox="1"/>
      </xdr:nvSpPr>
      <xdr:spPr>
        <a:xfrm>
          <a:off x="4622800" y="6002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184534</xdr:rowOff>
    </xdr:from>
    <xdr:to>
      <xdr:col>22</xdr:col>
      <xdr:colOff>165100</xdr:colOff>
      <xdr:row>33</xdr:row>
      <xdr:rowOff>286134</xdr:rowOff>
    </xdr:to>
    <xdr:sp macro="" textlink="">
      <xdr:nvSpPr>
        <xdr:cNvPr id="131" name="楕円 130"/>
        <xdr:cNvSpPr/>
      </xdr:nvSpPr>
      <xdr:spPr bwMode="auto">
        <a:xfrm>
          <a:off x="4254500" y="610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124861</xdr:rowOff>
    </xdr:from>
    <xdr:ext cx="762000" cy="259045"/>
    <xdr:sp macro="" textlink="">
      <xdr:nvSpPr>
        <xdr:cNvPr id="132" name="テキスト ボックス 131"/>
        <xdr:cNvSpPr txBox="1"/>
      </xdr:nvSpPr>
      <xdr:spPr>
        <a:xfrm>
          <a:off x="3924300" y="58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259548</xdr:rowOff>
    </xdr:from>
    <xdr:to>
      <xdr:col>19</xdr:col>
      <xdr:colOff>38100</xdr:colOff>
      <xdr:row>34</xdr:row>
      <xdr:rowOff>18248</xdr:rowOff>
    </xdr:to>
    <xdr:sp macro="" textlink="">
      <xdr:nvSpPr>
        <xdr:cNvPr id="133" name="楕円 132"/>
        <xdr:cNvSpPr/>
      </xdr:nvSpPr>
      <xdr:spPr bwMode="auto">
        <a:xfrm>
          <a:off x="3556000" y="6184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28425</xdr:rowOff>
    </xdr:from>
    <xdr:ext cx="762000" cy="259045"/>
    <xdr:sp macro="" textlink="">
      <xdr:nvSpPr>
        <xdr:cNvPr id="134" name="テキスト ボックス 133"/>
        <xdr:cNvSpPr txBox="1"/>
      </xdr:nvSpPr>
      <xdr:spPr>
        <a:xfrm>
          <a:off x="3225800" y="595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238963</xdr:rowOff>
    </xdr:from>
    <xdr:to>
      <xdr:col>15</xdr:col>
      <xdr:colOff>101600</xdr:colOff>
      <xdr:row>33</xdr:row>
      <xdr:rowOff>340563</xdr:rowOff>
    </xdr:to>
    <xdr:sp macro="" textlink="">
      <xdr:nvSpPr>
        <xdr:cNvPr id="135" name="楕円 134"/>
        <xdr:cNvSpPr/>
      </xdr:nvSpPr>
      <xdr:spPr bwMode="auto">
        <a:xfrm>
          <a:off x="2857500" y="6163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7840</xdr:rowOff>
    </xdr:from>
    <xdr:ext cx="762000" cy="259045"/>
    <xdr:sp macro="" textlink="">
      <xdr:nvSpPr>
        <xdr:cNvPr id="136" name="テキスト ボックス 135"/>
        <xdr:cNvSpPr txBox="1"/>
      </xdr:nvSpPr>
      <xdr:spPr>
        <a:xfrm>
          <a:off x="2527300" y="593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6,731
6,630
40.39
6,647,476
6,479,520
153,285
3,864,169
9,794,998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160625</xdr:rowOff>
    </xdr:from>
    <xdr:to>
      <xdr:col>24</xdr:col>
      <xdr:colOff>63500</xdr:colOff>
      <xdr:row>35</xdr:row>
      <xdr:rowOff>43482</xdr:rowOff>
    </xdr:to>
    <xdr:cxnSp macro="">
      <xdr:nvCxnSpPr>
        <xdr:cNvPr id="61" name="直線コネクタ 60"/>
        <xdr:cNvCxnSpPr/>
      </xdr:nvCxnSpPr>
      <xdr:spPr>
        <a:xfrm flipV="1">
          <a:off x="3797300" y="5989925"/>
          <a:ext cx="8382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29454</xdr:rowOff>
    </xdr:from>
    <xdr:to>
      <xdr:col>19</xdr:col>
      <xdr:colOff>177800</xdr:colOff>
      <xdr:row>35</xdr:row>
      <xdr:rowOff>43482</xdr:rowOff>
    </xdr:to>
    <xdr:cxnSp macro="">
      <xdr:nvCxnSpPr>
        <xdr:cNvPr id="64" name="直線コネクタ 63"/>
        <xdr:cNvCxnSpPr/>
      </xdr:nvCxnSpPr>
      <xdr:spPr>
        <a:xfrm>
          <a:off x="2908300" y="6030204"/>
          <a:ext cx="889000" cy="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16012</xdr:rowOff>
    </xdr:from>
    <xdr:to>
      <xdr:col>15</xdr:col>
      <xdr:colOff>50800</xdr:colOff>
      <xdr:row>35</xdr:row>
      <xdr:rowOff>29454</xdr:rowOff>
    </xdr:to>
    <xdr:cxnSp macro="">
      <xdr:nvCxnSpPr>
        <xdr:cNvPr id="67" name="直線コネクタ 66"/>
        <xdr:cNvCxnSpPr/>
      </xdr:nvCxnSpPr>
      <xdr:spPr>
        <a:xfrm>
          <a:off x="2019300" y="6016762"/>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16012</xdr:rowOff>
    </xdr:from>
    <xdr:to>
      <xdr:col>10</xdr:col>
      <xdr:colOff>114300</xdr:colOff>
      <xdr:row>35</xdr:row>
      <xdr:rowOff>22428</xdr:rowOff>
    </xdr:to>
    <xdr:cxnSp macro="">
      <xdr:nvCxnSpPr>
        <xdr:cNvPr id="70" name="直線コネクタ 69"/>
        <xdr:cNvCxnSpPr/>
      </xdr:nvCxnSpPr>
      <xdr:spPr>
        <a:xfrm flipV="1">
          <a:off x="1130300" y="6016762"/>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109825</xdr:rowOff>
    </xdr:from>
    <xdr:to>
      <xdr:col>24</xdr:col>
      <xdr:colOff>114300</xdr:colOff>
      <xdr:row>35</xdr:row>
      <xdr:rowOff>39975</xdr:rowOff>
    </xdr:to>
    <xdr:sp macro="" textlink="">
      <xdr:nvSpPr>
        <xdr:cNvPr id="80" name="楕円 79"/>
        <xdr:cNvSpPr/>
      </xdr:nvSpPr>
      <xdr:spPr>
        <a:xfrm>
          <a:off x="4584700" y="59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132702</xdr:rowOff>
    </xdr:from>
    <xdr:ext cx="599010" cy="259045"/>
    <xdr:sp macro="" textlink="">
      <xdr:nvSpPr>
        <xdr:cNvPr id="81" name="人件費該当値テキスト"/>
        <xdr:cNvSpPr txBox="1"/>
      </xdr:nvSpPr>
      <xdr:spPr>
        <a:xfrm>
          <a:off x="4686300" y="579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164132</xdr:rowOff>
    </xdr:from>
    <xdr:to>
      <xdr:col>20</xdr:col>
      <xdr:colOff>38100</xdr:colOff>
      <xdr:row>35</xdr:row>
      <xdr:rowOff>94282</xdr:rowOff>
    </xdr:to>
    <xdr:sp macro="" textlink="">
      <xdr:nvSpPr>
        <xdr:cNvPr id="82" name="楕円 81"/>
        <xdr:cNvSpPr/>
      </xdr:nvSpPr>
      <xdr:spPr>
        <a:xfrm>
          <a:off x="3746500" y="59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110809</xdr:rowOff>
    </xdr:from>
    <xdr:ext cx="599010" cy="259045"/>
    <xdr:sp macro="" textlink="">
      <xdr:nvSpPr>
        <xdr:cNvPr id="83" name="テキスト ボックス 82"/>
        <xdr:cNvSpPr txBox="1"/>
      </xdr:nvSpPr>
      <xdr:spPr>
        <a:xfrm>
          <a:off x="3497795" y="576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150104</xdr:rowOff>
    </xdr:from>
    <xdr:to>
      <xdr:col>15</xdr:col>
      <xdr:colOff>101600</xdr:colOff>
      <xdr:row>35</xdr:row>
      <xdr:rowOff>80254</xdr:rowOff>
    </xdr:to>
    <xdr:sp macro="" textlink="">
      <xdr:nvSpPr>
        <xdr:cNvPr id="84" name="楕円 83"/>
        <xdr:cNvSpPr/>
      </xdr:nvSpPr>
      <xdr:spPr>
        <a:xfrm>
          <a:off x="2857500" y="59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96781</xdr:rowOff>
    </xdr:from>
    <xdr:ext cx="599010" cy="259045"/>
    <xdr:sp macro="" textlink="">
      <xdr:nvSpPr>
        <xdr:cNvPr id="85" name="テキスト ボックス 84"/>
        <xdr:cNvSpPr txBox="1"/>
      </xdr:nvSpPr>
      <xdr:spPr>
        <a:xfrm>
          <a:off x="2608795" y="57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136662</xdr:rowOff>
    </xdr:from>
    <xdr:to>
      <xdr:col>10</xdr:col>
      <xdr:colOff>165100</xdr:colOff>
      <xdr:row>35</xdr:row>
      <xdr:rowOff>66812</xdr:rowOff>
    </xdr:to>
    <xdr:sp macro="" textlink="">
      <xdr:nvSpPr>
        <xdr:cNvPr id="86" name="楕円 85"/>
        <xdr:cNvSpPr/>
      </xdr:nvSpPr>
      <xdr:spPr>
        <a:xfrm>
          <a:off x="1968500" y="59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83339</xdr:rowOff>
    </xdr:from>
    <xdr:ext cx="599010" cy="259045"/>
    <xdr:sp macro="" textlink="">
      <xdr:nvSpPr>
        <xdr:cNvPr id="87" name="テキスト ボックス 86"/>
        <xdr:cNvSpPr txBox="1"/>
      </xdr:nvSpPr>
      <xdr:spPr>
        <a:xfrm>
          <a:off x="1719795" y="57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143078</xdr:rowOff>
    </xdr:from>
    <xdr:to>
      <xdr:col>6</xdr:col>
      <xdr:colOff>38100</xdr:colOff>
      <xdr:row>35</xdr:row>
      <xdr:rowOff>73228</xdr:rowOff>
    </xdr:to>
    <xdr:sp macro="" textlink="">
      <xdr:nvSpPr>
        <xdr:cNvPr id="88" name="楕円 87"/>
        <xdr:cNvSpPr/>
      </xdr:nvSpPr>
      <xdr:spPr>
        <a:xfrm>
          <a:off x="1079500" y="59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89755</xdr:rowOff>
    </xdr:from>
    <xdr:ext cx="599010" cy="259045"/>
    <xdr:sp macro="" textlink="">
      <xdr:nvSpPr>
        <xdr:cNvPr id="89" name="テキスト ボックス 88"/>
        <xdr:cNvSpPr txBox="1"/>
      </xdr:nvSpPr>
      <xdr:spPr>
        <a:xfrm>
          <a:off x="830795" y="574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148710</xdr:rowOff>
    </xdr:from>
    <xdr:to>
      <xdr:col>24</xdr:col>
      <xdr:colOff>63500</xdr:colOff>
      <xdr:row>56</xdr:row>
      <xdr:rowOff>156556</xdr:rowOff>
    </xdr:to>
    <xdr:cxnSp macro="">
      <xdr:nvCxnSpPr>
        <xdr:cNvPr id="118" name="直線コネクタ 117"/>
        <xdr:cNvCxnSpPr/>
      </xdr:nvCxnSpPr>
      <xdr:spPr>
        <a:xfrm flipV="1">
          <a:off x="3797300" y="9749910"/>
          <a:ext cx="8382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156556</xdr:rowOff>
    </xdr:from>
    <xdr:to>
      <xdr:col>19</xdr:col>
      <xdr:colOff>177800</xdr:colOff>
      <xdr:row>56</xdr:row>
      <xdr:rowOff>164949</xdr:rowOff>
    </xdr:to>
    <xdr:cxnSp macro="">
      <xdr:nvCxnSpPr>
        <xdr:cNvPr id="121" name="直線コネクタ 120"/>
        <xdr:cNvCxnSpPr/>
      </xdr:nvCxnSpPr>
      <xdr:spPr>
        <a:xfrm flipV="1">
          <a:off x="2908300" y="9757756"/>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164949</xdr:rowOff>
    </xdr:from>
    <xdr:to>
      <xdr:col>15</xdr:col>
      <xdr:colOff>50800</xdr:colOff>
      <xdr:row>57</xdr:row>
      <xdr:rowOff>15052</xdr:rowOff>
    </xdr:to>
    <xdr:cxnSp macro="">
      <xdr:nvCxnSpPr>
        <xdr:cNvPr id="124" name="直線コネクタ 123"/>
        <xdr:cNvCxnSpPr/>
      </xdr:nvCxnSpPr>
      <xdr:spPr>
        <a:xfrm flipV="1">
          <a:off x="2019300" y="9766149"/>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15052</xdr:rowOff>
    </xdr:from>
    <xdr:to>
      <xdr:col>10</xdr:col>
      <xdr:colOff>114300</xdr:colOff>
      <xdr:row>57</xdr:row>
      <xdr:rowOff>37036</xdr:rowOff>
    </xdr:to>
    <xdr:cxnSp macro="">
      <xdr:nvCxnSpPr>
        <xdr:cNvPr id="127" name="直線コネクタ 126"/>
        <xdr:cNvCxnSpPr/>
      </xdr:nvCxnSpPr>
      <xdr:spPr>
        <a:xfrm flipV="1">
          <a:off x="1130300" y="9787702"/>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97910</xdr:rowOff>
    </xdr:from>
    <xdr:to>
      <xdr:col>24</xdr:col>
      <xdr:colOff>114300</xdr:colOff>
      <xdr:row>57</xdr:row>
      <xdr:rowOff>28060</xdr:rowOff>
    </xdr:to>
    <xdr:sp macro="" textlink="">
      <xdr:nvSpPr>
        <xdr:cNvPr id="137" name="楕円 136"/>
        <xdr:cNvSpPr/>
      </xdr:nvSpPr>
      <xdr:spPr>
        <a:xfrm>
          <a:off x="4584700" y="96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76337</xdr:rowOff>
    </xdr:from>
    <xdr:ext cx="599010" cy="259045"/>
    <xdr:sp macro="" textlink="">
      <xdr:nvSpPr>
        <xdr:cNvPr id="138" name="物件費該当値テキスト"/>
        <xdr:cNvSpPr txBox="1"/>
      </xdr:nvSpPr>
      <xdr:spPr>
        <a:xfrm>
          <a:off x="4686300" y="967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105756</xdr:rowOff>
    </xdr:from>
    <xdr:to>
      <xdr:col>20</xdr:col>
      <xdr:colOff>38100</xdr:colOff>
      <xdr:row>57</xdr:row>
      <xdr:rowOff>35906</xdr:rowOff>
    </xdr:to>
    <xdr:sp macro="" textlink="">
      <xdr:nvSpPr>
        <xdr:cNvPr id="139" name="楕円 138"/>
        <xdr:cNvSpPr/>
      </xdr:nvSpPr>
      <xdr:spPr>
        <a:xfrm>
          <a:off x="3746500" y="97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27033</xdr:rowOff>
    </xdr:from>
    <xdr:ext cx="599010" cy="259045"/>
    <xdr:sp macro="" textlink="">
      <xdr:nvSpPr>
        <xdr:cNvPr id="140" name="テキスト ボックス 139"/>
        <xdr:cNvSpPr txBox="1"/>
      </xdr:nvSpPr>
      <xdr:spPr>
        <a:xfrm>
          <a:off x="3497795" y="979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114149</xdr:rowOff>
    </xdr:from>
    <xdr:to>
      <xdr:col>15</xdr:col>
      <xdr:colOff>101600</xdr:colOff>
      <xdr:row>57</xdr:row>
      <xdr:rowOff>44299</xdr:rowOff>
    </xdr:to>
    <xdr:sp macro="" textlink="">
      <xdr:nvSpPr>
        <xdr:cNvPr id="141" name="楕円 140"/>
        <xdr:cNvSpPr/>
      </xdr:nvSpPr>
      <xdr:spPr>
        <a:xfrm>
          <a:off x="2857500" y="97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35426</xdr:rowOff>
    </xdr:from>
    <xdr:ext cx="599010" cy="259045"/>
    <xdr:sp macro="" textlink="">
      <xdr:nvSpPr>
        <xdr:cNvPr id="142" name="テキスト ボックス 141"/>
        <xdr:cNvSpPr txBox="1"/>
      </xdr:nvSpPr>
      <xdr:spPr>
        <a:xfrm>
          <a:off x="2608795" y="980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135702</xdr:rowOff>
    </xdr:from>
    <xdr:to>
      <xdr:col>10</xdr:col>
      <xdr:colOff>165100</xdr:colOff>
      <xdr:row>57</xdr:row>
      <xdr:rowOff>65852</xdr:rowOff>
    </xdr:to>
    <xdr:sp macro="" textlink="">
      <xdr:nvSpPr>
        <xdr:cNvPr id="143" name="楕円 142"/>
        <xdr:cNvSpPr/>
      </xdr:nvSpPr>
      <xdr:spPr>
        <a:xfrm>
          <a:off x="1968500" y="97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56979</xdr:rowOff>
    </xdr:from>
    <xdr:ext cx="534377" cy="259045"/>
    <xdr:sp macro="" textlink="">
      <xdr:nvSpPr>
        <xdr:cNvPr id="144" name="テキスト ボックス 143"/>
        <xdr:cNvSpPr txBox="1"/>
      </xdr:nvSpPr>
      <xdr:spPr>
        <a:xfrm>
          <a:off x="1752111" y="982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157686</xdr:rowOff>
    </xdr:from>
    <xdr:to>
      <xdr:col>6</xdr:col>
      <xdr:colOff>38100</xdr:colOff>
      <xdr:row>57</xdr:row>
      <xdr:rowOff>87836</xdr:rowOff>
    </xdr:to>
    <xdr:sp macro="" textlink="">
      <xdr:nvSpPr>
        <xdr:cNvPr id="145" name="楕円 144"/>
        <xdr:cNvSpPr/>
      </xdr:nvSpPr>
      <xdr:spPr>
        <a:xfrm>
          <a:off x="1079500" y="97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78963</xdr:rowOff>
    </xdr:from>
    <xdr:ext cx="534377" cy="259045"/>
    <xdr:sp macro="" textlink="">
      <xdr:nvSpPr>
        <xdr:cNvPr id="146" name="テキスト ボックス 145"/>
        <xdr:cNvSpPr txBox="1"/>
      </xdr:nvSpPr>
      <xdr:spPr>
        <a:xfrm>
          <a:off x="863111" y="98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149366</xdr:rowOff>
    </xdr:from>
    <xdr:to>
      <xdr:col>24</xdr:col>
      <xdr:colOff>63500</xdr:colOff>
      <xdr:row>78</xdr:row>
      <xdr:rowOff>164976</xdr:rowOff>
    </xdr:to>
    <xdr:cxnSp macro="">
      <xdr:nvCxnSpPr>
        <xdr:cNvPr id="177" name="直線コネクタ 176"/>
        <xdr:cNvCxnSpPr/>
      </xdr:nvCxnSpPr>
      <xdr:spPr>
        <a:xfrm>
          <a:off x="3797300" y="13522466"/>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149366</xdr:rowOff>
    </xdr:from>
    <xdr:to>
      <xdr:col>19</xdr:col>
      <xdr:colOff>177800</xdr:colOff>
      <xdr:row>79</xdr:row>
      <xdr:rowOff>30331</xdr:rowOff>
    </xdr:to>
    <xdr:cxnSp macro="">
      <xdr:nvCxnSpPr>
        <xdr:cNvPr id="180" name="直線コネクタ 179"/>
        <xdr:cNvCxnSpPr/>
      </xdr:nvCxnSpPr>
      <xdr:spPr>
        <a:xfrm flipV="1">
          <a:off x="2908300" y="13522466"/>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9365</xdr:rowOff>
    </xdr:from>
    <xdr:to>
      <xdr:col>15</xdr:col>
      <xdr:colOff>50800</xdr:colOff>
      <xdr:row>79</xdr:row>
      <xdr:rowOff>30331</xdr:rowOff>
    </xdr:to>
    <xdr:cxnSp macro="">
      <xdr:nvCxnSpPr>
        <xdr:cNvPr id="183" name="直線コネクタ 182"/>
        <xdr:cNvCxnSpPr/>
      </xdr:nvCxnSpPr>
      <xdr:spPr>
        <a:xfrm>
          <a:off x="2019300" y="13553915"/>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5087</xdr:rowOff>
    </xdr:from>
    <xdr:to>
      <xdr:col>10</xdr:col>
      <xdr:colOff>114300</xdr:colOff>
      <xdr:row>79</xdr:row>
      <xdr:rowOff>9365</xdr:rowOff>
    </xdr:to>
    <xdr:cxnSp macro="">
      <xdr:nvCxnSpPr>
        <xdr:cNvPr id="186" name="直線コネクタ 185"/>
        <xdr:cNvCxnSpPr/>
      </xdr:nvCxnSpPr>
      <xdr:spPr>
        <a:xfrm>
          <a:off x="1130300" y="1354963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114176</xdr:rowOff>
    </xdr:from>
    <xdr:to>
      <xdr:col>24</xdr:col>
      <xdr:colOff>114300</xdr:colOff>
      <xdr:row>79</xdr:row>
      <xdr:rowOff>44326</xdr:rowOff>
    </xdr:to>
    <xdr:sp macro="" textlink="">
      <xdr:nvSpPr>
        <xdr:cNvPr id="196" name="楕円 195"/>
        <xdr:cNvSpPr/>
      </xdr:nvSpPr>
      <xdr:spPr>
        <a:xfrm>
          <a:off x="4584700" y="134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29103</xdr:rowOff>
    </xdr:from>
    <xdr:ext cx="469744" cy="259045"/>
    <xdr:sp macro="" textlink="">
      <xdr:nvSpPr>
        <xdr:cNvPr id="197" name="維持補修費該当値テキスト"/>
        <xdr:cNvSpPr txBox="1"/>
      </xdr:nvSpPr>
      <xdr:spPr>
        <a:xfrm>
          <a:off x="4686300" y="134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98566</xdr:rowOff>
    </xdr:from>
    <xdr:to>
      <xdr:col>20</xdr:col>
      <xdr:colOff>38100</xdr:colOff>
      <xdr:row>79</xdr:row>
      <xdr:rowOff>28716</xdr:rowOff>
    </xdr:to>
    <xdr:sp macro="" textlink="">
      <xdr:nvSpPr>
        <xdr:cNvPr id="198" name="楕円 197"/>
        <xdr:cNvSpPr/>
      </xdr:nvSpPr>
      <xdr:spPr>
        <a:xfrm>
          <a:off x="3746500" y="134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19843</xdr:rowOff>
    </xdr:from>
    <xdr:ext cx="469744" cy="259045"/>
    <xdr:sp macro="" textlink="">
      <xdr:nvSpPr>
        <xdr:cNvPr id="199" name="テキスト ボックス 198"/>
        <xdr:cNvSpPr txBox="1"/>
      </xdr:nvSpPr>
      <xdr:spPr>
        <a:xfrm>
          <a:off x="3562428" y="1356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150981</xdr:rowOff>
    </xdr:from>
    <xdr:to>
      <xdr:col>15</xdr:col>
      <xdr:colOff>101600</xdr:colOff>
      <xdr:row>79</xdr:row>
      <xdr:rowOff>81131</xdr:rowOff>
    </xdr:to>
    <xdr:sp macro="" textlink="">
      <xdr:nvSpPr>
        <xdr:cNvPr id="200" name="楕円 199"/>
        <xdr:cNvSpPr/>
      </xdr:nvSpPr>
      <xdr:spPr>
        <a:xfrm>
          <a:off x="2857500" y="135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72258</xdr:rowOff>
    </xdr:from>
    <xdr:ext cx="469744" cy="259045"/>
    <xdr:sp macro="" textlink="">
      <xdr:nvSpPr>
        <xdr:cNvPr id="201" name="テキスト ボックス 200"/>
        <xdr:cNvSpPr txBox="1"/>
      </xdr:nvSpPr>
      <xdr:spPr>
        <a:xfrm>
          <a:off x="2673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130015</xdr:rowOff>
    </xdr:from>
    <xdr:to>
      <xdr:col>10</xdr:col>
      <xdr:colOff>165100</xdr:colOff>
      <xdr:row>79</xdr:row>
      <xdr:rowOff>60165</xdr:rowOff>
    </xdr:to>
    <xdr:sp macro="" textlink="">
      <xdr:nvSpPr>
        <xdr:cNvPr id="202" name="楕円 201"/>
        <xdr:cNvSpPr/>
      </xdr:nvSpPr>
      <xdr:spPr>
        <a:xfrm>
          <a:off x="1968500" y="135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51292</xdr:rowOff>
    </xdr:from>
    <xdr:ext cx="469744" cy="259045"/>
    <xdr:sp macro="" textlink="">
      <xdr:nvSpPr>
        <xdr:cNvPr id="203" name="テキスト ボックス 202"/>
        <xdr:cNvSpPr txBox="1"/>
      </xdr:nvSpPr>
      <xdr:spPr>
        <a:xfrm>
          <a:off x="1784428" y="135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125737</xdr:rowOff>
    </xdr:from>
    <xdr:to>
      <xdr:col>6</xdr:col>
      <xdr:colOff>38100</xdr:colOff>
      <xdr:row>79</xdr:row>
      <xdr:rowOff>55887</xdr:rowOff>
    </xdr:to>
    <xdr:sp macro="" textlink="">
      <xdr:nvSpPr>
        <xdr:cNvPr id="204" name="楕円 203"/>
        <xdr:cNvSpPr/>
      </xdr:nvSpPr>
      <xdr:spPr>
        <a:xfrm>
          <a:off x="1079500" y="134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47014</xdr:rowOff>
    </xdr:from>
    <xdr:ext cx="469744" cy="259045"/>
    <xdr:sp macro="" textlink="">
      <xdr:nvSpPr>
        <xdr:cNvPr id="205" name="テキスト ボックス 204"/>
        <xdr:cNvSpPr txBox="1"/>
      </xdr:nvSpPr>
      <xdr:spPr>
        <a:xfrm>
          <a:off x="895428" y="135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72230</xdr:rowOff>
    </xdr:from>
    <xdr:to>
      <xdr:col>24</xdr:col>
      <xdr:colOff>63500</xdr:colOff>
      <xdr:row>95</xdr:row>
      <xdr:rowOff>103564</xdr:rowOff>
    </xdr:to>
    <xdr:cxnSp macro="">
      <xdr:nvCxnSpPr>
        <xdr:cNvPr id="237" name="直線コネクタ 236"/>
        <xdr:cNvCxnSpPr/>
      </xdr:nvCxnSpPr>
      <xdr:spPr>
        <a:xfrm flipV="1">
          <a:off x="3797300" y="16359980"/>
          <a:ext cx="8382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103564</xdr:rowOff>
    </xdr:from>
    <xdr:to>
      <xdr:col>19</xdr:col>
      <xdr:colOff>177800</xdr:colOff>
      <xdr:row>96</xdr:row>
      <xdr:rowOff>55607</xdr:rowOff>
    </xdr:to>
    <xdr:cxnSp macro="">
      <xdr:nvCxnSpPr>
        <xdr:cNvPr id="240" name="直線コネクタ 239"/>
        <xdr:cNvCxnSpPr/>
      </xdr:nvCxnSpPr>
      <xdr:spPr>
        <a:xfrm flipV="1">
          <a:off x="2908300" y="16391314"/>
          <a:ext cx="889000" cy="1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55607</xdr:rowOff>
    </xdr:from>
    <xdr:to>
      <xdr:col>15</xdr:col>
      <xdr:colOff>50800</xdr:colOff>
      <xdr:row>96</xdr:row>
      <xdr:rowOff>90681</xdr:rowOff>
    </xdr:to>
    <xdr:cxnSp macro="">
      <xdr:nvCxnSpPr>
        <xdr:cNvPr id="243" name="直線コネクタ 242"/>
        <xdr:cNvCxnSpPr/>
      </xdr:nvCxnSpPr>
      <xdr:spPr>
        <a:xfrm flipV="1">
          <a:off x="2019300" y="1651480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90681</xdr:rowOff>
    </xdr:from>
    <xdr:to>
      <xdr:col>10</xdr:col>
      <xdr:colOff>114300</xdr:colOff>
      <xdr:row>97</xdr:row>
      <xdr:rowOff>9463</xdr:rowOff>
    </xdr:to>
    <xdr:cxnSp macro="">
      <xdr:nvCxnSpPr>
        <xdr:cNvPr id="246" name="直線コネクタ 245"/>
        <xdr:cNvCxnSpPr/>
      </xdr:nvCxnSpPr>
      <xdr:spPr>
        <a:xfrm flipV="1">
          <a:off x="1130300" y="16549881"/>
          <a:ext cx="889000" cy="9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21430</xdr:rowOff>
    </xdr:from>
    <xdr:to>
      <xdr:col>24</xdr:col>
      <xdr:colOff>114300</xdr:colOff>
      <xdr:row>95</xdr:row>
      <xdr:rowOff>123030</xdr:rowOff>
    </xdr:to>
    <xdr:sp macro="" textlink="">
      <xdr:nvSpPr>
        <xdr:cNvPr id="256" name="楕円 255"/>
        <xdr:cNvSpPr/>
      </xdr:nvSpPr>
      <xdr:spPr>
        <a:xfrm>
          <a:off x="4584700" y="163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44307</xdr:rowOff>
    </xdr:from>
    <xdr:ext cx="534377" cy="259045"/>
    <xdr:sp macro="" textlink="">
      <xdr:nvSpPr>
        <xdr:cNvPr id="257" name="扶助費該当値テキスト"/>
        <xdr:cNvSpPr txBox="1"/>
      </xdr:nvSpPr>
      <xdr:spPr>
        <a:xfrm>
          <a:off x="4686300" y="161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52764</xdr:rowOff>
    </xdr:from>
    <xdr:to>
      <xdr:col>20</xdr:col>
      <xdr:colOff>38100</xdr:colOff>
      <xdr:row>95</xdr:row>
      <xdr:rowOff>154364</xdr:rowOff>
    </xdr:to>
    <xdr:sp macro="" textlink="">
      <xdr:nvSpPr>
        <xdr:cNvPr id="258" name="楕円 257"/>
        <xdr:cNvSpPr/>
      </xdr:nvSpPr>
      <xdr:spPr>
        <a:xfrm>
          <a:off x="3746500" y="163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170891</xdr:rowOff>
    </xdr:from>
    <xdr:ext cx="534377" cy="259045"/>
    <xdr:sp macro="" textlink="">
      <xdr:nvSpPr>
        <xdr:cNvPr id="259" name="テキスト ボックス 258"/>
        <xdr:cNvSpPr txBox="1"/>
      </xdr:nvSpPr>
      <xdr:spPr>
        <a:xfrm>
          <a:off x="3530111" y="161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4807</xdr:rowOff>
    </xdr:from>
    <xdr:to>
      <xdr:col>15</xdr:col>
      <xdr:colOff>101600</xdr:colOff>
      <xdr:row>96</xdr:row>
      <xdr:rowOff>106407</xdr:rowOff>
    </xdr:to>
    <xdr:sp macro="" textlink="">
      <xdr:nvSpPr>
        <xdr:cNvPr id="260" name="楕円 259"/>
        <xdr:cNvSpPr/>
      </xdr:nvSpPr>
      <xdr:spPr>
        <a:xfrm>
          <a:off x="2857500" y="164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122934</xdr:rowOff>
    </xdr:from>
    <xdr:ext cx="534377" cy="259045"/>
    <xdr:sp macro="" textlink="">
      <xdr:nvSpPr>
        <xdr:cNvPr id="261" name="テキスト ボックス 260"/>
        <xdr:cNvSpPr txBox="1"/>
      </xdr:nvSpPr>
      <xdr:spPr>
        <a:xfrm>
          <a:off x="2641111" y="162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39881</xdr:rowOff>
    </xdr:from>
    <xdr:to>
      <xdr:col>10</xdr:col>
      <xdr:colOff>165100</xdr:colOff>
      <xdr:row>96</xdr:row>
      <xdr:rowOff>141481</xdr:rowOff>
    </xdr:to>
    <xdr:sp macro="" textlink="">
      <xdr:nvSpPr>
        <xdr:cNvPr id="262" name="楕円 261"/>
        <xdr:cNvSpPr/>
      </xdr:nvSpPr>
      <xdr:spPr>
        <a:xfrm>
          <a:off x="1968500" y="164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158008</xdr:rowOff>
    </xdr:from>
    <xdr:ext cx="534377" cy="259045"/>
    <xdr:sp macro="" textlink="">
      <xdr:nvSpPr>
        <xdr:cNvPr id="263" name="テキスト ボックス 262"/>
        <xdr:cNvSpPr txBox="1"/>
      </xdr:nvSpPr>
      <xdr:spPr>
        <a:xfrm>
          <a:off x="1752111" y="1627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130113</xdr:rowOff>
    </xdr:from>
    <xdr:to>
      <xdr:col>6</xdr:col>
      <xdr:colOff>38100</xdr:colOff>
      <xdr:row>97</xdr:row>
      <xdr:rowOff>60263</xdr:rowOff>
    </xdr:to>
    <xdr:sp macro="" textlink="">
      <xdr:nvSpPr>
        <xdr:cNvPr id="264" name="楕円 263"/>
        <xdr:cNvSpPr/>
      </xdr:nvSpPr>
      <xdr:spPr>
        <a:xfrm>
          <a:off x="1079500" y="16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76790</xdr:rowOff>
    </xdr:from>
    <xdr:ext cx="534377" cy="259045"/>
    <xdr:sp macro="" textlink="">
      <xdr:nvSpPr>
        <xdr:cNvPr id="265" name="テキスト ボックス 264"/>
        <xdr:cNvSpPr txBox="1"/>
      </xdr:nvSpPr>
      <xdr:spPr>
        <a:xfrm>
          <a:off x="863111" y="163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105067</xdr:rowOff>
    </xdr:from>
    <xdr:to>
      <xdr:col>55</xdr:col>
      <xdr:colOff>0</xdr:colOff>
      <xdr:row>36</xdr:row>
      <xdr:rowOff>105528</xdr:rowOff>
    </xdr:to>
    <xdr:cxnSp macro="">
      <xdr:nvCxnSpPr>
        <xdr:cNvPr id="294" name="直線コネクタ 293"/>
        <xdr:cNvCxnSpPr/>
      </xdr:nvCxnSpPr>
      <xdr:spPr>
        <a:xfrm>
          <a:off x="9639300" y="6277267"/>
          <a:ext cx="8382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62524</xdr:rowOff>
    </xdr:from>
    <xdr:to>
      <xdr:col>50</xdr:col>
      <xdr:colOff>114300</xdr:colOff>
      <xdr:row>36</xdr:row>
      <xdr:rowOff>105067</xdr:rowOff>
    </xdr:to>
    <xdr:cxnSp macro="">
      <xdr:nvCxnSpPr>
        <xdr:cNvPr id="297" name="直線コネクタ 296"/>
        <xdr:cNvCxnSpPr/>
      </xdr:nvCxnSpPr>
      <xdr:spPr>
        <a:xfrm>
          <a:off x="8750300" y="6234724"/>
          <a:ext cx="889000" cy="4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166339</xdr:rowOff>
    </xdr:from>
    <xdr:to>
      <xdr:col>45</xdr:col>
      <xdr:colOff>177800</xdr:colOff>
      <xdr:row>36</xdr:row>
      <xdr:rowOff>62524</xdr:rowOff>
    </xdr:to>
    <xdr:cxnSp macro="">
      <xdr:nvCxnSpPr>
        <xdr:cNvPr id="300" name="直線コネクタ 299"/>
        <xdr:cNvCxnSpPr/>
      </xdr:nvCxnSpPr>
      <xdr:spPr>
        <a:xfrm>
          <a:off x="7861300" y="6167089"/>
          <a:ext cx="889000" cy="6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166339</xdr:rowOff>
    </xdr:from>
    <xdr:to>
      <xdr:col>41</xdr:col>
      <xdr:colOff>50800</xdr:colOff>
      <xdr:row>37</xdr:row>
      <xdr:rowOff>17357</xdr:rowOff>
    </xdr:to>
    <xdr:cxnSp macro="">
      <xdr:nvCxnSpPr>
        <xdr:cNvPr id="303" name="直線コネクタ 302"/>
        <xdr:cNvCxnSpPr/>
      </xdr:nvCxnSpPr>
      <xdr:spPr>
        <a:xfrm flipV="1">
          <a:off x="6972300" y="6167089"/>
          <a:ext cx="889000" cy="19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54728</xdr:rowOff>
    </xdr:from>
    <xdr:to>
      <xdr:col>55</xdr:col>
      <xdr:colOff>50800</xdr:colOff>
      <xdr:row>36</xdr:row>
      <xdr:rowOff>156328</xdr:rowOff>
    </xdr:to>
    <xdr:sp macro="" textlink="">
      <xdr:nvSpPr>
        <xdr:cNvPr id="313" name="楕円 312"/>
        <xdr:cNvSpPr/>
      </xdr:nvSpPr>
      <xdr:spPr>
        <a:xfrm>
          <a:off x="10426700" y="62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33155</xdr:rowOff>
    </xdr:from>
    <xdr:ext cx="599010" cy="259045"/>
    <xdr:sp macro="" textlink="">
      <xdr:nvSpPr>
        <xdr:cNvPr id="314" name="補助費等該当値テキスト"/>
        <xdr:cNvSpPr txBox="1"/>
      </xdr:nvSpPr>
      <xdr:spPr>
        <a:xfrm>
          <a:off x="10528300" y="620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54267</xdr:rowOff>
    </xdr:from>
    <xdr:to>
      <xdr:col>50</xdr:col>
      <xdr:colOff>165100</xdr:colOff>
      <xdr:row>36</xdr:row>
      <xdr:rowOff>155867</xdr:rowOff>
    </xdr:to>
    <xdr:sp macro="" textlink="">
      <xdr:nvSpPr>
        <xdr:cNvPr id="315" name="楕円 314"/>
        <xdr:cNvSpPr/>
      </xdr:nvSpPr>
      <xdr:spPr>
        <a:xfrm>
          <a:off x="9588500" y="62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146994</xdr:rowOff>
    </xdr:from>
    <xdr:ext cx="599010" cy="259045"/>
    <xdr:sp macro="" textlink="">
      <xdr:nvSpPr>
        <xdr:cNvPr id="316" name="テキスト ボックス 315"/>
        <xdr:cNvSpPr txBox="1"/>
      </xdr:nvSpPr>
      <xdr:spPr>
        <a:xfrm>
          <a:off x="9339795" y="631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11724</xdr:rowOff>
    </xdr:from>
    <xdr:to>
      <xdr:col>46</xdr:col>
      <xdr:colOff>38100</xdr:colOff>
      <xdr:row>36</xdr:row>
      <xdr:rowOff>113324</xdr:rowOff>
    </xdr:to>
    <xdr:sp macro="" textlink="">
      <xdr:nvSpPr>
        <xdr:cNvPr id="317" name="楕円 316"/>
        <xdr:cNvSpPr/>
      </xdr:nvSpPr>
      <xdr:spPr>
        <a:xfrm>
          <a:off x="8699500" y="61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104451</xdr:rowOff>
    </xdr:from>
    <xdr:ext cx="599010" cy="259045"/>
    <xdr:sp macro="" textlink="">
      <xdr:nvSpPr>
        <xdr:cNvPr id="318" name="テキスト ボックス 317"/>
        <xdr:cNvSpPr txBox="1"/>
      </xdr:nvSpPr>
      <xdr:spPr>
        <a:xfrm>
          <a:off x="8450795" y="627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115539</xdr:rowOff>
    </xdr:from>
    <xdr:to>
      <xdr:col>41</xdr:col>
      <xdr:colOff>101600</xdr:colOff>
      <xdr:row>36</xdr:row>
      <xdr:rowOff>45689</xdr:rowOff>
    </xdr:to>
    <xdr:sp macro="" textlink="">
      <xdr:nvSpPr>
        <xdr:cNvPr id="319" name="楕円 318"/>
        <xdr:cNvSpPr/>
      </xdr:nvSpPr>
      <xdr:spPr>
        <a:xfrm>
          <a:off x="7810500" y="61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62216</xdr:rowOff>
    </xdr:from>
    <xdr:ext cx="599010" cy="259045"/>
    <xdr:sp macro="" textlink="">
      <xdr:nvSpPr>
        <xdr:cNvPr id="320" name="テキスト ボックス 319"/>
        <xdr:cNvSpPr txBox="1"/>
      </xdr:nvSpPr>
      <xdr:spPr>
        <a:xfrm>
          <a:off x="7561795" y="58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138007</xdr:rowOff>
    </xdr:from>
    <xdr:to>
      <xdr:col>36</xdr:col>
      <xdr:colOff>165100</xdr:colOff>
      <xdr:row>37</xdr:row>
      <xdr:rowOff>68157</xdr:rowOff>
    </xdr:to>
    <xdr:sp macro="" textlink="">
      <xdr:nvSpPr>
        <xdr:cNvPr id="321" name="楕円 320"/>
        <xdr:cNvSpPr/>
      </xdr:nvSpPr>
      <xdr:spPr>
        <a:xfrm>
          <a:off x="6921500" y="631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59284</xdr:rowOff>
    </xdr:from>
    <xdr:ext cx="534377" cy="259045"/>
    <xdr:sp macro="" textlink="">
      <xdr:nvSpPr>
        <xdr:cNvPr id="322" name="テキスト ボックス 321"/>
        <xdr:cNvSpPr txBox="1"/>
      </xdr:nvSpPr>
      <xdr:spPr>
        <a:xfrm>
          <a:off x="6705111" y="64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98926</xdr:rowOff>
    </xdr:from>
    <xdr:to>
      <xdr:col>55</xdr:col>
      <xdr:colOff>0</xdr:colOff>
      <xdr:row>58</xdr:row>
      <xdr:rowOff>121296</xdr:rowOff>
    </xdr:to>
    <xdr:cxnSp macro="">
      <xdr:nvCxnSpPr>
        <xdr:cNvPr id="353" name="直線コネクタ 352"/>
        <xdr:cNvCxnSpPr/>
      </xdr:nvCxnSpPr>
      <xdr:spPr>
        <a:xfrm flipV="1">
          <a:off x="9639300" y="10043026"/>
          <a:ext cx="8382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109069</xdr:rowOff>
    </xdr:from>
    <xdr:to>
      <xdr:col>50</xdr:col>
      <xdr:colOff>114300</xdr:colOff>
      <xdr:row>58</xdr:row>
      <xdr:rowOff>121296</xdr:rowOff>
    </xdr:to>
    <xdr:cxnSp macro="">
      <xdr:nvCxnSpPr>
        <xdr:cNvPr id="356" name="直線コネクタ 355"/>
        <xdr:cNvCxnSpPr/>
      </xdr:nvCxnSpPr>
      <xdr:spPr>
        <a:xfrm>
          <a:off x="8750300" y="10053169"/>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57664</xdr:rowOff>
    </xdr:from>
    <xdr:to>
      <xdr:col>45</xdr:col>
      <xdr:colOff>177800</xdr:colOff>
      <xdr:row>58</xdr:row>
      <xdr:rowOff>109069</xdr:rowOff>
    </xdr:to>
    <xdr:cxnSp macro="">
      <xdr:nvCxnSpPr>
        <xdr:cNvPr id="359" name="直線コネクタ 358"/>
        <xdr:cNvCxnSpPr/>
      </xdr:nvCxnSpPr>
      <xdr:spPr>
        <a:xfrm>
          <a:off x="7861300" y="10001764"/>
          <a:ext cx="8890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152495</xdr:rowOff>
    </xdr:from>
    <xdr:to>
      <xdr:col>41</xdr:col>
      <xdr:colOff>50800</xdr:colOff>
      <xdr:row>58</xdr:row>
      <xdr:rowOff>57664</xdr:rowOff>
    </xdr:to>
    <xdr:cxnSp macro="">
      <xdr:nvCxnSpPr>
        <xdr:cNvPr id="362" name="直線コネクタ 361"/>
        <xdr:cNvCxnSpPr/>
      </xdr:nvCxnSpPr>
      <xdr:spPr>
        <a:xfrm>
          <a:off x="6972300" y="9925145"/>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48126</xdr:rowOff>
    </xdr:from>
    <xdr:to>
      <xdr:col>55</xdr:col>
      <xdr:colOff>50800</xdr:colOff>
      <xdr:row>58</xdr:row>
      <xdr:rowOff>149726</xdr:rowOff>
    </xdr:to>
    <xdr:sp macro="" textlink="">
      <xdr:nvSpPr>
        <xdr:cNvPr id="372" name="楕円 371"/>
        <xdr:cNvSpPr/>
      </xdr:nvSpPr>
      <xdr:spPr>
        <a:xfrm>
          <a:off x="10426700" y="99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26553</xdr:rowOff>
    </xdr:from>
    <xdr:ext cx="599010" cy="259045"/>
    <xdr:sp macro="" textlink="">
      <xdr:nvSpPr>
        <xdr:cNvPr id="373" name="普通建設事業費該当値テキスト"/>
        <xdr:cNvSpPr txBox="1"/>
      </xdr:nvSpPr>
      <xdr:spPr>
        <a:xfrm>
          <a:off x="10528300" y="997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70496</xdr:rowOff>
    </xdr:from>
    <xdr:to>
      <xdr:col>50</xdr:col>
      <xdr:colOff>165100</xdr:colOff>
      <xdr:row>59</xdr:row>
      <xdr:rowOff>646</xdr:rowOff>
    </xdr:to>
    <xdr:sp macro="" textlink="">
      <xdr:nvSpPr>
        <xdr:cNvPr id="374" name="楕円 373"/>
        <xdr:cNvSpPr/>
      </xdr:nvSpPr>
      <xdr:spPr>
        <a:xfrm>
          <a:off x="9588500" y="1001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163223</xdr:rowOff>
    </xdr:from>
    <xdr:ext cx="599010" cy="259045"/>
    <xdr:sp macro="" textlink="">
      <xdr:nvSpPr>
        <xdr:cNvPr id="375" name="テキスト ボックス 374"/>
        <xdr:cNvSpPr txBox="1"/>
      </xdr:nvSpPr>
      <xdr:spPr>
        <a:xfrm>
          <a:off x="9339795" y="1010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58269</xdr:rowOff>
    </xdr:from>
    <xdr:to>
      <xdr:col>46</xdr:col>
      <xdr:colOff>38100</xdr:colOff>
      <xdr:row>58</xdr:row>
      <xdr:rowOff>159869</xdr:rowOff>
    </xdr:to>
    <xdr:sp macro="" textlink="">
      <xdr:nvSpPr>
        <xdr:cNvPr id="376" name="楕円 375"/>
        <xdr:cNvSpPr/>
      </xdr:nvSpPr>
      <xdr:spPr>
        <a:xfrm>
          <a:off x="8699500" y="100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150996</xdr:rowOff>
    </xdr:from>
    <xdr:ext cx="599010" cy="259045"/>
    <xdr:sp macro="" textlink="">
      <xdr:nvSpPr>
        <xdr:cNvPr id="377" name="テキスト ボックス 376"/>
        <xdr:cNvSpPr txBox="1"/>
      </xdr:nvSpPr>
      <xdr:spPr>
        <a:xfrm>
          <a:off x="8450795" y="1009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6864</xdr:rowOff>
    </xdr:from>
    <xdr:to>
      <xdr:col>41</xdr:col>
      <xdr:colOff>101600</xdr:colOff>
      <xdr:row>58</xdr:row>
      <xdr:rowOff>108464</xdr:rowOff>
    </xdr:to>
    <xdr:sp macro="" textlink="">
      <xdr:nvSpPr>
        <xdr:cNvPr id="378" name="楕円 377"/>
        <xdr:cNvSpPr/>
      </xdr:nvSpPr>
      <xdr:spPr>
        <a:xfrm>
          <a:off x="7810500" y="99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124991</xdr:rowOff>
    </xdr:from>
    <xdr:ext cx="599010" cy="259045"/>
    <xdr:sp macro="" textlink="">
      <xdr:nvSpPr>
        <xdr:cNvPr id="379" name="テキスト ボックス 378"/>
        <xdr:cNvSpPr txBox="1"/>
      </xdr:nvSpPr>
      <xdr:spPr>
        <a:xfrm>
          <a:off x="7561795" y="972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101695</xdr:rowOff>
    </xdr:from>
    <xdr:to>
      <xdr:col>36</xdr:col>
      <xdr:colOff>165100</xdr:colOff>
      <xdr:row>58</xdr:row>
      <xdr:rowOff>31845</xdr:rowOff>
    </xdr:to>
    <xdr:sp macro="" textlink="">
      <xdr:nvSpPr>
        <xdr:cNvPr id="380" name="楕円 379"/>
        <xdr:cNvSpPr/>
      </xdr:nvSpPr>
      <xdr:spPr>
        <a:xfrm>
          <a:off x="6921500" y="98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48372</xdr:rowOff>
    </xdr:from>
    <xdr:ext cx="599010" cy="259045"/>
    <xdr:sp macro="" textlink="">
      <xdr:nvSpPr>
        <xdr:cNvPr id="381" name="テキスト ボックス 380"/>
        <xdr:cNvSpPr txBox="1"/>
      </xdr:nvSpPr>
      <xdr:spPr>
        <a:xfrm>
          <a:off x="6672795" y="964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171062</xdr:rowOff>
    </xdr:from>
    <xdr:to>
      <xdr:col>55</xdr:col>
      <xdr:colOff>0</xdr:colOff>
      <xdr:row>79</xdr:row>
      <xdr:rowOff>25823</xdr:rowOff>
    </xdr:to>
    <xdr:cxnSp macro="">
      <xdr:nvCxnSpPr>
        <xdr:cNvPr id="410" name="直線コネクタ 409"/>
        <xdr:cNvCxnSpPr/>
      </xdr:nvCxnSpPr>
      <xdr:spPr>
        <a:xfrm>
          <a:off x="9639300" y="13544162"/>
          <a:ext cx="838200" cy="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143179</xdr:rowOff>
    </xdr:from>
    <xdr:to>
      <xdr:col>50</xdr:col>
      <xdr:colOff>114300</xdr:colOff>
      <xdr:row>78</xdr:row>
      <xdr:rowOff>171062</xdr:rowOff>
    </xdr:to>
    <xdr:cxnSp macro="">
      <xdr:nvCxnSpPr>
        <xdr:cNvPr id="413" name="直線コネクタ 412"/>
        <xdr:cNvCxnSpPr/>
      </xdr:nvCxnSpPr>
      <xdr:spPr>
        <a:xfrm>
          <a:off x="8750300" y="13516279"/>
          <a:ext cx="889000" cy="2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86544</xdr:rowOff>
    </xdr:from>
    <xdr:to>
      <xdr:col>45</xdr:col>
      <xdr:colOff>177800</xdr:colOff>
      <xdr:row>78</xdr:row>
      <xdr:rowOff>143179</xdr:rowOff>
    </xdr:to>
    <xdr:cxnSp macro="">
      <xdr:nvCxnSpPr>
        <xdr:cNvPr id="416" name="直線コネクタ 415"/>
        <xdr:cNvCxnSpPr/>
      </xdr:nvCxnSpPr>
      <xdr:spPr>
        <a:xfrm>
          <a:off x="7861300" y="13459644"/>
          <a:ext cx="889000" cy="5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146473</xdr:rowOff>
    </xdr:from>
    <xdr:to>
      <xdr:col>55</xdr:col>
      <xdr:colOff>50800</xdr:colOff>
      <xdr:row>79</xdr:row>
      <xdr:rowOff>76623</xdr:rowOff>
    </xdr:to>
    <xdr:sp macro="" textlink="">
      <xdr:nvSpPr>
        <xdr:cNvPr id="426" name="楕円 425"/>
        <xdr:cNvSpPr/>
      </xdr:nvSpPr>
      <xdr:spPr>
        <a:xfrm>
          <a:off x="10426700" y="135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61400</xdr:rowOff>
    </xdr:from>
    <xdr:ext cx="534377" cy="259045"/>
    <xdr:sp macro="" textlink="">
      <xdr:nvSpPr>
        <xdr:cNvPr id="427" name="普通建設事業費 （ うち新規整備　）該当値テキスト"/>
        <xdr:cNvSpPr txBox="1"/>
      </xdr:nvSpPr>
      <xdr:spPr>
        <a:xfrm>
          <a:off x="10528300" y="134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120262</xdr:rowOff>
    </xdr:from>
    <xdr:to>
      <xdr:col>50</xdr:col>
      <xdr:colOff>165100</xdr:colOff>
      <xdr:row>79</xdr:row>
      <xdr:rowOff>50412</xdr:rowOff>
    </xdr:to>
    <xdr:sp macro="" textlink="">
      <xdr:nvSpPr>
        <xdr:cNvPr id="428" name="楕円 427"/>
        <xdr:cNvSpPr/>
      </xdr:nvSpPr>
      <xdr:spPr>
        <a:xfrm>
          <a:off x="9588500" y="134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41539</xdr:rowOff>
    </xdr:from>
    <xdr:ext cx="534377" cy="259045"/>
    <xdr:sp macro="" textlink="">
      <xdr:nvSpPr>
        <xdr:cNvPr id="429" name="テキスト ボックス 428"/>
        <xdr:cNvSpPr txBox="1"/>
      </xdr:nvSpPr>
      <xdr:spPr>
        <a:xfrm>
          <a:off x="9372111" y="135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92379</xdr:rowOff>
    </xdr:from>
    <xdr:to>
      <xdr:col>46</xdr:col>
      <xdr:colOff>38100</xdr:colOff>
      <xdr:row>79</xdr:row>
      <xdr:rowOff>22529</xdr:rowOff>
    </xdr:to>
    <xdr:sp macro="" textlink="">
      <xdr:nvSpPr>
        <xdr:cNvPr id="430" name="楕円 429"/>
        <xdr:cNvSpPr/>
      </xdr:nvSpPr>
      <xdr:spPr>
        <a:xfrm>
          <a:off x="8699500" y="134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13656</xdr:rowOff>
    </xdr:from>
    <xdr:ext cx="534377" cy="259045"/>
    <xdr:sp macro="" textlink="">
      <xdr:nvSpPr>
        <xdr:cNvPr id="431" name="テキスト ボックス 430"/>
        <xdr:cNvSpPr txBox="1"/>
      </xdr:nvSpPr>
      <xdr:spPr>
        <a:xfrm>
          <a:off x="8483111" y="135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35744</xdr:rowOff>
    </xdr:from>
    <xdr:to>
      <xdr:col>41</xdr:col>
      <xdr:colOff>101600</xdr:colOff>
      <xdr:row>78</xdr:row>
      <xdr:rowOff>137344</xdr:rowOff>
    </xdr:to>
    <xdr:sp macro="" textlink="">
      <xdr:nvSpPr>
        <xdr:cNvPr id="432" name="楕円 431"/>
        <xdr:cNvSpPr/>
      </xdr:nvSpPr>
      <xdr:spPr>
        <a:xfrm>
          <a:off x="7810500" y="134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153871</xdr:rowOff>
    </xdr:from>
    <xdr:ext cx="599010" cy="259045"/>
    <xdr:sp macro="" textlink="">
      <xdr:nvSpPr>
        <xdr:cNvPr id="433" name="テキスト ボックス 432"/>
        <xdr:cNvSpPr txBox="1"/>
      </xdr:nvSpPr>
      <xdr:spPr>
        <a:xfrm>
          <a:off x="7561795" y="1318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154657</xdr:rowOff>
    </xdr:from>
    <xdr:to>
      <xdr:col>55</xdr:col>
      <xdr:colOff>0</xdr:colOff>
      <xdr:row>98</xdr:row>
      <xdr:rowOff>56257</xdr:rowOff>
    </xdr:to>
    <xdr:cxnSp macro="">
      <xdr:nvCxnSpPr>
        <xdr:cNvPr id="464" name="直線コネクタ 463"/>
        <xdr:cNvCxnSpPr/>
      </xdr:nvCxnSpPr>
      <xdr:spPr>
        <a:xfrm flipV="1">
          <a:off x="9639300" y="16785307"/>
          <a:ext cx="8382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56257</xdr:rowOff>
    </xdr:from>
    <xdr:to>
      <xdr:col>50</xdr:col>
      <xdr:colOff>114300</xdr:colOff>
      <xdr:row>98</xdr:row>
      <xdr:rowOff>142170</xdr:rowOff>
    </xdr:to>
    <xdr:cxnSp macro="">
      <xdr:nvCxnSpPr>
        <xdr:cNvPr id="467" name="直線コネクタ 466"/>
        <xdr:cNvCxnSpPr/>
      </xdr:nvCxnSpPr>
      <xdr:spPr>
        <a:xfrm flipV="1">
          <a:off x="8750300" y="16858357"/>
          <a:ext cx="889000" cy="8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61251</xdr:rowOff>
    </xdr:from>
    <xdr:to>
      <xdr:col>45</xdr:col>
      <xdr:colOff>177800</xdr:colOff>
      <xdr:row>98</xdr:row>
      <xdr:rowOff>142170</xdr:rowOff>
    </xdr:to>
    <xdr:cxnSp macro="">
      <xdr:nvCxnSpPr>
        <xdr:cNvPr id="470" name="直線コネクタ 469"/>
        <xdr:cNvCxnSpPr/>
      </xdr:nvCxnSpPr>
      <xdr:spPr>
        <a:xfrm>
          <a:off x="7861300" y="16863351"/>
          <a:ext cx="889000" cy="8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103857</xdr:rowOff>
    </xdr:from>
    <xdr:to>
      <xdr:col>55</xdr:col>
      <xdr:colOff>50800</xdr:colOff>
      <xdr:row>98</xdr:row>
      <xdr:rowOff>34007</xdr:rowOff>
    </xdr:to>
    <xdr:sp macro="" textlink="">
      <xdr:nvSpPr>
        <xdr:cNvPr id="480" name="楕円 479"/>
        <xdr:cNvSpPr/>
      </xdr:nvSpPr>
      <xdr:spPr>
        <a:xfrm>
          <a:off x="10426700" y="167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82284</xdr:rowOff>
    </xdr:from>
    <xdr:ext cx="534377" cy="259045"/>
    <xdr:sp macro="" textlink="">
      <xdr:nvSpPr>
        <xdr:cNvPr id="481" name="普通建設事業費 （ うち更新整備　）該当値テキスト"/>
        <xdr:cNvSpPr txBox="1"/>
      </xdr:nvSpPr>
      <xdr:spPr>
        <a:xfrm>
          <a:off x="10528300" y="167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5457</xdr:rowOff>
    </xdr:from>
    <xdr:to>
      <xdr:col>50</xdr:col>
      <xdr:colOff>165100</xdr:colOff>
      <xdr:row>98</xdr:row>
      <xdr:rowOff>107057</xdr:rowOff>
    </xdr:to>
    <xdr:sp macro="" textlink="">
      <xdr:nvSpPr>
        <xdr:cNvPr id="482" name="楕円 481"/>
        <xdr:cNvSpPr/>
      </xdr:nvSpPr>
      <xdr:spPr>
        <a:xfrm>
          <a:off x="9588500" y="168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98184</xdr:rowOff>
    </xdr:from>
    <xdr:ext cx="534377" cy="259045"/>
    <xdr:sp macro="" textlink="">
      <xdr:nvSpPr>
        <xdr:cNvPr id="483" name="テキスト ボックス 482"/>
        <xdr:cNvSpPr txBox="1"/>
      </xdr:nvSpPr>
      <xdr:spPr>
        <a:xfrm>
          <a:off x="9372111" y="169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91370</xdr:rowOff>
    </xdr:from>
    <xdr:to>
      <xdr:col>46</xdr:col>
      <xdr:colOff>38100</xdr:colOff>
      <xdr:row>99</xdr:row>
      <xdr:rowOff>21520</xdr:rowOff>
    </xdr:to>
    <xdr:sp macro="" textlink="">
      <xdr:nvSpPr>
        <xdr:cNvPr id="484" name="楕円 483"/>
        <xdr:cNvSpPr/>
      </xdr:nvSpPr>
      <xdr:spPr>
        <a:xfrm>
          <a:off x="8699500" y="168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12647</xdr:rowOff>
    </xdr:from>
    <xdr:ext cx="534377" cy="259045"/>
    <xdr:sp macro="" textlink="">
      <xdr:nvSpPr>
        <xdr:cNvPr id="485" name="テキスト ボックス 484"/>
        <xdr:cNvSpPr txBox="1"/>
      </xdr:nvSpPr>
      <xdr:spPr>
        <a:xfrm>
          <a:off x="8483111" y="169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10451</xdr:rowOff>
    </xdr:from>
    <xdr:to>
      <xdr:col>41</xdr:col>
      <xdr:colOff>101600</xdr:colOff>
      <xdr:row>98</xdr:row>
      <xdr:rowOff>112051</xdr:rowOff>
    </xdr:to>
    <xdr:sp macro="" textlink="">
      <xdr:nvSpPr>
        <xdr:cNvPr id="486" name="楕円 485"/>
        <xdr:cNvSpPr/>
      </xdr:nvSpPr>
      <xdr:spPr>
        <a:xfrm>
          <a:off x="7810500" y="1681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103178</xdr:rowOff>
    </xdr:from>
    <xdr:ext cx="534377" cy="259045"/>
    <xdr:sp macro="" textlink="">
      <xdr:nvSpPr>
        <xdr:cNvPr id="487" name="テキスト ボックス 486"/>
        <xdr:cNvSpPr txBox="1"/>
      </xdr:nvSpPr>
      <xdr:spPr>
        <a:xfrm>
          <a:off x="7594111" y="169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137981</xdr:rowOff>
    </xdr:from>
    <xdr:to>
      <xdr:col>85</xdr:col>
      <xdr:colOff>127000</xdr:colOff>
      <xdr:row>38</xdr:row>
      <xdr:rowOff>138925</xdr:rowOff>
    </xdr:to>
    <xdr:cxnSp macro="">
      <xdr:nvCxnSpPr>
        <xdr:cNvPr id="514" name="直線コネクタ 513"/>
        <xdr:cNvCxnSpPr/>
      </xdr:nvCxnSpPr>
      <xdr:spPr>
        <a:xfrm flipV="1">
          <a:off x="15481300" y="6653081"/>
          <a:ext cx="8382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128594</xdr:rowOff>
    </xdr:from>
    <xdr:to>
      <xdr:col>81</xdr:col>
      <xdr:colOff>50800</xdr:colOff>
      <xdr:row>38</xdr:row>
      <xdr:rowOff>138925</xdr:rowOff>
    </xdr:to>
    <xdr:cxnSp macro="">
      <xdr:nvCxnSpPr>
        <xdr:cNvPr id="517" name="直線コネクタ 516"/>
        <xdr:cNvCxnSpPr/>
      </xdr:nvCxnSpPr>
      <xdr:spPr>
        <a:xfrm>
          <a:off x="14592300" y="6643694"/>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119954</xdr:rowOff>
    </xdr:from>
    <xdr:to>
      <xdr:col>76</xdr:col>
      <xdr:colOff>114300</xdr:colOff>
      <xdr:row>38</xdr:row>
      <xdr:rowOff>128594</xdr:rowOff>
    </xdr:to>
    <xdr:cxnSp macro="">
      <xdr:nvCxnSpPr>
        <xdr:cNvPr id="520" name="直線コネクタ 519"/>
        <xdr:cNvCxnSpPr/>
      </xdr:nvCxnSpPr>
      <xdr:spPr>
        <a:xfrm>
          <a:off x="13703300" y="6635054"/>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75488</xdr:rowOff>
    </xdr:from>
    <xdr:to>
      <xdr:col>71</xdr:col>
      <xdr:colOff>177800</xdr:colOff>
      <xdr:row>38</xdr:row>
      <xdr:rowOff>119954</xdr:rowOff>
    </xdr:to>
    <xdr:cxnSp macro="">
      <xdr:nvCxnSpPr>
        <xdr:cNvPr id="523" name="直線コネクタ 522"/>
        <xdr:cNvCxnSpPr/>
      </xdr:nvCxnSpPr>
      <xdr:spPr>
        <a:xfrm>
          <a:off x="12814300" y="6590588"/>
          <a:ext cx="889000" cy="4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87181</xdr:rowOff>
    </xdr:from>
    <xdr:to>
      <xdr:col>85</xdr:col>
      <xdr:colOff>177800</xdr:colOff>
      <xdr:row>39</xdr:row>
      <xdr:rowOff>17331</xdr:rowOff>
    </xdr:to>
    <xdr:sp macro="" textlink="">
      <xdr:nvSpPr>
        <xdr:cNvPr id="533" name="楕円 532"/>
        <xdr:cNvSpPr/>
      </xdr:nvSpPr>
      <xdr:spPr>
        <a:xfrm>
          <a:off x="16268700" y="66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88125</xdr:rowOff>
    </xdr:from>
    <xdr:to>
      <xdr:col>81</xdr:col>
      <xdr:colOff>101600</xdr:colOff>
      <xdr:row>39</xdr:row>
      <xdr:rowOff>18275</xdr:rowOff>
    </xdr:to>
    <xdr:sp macro="" textlink="">
      <xdr:nvSpPr>
        <xdr:cNvPr id="535" name="楕円 534"/>
        <xdr:cNvSpPr/>
      </xdr:nvSpPr>
      <xdr:spPr>
        <a:xfrm>
          <a:off x="15430500" y="66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9402</xdr:rowOff>
    </xdr:from>
    <xdr:ext cx="378565" cy="259045"/>
    <xdr:sp macro="" textlink="">
      <xdr:nvSpPr>
        <xdr:cNvPr id="536" name="テキスト ボックス 535"/>
        <xdr:cNvSpPr txBox="1"/>
      </xdr:nvSpPr>
      <xdr:spPr>
        <a:xfrm>
          <a:off x="15292017" y="669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77794</xdr:rowOff>
    </xdr:from>
    <xdr:to>
      <xdr:col>76</xdr:col>
      <xdr:colOff>165100</xdr:colOff>
      <xdr:row>39</xdr:row>
      <xdr:rowOff>7944</xdr:rowOff>
    </xdr:to>
    <xdr:sp macro="" textlink="">
      <xdr:nvSpPr>
        <xdr:cNvPr id="537" name="楕円 536"/>
        <xdr:cNvSpPr/>
      </xdr:nvSpPr>
      <xdr:spPr>
        <a:xfrm>
          <a:off x="145415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170521</xdr:rowOff>
    </xdr:from>
    <xdr:ext cx="469744" cy="259045"/>
    <xdr:sp macro="" textlink="">
      <xdr:nvSpPr>
        <xdr:cNvPr id="538" name="テキスト ボックス 537"/>
        <xdr:cNvSpPr txBox="1"/>
      </xdr:nvSpPr>
      <xdr:spPr>
        <a:xfrm>
          <a:off x="14357428" y="66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69154</xdr:rowOff>
    </xdr:from>
    <xdr:to>
      <xdr:col>72</xdr:col>
      <xdr:colOff>38100</xdr:colOff>
      <xdr:row>38</xdr:row>
      <xdr:rowOff>170754</xdr:rowOff>
    </xdr:to>
    <xdr:sp macro="" textlink="">
      <xdr:nvSpPr>
        <xdr:cNvPr id="539" name="楕円 538"/>
        <xdr:cNvSpPr/>
      </xdr:nvSpPr>
      <xdr:spPr>
        <a:xfrm>
          <a:off x="13652500" y="65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15831</xdr:rowOff>
    </xdr:from>
    <xdr:ext cx="469744" cy="259045"/>
    <xdr:sp macro="" textlink="">
      <xdr:nvSpPr>
        <xdr:cNvPr id="540" name="テキスト ボックス 539"/>
        <xdr:cNvSpPr txBox="1"/>
      </xdr:nvSpPr>
      <xdr:spPr>
        <a:xfrm>
          <a:off x="13468428" y="635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24688</xdr:rowOff>
    </xdr:from>
    <xdr:to>
      <xdr:col>67</xdr:col>
      <xdr:colOff>101600</xdr:colOff>
      <xdr:row>38</xdr:row>
      <xdr:rowOff>126288</xdr:rowOff>
    </xdr:to>
    <xdr:sp macro="" textlink="">
      <xdr:nvSpPr>
        <xdr:cNvPr id="541" name="楕円 540"/>
        <xdr:cNvSpPr/>
      </xdr:nvSpPr>
      <xdr:spPr>
        <a:xfrm>
          <a:off x="12763500" y="653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142815</xdr:rowOff>
    </xdr:from>
    <xdr:ext cx="534377" cy="259045"/>
    <xdr:sp macro="" textlink="">
      <xdr:nvSpPr>
        <xdr:cNvPr id="542" name="テキスト ボックス 541"/>
        <xdr:cNvSpPr txBox="1"/>
      </xdr:nvSpPr>
      <xdr:spPr>
        <a:xfrm>
          <a:off x="12547111" y="63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21619</xdr:rowOff>
    </xdr:from>
    <xdr:to>
      <xdr:col>85</xdr:col>
      <xdr:colOff>127000</xdr:colOff>
      <xdr:row>74</xdr:row>
      <xdr:rowOff>29058</xdr:rowOff>
    </xdr:to>
    <xdr:cxnSp macro="">
      <xdr:nvCxnSpPr>
        <xdr:cNvPr id="622" name="直線コネクタ 621"/>
        <xdr:cNvCxnSpPr/>
      </xdr:nvCxnSpPr>
      <xdr:spPr>
        <a:xfrm flipV="1">
          <a:off x="15481300" y="12708919"/>
          <a:ext cx="8382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29058</xdr:rowOff>
    </xdr:from>
    <xdr:to>
      <xdr:col>81</xdr:col>
      <xdr:colOff>50800</xdr:colOff>
      <xdr:row>74</xdr:row>
      <xdr:rowOff>45997</xdr:rowOff>
    </xdr:to>
    <xdr:cxnSp macro="">
      <xdr:nvCxnSpPr>
        <xdr:cNvPr id="625" name="直線コネクタ 624"/>
        <xdr:cNvCxnSpPr/>
      </xdr:nvCxnSpPr>
      <xdr:spPr>
        <a:xfrm flipV="1">
          <a:off x="14592300" y="12716358"/>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45997</xdr:rowOff>
    </xdr:from>
    <xdr:to>
      <xdr:col>76</xdr:col>
      <xdr:colOff>114300</xdr:colOff>
      <xdr:row>74</xdr:row>
      <xdr:rowOff>65098</xdr:rowOff>
    </xdr:to>
    <xdr:cxnSp macro="">
      <xdr:nvCxnSpPr>
        <xdr:cNvPr id="628" name="直線コネクタ 627"/>
        <xdr:cNvCxnSpPr/>
      </xdr:nvCxnSpPr>
      <xdr:spPr>
        <a:xfrm flipV="1">
          <a:off x="13703300" y="127332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65098</xdr:rowOff>
    </xdr:from>
    <xdr:to>
      <xdr:col>71</xdr:col>
      <xdr:colOff>177800</xdr:colOff>
      <xdr:row>74</xdr:row>
      <xdr:rowOff>90532</xdr:rowOff>
    </xdr:to>
    <xdr:cxnSp macro="">
      <xdr:nvCxnSpPr>
        <xdr:cNvPr id="631" name="直線コネクタ 630"/>
        <xdr:cNvCxnSpPr/>
      </xdr:nvCxnSpPr>
      <xdr:spPr>
        <a:xfrm flipV="1">
          <a:off x="12814300" y="12752398"/>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142269</xdr:rowOff>
    </xdr:from>
    <xdr:to>
      <xdr:col>85</xdr:col>
      <xdr:colOff>177800</xdr:colOff>
      <xdr:row>74</xdr:row>
      <xdr:rowOff>72419</xdr:rowOff>
    </xdr:to>
    <xdr:sp macro="" textlink="">
      <xdr:nvSpPr>
        <xdr:cNvPr id="641" name="楕円 640"/>
        <xdr:cNvSpPr/>
      </xdr:nvSpPr>
      <xdr:spPr>
        <a:xfrm>
          <a:off x="16268700" y="12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165146</xdr:rowOff>
    </xdr:from>
    <xdr:ext cx="599010" cy="259045"/>
    <xdr:sp macro="" textlink="">
      <xdr:nvSpPr>
        <xdr:cNvPr id="642" name="公債費該当値テキスト"/>
        <xdr:cNvSpPr txBox="1"/>
      </xdr:nvSpPr>
      <xdr:spPr>
        <a:xfrm>
          <a:off x="16370300" y="1250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149708</xdr:rowOff>
    </xdr:from>
    <xdr:to>
      <xdr:col>81</xdr:col>
      <xdr:colOff>101600</xdr:colOff>
      <xdr:row>74</xdr:row>
      <xdr:rowOff>79858</xdr:rowOff>
    </xdr:to>
    <xdr:sp macro="" textlink="">
      <xdr:nvSpPr>
        <xdr:cNvPr id="643" name="楕円 642"/>
        <xdr:cNvSpPr/>
      </xdr:nvSpPr>
      <xdr:spPr>
        <a:xfrm>
          <a:off x="15430500" y="126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96385</xdr:rowOff>
    </xdr:from>
    <xdr:ext cx="599010" cy="259045"/>
    <xdr:sp macro="" textlink="">
      <xdr:nvSpPr>
        <xdr:cNvPr id="644" name="テキスト ボックス 643"/>
        <xdr:cNvSpPr txBox="1"/>
      </xdr:nvSpPr>
      <xdr:spPr>
        <a:xfrm>
          <a:off x="15181795" y="124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166647</xdr:rowOff>
    </xdr:from>
    <xdr:to>
      <xdr:col>76</xdr:col>
      <xdr:colOff>165100</xdr:colOff>
      <xdr:row>74</xdr:row>
      <xdr:rowOff>96797</xdr:rowOff>
    </xdr:to>
    <xdr:sp macro="" textlink="">
      <xdr:nvSpPr>
        <xdr:cNvPr id="645" name="楕円 644"/>
        <xdr:cNvSpPr/>
      </xdr:nvSpPr>
      <xdr:spPr>
        <a:xfrm>
          <a:off x="14541500" y="126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113324</xdr:rowOff>
    </xdr:from>
    <xdr:ext cx="599010" cy="259045"/>
    <xdr:sp macro="" textlink="">
      <xdr:nvSpPr>
        <xdr:cNvPr id="646" name="テキスト ボックス 645"/>
        <xdr:cNvSpPr txBox="1"/>
      </xdr:nvSpPr>
      <xdr:spPr>
        <a:xfrm>
          <a:off x="14292795" y="1245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14298</xdr:rowOff>
    </xdr:from>
    <xdr:to>
      <xdr:col>72</xdr:col>
      <xdr:colOff>38100</xdr:colOff>
      <xdr:row>74</xdr:row>
      <xdr:rowOff>115898</xdr:rowOff>
    </xdr:to>
    <xdr:sp macro="" textlink="">
      <xdr:nvSpPr>
        <xdr:cNvPr id="647" name="楕円 646"/>
        <xdr:cNvSpPr/>
      </xdr:nvSpPr>
      <xdr:spPr>
        <a:xfrm>
          <a:off x="13652500" y="127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132425</xdr:rowOff>
    </xdr:from>
    <xdr:ext cx="599010" cy="259045"/>
    <xdr:sp macro="" textlink="">
      <xdr:nvSpPr>
        <xdr:cNvPr id="648" name="テキスト ボックス 647"/>
        <xdr:cNvSpPr txBox="1"/>
      </xdr:nvSpPr>
      <xdr:spPr>
        <a:xfrm>
          <a:off x="13403795" y="124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39732</xdr:rowOff>
    </xdr:from>
    <xdr:to>
      <xdr:col>67</xdr:col>
      <xdr:colOff>101600</xdr:colOff>
      <xdr:row>74</xdr:row>
      <xdr:rowOff>141332</xdr:rowOff>
    </xdr:to>
    <xdr:sp macro="" textlink="">
      <xdr:nvSpPr>
        <xdr:cNvPr id="649" name="楕円 648"/>
        <xdr:cNvSpPr/>
      </xdr:nvSpPr>
      <xdr:spPr>
        <a:xfrm>
          <a:off x="12763500" y="127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157859</xdr:rowOff>
    </xdr:from>
    <xdr:ext cx="599010" cy="259045"/>
    <xdr:sp macro="" textlink="">
      <xdr:nvSpPr>
        <xdr:cNvPr id="650" name="テキスト ボックス 649"/>
        <xdr:cNvSpPr txBox="1"/>
      </xdr:nvSpPr>
      <xdr:spPr>
        <a:xfrm>
          <a:off x="12514795" y="1250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145328</xdr:rowOff>
    </xdr:from>
    <xdr:to>
      <xdr:col>85</xdr:col>
      <xdr:colOff>127000</xdr:colOff>
      <xdr:row>97</xdr:row>
      <xdr:rowOff>1319</xdr:rowOff>
    </xdr:to>
    <xdr:cxnSp macro="">
      <xdr:nvCxnSpPr>
        <xdr:cNvPr id="677" name="直線コネクタ 676"/>
        <xdr:cNvCxnSpPr/>
      </xdr:nvCxnSpPr>
      <xdr:spPr>
        <a:xfrm>
          <a:off x="15481300" y="16604528"/>
          <a:ext cx="838200" cy="2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145328</xdr:rowOff>
    </xdr:from>
    <xdr:to>
      <xdr:col>81</xdr:col>
      <xdr:colOff>50800</xdr:colOff>
      <xdr:row>97</xdr:row>
      <xdr:rowOff>26054</xdr:rowOff>
    </xdr:to>
    <xdr:cxnSp macro="">
      <xdr:nvCxnSpPr>
        <xdr:cNvPr id="680" name="直線コネクタ 679"/>
        <xdr:cNvCxnSpPr/>
      </xdr:nvCxnSpPr>
      <xdr:spPr>
        <a:xfrm flipV="1">
          <a:off x="14592300" y="16604528"/>
          <a:ext cx="889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26054</xdr:rowOff>
    </xdr:from>
    <xdr:to>
      <xdr:col>76</xdr:col>
      <xdr:colOff>114300</xdr:colOff>
      <xdr:row>97</xdr:row>
      <xdr:rowOff>27682</xdr:rowOff>
    </xdr:to>
    <xdr:cxnSp macro="">
      <xdr:nvCxnSpPr>
        <xdr:cNvPr id="683" name="直線コネクタ 682"/>
        <xdr:cNvCxnSpPr/>
      </xdr:nvCxnSpPr>
      <xdr:spPr>
        <a:xfrm flipV="1">
          <a:off x="13703300" y="16656704"/>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68244</xdr:rowOff>
    </xdr:from>
    <xdr:to>
      <xdr:col>71</xdr:col>
      <xdr:colOff>177800</xdr:colOff>
      <xdr:row>97</xdr:row>
      <xdr:rowOff>27682</xdr:rowOff>
    </xdr:to>
    <xdr:cxnSp macro="">
      <xdr:nvCxnSpPr>
        <xdr:cNvPr id="686" name="直線コネクタ 685"/>
        <xdr:cNvCxnSpPr/>
      </xdr:nvCxnSpPr>
      <xdr:spPr>
        <a:xfrm>
          <a:off x="12814300" y="16527444"/>
          <a:ext cx="889000" cy="13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121969</xdr:rowOff>
    </xdr:from>
    <xdr:to>
      <xdr:col>85</xdr:col>
      <xdr:colOff>177800</xdr:colOff>
      <xdr:row>97</xdr:row>
      <xdr:rowOff>52119</xdr:rowOff>
    </xdr:to>
    <xdr:sp macro="" textlink="">
      <xdr:nvSpPr>
        <xdr:cNvPr id="696" name="楕円 695"/>
        <xdr:cNvSpPr/>
      </xdr:nvSpPr>
      <xdr:spPr>
        <a:xfrm>
          <a:off x="16268700" y="1658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144846</xdr:rowOff>
    </xdr:from>
    <xdr:ext cx="534377" cy="259045"/>
    <xdr:sp macro="" textlink="">
      <xdr:nvSpPr>
        <xdr:cNvPr id="697" name="積立金該当値テキスト"/>
        <xdr:cNvSpPr txBox="1"/>
      </xdr:nvSpPr>
      <xdr:spPr>
        <a:xfrm>
          <a:off x="16370300" y="164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94528</xdr:rowOff>
    </xdr:from>
    <xdr:to>
      <xdr:col>81</xdr:col>
      <xdr:colOff>101600</xdr:colOff>
      <xdr:row>97</xdr:row>
      <xdr:rowOff>24678</xdr:rowOff>
    </xdr:to>
    <xdr:sp macro="" textlink="">
      <xdr:nvSpPr>
        <xdr:cNvPr id="698" name="楕円 697"/>
        <xdr:cNvSpPr/>
      </xdr:nvSpPr>
      <xdr:spPr>
        <a:xfrm>
          <a:off x="15430500" y="165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41205</xdr:rowOff>
    </xdr:from>
    <xdr:ext cx="534377" cy="259045"/>
    <xdr:sp macro="" textlink="">
      <xdr:nvSpPr>
        <xdr:cNvPr id="699" name="テキスト ボックス 698"/>
        <xdr:cNvSpPr txBox="1"/>
      </xdr:nvSpPr>
      <xdr:spPr>
        <a:xfrm>
          <a:off x="15214111" y="163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146704</xdr:rowOff>
    </xdr:from>
    <xdr:to>
      <xdr:col>76</xdr:col>
      <xdr:colOff>165100</xdr:colOff>
      <xdr:row>97</xdr:row>
      <xdr:rowOff>76854</xdr:rowOff>
    </xdr:to>
    <xdr:sp macro="" textlink="">
      <xdr:nvSpPr>
        <xdr:cNvPr id="700" name="楕円 699"/>
        <xdr:cNvSpPr/>
      </xdr:nvSpPr>
      <xdr:spPr>
        <a:xfrm>
          <a:off x="14541500" y="166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93381</xdr:rowOff>
    </xdr:from>
    <xdr:ext cx="534377" cy="259045"/>
    <xdr:sp macro="" textlink="">
      <xdr:nvSpPr>
        <xdr:cNvPr id="701" name="テキスト ボックス 700"/>
        <xdr:cNvSpPr txBox="1"/>
      </xdr:nvSpPr>
      <xdr:spPr>
        <a:xfrm>
          <a:off x="14325111" y="163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148332</xdr:rowOff>
    </xdr:from>
    <xdr:to>
      <xdr:col>72</xdr:col>
      <xdr:colOff>38100</xdr:colOff>
      <xdr:row>97</xdr:row>
      <xdr:rowOff>78482</xdr:rowOff>
    </xdr:to>
    <xdr:sp macro="" textlink="">
      <xdr:nvSpPr>
        <xdr:cNvPr id="702" name="楕円 701"/>
        <xdr:cNvSpPr/>
      </xdr:nvSpPr>
      <xdr:spPr>
        <a:xfrm>
          <a:off x="13652500" y="166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95009</xdr:rowOff>
    </xdr:from>
    <xdr:ext cx="534377" cy="259045"/>
    <xdr:sp macro="" textlink="">
      <xdr:nvSpPr>
        <xdr:cNvPr id="703" name="テキスト ボックス 702"/>
        <xdr:cNvSpPr txBox="1"/>
      </xdr:nvSpPr>
      <xdr:spPr>
        <a:xfrm>
          <a:off x="13436111" y="163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17444</xdr:rowOff>
    </xdr:from>
    <xdr:to>
      <xdr:col>67</xdr:col>
      <xdr:colOff>101600</xdr:colOff>
      <xdr:row>96</xdr:row>
      <xdr:rowOff>119044</xdr:rowOff>
    </xdr:to>
    <xdr:sp macro="" textlink="">
      <xdr:nvSpPr>
        <xdr:cNvPr id="704" name="楕円 703"/>
        <xdr:cNvSpPr/>
      </xdr:nvSpPr>
      <xdr:spPr>
        <a:xfrm>
          <a:off x="12763500" y="164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135571</xdr:rowOff>
    </xdr:from>
    <xdr:ext cx="534377" cy="259045"/>
    <xdr:sp macro="" textlink="">
      <xdr:nvSpPr>
        <xdr:cNvPr id="705" name="テキスト ボックス 704"/>
        <xdr:cNvSpPr txBox="1"/>
      </xdr:nvSpPr>
      <xdr:spPr>
        <a:xfrm>
          <a:off x="12547111" y="162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123652</xdr:rowOff>
    </xdr:from>
    <xdr:to>
      <xdr:col>111</xdr:col>
      <xdr:colOff>177800</xdr:colOff>
      <xdr:row>38</xdr:row>
      <xdr:rowOff>139700</xdr:rowOff>
    </xdr:to>
    <xdr:cxnSp macro="">
      <xdr:nvCxnSpPr>
        <xdr:cNvPr id="735" name="直線コネクタ 734"/>
        <xdr:cNvCxnSpPr/>
      </xdr:nvCxnSpPr>
      <xdr:spPr>
        <a:xfrm>
          <a:off x="20434300" y="6638752"/>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121686</xdr:rowOff>
    </xdr:from>
    <xdr:to>
      <xdr:col>107</xdr:col>
      <xdr:colOff>50800</xdr:colOff>
      <xdr:row>38</xdr:row>
      <xdr:rowOff>123652</xdr:rowOff>
    </xdr:to>
    <xdr:cxnSp macro="">
      <xdr:nvCxnSpPr>
        <xdr:cNvPr id="738" name="直線コネクタ 737"/>
        <xdr:cNvCxnSpPr/>
      </xdr:nvCxnSpPr>
      <xdr:spPr>
        <a:xfrm>
          <a:off x="19545300" y="663678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118806</xdr:rowOff>
    </xdr:from>
    <xdr:to>
      <xdr:col>102</xdr:col>
      <xdr:colOff>114300</xdr:colOff>
      <xdr:row>38</xdr:row>
      <xdr:rowOff>121686</xdr:rowOff>
    </xdr:to>
    <xdr:cxnSp macro="">
      <xdr:nvCxnSpPr>
        <xdr:cNvPr id="741" name="直線コネクタ 740"/>
        <xdr:cNvCxnSpPr/>
      </xdr:nvCxnSpPr>
      <xdr:spPr>
        <a:xfrm>
          <a:off x="18656300" y="663390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72852</xdr:rowOff>
    </xdr:from>
    <xdr:to>
      <xdr:col>107</xdr:col>
      <xdr:colOff>101600</xdr:colOff>
      <xdr:row>39</xdr:row>
      <xdr:rowOff>3002</xdr:rowOff>
    </xdr:to>
    <xdr:sp macro="" textlink="">
      <xdr:nvSpPr>
        <xdr:cNvPr id="755" name="楕円 754"/>
        <xdr:cNvSpPr/>
      </xdr:nvSpPr>
      <xdr:spPr>
        <a:xfrm>
          <a:off x="20383500" y="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165579</xdr:rowOff>
    </xdr:from>
    <xdr:ext cx="378565" cy="259045"/>
    <xdr:sp macro="" textlink="">
      <xdr:nvSpPr>
        <xdr:cNvPr id="756" name="テキスト ボックス 755"/>
        <xdr:cNvSpPr txBox="1"/>
      </xdr:nvSpPr>
      <xdr:spPr>
        <a:xfrm>
          <a:off x="20245017" y="668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70886</xdr:rowOff>
    </xdr:from>
    <xdr:to>
      <xdr:col>102</xdr:col>
      <xdr:colOff>165100</xdr:colOff>
      <xdr:row>39</xdr:row>
      <xdr:rowOff>1036</xdr:rowOff>
    </xdr:to>
    <xdr:sp macro="" textlink="">
      <xdr:nvSpPr>
        <xdr:cNvPr id="757" name="楕円 756"/>
        <xdr:cNvSpPr/>
      </xdr:nvSpPr>
      <xdr:spPr>
        <a:xfrm>
          <a:off x="19494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163613</xdr:rowOff>
    </xdr:from>
    <xdr:ext cx="378565" cy="259045"/>
    <xdr:sp macro="" textlink="">
      <xdr:nvSpPr>
        <xdr:cNvPr id="758" name="テキスト ボックス 757"/>
        <xdr:cNvSpPr txBox="1"/>
      </xdr:nvSpPr>
      <xdr:spPr>
        <a:xfrm>
          <a:off x="19356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68006</xdr:rowOff>
    </xdr:from>
    <xdr:to>
      <xdr:col>98</xdr:col>
      <xdr:colOff>38100</xdr:colOff>
      <xdr:row>38</xdr:row>
      <xdr:rowOff>169606</xdr:rowOff>
    </xdr:to>
    <xdr:sp macro="" textlink="">
      <xdr:nvSpPr>
        <xdr:cNvPr id="759" name="楕円 758"/>
        <xdr:cNvSpPr/>
      </xdr:nvSpPr>
      <xdr:spPr>
        <a:xfrm>
          <a:off x="18605500" y="65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160733</xdr:rowOff>
    </xdr:from>
    <xdr:ext cx="378565" cy="259045"/>
    <xdr:sp macro="" textlink="">
      <xdr:nvSpPr>
        <xdr:cNvPr id="760" name="テキスト ボックス 759"/>
        <xdr:cNvSpPr txBox="1"/>
      </xdr:nvSpPr>
      <xdr:spPr>
        <a:xfrm>
          <a:off x="18467017" y="667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162331</xdr:rowOff>
    </xdr:from>
    <xdr:to>
      <xdr:col>116</xdr:col>
      <xdr:colOff>63500</xdr:colOff>
      <xdr:row>59</xdr:row>
      <xdr:rowOff>8827</xdr:rowOff>
    </xdr:to>
    <xdr:cxnSp macro="">
      <xdr:nvCxnSpPr>
        <xdr:cNvPr id="789" name="直線コネクタ 788"/>
        <xdr:cNvCxnSpPr/>
      </xdr:nvCxnSpPr>
      <xdr:spPr>
        <a:xfrm flipV="1">
          <a:off x="21323300" y="10106431"/>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8827</xdr:rowOff>
    </xdr:from>
    <xdr:to>
      <xdr:col>111</xdr:col>
      <xdr:colOff>177800</xdr:colOff>
      <xdr:row>59</xdr:row>
      <xdr:rowOff>19152</xdr:rowOff>
    </xdr:to>
    <xdr:cxnSp macro="">
      <xdr:nvCxnSpPr>
        <xdr:cNvPr id="792" name="直線コネクタ 791"/>
        <xdr:cNvCxnSpPr/>
      </xdr:nvCxnSpPr>
      <xdr:spPr>
        <a:xfrm flipV="1">
          <a:off x="20434300" y="10124377"/>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13056</xdr:rowOff>
    </xdr:from>
    <xdr:to>
      <xdr:col>107</xdr:col>
      <xdr:colOff>50800</xdr:colOff>
      <xdr:row>59</xdr:row>
      <xdr:rowOff>19152</xdr:rowOff>
    </xdr:to>
    <xdr:cxnSp macro="">
      <xdr:nvCxnSpPr>
        <xdr:cNvPr id="795" name="直線コネクタ 794"/>
        <xdr:cNvCxnSpPr/>
      </xdr:nvCxnSpPr>
      <xdr:spPr>
        <a:xfrm>
          <a:off x="19545300" y="101286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13056</xdr:rowOff>
    </xdr:from>
    <xdr:to>
      <xdr:col>102</xdr:col>
      <xdr:colOff>114300</xdr:colOff>
      <xdr:row>59</xdr:row>
      <xdr:rowOff>16675</xdr:rowOff>
    </xdr:to>
    <xdr:cxnSp macro="">
      <xdr:nvCxnSpPr>
        <xdr:cNvPr id="798" name="直線コネクタ 797"/>
        <xdr:cNvCxnSpPr/>
      </xdr:nvCxnSpPr>
      <xdr:spPr>
        <a:xfrm flipV="1">
          <a:off x="18656300" y="1012860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111531</xdr:rowOff>
    </xdr:from>
    <xdr:to>
      <xdr:col>116</xdr:col>
      <xdr:colOff>114300</xdr:colOff>
      <xdr:row>59</xdr:row>
      <xdr:rowOff>41681</xdr:rowOff>
    </xdr:to>
    <xdr:sp macro="" textlink="">
      <xdr:nvSpPr>
        <xdr:cNvPr id="808" name="楕円 807"/>
        <xdr:cNvSpPr/>
      </xdr:nvSpPr>
      <xdr:spPr>
        <a:xfrm>
          <a:off x="22110700" y="100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26458</xdr:rowOff>
    </xdr:from>
    <xdr:ext cx="469744" cy="259045"/>
    <xdr:sp macro="" textlink="">
      <xdr:nvSpPr>
        <xdr:cNvPr id="809" name="貸付金該当値テキスト"/>
        <xdr:cNvSpPr txBox="1"/>
      </xdr:nvSpPr>
      <xdr:spPr>
        <a:xfrm>
          <a:off x="22212300" y="997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129477</xdr:rowOff>
    </xdr:from>
    <xdr:to>
      <xdr:col>112</xdr:col>
      <xdr:colOff>38100</xdr:colOff>
      <xdr:row>59</xdr:row>
      <xdr:rowOff>59627</xdr:rowOff>
    </xdr:to>
    <xdr:sp macro="" textlink="">
      <xdr:nvSpPr>
        <xdr:cNvPr id="810" name="楕円 809"/>
        <xdr:cNvSpPr/>
      </xdr:nvSpPr>
      <xdr:spPr>
        <a:xfrm>
          <a:off x="21272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50754</xdr:rowOff>
    </xdr:from>
    <xdr:ext cx="378565" cy="259045"/>
    <xdr:sp macro="" textlink="">
      <xdr:nvSpPr>
        <xdr:cNvPr id="811" name="テキスト ボックス 810"/>
        <xdr:cNvSpPr txBox="1"/>
      </xdr:nvSpPr>
      <xdr:spPr>
        <a:xfrm>
          <a:off x="21134017" y="1016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139802</xdr:rowOff>
    </xdr:from>
    <xdr:to>
      <xdr:col>107</xdr:col>
      <xdr:colOff>101600</xdr:colOff>
      <xdr:row>59</xdr:row>
      <xdr:rowOff>69952</xdr:rowOff>
    </xdr:to>
    <xdr:sp macro="" textlink="">
      <xdr:nvSpPr>
        <xdr:cNvPr id="812" name="楕円 811"/>
        <xdr:cNvSpPr/>
      </xdr:nvSpPr>
      <xdr:spPr>
        <a:xfrm>
          <a:off x="20383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61079</xdr:rowOff>
    </xdr:from>
    <xdr:ext cx="378565" cy="259045"/>
    <xdr:sp macro="" textlink="">
      <xdr:nvSpPr>
        <xdr:cNvPr id="813" name="テキスト ボックス 812"/>
        <xdr:cNvSpPr txBox="1"/>
      </xdr:nvSpPr>
      <xdr:spPr>
        <a:xfrm>
          <a:off x="20245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133706</xdr:rowOff>
    </xdr:from>
    <xdr:to>
      <xdr:col>102</xdr:col>
      <xdr:colOff>165100</xdr:colOff>
      <xdr:row>59</xdr:row>
      <xdr:rowOff>63856</xdr:rowOff>
    </xdr:to>
    <xdr:sp macro="" textlink="">
      <xdr:nvSpPr>
        <xdr:cNvPr id="814" name="楕円 813"/>
        <xdr:cNvSpPr/>
      </xdr:nvSpPr>
      <xdr:spPr>
        <a:xfrm>
          <a:off x="19494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54983</xdr:rowOff>
    </xdr:from>
    <xdr:ext cx="378565" cy="259045"/>
    <xdr:sp macro="" textlink="">
      <xdr:nvSpPr>
        <xdr:cNvPr id="815" name="テキスト ボックス 814"/>
        <xdr:cNvSpPr txBox="1"/>
      </xdr:nvSpPr>
      <xdr:spPr>
        <a:xfrm>
          <a:off x="19356017" y="1017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137325</xdr:rowOff>
    </xdr:from>
    <xdr:to>
      <xdr:col>98</xdr:col>
      <xdr:colOff>38100</xdr:colOff>
      <xdr:row>59</xdr:row>
      <xdr:rowOff>67475</xdr:rowOff>
    </xdr:to>
    <xdr:sp macro="" textlink="">
      <xdr:nvSpPr>
        <xdr:cNvPr id="816" name="楕円 815"/>
        <xdr:cNvSpPr/>
      </xdr:nvSpPr>
      <xdr:spPr>
        <a:xfrm>
          <a:off x="18605500" y="100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58602</xdr:rowOff>
    </xdr:from>
    <xdr:ext cx="378565" cy="259045"/>
    <xdr:sp macro="" textlink="">
      <xdr:nvSpPr>
        <xdr:cNvPr id="817" name="テキスト ボックス 816"/>
        <xdr:cNvSpPr txBox="1"/>
      </xdr:nvSpPr>
      <xdr:spPr>
        <a:xfrm>
          <a:off x="18467017" y="1017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53006</xdr:rowOff>
    </xdr:from>
    <xdr:to>
      <xdr:col>116</xdr:col>
      <xdr:colOff>63500</xdr:colOff>
      <xdr:row>74</xdr:row>
      <xdr:rowOff>5480</xdr:rowOff>
    </xdr:to>
    <xdr:cxnSp macro="">
      <xdr:nvCxnSpPr>
        <xdr:cNvPr id="848" name="直線コネクタ 847"/>
        <xdr:cNvCxnSpPr/>
      </xdr:nvCxnSpPr>
      <xdr:spPr>
        <a:xfrm flipV="1">
          <a:off x="21323300" y="12568856"/>
          <a:ext cx="838200" cy="1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103767</xdr:rowOff>
    </xdr:from>
    <xdr:to>
      <xdr:col>111</xdr:col>
      <xdr:colOff>177800</xdr:colOff>
      <xdr:row>74</xdr:row>
      <xdr:rowOff>5480</xdr:rowOff>
    </xdr:to>
    <xdr:cxnSp macro="">
      <xdr:nvCxnSpPr>
        <xdr:cNvPr id="851" name="直線コネクタ 850"/>
        <xdr:cNvCxnSpPr/>
      </xdr:nvCxnSpPr>
      <xdr:spPr>
        <a:xfrm>
          <a:off x="20434300" y="12619617"/>
          <a:ext cx="889000" cy="7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103767</xdr:rowOff>
    </xdr:from>
    <xdr:to>
      <xdr:col>107</xdr:col>
      <xdr:colOff>50800</xdr:colOff>
      <xdr:row>73</xdr:row>
      <xdr:rowOff>125037</xdr:rowOff>
    </xdr:to>
    <xdr:cxnSp macro="">
      <xdr:nvCxnSpPr>
        <xdr:cNvPr id="854" name="直線コネクタ 853"/>
        <xdr:cNvCxnSpPr/>
      </xdr:nvCxnSpPr>
      <xdr:spPr>
        <a:xfrm flipV="1">
          <a:off x="19545300" y="12619617"/>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125037</xdr:rowOff>
    </xdr:from>
    <xdr:to>
      <xdr:col>102</xdr:col>
      <xdr:colOff>114300</xdr:colOff>
      <xdr:row>73</xdr:row>
      <xdr:rowOff>170746</xdr:rowOff>
    </xdr:to>
    <xdr:cxnSp macro="">
      <xdr:nvCxnSpPr>
        <xdr:cNvPr id="857" name="直線コネクタ 856"/>
        <xdr:cNvCxnSpPr/>
      </xdr:nvCxnSpPr>
      <xdr:spPr>
        <a:xfrm flipV="1">
          <a:off x="18656300" y="12640887"/>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2206</xdr:rowOff>
    </xdr:from>
    <xdr:to>
      <xdr:col>116</xdr:col>
      <xdr:colOff>114300</xdr:colOff>
      <xdr:row>73</xdr:row>
      <xdr:rowOff>103806</xdr:rowOff>
    </xdr:to>
    <xdr:sp macro="" textlink="">
      <xdr:nvSpPr>
        <xdr:cNvPr id="867" name="楕円 866"/>
        <xdr:cNvSpPr/>
      </xdr:nvSpPr>
      <xdr:spPr>
        <a:xfrm>
          <a:off x="22110700" y="125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25083</xdr:rowOff>
    </xdr:from>
    <xdr:ext cx="534377" cy="259045"/>
    <xdr:sp macro="" textlink="">
      <xdr:nvSpPr>
        <xdr:cNvPr id="868" name="繰出金該当値テキスト"/>
        <xdr:cNvSpPr txBox="1"/>
      </xdr:nvSpPr>
      <xdr:spPr>
        <a:xfrm>
          <a:off x="22212300" y="1236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126130</xdr:rowOff>
    </xdr:from>
    <xdr:to>
      <xdr:col>112</xdr:col>
      <xdr:colOff>38100</xdr:colOff>
      <xdr:row>74</xdr:row>
      <xdr:rowOff>56280</xdr:rowOff>
    </xdr:to>
    <xdr:sp macro="" textlink="">
      <xdr:nvSpPr>
        <xdr:cNvPr id="869" name="楕円 868"/>
        <xdr:cNvSpPr/>
      </xdr:nvSpPr>
      <xdr:spPr>
        <a:xfrm>
          <a:off x="21272500" y="126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72807</xdr:rowOff>
    </xdr:from>
    <xdr:ext cx="534377" cy="259045"/>
    <xdr:sp macro="" textlink="">
      <xdr:nvSpPr>
        <xdr:cNvPr id="870" name="テキスト ボックス 869"/>
        <xdr:cNvSpPr txBox="1"/>
      </xdr:nvSpPr>
      <xdr:spPr>
        <a:xfrm>
          <a:off x="21056111" y="1241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52967</xdr:rowOff>
    </xdr:from>
    <xdr:to>
      <xdr:col>107</xdr:col>
      <xdr:colOff>101600</xdr:colOff>
      <xdr:row>73</xdr:row>
      <xdr:rowOff>154567</xdr:rowOff>
    </xdr:to>
    <xdr:sp macro="" textlink="">
      <xdr:nvSpPr>
        <xdr:cNvPr id="871" name="楕円 870"/>
        <xdr:cNvSpPr/>
      </xdr:nvSpPr>
      <xdr:spPr>
        <a:xfrm>
          <a:off x="20383500" y="1256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171094</xdr:rowOff>
    </xdr:from>
    <xdr:ext cx="534377" cy="259045"/>
    <xdr:sp macro="" textlink="">
      <xdr:nvSpPr>
        <xdr:cNvPr id="872" name="テキスト ボックス 871"/>
        <xdr:cNvSpPr txBox="1"/>
      </xdr:nvSpPr>
      <xdr:spPr>
        <a:xfrm>
          <a:off x="20167111" y="123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74237</xdr:rowOff>
    </xdr:from>
    <xdr:to>
      <xdr:col>102</xdr:col>
      <xdr:colOff>165100</xdr:colOff>
      <xdr:row>74</xdr:row>
      <xdr:rowOff>4387</xdr:rowOff>
    </xdr:to>
    <xdr:sp macro="" textlink="">
      <xdr:nvSpPr>
        <xdr:cNvPr id="873" name="楕円 872"/>
        <xdr:cNvSpPr/>
      </xdr:nvSpPr>
      <xdr:spPr>
        <a:xfrm>
          <a:off x="19494500" y="125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20914</xdr:rowOff>
    </xdr:from>
    <xdr:ext cx="534377" cy="259045"/>
    <xdr:sp macro="" textlink="">
      <xdr:nvSpPr>
        <xdr:cNvPr id="874" name="テキスト ボックス 873"/>
        <xdr:cNvSpPr txBox="1"/>
      </xdr:nvSpPr>
      <xdr:spPr>
        <a:xfrm>
          <a:off x="19278111" y="123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119946</xdr:rowOff>
    </xdr:from>
    <xdr:to>
      <xdr:col>98</xdr:col>
      <xdr:colOff>38100</xdr:colOff>
      <xdr:row>74</xdr:row>
      <xdr:rowOff>50096</xdr:rowOff>
    </xdr:to>
    <xdr:sp macro="" textlink="">
      <xdr:nvSpPr>
        <xdr:cNvPr id="875" name="楕円 874"/>
        <xdr:cNvSpPr/>
      </xdr:nvSpPr>
      <xdr:spPr>
        <a:xfrm>
          <a:off x="18605500" y="1263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66623</xdr:rowOff>
    </xdr:from>
    <xdr:ext cx="534377" cy="259045"/>
    <xdr:sp macro="" textlink="">
      <xdr:nvSpPr>
        <xdr:cNvPr id="876" name="テキスト ボックス 875"/>
        <xdr:cNvSpPr txBox="1"/>
      </xdr:nvSpPr>
      <xdr:spPr>
        <a:xfrm>
          <a:off x="18389111" y="1241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人件費・扶助費・公債費・積立金・繰出金の住民一人当たりのコストが類似団体平均より高くなっている。主な要因は，人件費については人口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あたりの職員数が類似団体平均より多いこと，扶助費について高齢者人口の割合が高くなっていることや町独自の子ども医療費助成制度の導入，公債費については，有線テレビデジタル化事業等のために発行した地方債の元利償還金の増加，積立金については新庁舎建設のための庁舎建設基金への積立金の増，繰出金については国民健康保険特別会計等の特別会計繰出金の増である。その他の費目については類似団体平均よりも低くなっており，物件費や維持補修費は類似団体平均よりも大幅に低くなっている。今後は，新庁舎建設に伴い多額の地方債は発行するが，計画的に新規地方債の発行を抑制しており，徐々に減少していく見込である。その他の経費については、第７次行財政改革大綱に基づき定員適正化や民間委託の推進に取り組み，財政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6,731
6,630
40.39
6,647,476
6,479,520
153,285
3,864,169
9,794,998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142875</xdr:rowOff>
    </xdr:from>
    <xdr:to>
      <xdr:col>24</xdr:col>
      <xdr:colOff>63500</xdr:colOff>
      <xdr:row>34</xdr:row>
      <xdr:rowOff>157480</xdr:rowOff>
    </xdr:to>
    <xdr:cxnSp macro="">
      <xdr:nvCxnSpPr>
        <xdr:cNvPr id="61" name="直線コネクタ 60"/>
        <xdr:cNvCxnSpPr/>
      </xdr:nvCxnSpPr>
      <xdr:spPr>
        <a:xfrm flipV="1">
          <a:off x="3797300" y="5972175"/>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30607</xdr:rowOff>
    </xdr:from>
    <xdr:to>
      <xdr:col>19</xdr:col>
      <xdr:colOff>177800</xdr:colOff>
      <xdr:row>34</xdr:row>
      <xdr:rowOff>157480</xdr:rowOff>
    </xdr:to>
    <xdr:cxnSp macro="">
      <xdr:nvCxnSpPr>
        <xdr:cNvPr id="64" name="直線コネクタ 63"/>
        <xdr:cNvCxnSpPr/>
      </xdr:nvCxnSpPr>
      <xdr:spPr>
        <a:xfrm>
          <a:off x="2908300" y="5859907"/>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30607</xdr:rowOff>
    </xdr:from>
    <xdr:to>
      <xdr:col>15</xdr:col>
      <xdr:colOff>50800</xdr:colOff>
      <xdr:row>34</xdr:row>
      <xdr:rowOff>102108</xdr:rowOff>
    </xdr:to>
    <xdr:cxnSp macro="">
      <xdr:nvCxnSpPr>
        <xdr:cNvPr id="67" name="直線コネクタ 66"/>
        <xdr:cNvCxnSpPr/>
      </xdr:nvCxnSpPr>
      <xdr:spPr>
        <a:xfrm flipV="1">
          <a:off x="2019300" y="5859907"/>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102108</xdr:rowOff>
    </xdr:from>
    <xdr:to>
      <xdr:col>10</xdr:col>
      <xdr:colOff>114300</xdr:colOff>
      <xdr:row>34</xdr:row>
      <xdr:rowOff>112268</xdr:rowOff>
    </xdr:to>
    <xdr:cxnSp macro="">
      <xdr:nvCxnSpPr>
        <xdr:cNvPr id="70" name="直線コネクタ 69"/>
        <xdr:cNvCxnSpPr/>
      </xdr:nvCxnSpPr>
      <xdr:spPr>
        <a:xfrm flipV="1">
          <a:off x="1130300" y="5931408"/>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92075</xdr:rowOff>
    </xdr:from>
    <xdr:to>
      <xdr:col>24</xdr:col>
      <xdr:colOff>114300</xdr:colOff>
      <xdr:row>35</xdr:row>
      <xdr:rowOff>22225</xdr:rowOff>
    </xdr:to>
    <xdr:sp macro="" textlink="">
      <xdr:nvSpPr>
        <xdr:cNvPr id="80" name="楕円 79"/>
        <xdr:cNvSpPr/>
      </xdr:nvSpPr>
      <xdr:spPr>
        <a:xfrm>
          <a:off x="45847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114952</xdr:rowOff>
    </xdr:from>
    <xdr:ext cx="534377" cy="259045"/>
    <xdr:sp macro="" textlink="">
      <xdr:nvSpPr>
        <xdr:cNvPr id="81" name="議会費該当値テキスト"/>
        <xdr:cNvSpPr txBox="1"/>
      </xdr:nvSpPr>
      <xdr:spPr>
        <a:xfrm>
          <a:off x="4686300" y="57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106680</xdr:rowOff>
    </xdr:from>
    <xdr:to>
      <xdr:col>20</xdr:col>
      <xdr:colOff>38100</xdr:colOff>
      <xdr:row>35</xdr:row>
      <xdr:rowOff>36830</xdr:rowOff>
    </xdr:to>
    <xdr:sp macro="" textlink="">
      <xdr:nvSpPr>
        <xdr:cNvPr id="82" name="楕円 81"/>
        <xdr:cNvSpPr/>
      </xdr:nvSpPr>
      <xdr:spPr>
        <a:xfrm>
          <a:off x="37465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53357</xdr:rowOff>
    </xdr:from>
    <xdr:ext cx="534377" cy="259045"/>
    <xdr:sp macro="" textlink="">
      <xdr:nvSpPr>
        <xdr:cNvPr id="83" name="テキスト ボックス 82"/>
        <xdr:cNvSpPr txBox="1"/>
      </xdr:nvSpPr>
      <xdr:spPr>
        <a:xfrm>
          <a:off x="3530111" y="57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151257</xdr:rowOff>
    </xdr:from>
    <xdr:to>
      <xdr:col>15</xdr:col>
      <xdr:colOff>101600</xdr:colOff>
      <xdr:row>34</xdr:row>
      <xdr:rowOff>81407</xdr:rowOff>
    </xdr:to>
    <xdr:sp macro="" textlink="">
      <xdr:nvSpPr>
        <xdr:cNvPr id="84" name="楕円 83"/>
        <xdr:cNvSpPr/>
      </xdr:nvSpPr>
      <xdr:spPr>
        <a:xfrm>
          <a:off x="2857500" y="58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97934</xdr:rowOff>
    </xdr:from>
    <xdr:ext cx="534377" cy="259045"/>
    <xdr:sp macro="" textlink="">
      <xdr:nvSpPr>
        <xdr:cNvPr id="85" name="テキスト ボックス 84"/>
        <xdr:cNvSpPr txBox="1"/>
      </xdr:nvSpPr>
      <xdr:spPr>
        <a:xfrm>
          <a:off x="2641111" y="55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51308</xdr:rowOff>
    </xdr:from>
    <xdr:to>
      <xdr:col>10</xdr:col>
      <xdr:colOff>165100</xdr:colOff>
      <xdr:row>34</xdr:row>
      <xdr:rowOff>152908</xdr:rowOff>
    </xdr:to>
    <xdr:sp macro="" textlink="">
      <xdr:nvSpPr>
        <xdr:cNvPr id="86" name="楕円 85"/>
        <xdr:cNvSpPr/>
      </xdr:nvSpPr>
      <xdr:spPr>
        <a:xfrm>
          <a:off x="1968500" y="58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169435</xdr:rowOff>
    </xdr:from>
    <xdr:ext cx="534377" cy="259045"/>
    <xdr:sp macro="" textlink="">
      <xdr:nvSpPr>
        <xdr:cNvPr id="87" name="テキスト ボックス 86"/>
        <xdr:cNvSpPr txBox="1"/>
      </xdr:nvSpPr>
      <xdr:spPr>
        <a:xfrm>
          <a:off x="1752111" y="56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61468</xdr:rowOff>
    </xdr:from>
    <xdr:to>
      <xdr:col>6</xdr:col>
      <xdr:colOff>38100</xdr:colOff>
      <xdr:row>34</xdr:row>
      <xdr:rowOff>163068</xdr:rowOff>
    </xdr:to>
    <xdr:sp macro="" textlink="">
      <xdr:nvSpPr>
        <xdr:cNvPr id="88" name="楕円 87"/>
        <xdr:cNvSpPr/>
      </xdr:nvSpPr>
      <xdr:spPr>
        <a:xfrm>
          <a:off x="1079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8145</xdr:rowOff>
    </xdr:from>
    <xdr:ext cx="534377" cy="259045"/>
    <xdr:sp macro="" textlink="">
      <xdr:nvSpPr>
        <xdr:cNvPr id="89" name="テキスト ボックス 88"/>
        <xdr:cNvSpPr txBox="1"/>
      </xdr:nvSpPr>
      <xdr:spPr>
        <a:xfrm>
          <a:off x="863111" y="5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35817</xdr:rowOff>
    </xdr:from>
    <xdr:to>
      <xdr:col>24</xdr:col>
      <xdr:colOff>63500</xdr:colOff>
      <xdr:row>56</xdr:row>
      <xdr:rowOff>66539</xdr:rowOff>
    </xdr:to>
    <xdr:cxnSp macro="">
      <xdr:nvCxnSpPr>
        <xdr:cNvPr id="116" name="直線コネクタ 115"/>
        <xdr:cNvCxnSpPr/>
      </xdr:nvCxnSpPr>
      <xdr:spPr>
        <a:xfrm flipV="1">
          <a:off x="3797300" y="9637017"/>
          <a:ext cx="838200" cy="3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66539</xdr:rowOff>
    </xdr:from>
    <xdr:to>
      <xdr:col>19</xdr:col>
      <xdr:colOff>177800</xdr:colOff>
      <xdr:row>56</xdr:row>
      <xdr:rowOff>110169</xdr:rowOff>
    </xdr:to>
    <xdr:cxnSp macro="">
      <xdr:nvCxnSpPr>
        <xdr:cNvPr id="119" name="直線コネクタ 118"/>
        <xdr:cNvCxnSpPr/>
      </xdr:nvCxnSpPr>
      <xdr:spPr>
        <a:xfrm flipV="1">
          <a:off x="2908300" y="9667739"/>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110169</xdr:rowOff>
    </xdr:from>
    <xdr:to>
      <xdr:col>15</xdr:col>
      <xdr:colOff>50800</xdr:colOff>
      <xdr:row>56</xdr:row>
      <xdr:rowOff>137693</xdr:rowOff>
    </xdr:to>
    <xdr:cxnSp macro="">
      <xdr:nvCxnSpPr>
        <xdr:cNvPr id="122" name="直線コネクタ 121"/>
        <xdr:cNvCxnSpPr/>
      </xdr:nvCxnSpPr>
      <xdr:spPr>
        <a:xfrm flipV="1">
          <a:off x="2019300" y="9711369"/>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21448</xdr:rowOff>
    </xdr:from>
    <xdr:to>
      <xdr:col>10</xdr:col>
      <xdr:colOff>114300</xdr:colOff>
      <xdr:row>56</xdr:row>
      <xdr:rowOff>137693</xdr:rowOff>
    </xdr:to>
    <xdr:cxnSp macro="">
      <xdr:nvCxnSpPr>
        <xdr:cNvPr id="125" name="直線コネクタ 124"/>
        <xdr:cNvCxnSpPr/>
      </xdr:nvCxnSpPr>
      <xdr:spPr>
        <a:xfrm>
          <a:off x="1130300" y="9622648"/>
          <a:ext cx="889000" cy="11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156467</xdr:rowOff>
    </xdr:from>
    <xdr:to>
      <xdr:col>24</xdr:col>
      <xdr:colOff>114300</xdr:colOff>
      <xdr:row>56</xdr:row>
      <xdr:rowOff>86617</xdr:rowOff>
    </xdr:to>
    <xdr:sp macro="" textlink="">
      <xdr:nvSpPr>
        <xdr:cNvPr id="135" name="楕円 134"/>
        <xdr:cNvSpPr/>
      </xdr:nvSpPr>
      <xdr:spPr>
        <a:xfrm>
          <a:off x="4584700" y="95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7894</xdr:rowOff>
    </xdr:from>
    <xdr:ext cx="599010" cy="259045"/>
    <xdr:sp macro="" textlink="">
      <xdr:nvSpPr>
        <xdr:cNvPr id="136" name="総務費該当値テキスト"/>
        <xdr:cNvSpPr txBox="1"/>
      </xdr:nvSpPr>
      <xdr:spPr>
        <a:xfrm>
          <a:off x="4686300" y="943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15739</xdr:rowOff>
    </xdr:from>
    <xdr:to>
      <xdr:col>20</xdr:col>
      <xdr:colOff>38100</xdr:colOff>
      <xdr:row>56</xdr:row>
      <xdr:rowOff>117339</xdr:rowOff>
    </xdr:to>
    <xdr:sp macro="" textlink="">
      <xdr:nvSpPr>
        <xdr:cNvPr id="137" name="楕円 136"/>
        <xdr:cNvSpPr/>
      </xdr:nvSpPr>
      <xdr:spPr>
        <a:xfrm>
          <a:off x="3746500" y="9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133866</xdr:rowOff>
    </xdr:from>
    <xdr:ext cx="599010" cy="259045"/>
    <xdr:sp macro="" textlink="">
      <xdr:nvSpPr>
        <xdr:cNvPr id="138" name="テキスト ボックス 137"/>
        <xdr:cNvSpPr txBox="1"/>
      </xdr:nvSpPr>
      <xdr:spPr>
        <a:xfrm>
          <a:off x="3497795" y="939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59369</xdr:rowOff>
    </xdr:from>
    <xdr:to>
      <xdr:col>15</xdr:col>
      <xdr:colOff>101600</xdr:colOff>
      <xdr:row>56</xdr:row>
      <xdr:rowOff>160969</xdr:rowOff>
    </xdr:to>
    <xdr:sp macro="" textlink="">
      <xdr:nvSpPr>
        <xdr:cNvPr id="139" name="楕円 138"/>
        <xdr:cNvSpPr/>
      </xdr:nvSpPr>
      <xdr:spPr>
        <a:xfrm>
          <a:off x="2857500" y="96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152096</xdr:rowOff>
    </xdr:from>
    <xdr:ext cx="599010" cy="259045"/>
    <xdr:sp macro="" textlink="">
      <xdr:nvSpPr>
        <xdr:cNvPr id="140" name="テキスト ボックス 139"/>
        <xdr:cNvSpPr txBox="1"/>
      </xdr:nvSpPr>
      <xdr:spPr>
        <a:xfrm>
          <a:off x="2608795" y="975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86893</xdr:rowOff>
    </xdr:from>
    <xdr:to>
      <xdr:col>10</xdr:col>
      <xdr:colOff>165100</xdr:colOff>
      <xdr:row>57</xdr:row>
      <xdr:rowOff>17043</xdr:rowOff>
    </xdr:to>
    <xdr:sp macro="" textlink="">
      <xdr:nvSpPr>
        <xdr:cNvPr id="141" name="楕円 140"/>
        <xdr:cNvSpPr/>
      </xdr:nvSpPr>
      <xdr:spPr>
        <a:xfrm>
          <a:off x="1968500" y="96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8170</xdr:rowOff>
    </xdr:from>
    <xdr:ext cx="599010" cy="259045"/>
    <xdr:sp macro="" textlink="">
      <xdr:nvSpPr>
        <xdr:cNvPr id="142" name="テキスト ボックス 141"/>
        <xdr:cNvSpPr txBox="1"/>
      </xdr:nvSpPr>
      <xdr:spPr>
        <a:xfrm>
          <a:off x="1719795" y="97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142098</xdr:rowOff>
    </xdr:from>
    <xdr:to>
      <xdr:col>6</xdr:col>
      <xdr:colOff>38100</xdr:colOff>
      <xdr:row>56</xdr:row>
      <xdr:rowOff>72248</xdr:rowOff>
    </xdr:to>
    <xdr:sp macro="" textlink="">
      <xdr:nvSpPr>
        <xdr:cNvPr id="143" name="楕円 142"/>
        <xdr:cNvSpPr/>
      </xdr:nvSpPr>
      <xdr:spPr>
        <a:xfrm>
          <a:off x="1079500" y="95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88775</xdr:rowOff>
    </xdr:from>
    <xdr:ext cx="599010" cy="259045"/>
    <xdr:sp macro="" textlink="">
      <xdr:nvSpPr>
        <xdr:cNvPr id="144" name="テキスト ボックス 143"/>
        <xdr:cNvSpPr txBox="1"/>
      </xdr:nvSpPr>
      <xdr:spPr>
        <a:xfrm>
          <a:off x="830795" y="93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49600</xdr:rowOff>
    </xdr:from>
    <xdr:to>
      <xdr:col>24</xdr:col>
      <xdr:colOff>63500</xdr:colOff>
      <xdr:row>76</xdr:row>
      <xdr:rowOff>111189</xdr:rowOff>
    </xdr:to>
    <xdr:cxnSp macro="">
      <xdr:nvCxnSpPr>
        <xdr:cNvPr id="172" name="直線コネクタ 171"/>
        <xdr:cNvCxnSpPr/>
      </xdr:nvCxnSpPr>
      <xdr:spPr>
        <a:xfrm flipV="1">
          <a:off x="3797300" y="13079800"/>
          <a:ext cx="8382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111189</xdr:rowOff>
    </xdr:from>
    <xdr:to>
      <xdr:col>19</xdr:col>
      <xdr:colOff>177800</xdr:colOff>
      <xdr:row>76</xdr:row>
      <xdr:rowOff>114791</xdr:rowOff>
    </xdr:to>
    <xdr:cxnSp macro="">
      <xdr:nvCxnSpPr>
        <xdr:cNvPr id="175" name="直線コネクタ 174"/>
        <xdr:cNvCxnSpPr/>
      </xdr:nvCxnSpPr>
      <xdr:spPr>
        <a:xfrm flipV="1">
          <a:off x="2908300" y="13141389"/>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114791</xdr:rowOff>
    </xdr:from>
    <xdr:to>
      <xdr:col>15</xdr:col>
      <xdr:colOff>50800</xdr:colOff>
      <xdr:row>76</xdr:row>
      <xdr:rowOff>136034</xdr:rowOff>
    </xdr:to>
    <xdr:cxnSp macro="">
      <xdr:nvCxnSpPr>
        <xdr:cNvPr id="178" name="直線コネクタ 177"/>
        <xdr:cNvCxnSpPr/>
      </xdr:nvCxnSpPr>
      <xdr:spPr>
        <a:xfrm flipV="1">
          <a:off x="2019300" y="13144991"/>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136034</xdr:rowOff>
    </xdr:from>
    <xdr:to>
      <xdr:col>10</xdr:col>
      <xdr:colOff>114300</xdr:colOff>
      <xdr:row>77</xdr:row>
      <xdr:rowOff>15954</xdr:rowOff>
    </xdr:to>
    <xdr:cxnSp macro="">
      <xdr:nvCxnSpPr>
        <xdr:cNvPr id="181" name="直線コネクタ 180"/>
        <xdr:cNvCxnSpPr/>
      </xdr:nvCxnSpPr>
      <xdr:spPr>
        <a:xfrm flipV="1">
          <a:off x="1130300" y="13166234"/>
          <a:ext cx="8890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170250</xdr:rowOff>
    </xdr:from>
    <xdr:to>
      <xdr:col>24</xdr:col>
      <xdr:colOff>114300</xdr:colOff>
      <xdr:row>76</xdr:row>
      <xdr:rowOff>100400</xdr:rowOff>
    </xdr:to>
    <xdr:sp macro="" textlink="">
      <xdr:nvSpPr>
        <xdr:cNvPr id="191" name="楕円 190"/>
        <xdr:cNvSpPr/>
      </xdr:nvSpPr>
      <xdr:spPr>
        <a:xfrm>
          <a:off x="4584700" y="130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21676</xdr:rowOff>
    </xdr:from>
    <xdr:ext cx="599010" cy="259045"/>
    <xdr:sp macro="" textlink="">
      <xdr:nvSpPr>
        <xdr:cNvPr id="192" name="民生費該当値テキスト"/>
        <xdr:cNvSpPr txBox="1"/>
      </xdr:nvSpPr>
      <xdr:spPr>
        <a:xfrm>
          <a:off x="4686300" y="1288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60389</xdr:rowOff>
    </xdr:from>
    <xdr:to>
      <xdr:col>20</xdr:col>
      <xdr:colOff>38100</xdr:colOff>
      <xdr:row>76</xdr:row>
      <xdr:rowOff>161989</xdr:rowOff>
    </xdr:to>
    <xdr:sp macro="" textlink="">
      <xdr:nvSpPr>
        <xdr:cNvPr id="193" name="楕円 192"/>
        <xdr:cNvSpPr/>
      </xdr:nvSpPr>
      <xdr:spPr>
        <a:xfrm>
          <a:off x="3746500" y="130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153116</xdr:rowOff>
    </xdr:from>
    <xdr:ext cx="599010" cy="259045"/>
    <xdr:sp macro="" textlink="">
      <xdr:nvSpPr>
        <xdr:cNvPr id="194" name="テキスト ボックス 193"/>
        <xdr:cNvSpPr txBox="1"/>
      </xdr:nvSpPr>
      <xdr:spPr>
        <a:xfrm>
          <a:off x="3497795"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63991</xdr:rowOff>
    </xdr:from>
    <xdr:to>
      <xdr:col>15</xdr:col>
      <xdr:colOff>101600</xdr:colOff>
      <xdr:row>76</xdr:row>
      <xdr:rowOff>165591</xdr:rowOff>
    </xdr:to>
    <xdr:sp macro="" textlink="">
      <xdr:nvSpPr>
        <xdr:cNvPr id="195" name="楕円 194"/>
        <xdr:cNvSpPr/>
      </xdr:nvSpPr>
      <xdr:spPr>
        <a:xfrm>
          <a:off x="2857500" y="130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10668</xdr:rowOff>
    </xdr:from>
    <xdr:ext cx="599010" cy="259045"/>
    <xdr:sp macro="" textlink="">
      <xdr:nvSpPr>
        <xdr:cNvPr id="196" name="テキスト ボックス 195"/>
        <xdr:cNvSpPr txBox="1"/>
      </xdr:nvSpPr>
      <xdr:spPr>
        <a:xfrm>
          <a:off x="2608795" y="1286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85234</xdr:rowOff>
    </xdr:from>
    <xdr:to>
      <xdr:col>10</xdr:col>
      <xdr:colOff>165100</xdr:colOff>
      <xdr:row>77</xdr:row>
      <xdr:rowOff>15384</xdr:rowOff>
    </xdr:to>
    <xdr:sp macro="" textlink="">
      <xdr:nvSpPr>
        <xdr:cNvPr id="197" name="楕円 196"/>
        <xdr:cNvSpPr/>
      </xdr:nvSpPr>
      <xdr:spPr>
        <a:xfrm>
          <a:off x="1968500" y="131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31911</xdr:rowOff>
    </xdr:from>
    <xdr:ext cx="599010" cy="259045"/>
    <xdr:sp macro="" textlink="">
      <xdr:nvSpPr>
        <xdr:cNvPr id="198" name="テキスト ボックス 197"/>
        <xdr:cNvSpPr txBox="1"/>
      </xdr:nvSpPr>
      <xdr:spPr>
        <a:xfrm>
          <a:off x="1719795" y="1289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136604</xdr:rowOff>
    </xdr:from>
    <xdr:to>
      <xdr:col>6</xdr:col>
      <xdr:colOff>38100</xdr:colOff>
      <xdr:row>77</xdr:row>
      <xdr:rowOff>66754</xdr:rowOff>
    </xdr:to>
    <xdr:sp macro="" textlink="">
      <xdr:nvSpPr>
        <xdr:cNvPr id="199" name="楕円 198"/>
        <xdr:cNvSpPr/>
      </xdr:nvSpPr>
      <xdr:spPr>
        <a:xfrm>
          <a:off x="1079500" y="131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83281</xdr:rowOff>
    </xdr:from>
    <xdr:ext cx="599010" cy="259045"/>
    <xdr:sp macro="" textlink="">
      <xdr:nvSpPr>
        <xdr:cNvPr id="200" name="テキスト ボックス 199"/>
        <xdr:cNvSpPr txBox="1"/>
      </xdr:nvSpPr>
      <xdr:spPr>
        <a:xfrm>
          <a:off x="830795" y="1294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39889</xdr:rowOff>
    </xdr:from>
    <xdr:to>
      <xdr:col>24</xdr:col>
      <xdr:colOff>63500</xdr:colOff>
      <xdr:row>98</xdr:row>
      <xdr:rowOff>47540</xdr:rowOff>
    </xdr:to>
    <xdr:cxnSp macro="">
      <xdr:nvCxnSpPr>
        <xdr:cNvPr id="229" name="直線コネクタ 228"/>
        <xdr:cNvCxnSpPr/>
      </xdr:nvCxnSpPr>
      <xdr:spPr>
        <a:xfrm>
          <a:off x="3797300" y="16841989"/>
          <a:ext cx="8382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12111</xdr:rowOff>
    </xdr:from>
    <xdr:to>
      <xdr:col>19</xdr:col>
      <xdr:colOff>177800</xdr:colOff>
      <xdr:row>98</xdr:row>
      <xdr:rowOff>39889</xdr:rowOff>
    </xdr:to>
    <xdr:cxnSp macro="">
      <xdr:nvCxnSpPr>
        <xdr:cNvPr id="232" name="直線コネクタ 231"/>
        <xdr:cNvCxnSpPr/>
      </xdr:nvCxnSpPr>
      <xdr:spPr>
        <a:xfrm>
          <a:off x="2908300" y="16814211"/>
          <a:ext cx="889000" cy="2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167974</xdr:rowOff>
    </xdr:from>
    <xdr:to>
      <xdr:col>15</xdr:col>
      <xdr:colOff>50800</xdr:colOff>
      <xdr:row>98</xdr:row>
      <xdr:rowOff>12111</xdr:rowOff>
    </xdr:to>
    <xdr:cxnSp macro="">
      <xdr:nvCxnSpPr>
        <xdr:cNvPr id="235" name="直線コネクタ 234"/>
        <xdr:cNvCxnSpPr/>
      </xdr:nvCxnSpPr>
      <xdr:spPr>
        <a:xfrm>
          <a:off x="2019300" y="16798624"/>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167974</xdr:rowOff>
    </xdr:from>
    <xdr:to>
      <xdr:col>10</xdr:col>
      <xdr:colOff>114300</xdr:colOff>
      <xdr:row>98</xdr:row>
      <xdr:rowOff>265</xdr:rowOff>
    </xdr:to>
    <xdr:cxnSp macro="">
      <xdr:nvCxnSpPr>
        <xdr:cNvPr id="238" name="直線コネクタ 237"/>
        <xdr:cNvCxnSpPr/>
      </xdr:nvCxnSpPr>
      <xdr:spPr>
        <a:xfrm flipV="1">
          <a:off x="1130300" y="16798624"/>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168190</xdr:rowOff>
    </xdr:from>
    <xdr:to>
      <xdr:col>24</xdr:col>
      <xdr:colOff>114300</xdr:colOff>
      <xdr:row>98</xdr:row>
      <xdr:rowOff>98340</xdr:rowOff>
    </xdr:to>
    <xdr:sp macro="" textlink="">
      <xdr:nvSpPr>
        <xdr:cNvPr id="248" name="楕円 247"/>
        <xdr:cNvSpPr/>
      </xdr:nvSpPr>
      <xdr:spPr>
        <a:xfrm>
          <a:off x="4584700" y="1679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83117</xdr:rowOff>
    </xdr:from>
    <xdr:ext cx="534377" cy="259045"/>
    <xdr:sp macro="" textlink="">
      <xdr:nvSpPr>
        <xdr:cNvPr id="249" name="衛生費該当値テキスト"/>
        <xdr:cNvSpPr txBox="1"/>
      </xdr:nvSpPr>
      <xdr:spPr>
        <a:xfrm>
          <a:off x="4686300" y="1671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160539</xdr:rowOff>
    </xdr:from>
    <xdr:to>
      <xdr:col>20</xdr:col>
      <xdr:colOff>38100</xdr:colOff>
      <xdr:row>98</xdr:row>
      <xdr:rowOff>90689</xdr:rowOff>
    </xdr:to>
    <xdr:sp macro="" textlink="">
      <xdr:nvSpPr>
        <xdr:cNvPr id="250" name="楕円 249"/>
        <xdr:cNvSpPr/>
      </xdr:nvSpPr>
      <xdr:spPr>
        <a:xfrm>
          <a:off x="3746500" y="167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81816</xdr:rowOff>
    </xdr:from>
    <xdr:ext cx="534377" cy="259045"/>
    <xdr:sp macro="" textlink="">
      <xdr:nvSpPr>
        <xdr:cNvPr id="251" name="テキスト ボックス 250"/>
        <xdr:cNvSpPr txBox="1"/>
      </xdr:nvSpPr>
      <xdr:spPr>
        <a:xfrm>
          <a:off x="3530111" y="168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132761</xdr:rowOff>
    </xdr:from>
    <xdr:to>
      <xdr:col>15</xdr:col>
      <xdr:colOff>101600</xdr:colOff>
      <xdr:row>98</xdr:row>
      <xdr:rowOff>62911</xdr:rowOff>
    </xdr:to>
    <xdr:sp macro="" textlink="">
      <xdr:nvSpPr>
        <xdr:cNvPr id="252" name="楕円 251"/>
        <xdr:cNvSpPr/>
      </xdr:nvSpPr>
      <xdr:spPr>
        <a:xfrm>
          <a:off x="2857500" y="167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54038</xdr:rowOff>
    </xdr:from>
    <xdr:ext cx="534377" cy="259045"/>
    <xdr:sp macro="" textlink="">
      <xdr:nvSpPr>
        <xdr:cNvPr id="253" name="テキスト ボックス 252"/>
        <xdr:cNvSpPr txBox="1"/>
      </xdr:nvSpPr>
      <xdr:spPr>
        <a:xfrm>
          <a:off x="2641111" y="168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117174</xdr:rowOff>
    </xdr:from>
    <xdr:to>
      <xdr:col>10</xdr:col>
      <xdr:colOff>165100</xdr:colOff>
      <xdr:row>98</xdr:row>
      <xdr:rowOff>47324</xdr:rowOff>
    </xdr:to>
    <xdr:sp macro="" textlink="">
      <xdr:nvSpPr>
        <xdr:cNvPr id="254" name="楕円 253"/>
        <xdr:cNvSpPr/>
      </xdr:nvSpPr>
      <xdr:spPr>
        <a:xfrm>
          <a:off x="1968500" y="167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38451</xdr:rowOff>
    </xdr:from>
    <xdr:ext cx="534377" cy="259045"/>
    <xdr:sp macro="" textlink="">
      <xdr:nvSpPr>
        <xdr:cNvPr id="255" name="テキスト ボックス 254"/>
        <xdr:cNvSpPr txBox="1"/>
      </xdr:nvSpPr>
      <xdr:spPr>
        <a:xfrm>
          <a:off x="1752111" y="168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120915</xdr:rowOff>
    </xdr:from>
    <xdr:to>
      <xdr:col>6</xdr:col>
      <xdr:colOff>38100</xdr:colOff>
      <xdr:row>98</xdr:row>
      <xdr:rowOff>51065</xdr:rowOff>
    </xdr:to>
    <xdr:sp macro="" textlink="">
      <xdr:nvSpPr>
        <xdr:cNvPr id="256" name="楕円 255"/>
        <xdr:cNvSpPr/>
      </xdr:nvSpPr>
      <xdr:spPr>
        <a:xfrm>
          <a:off x="1079500" y="167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42192</xdr:rowOff>
    </xdr:from>
    <xdr:ext cx="534377" cy="259045"/>
    <xdr:sp macro="" textlink="">
      <xdr:nvSpPr>
        <xdr:cNvPr id="257" name="テキスト ボックス 256"/>
        <xdr:cNvSpPr txBox="1"/>
      </xdr:nvSpPr>
      <xdr:spPr>
        <a:xfrm>
          <a:off x="863111" y="168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129921</xdr:rowOff>
    </xdr:from>
    <xdr:to>
      <xdr:col>55</xdr:col>
      <xdr:colOff>0</xdr:colOff>
      <xdr:row>37</xdr:row>
      <xdr:rowOff>139065</xdr:rowOff>
    </xdr:to>
    <xdr:cxnSp macro="">
      <xdr:nvCxnSpPr>
        <xdr:cNvPr id="286" name="直線コネクタ 285"/>
        <xdr:cNvCxnSpPr/>
      </xdr:nvCxnSpPr>
      <xdr:spPr>
        <a:xfrm flipV="1">
          <a:off x="9639300" y="647357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113665</xdr:rowOff>
    </xdr:from>
    <xdr:to>
      <xdr:col>50</xdr:col>
      <xdr:colOff>114300</xdr:colOff>
      <xdr:row>37</xdr:row>
      <xdr:rowOff>139065</xdr:rowOff>
    </xdr:to>
    <xdr:cxnSp macro="">
      <xdr:nvCxnSpPr>
        <xdr:cNvPr id="289" name="直線コネクタ 288"/>
        <xdr:cNvCxnSpPr/>
      </xdr:nvCxnSpPr>
      <xdr:spPr>
        <a:xfrm>
          <a:off x="8750300" y="6457315"/>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113665</xdr:rowOff>
    </xdr:from>
    <xdr:to>
      <xdr:col>45</xdr:col>
      <xdr:colOff>177800</xdr:colOff>
      <xdr:row>37</xdr:row>
      <xdr:rowOff>149733</xdr:rowOff>
    </xdr:to>
    <xdr:cxnSp macro="">
      <xdr:nvCxnSpPr>
        <xdr:cNvPr id="292" name="直線コネクタ 291"/>
        <xdr:cNvCxnSpPr/>
      </xdr:nvCxnSpPr>
      <xdr:spPr>
        <a:xfrm flipV="1">
          <a:off x="7861300" y="6457315"/>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165989</xdr:rowOff>
    </xdr:from>
    <xdr:to>
      <xdr:col>41</xdr:col>
      <xdr:colOff>50800</xdr:colOff>
      <xdr:row>37</xdr:row>
      <xdr:rowOff>149733</xdr:rowOff>
    </xdr:to>
    <xdr:cxnSp macro="">
      <xdr:nvCxnSpPr>
        <xdr:cNvPr id="295" name="直線コネクタ 294"/>
        <xdr:cNvCxnSpPr/>
      </xdr:nvCxnSpPr>
      <xdr:spPr>
        <a:xfrm>
          <a:off x="6972300" y="6166739"/>
          <a:ext cx="889000" cy="3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79121</xdr:rowOff>
    </xdr:from>
    <xdr:to>
      <xdr:col>55</xdr:col>
      <xdr:colOff>50800</xdr:colOff>
      <xdr:row>38</xdr:row>
      <xdr:rowOff>9271</xdr:rowOff>
    </xdr:to>
    <xdr:sp macro="" textlink="">
      <xdr:nvSpPr>
        <xdr:cNvPr id="305" name="楕円 304"/>
        <xdr:cNvSpPr/>
      </xdr:nvSpPr>
      <xdr:spPr>
        <a:xfrm>
          <a:off x="10426700"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101998</xdr:rowOff>
    </xdr:from>
    <xdr:ext cx="469744" cy="259045"/>
    <xdr:sp macro="" textlink="">
      <xdr:nvSpPr>
        <xdr:cNvPr id="306" name="労働費該当値テキスト"/>
        <xdr:cNvSpPr txBox="1"/>
      </xdr:nvSpPr>
      <xdr:spPr>
        <a:xfrm>
          <a:off x="10528300"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88265</xdr:rowOff>
    </xdr:from>
    <xdr:to>
      <xdr:col>50</xdr:col>
      <xdr:colOff>165100</xdr:colOff>
      <xdr:row>38</xdr:row>
      <xdr:rowOff>18415</xdr:rowOff>
    </xdr:to>
    <xdr:sp macro="" textlink="">
      <xdr:nvSpPr>
        <xdr:cNvPr id="307" name="楕円 306"/>
        <xdr:cNvSpPr/>
      </xdr:nvSpPr>
      <xdr:spPr>
        <a:xfrm>
          <a:off x="958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34942</xdr:rowOff>
    </xdr:from>
    <xdr:ext cx="469744" cy="259045"/>
    <xdr:sp macro="" textlink="">
      <xdr:nvSpPr>
        <xdr:cNvPr id="308" name="テキスト ボックス 307"/>
        <xdr:cNvSpPr txBox="1"/>
      </xdr:nvSpPr>
      <xdr:spPr>
        <a:xfrm>
          <a:off x="9404428"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62865</xdr:rowOff>
    </xdr:from>
    <xdr:to>
      <xdr:col>46</xdr:col>
      <xdr:colOff>38100</xdr:colOff>
      <xdr:row>37</xdr:row>
      <xdr:rowOff>164465</xdr:rowOff>
    </xdr:to>
    <xdr:sp macro="" textlink="">
      <xdr:nvSpPr>
        <xdr:cNvPr id="309" name="楕円 308"/>
        <xdr:cNvSpPr/>
      </xdr:nvSpPr>
      <xdr:spPr>
        <a:xfrm>
          <a:off x="8699500" y="64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9542</xdr:rowOff>
    </xdr:from>
    <xdr:ext cx="469744" cy="259045"/>
    <xdr:sp macro="" textlink="">
      <xdr:nvSpPr>
        <xdr:cNvPr id="310" name="テキスト ボックス 309"/>
        <xdr:cNvSpPr txBox="1"/>
      </xdr:nvSpPr>
      <xdr:spPr>
        <a:xfrm>
          <a:off x="8515428" y="61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98933</xdr:rowOff>
    </xdr:from>
    <xdr:to>
      <xdr:col>41</xdr:col>
      <xdr:colOff>101600</xdr:colOff>
      <xdr:row>38</xdr:row>
      <xdr:rowOff>29083</xdr:rowOff>
    </xdr:to>
    <xdr:sp macro="" textlink="">
      <xdr:nvSpPr>
        <xdr:cNvPr id="311" name="楕円 310"/>
        <xdr:cNvSpPr/>
      </xdr:nvSpPr>
      <xdr:spPr>
        <a:xfrm>
          <a:off x="7810500" y="6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45610</xdr:rowOff>
    </xdr:from>
    <xdr:ext cx="469744" cy="259045"/>
    <xdr:sp macro="" textlink="">
      <xdr:nvSpPr>
        <xdr:cNvPr id="312" name="テキスト ボックス 311"/>
        <xdr:cNvSpPr txBox="1"/>
      </xdr:nvSpPr>
      <xdr:spPr>
        <a:xfrm>
          <a:off x="7626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115189</xdr:rowOff>
    </xdr:from>
    <xdr:to>
      <xdr:col>36</xdr:col>
      <xdr:colOff>165100</xdr:colOff>
      <xdr:row>36</xdr:row>
      <xdr:rowOff>45339</xdr:rowOff>
    </xdr:to>
    <xdr:sp macro="" textlink="">
      <xdr:nvSpPr>
        <xdr:cNvPr id="313" name="楕円 312"/>
        <xdr:cNvSpPr/>
      </xdr:nvSpPr>
      <xdr:spPr>
        <a:xfrm>
          <a:off x="6921500" y="61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61866</xdr:rowOff>
    </xdr:from>
    <xdr:ext cx="469744" cy="259045"/>
    <xdr:sp macro="" textlink="">
      <xdr:nvSpPr>
        <xdr:cNvPr id="314" name="テキスト ボックス 313"/>
        <xdr:cNvSpPr txBox="1"/>
      </xdr:nvSpPr>
      <xdr:spPr>
        <a:xfrm>
          <a:off x="6737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18890</xdr:rowOff>
    </xdr:from>
    <xdr:to>
      <xdr:col>55</xdr:col>
      <xdr:colOff>0</xdr:colOff>
      <xdr:row>58</xdr:row>
      <xdr:rowOff>53014</xdr:rowOff>
    </xdr:to>
    <xdr:cxnSp macro="">
      <xdr:nvCxnSpPr>
        <xdr:cNvPr id="343" name="直線コネクタ 342"/>
        <xdr:cNvCxnSpPr/>
      </xdr:nvCxnSpPr>
      <xdr:spPr>
        <a:xfrm flipV="1">
          <a:off x="9639300" y="9962990"/>
          <a:ext cx="838200" cy="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45881</xdr:rowOff>
    </xdr:from>
    <xdr:to>
      <xdr:col>50</xdr:col>
      <xdr:colOff>114300</xdr:colOff>
      <xdr:row>58</xdr:row>
      <xdr:rowOff>53014</xdr:rowOff>
    </xdr:to>
    <xdr:cxnSp macro="">
      <xdr:nvCxnSpPr>
        <xdr:cNvPr id="346" name="直線コネクタ 345"/>
        <xdr:cNvCxnSpPr/>
      </xdr:nvCxnSpPr>
      <xdr:spPr>
        <a:xfrm>
          <a:off x="8750300" y="9989981"/>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45881</xdr:rowOff>
    </xdr:from>
    <xdr:to>
      <xdr:col>45</xdr:col>
      <xdr:colOff>177800</xdr:colOff>
      <xdr:row>58</xdr:row>
      <xdr:rowOff>70297</xdr:rowOff>
    </xdr:to>
    <xdr:cxnSp macro="">
      <xdr:nvCxnSpPr>
        <xdr:cNvPr id="349" name="直線コネクタ 348"/>
        <xdr:cNvCxnSpPr/>
      </xdr:nvCxnSpPr>
      <xdr:spPr>
        <a:xfrm flipV="1">
          <a:off x="7861300" y="9989981"/>
          <a:ext cx="8890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70297</xdr:rowOff>
    </xdr:from>
    <xdr:to>
      <xdr:col>41</xdr:col>
      <xdr:colOff>50800</xdr:colOff>
      <xdr:row>58</xdr:row>
      <xdr:rowOff>91293</xdr:rowOff>
    </xdr:to>
    <xdr:cxnSp macro="">
      <xdr:nvCxnSpPr>
        <xdr:cNvPr id="352" name="直線コネクタ 351"/>
        <xdr:cNvCxnSpPr/>
      </xdr:nvCxnSpPr>
      <xdr:spPr>
        <a:xfrm flipV="1">
          <a:off x="6972300" y="10014397"/>
          <a:ext cx="889000" cy="2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139540</xdr:rowOff>
    </xdr:from>
    <xdr:to>
      <xdr:col>55</xdr:col>
      <xdr:colOff>50800</xdr:colOff>
      <xdr:row>58</xdr:row>
      <xdr:rowOff>69690</xdr:rowOff>
    </xdr:to>
    <xdr:sp macro="" textlink="">
      <xdr:nvSpPr>
        <xdr:cNvPr id="362" name="楕円 361"/>
        <xdr:cNvSpPr/>
      </xdr:nvSpPr>
      <xdr:spPr>
        <a:xfrm>
          <a:off x="10426700" y="99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162417</xdr:rowOff>
    </xdr:from>
    <xdr:ext cx="599010" cy="259045"/>
    <xdr:sp macro="" textlink="">
      <xdr:nvSpPr>
        <xdr:cNvPr id="363" name="農林水産業費該当値テキスト"/>
        <xdr:cNvSpPr txBox="1"/>
      </xdr:nvSpPr>
      <xdr:spPr>
        <a:xfrm>
          <a:off x="10528300" y="976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2214</xdr:rowOff>
    </xdr:from>
    <xdr:to>
      <xdr:col>50</xdr:col>
      <xdr:colOff>165100</xdr:colOff>
      <xdr:row>58</xdr:row>
      <xdr:rowOff>103814</xdr:rowOff>
    </xdr:to>
    <xdr:sp macro="" textlink="">
      <xdr:nvSpPr>
        <xdr:cNvPr id="364" name="楕円 363"/>
        <xdr:cNvSpPr/>
      </xdr:nvSpPr>
      <xdr:spPr>
        <a:xfrm>
          <a:off x="9588500" y="99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120341</xdr:rowOff>
    </xdr:from>
    <xdr:ext cx="599010" cy="259045"/>
    <xdr:sp macro="" textlink="">
      <xdr:nvSpPr>
        <xdr:cNvPr id="365" name="テキスト ボックス 364"/>
        <xdr:cNvSpPr txBox="1"/>
      </xdr:nvSpPr>
      <xdr:spPr>
        <a:xfrm>
          <a:off x="9339795" y="972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166531</xdr:rowOff>
    </xdr:from>
    <xdr:to>
      <xdr:col>46</xdr:col>
      <xdr:colOff>38100</xdr:colOff>
      <xdr:row>58</xdr:row>
      <xdr:rowOff>96681</xdr:rowOff>
    </xdr:to>
    <xdr:sp macro="" textlink="">
      <xdr:nvSpPr>
        <xdr:cNvPr id="366" name="楕円 365"/>
        <xdr:cNvSpPr/>
      </xdr:nvSpPr>
      <xdr:spPr>
        <a:xfrm>
          <a:off x="8699500" y="99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113208</xdr:rowOff>
    </xdr:from>
    <xdr:ext cx="599010" cy="259045"/>
    <xdr:sp macro="" textlink="">
      <xdr:nvSpPr>
        <xdr:cNvPr id="367" name="テキスト ボックス 366"/>
        <xdr:cNvSpPr txBox="1"/>
      </xdr:nvSpPr>
      <xdr:spPr>
        <a:xfrm>
          <a:off x="8450795" y="971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19497</xdr:rowOff>
    </xdr:from>
    <xdr:to>
      <xdr:col>41</xdr:col>
      <xdr:colOff>101600</xdr:colOff>
      <xdr:row>58</xdr:row>
      <xdr:rowOff>121097</xdr:rowOff>
    </xdr:to>
    <xdr:sp macro="" textlink="">
      <xdr:nvSpPr>
        <xdr:cNvPr id="368" name="楕円 367"/>
        <xdr:cNvSpPr/>
      </xdr:nvSpPr>
      <xdr:spPr>
        <a:xfrm>
          <a:off x="7810500" y="99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137624</xdr:rowOff>
    </xdr:from>
    <xdr:ext cx="599010" cy="259045"/>
    <xdr:sp macro="" textlink="">
      <xdr:nvSpPr>
        <xdr:cNvPr id="369" name="テキスト ボックス 368"/>
        <xdr:cNvSpPr txBox="1"/>
      </xdr:nvSpPr>
      <xdr:spPr>
        <a:xfrm>
          <a:off x="7561795" y="973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40493</xdr:rowOff>
    </xdr:from>
    <xdr:to>
      <xdr:col>36</xdr:col>
      <xdr:colOff>165100</xdr:colOff>
      <xdr:row>58</xdr:row>
      <xdr:rowOff>142093</xdr:rowOff>
    </xdr:to>
    <xdr:sp macro="" textlink="">
      <xdr:nvSpPr>
        <xdr:cNvPr id="370" name="楕円 369"/>
        <xdr:cNvSpPr/>
      </xdr:nvSpPr>
      <xdr:spPr>
        <a:xfrm>
          <a:off x="6921500" y="99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158620</xdr:rowOff>
    </xdr:from>
    <xdr:ext cx="534377" cy="259045"/>
    <xdr:sp macro="" textlink="">
      <xdr:nvSpPr>
        <xdr:cNvPr id="371" name="テキスト ボックス 370"/>
        <xdr:cNvSpPr txBox="1"/>
      </xdr:nvSpPr>
      <xdr:spPr>
        <a:xfrm>
          <a:off x="6705111" y="97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64751</xdr:rowOff>
    </xdr:from>
    <xdr:to>
      <xdr:col>55</xdr:col>
      <xdr:colOff>0</xdr:colOff>
      <xdr:row>78</xdr:row>
      <xdr:rowOff>157400</xdr:rowOff>
    </xdr:to>
    <xdr:cxnSp macro="">
      <xdr:nvCxnSpPr>
        <xdr:cNvPr id="402" name="直線コネクタ 401"/>
        <xdr:cNvCxnSpPr/>
      </xdr:nvCxnSpPr>
      <xdr:spPr>
        <a:xfrm>
          <a:off x="9639300" y="13437851"/>
          <a:ext cx="8382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64751</xdr:rowOff>
    </xdr:from>
    <xdr:to>
      <xdr:col>50</xdr:col>
      <xdr:colOff>114300</xdr:colOff>
      <xdr:row>78</xdr:row>
      <xdr:rowOff>76346</xdr:rowOff>
    </xdr:to>
    <xdr:cxnSp macro="">
      <xdr:nvCxnSpPr>
        <xdr:cNvPr id="405" name="直線コネクタ 404"/>
        <xdr:cNvCxnSpPr/>
      </xdr:nvCxnSpPr>
      <xdr:spPr>
        <a:xfrm flipV="1">
          <a:off x="8750300" y="13437851"/>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76346</xdr:rowOff>
    </xdr:from>
    <xdr:to>
      <xdr:col>45</xdr:col>
      <xdr:colOff>177800</xdr:colOff>
      <xdr:row>78</xdr:row>
      <xdr:rowOff>157499</xdr:rowOff>
    </xdr:to>
    <xdr:cxnSp macro="">
      <xdr:nvCxnSpPr>
        <xdr:cNvPr id="408" name="直線コネクタ 407"/>
        <xdr:cNvCxnSpPr/>
      </xdr:nvCxnSpPr>
      <xdr:spPr>
        <a:xfrm flipV="1">
          <a:off x="7861300" y="13449446"/>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157499</xdr:rowOff>
    </xdr:from>
    <xdr:to>
      <xdr:col>41</xdr:col>
      <xdr:colOff>50800</xdr:colOff>
      <xdr:row>79</xdr:row>
      <xdr:rowOff>15684</xdr:rowOff>
    </xdr:to>
    <xdr:cxnSp macro="">
      <xdr:nvCxnSpPr>
        <xdr:cNvPr id="411" name="直線コネクタ 410"/>
        <xdr:cNvCxnSpPr/>
      </xdr:nvCxnSpPr>
      <xdr:spPr>
        <a:xfrm flipV="1">
          <a:off x="6972300" y="13530599"/>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106600</xdr:rowOff>
    </xdr:from>
    <xdr:to>
      <xdr:col>55</xdr:col>
      <xdr:colOff>50800</xdr:colOff>
      <xdr:row>79</xdr:row>
      <xdr:rowOff>36750</xdr:rowOff>
    </xdr:to>
    <xdr:sp macro="" textlink="">
      <xdr:nvSpPr>
        <xdr:cNvPr id="421" name="楕円 420"/>
        <xdr:cNvSpPr/>
      </xdr:nvSpPr>
      <xdr:spPr>
        <a:xfrm>
          <a:off x="10426700" y="134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21527</xdr:rowOff>
    </xdr:from>
    <xdr:ext cx="469744" cy="259045"/>
    <xdr:sp macro="" textlink="">
      <xdr:nvSpPr>
        <xdr:cNvPr id="422" name="商工費該当値テキスト"/>
        <xdr:cNvSpPr txBox="1"/>
      </xdr:nvSpPr>
      <xdr:spPr>
        <a:xfrm>
          <a:off x="10528300" y="1339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13951</xdr:rowOff>
    </xdr:from>
    <xdr:to>
      <xdr:col>50</xdr:col>
      <xdr:colOff>165100</xdr:colOff>
      <xdr:row>78</xdr:row>
      <xdr:rowOff>115551</xdr:rowOff>
    </xdr:to>
    <xdr:sp macro="" textlink="">
      <xdr:nvSpPr>
        <xdr:cNvPr id="423" name="楕円 422"/>
        <xdr:cNvSpPr/>
      </xdr:nvSpPr>
      <xdr:spPr>
        <a:xfrm>
          <a:off x="9588500" y="133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106678</xdr:rowOff>
    </xdr:from>
    <xdr:ext cx="534377" cy="259045"/>
    <xdr:sp macro="" textlink="">
      <xdr:nvSpPr>
        <xdr:cNvPr id="424" name="テキスト ボックス 423"/>
        <xdr:cNvSpPr txBox="1"/>
      </xdr:nvSpPr>
      <xdr:spPr>
        <a:xfrm>
          <a:off x="9372111" y="134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25546</xdr:rowOff>
    </xdr:from>
    <xdr:to>
      <xdr:col>46</xdr:col>
      <xdr:colOff>38100</xdr:colOff>
      <xdr:row>78</xdr:row>
      <xdr:rowOff>127146</xdr:rowOff>
    </xdr:to>
    <xdr:sp macro="" textlink="">
      <xdr:nvSpPr>
        <xdr:cNvPr id="425" name="楕円 424"/>
        <xdr:cNvSpPr/>
      </xdr:nvSpPr>
      <xdr:spPr>
        <a:xfrm>
          <a:off x="8699500" y="133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118273</xdr:rowOff>
    </xdr:from>
    <xdr:ext cx="534377" cy="259045"/>
    <xdr:sp macro="" textlink="">
      <xdr:nvSpPr>
        <xdr:cNvPr id="426" name="テキスト ボックス 425"/>
        <xdr:cNvSpPr txBox="1"/>
      </xdr:nvSpPr>
      <xdr:spPr>
        <a:xfrm>
          <a:off x="8483111" y="1349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106699</xdr:rowOff>
    </xdr:from>
    <xdr:to>
      <xdr:col>41</xdr:col>
      <xdr:colOff>101600</xdr:colOff>
      <xdr:row>79</xdr:row>
      <xdr:rowOff>36849</xdr:rowOff>
    </xdr:to>
    <xdr:sp macro="" textlink="">
      <xdr:nvSpPr>
        <xdr:cNvPr id="427" name="楕円 426"/>
        <xdr:cNvSpPr/>
      </xdr:nvSpPr>
      <xdr:spPr>
        <a:xfrm>
          <a:off x="7810500" y="134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27976</xdr:rowOff>
    </xdr:from>
    <xdr:ext cx="469744" cy="259045"/>
    <xdr:sp macro="" textlink="">
      <xdr:nvSpPr>
        <xdr:cNvPr id="428" name="テキスト ボックス 427"/>
        <xdr:cNvSpPr txBox="1"/>
      </xdr:nvSpPr>
      <xdr:spPr>
        <a:xfrm>
          <a:off x="7626428" y="1357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136334</xdr:rowOff>
    </xdr:from>
    <xdr:to>
      <xdr:col>36</xdr:col>
      <xdr:colOff>165100</xdr:colOff>
      <xdr:row>79</xdr:row>
      <xdr:rowOff>66484</xdr:rowOff>
    </xdr:to>
    <xdr:sp macro="" textlink="">
      <xdr:nvSpPr>
        <xdr:cNvPr id="429" name="楕円 428"/>
        <xdr:cNvSpPr/>
      </xdr:nvSpPr>
      <xdr:spPr>
        <a:xfrm>
          <a:off x="6921500" y="13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57611</xdr:rowOff>
    </xdr:from>
    <xdr:ext cx="469744" cy="259045"/>
    <xdr:sp macro="" textlink="">
      <xdr:nvSpPr>
        <xdr:cNvPr id="430" name="テキスト ボックス 429"/>
        <xdr:cNvSpPr txBox="1"/>
      </xdr:nvSpPr>
      <xdr:spPr>
        <a:xfrm>
          <a:off x="6737428" y="1360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18478</xdr:rowOff>
    </xdr:from>
    <xdr:to>
      <xdr:col>55</xdr:col>
      <xdr:colOff>0</xdr:colOff>
      <xdr:row>96</xdr:row>
      <xdr:rowOff>53029</xdr:rowOff>
    </xdr:to>
    <xdr:cxnSp macro="">
      <xdr:nvCxnSpPr>
        <xdr:cNvPr id="457" name="直線コネクタ 456"/>
        <xdr:cNvCxnSpPr/>
      </xdr:nvCxnSpPr>
      <xdr:spPr>
        <a:xfrm>
          <a:off x="9639300" y="16477678"/>
          <a:ext cx="8382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117475</xdr:rowOff>
    </xdr:from>
    <xdr:to>
      <xdr:col>50</xdr:col>
      <xdr:colOff>114300</xdr:colOff>
      <xdr:row>96</xdr:row>
      <xdr:rowOff>18478</xdr:rowOff>
    </xdr:to>
    <xdr:cxnSp macro="">
      <xdr:nvCxnSpPr>
        <xdr:cNvPr id="460" name="直線コネクタ 459"/>
        <xdr:cNvCxnSpPr/>
      </xdr:nvCxnSpPr>
      <xdr:spPr>
        <a:xfrm>
          <a:off x="8750300" y="16405225"/>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155656</xdr:rowOff>
    </xdr:from>
    <xdr:to>
      <xdr:col>45</xdr:col>
      <xdr:colOff>177800</xdr:colOff>
      <xdr:row>95</xdr:row>
      <xdr:rowOff>117475</xdr:rowOff>
    </xdr:to>
    <xdr:cxnSp macro="">
      <xdr:nvCxnSpPr>
        <xdr:cNvPr id="463" name="直線コネクタ 462"/>
        <xdr:cNvCxnSpPr/>
      </xdr:nvCxnSpPr>
      <xdr:spPr>
        <a:xfrm>
          <a:off x="7861300" y="16100506"/>
          <a:ext cx="889000" cy="30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155656</xdr:rowOff>
    </xdr:from>
    <xdr:to>
      <xdr:col>41</xdr:col>
      <xdr:colOff>50800</xdr:colOff>
      <xdr:row>95</xdr:row>
      <xdr:rowOff>67777</xdr:rowOff>
    </xdr:to>
    <xdr:cxnSp macro="">
      <xdr:nvCxnSpPr>
        <xdr:cNvPr id="466" name="直線コネクタ 465"/>
        <xdr:cNvCxnSpPr/>
      </xdr:nvCxnSpPr>
      <xdr:spPr>
        <a:xfrm flipV="1">
          <a:off x="6972300" y="16100506"/>
          <a:ext cx="889000" cy="25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2229</xdr:rowOff>
    </xdr:from>
    <xdr:to>
      <xdr:col>55</xdr:col>
      <xdr:colOff>50800</xdr:colOff>
      <xdr:row>96</xdr:row>
      <xdr:rowOff>103829</xdr:rowOff>
    </xdr:to>
    <xdr:sp macro="" textlink="">
      <xdr:nvSpPr>
        <xdr:cNvPr id="476" name="楕円 475"/>
        <xdr:cNvSpPr/>
      </xdr:nvSpPr>
      <xdr:spPr>
        <a:xfrm>
          <a:off x="10426700" y="16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152106</xdr:rowOff>
    </xdr:from>
    <xdr:ext cx="534377" cy="259045"/>
    <xdr:sp macro="" textlink="">
      <xdr:nvSpPr>
        <xdr:cNvPr id="477" name="土木費該当値テキスト"/>
        <xdr:cNvSpPr txBox="1"/>
      </xdr:nvSpPr>
      <xdr:spPr>
        <a:xfrm>
          <a:off x="10528300" y="164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139128</xdr:rowOff>
    </xdr:from>
    <xdr:to>
      <xdr:col>50</xdr:col>
      <xdr:colOff>165100</xdr:colOff>
      <xdr:row>96</xdr:row>
      <xdr:rowOff>69278</xdr:rowOff>
    </xdr:to>
    <xdr:sp macro="" textlink="">
      <xdr:nvSpPr>
        <xdr:cNvPr id="478" name="楕円 477"/>
        <xdr:cNvSpPr/>
      </xdr:nvSpPr>
      <xdr:spPr>
        <a:xfrm>
          <a:off x="9588500" y="164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85805</xdr:rowOff>
    </xdr:from>
    <xdr:ext cx="599010" cy="259045"/>
    <xdr:sp macro="" textlink="">
      <xdr:nvSpPr>
        <xdr:cNvPr id="479" name="テキスト ボックス 478"/>
        <xdr:cNvSpPr txBox="1"/>
      </xdr:nvSpPr>
      <xdr:spPr>
        <a:xfrm>
          <a:off x="9339795" y="1620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66675</xdr:rowOff>
    </xdr:from>
    <xdr:to>
      <xdr:col>46</xdr:col>
      <xdr:colOff>38100</xdr:colOff>
      <xdr:row>95</xdr:row>
      <xdr:rowOff>168275</xdr:rowOff>
    </xdr:to>
    <xdr:sp macro="" textlink="">
      <xdr:nvSpPr>
        <xdr:cNvPr id="480" name="楕円 479"/>
        <xdr:cNvSpPr/>
      </xdr:nvSpPr>
      <xdr:spPr>
        <a:xfrm>
          <a:off x="8699500" y="16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13352</xdr:rowOff>
    </xdr:from>
    <xdr:ext cx="599010" cy="259045"/>
    <xdr:sp macro="" textlink="">
      <xdr:nvSpPr>
        <xdr:cNvPr id="481" name="テキスト ボックス 480"/>
        <xdr:cNvSpPr txBox="1"/>
      </xdr:nvSpPr>
      <xdr:spPr>
        <a:xfrm>
          <a:off x="8450795" y="1612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104856</xdr:rowOff>
    </xdr:from>
    <xdr:to>
      <xdr:col>41</xdr:col>
      <xdr:colOff>101600</xdr:colOff>
      <xdr:row>94</xdr:row>
      <xdr:rowOff>35006</xdr:rowOff>
    </xdr:to>
    <xdr:sp macro="" textlink="">
      <xdr:nvSpPr>
        <xdr:cNvPr id="482" name="楕円 481"/>
        <xdr:cNvSpPr/>
      </xdr:nvSpPr>
      <xdr:spPr>
        <a:xfrm>
          <a:off x="7810500" y="160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51533</xdr:rowOff>
    </xdr:from>
    <xdr:ext cx="599010" cy="259045"/>
    <xdr:sp macro="" textlink="">
      <xdr:nvSpPr>
        <xdr:cNvPr id="483" name="テキスト ボックス 482"/>
        <xdr:cNvSpPr txBox="1"/>
      </xdr:nvSpPr>
      <xdr:spPr>
        <a:xfrm>
          <a:off x="7561795" y="158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16977</xdr:rowOff>
    </xdr:from>
    <xdr:to>
      <xdr:col>36</xdr:col>
      <xdr:colOff>165100</xdr:colOff>
      <xdr:row>95</xdr:row>
      <xdr:rowOff>118577</xdr:rowOff>
    </xdr:to>
    <xdr:sp macro="" textlink="">
      <xdr:nvSpPr>
        <xdr:cNvPr id="484" name="楕円 483"/>
        <xdr:cNvSpPr/>
      </xdr:nvSpPr>
      <xdr:spPr>
        <a:xfrm>
          <a:off x="6921500" y="163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135104</xdr:rowOff>
    </xdr:from>
    <xdr:ext cx="599010" cy="259045"/>
    <xdr:sp macro="" textlink="">
      <xdr:nvSpPr>
        <xdr:cNvPr id="485" name="テキスト ボックス 484"/>
        <xdr:cNvSpPr txBox="1"/>
      </xdr:nvSpPr>
      <xdr:spPr>
        <a:xfrm>
          <a:off x="6672795" y="1607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37802</xdr:rowOff>
    </xdr:from>
    <xdr:to>
      <xdr:col>85</xdr:col>
      <xdr:colOff>127000</xdr:colOff>
      <xdr:row>39</xdr:row>
      <xdr:rowOff>45669</xdr:rowOff>
    </xdr:to>
    <xdr:cxnSp macro="">
      <xdr:nvCxnSpPr>
        <xdr:cNvPr id="515" name="直線コネクタ 514"/>
        <xdr:cNvCxnSpPr/>
      </xdr:nvCxnSpPr>
      <xdr:spPr>
        <a:xfrm>
          <a:off x="15481300" y="6724352"/>
          <a:ext cx="8382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37802</xdr:rowOff>
    </xdr:from>
    <xdr:to>
      <xdr:col>81</xdr:col>
      <xdr:colOff>50800</xdr:colOff>
      <xdr:row>39</xdr:row>
      <xdr:rowOff>50374</xdr:rowOff>
    </xdr:to>
    <xdr:cxnSp macro="">
      <xdr:nvCxnSpPr>
        <xdr:cNvPr id="518" name="直線コネクタ 517"/>
        <xdr:cNvCxnSpPr/>
      </xdr:nvCxnSpPr>
      <xdr:spPr>
        <a:xfrm flipV="1">
          <a:off x="14592300" y="6724352"/>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97676</xdr:rowOff>
    </xdr:from>
    <xdr:to>
      <xdr:col>76</xdr:col>
      <xdr:colOff>114300</xdr:colOff>
      <xdr:row>39</xdr:row>
      <xdr:rowOff>50374</xdr:rowOff>
    </xdr:to>
    <xdr:cxnSp macro="">
      <xdr:nvCxnSpPr>
        <xdr:cNvPr id="521" name="直線コネクタ 520"/>
        <xdr:cNvCxnSpPr/>
      </xdr:nvCxnSpPr>
      <xdr:spPr>
        <a:xfrm>
          <a:off x="13703300" y="6269876"/>
          <a:ext cx="889000" cy="46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97676</xdr:rowOff>
    </xdr:from>
    <xdr:to>
      <xdr:col>71</xdr:col>
      <xdr:colOff>177800</xdr:colOff>
      <xdr:row>38</xdr:row>
      <xdr:rowOff>95923</xdr:rowOff>
    </xdr:to>
    <xdr:cxnSp macro="">
      <xdr:nvCxnSpPr>
        <xdr:cNvPr id="524" name="直線コネクタ 523"/>
        <xdr:cNvCxnSpPr/>
      </xdr:nvCxnSpPr>
      <xdr:spPr>
        <a:xfrm flipV="1">
          <a:off x="12814300" y="6269876"/>
          <a:ext cx="889000" cy="3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166319</xdr:rowOff>
    </xdr:from>
    <xdr:to>
      <xdr:col>85</xdr:col>
      <xdr:colOff>177800</xdr:colOff>
      <xdr:row>39</xdr:row>
      <xdr:rowOff>96469</xdr:rowOff>
    </xdr:to>
    <xdr:sp macro="" textlink="">
      <xdr:nvSpPr>
        <xdr:cNvPr id="534" name="楕円 533"/>
        <xdr:cNvSpPr/>
      </xdr:nvSpPr>
      <xdr:spPr>
        <a:xfrm>
          <a:off x="16268700" y="66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81246</xdr:rowOff>
    </xdr:from>
    <xdr:ext cx="534377" cy="259045"/>
    <xdr:sp macro="" textlink="">
      <xdr:nvSpPr>
        <xdr:cNvPr id="535" name="消防費該当値テキスト"/>
        <xdr:cNvSpPr txBox="1"/>
      </xdr:nvSpPr>
      <xdr:spPr>
        <a:xfrm>
          <a:off x="16370300" y="65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158452</xdr:rowOff>
    </xdr:from>
    <xdr:to>
      <xdr:col>81</xdr:col>
      <xdr:colOff>101600</xdr:colOff>
      <xdr:row>39</xdr:row>
      <xdr:rowOff>88602</xdr:rowOff>
    </xdr:to>
    <xdr:sp macro="" textlink="">
      <xdr:nvSpPr>
        <xdr:cNvPr id="536" name="楕円 535"/>
        <xdr:cNvSpPr/>
      </xdr:nvSpPr>
      <xdr:spPr>
        <a:xfrm>
          <a:off x="15430500" y="66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79729</xdr:rowOff>
    </xdr:from>
    <xdr:ext cx="534377" cy="259045"/>
    <xdr:sp macro="" textlink="">
      <xdr:nvSpPr>
        <xdr:cNvPr id="537" name="テキスト ボックス 536"/>
        <xdr:cNvSpPr txBox="1"/>
      </xdr:nvSpPr>
      <xdr:spPr>
        <a:xfrm>
          <a:off x="15214111" y="67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171024</xdr:rowOff>
    </xdr:from>
    <xdr:to>
      <xdr:col>76</xdr:col>
      <xdr:colOff>165100</xdr:colOff>
      <xdr:row>39</xdr:row>
      <xdr:rowOff>101174</xdr:rowOff>
    </xdr:to>
    <xdr:sp macro="" textlink="">
      <xdr:nvSpPr>
        <xdr:cNvPr id="538" name="楕円 537"/>
        <xdr:cNvSpPr/>
      </xdr:nvSpPr>
      <xdr:spPr>
        <a:xfrm>
          <a:off x="14541500" y="66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92301</xdr:rowOff>
    </xdr:from>
    <xdr:ext cx="534377" cy="259045"/>
    <xdr:sp macro="" textlink="">
      <xdr:nvSpPr>
        <xdr:cNvPr id="539" name="テキスト ボックス 538"/>
        <xdr:cNvSpPr txBox="1"/>
      </xdr:nvSpPr>
      <xdr:spPr>
        <a:xfrm>
          <a:off x="14325111" y="67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46876</xdr:rowOff>
    </xdr:from>
    <xdr:to>
      <xdr:col>72</xdr:col>
      <xdr:colOff>38100</xdr:colOff>
      <xdr:row>36</xdr:row>
      <xdr:rowOff>148476</xdr:rowOff>
    </xdr:to>
    <xdr:sp macro="" textlink="">
      <xdr:nvSpPr>
        <xdr:cNvPr id="540" name="楕円 539"/>
        <xdr:cNvSpPr/>
      </xdr:nvSpPr>
      <xdr:spPr>
        <a:xfrm>
          <a:off x="13652500" y="62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139603</xdr:rowOff>
    </xdr:from>
    <xdr:ext cx="534377" cy="259045"/>
    <xdr:sp macro="" textlink="">
      <xdr:nvSpPr>
        <xdr:cNvPr id="541" name="テキスト ボックス 540"/>
        <xdr:cNvSpPr txBox="1"/>
      </xdr:nvSpPr>
      <xdr:spPr>
        <a:xfrm>
          <a:off x="13436111" y="631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45123</xdr:rowOff>
    </xdr:from>
    <xdr:to>
      <xdr:col>67</xdr:col>
      <xdr:colOff>101600</xdr:colOff>
      <xdr:row>38</xdr:row>
      <xdr:rowOff>146723</xdr:rowOff>
    </xdr:to>
    <xdr:sp macro="" textlink="">
      <xdr:nvSpPr>
        <xdr:cNvPr id="542" name="楕円 541"/>
        <xdr:cNvSpPr/>
      </xdr:nvSpPr>
      <xdr:spPr>
        <a:xfrm>
          <a:off x="12763500" y="65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137850</xdr:rowOff>
    </xdr:from>
    <xdr:ext cx="534377" cy="259045"/>
    <xdr:sp macro="" textlink="">
      <xdr:nvSpPr>
        <xdr:cNvPr id="543" name="テキスト ボックス 542"/>
        <xdr:cNvSpPr txBox="1"/>
      </xdr:nvSpPr>
      <xdr:spPr>
        <a:xfrm>
          <a:off x="12547111" y="66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74121</xdr:rowOff>
    </xdr:from>
    <xdr:to>
      <xdr:col>85</xdr:col>
      <xdr:colOff>127000</xdr:colOff>
      <xdr:row>58</xdr:row>
      <xdr:rowOff>81998</xdr:rowOff>
    </xdr:to>
    <xdr:cxnSp macro="">
      <xdr:nvCxnSpPr>
        <xdr:cNvPr id="574" name="直線コネクタ 573"/>
        <xdr:cNvCxnSpPr/>
      </xdr:nvCxnSpPr>
      <xdr:spPr>
        <a:xfrm>
          <a:off x="15481300" y="10018221"/>
          <a:ext cx="8382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74121</xdr:rowOff>
    </xdr:from>
    <xdr:to>
      <xdr:col>81</xdr:col>
      <xdr:colOff>50800</xdr:colOff>
      <xdr:row>58</xdr:row>
      <xdr:rowOff>74581</xdr:rowOff>
    </xdr:to>
    <xdr:cxnSp macro="">
      <xdr:nvCxnSpPr>
        <xdr:cNvPr id="577" name="直線コネクタ 576"/>
        <xdr:cNvCxnSpPr/>
      </xdr:nvCxnSpPr>
      <xdr:spPr>
        <a:xfrm flipV="1">
          <a:off x="14592300" y="10018221"/>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65591</xdr:rowOff>
    </xdr:from>
    <xdr:to>
      <xdr:col>76</xdr:col>
      <xdr:colOff>114300</xdr:colOff>
      <xdr:row>58</xdr:row>
      <xdr:rowOff>74581</xdr:rowOff>
    </xdr:to>
    <xdr:cxnSp macro="">
      <xdr:nvCxnSpPr>
        <xdr:cNvPr id="580" name="直線コネクタ 579"/>
        <xdr:cNvCxnSpPr/>
      </xdr:nvCxnSpPr>
      <xdr:spPr>
        <a:xfrm>
          <a:off x="13703300" y="10009691"/>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132202</xdr:rowOff>
    </xdr:from>
    <xdr:to>
      <xdr:col>71</xdr:col>
      <xdr:colOff>177800</xdr:colOff>
      <xdr:row>58</xdr:row>
      <xdr:rowOff>65591</xdr:rowOff>
    </xdr:to>
    <xdr:cxnSp macro="">
      <xdr:nvCxnSpPr>
        <xdr:cNvPr id="583" name="直線コネクタ 582"/>
        <xdr:cNvCxnSpPr/>
      </xdr:nvCxnSpPr>
      <xdr:spPr>
        <a:xfrm>
          <a:off x="12814300" y="9733402"/>
          <a:ext cx="889000" cy="27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31198</xdr:rowOff>
    </xdr:from>
    <xdr:to>
      <xdr:col>85</xdr:col>
      <xdr:colOff>177800</xdr:colOff>
      <xdr:row>58</xdr:row>
      <xdr:rowOff>132798</xdr:rowOff>
    </xdr:to>
    <xdr:sp macro="" textlink="">
      <xdr:nvSpPr>
        <xdr:cNvPr id="593" name="楕円 592"/>
        <xdr:cNvSpPr/>
      </xdr:nvSpPr>
      <xdr:spPr>
        <a:xfrm>
          <a:off x="16268700" y="99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117575</xdr:rowOff>
    </xdr:from>
    <xdr:ext cx="534377" cy="259045"/>
    <xdr:sp macro="" textlink="">
      <xdr:nvSpPr>
        <xdr:cNvPr id="594" name="教育費該当値テキスト"/>
        <xdr:cNvSpPr txBox="1"/>
      </xdr:nvSpPr>
      <xdr:spPr>
        <a:xfrm>
          <a:off x="16370300" y="98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23321</xdr:rowOff>
    </xdr:from>
    <xdr:to>
      <xdr:col>81</xdr:col>
      <xdr:colOff>101600</xdr:colOff>
      <xdr:row>58</xdr:row>
      <xdr:rowOff>124921</xdr:rowOff>
    </xdr:to>
    <xdr:sp macro="" textlink="">
      <xdr:nvSpPr>
        <xdr:cNvPr id="595" name="楕円 594"/>
        <xdr:cNvSpPr/>
      </xdr:nvSpPr>
      <xdr:spPr>
        <a:xfrm>
          <a:off x="15430500" y="99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116048</xdr:rowOff>
    </xdr:from>
    <xdr:ext cx="534377" cy="259045"/>
    <xdr:sp macro="" textlink="">
      <xdr:nvSpPr>
        <xdr:cNvPr id="596" name="テキスト ボックス 595"/>
        <xdr:cNvSpPr txBox="1"/>
      </xdr:nvSpPr>
      <xdr:spPr>
        <a:xfrm>
          <a:off x="15214111" y="1006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23781</xdr:rowOff>
    </xdr:from>
    <xdr:to>
      <xdr:col>76</xdr:col>
      <xdr:colOff>165100</xdr:colOff>
      <xdr:row>58</xdr:row>
      <xdr:rowOff>125381</xdr:rowOff>
    </xdr:to>
    <xdr:sp macro="" textlink="">
      <xdr:nvSpPr>
        <xdr:cNvPr id="597" name="楕円 596"/>
        <xdr:cNvSpPr/>
      </xdr:nvSpPr>
      <xdr:spPr>
        <a:xfrm>
          <a:off x="14541500" y="9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116508</xdr:rowOff>
    </xdr:from>
    <xdr:ext cx="534377" cy="259045"/>
    <xdr:sp macro="" textlink="">
      <xdr:nvSpPr>
        <xdr:cNvPr id="598" name="テキスト ボックス 597"/>
        <xdr:cNvSpPr txBox="1"/>
      </xdr:nvSpPr>
      <xdr:spPr>
        <a:xfrm>
          <a:off x="14325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14791</xdr:rowOff>
    </xdr:from>
    <xdr:to>
      <xdr:col>72</xdr:col>
      <xdr:colOff>38100</xdr:colOff>
      <xdr:row>58</xdr:row>
      <xdr:rowOff>116391</xdr:rowOff>
    </xdr:to>
    <xdr:sp macro="" textlink="">
      <xdr:nvSpPr>
        <xdr:cNvPr id="599" name="楕円 598"/>
        <xdr:cNvSpPr/>
      </xdr:nvSpPr>
      <xdr:spPr>
        <a:xfrm>
          <a:off x="13652500" y="9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107518</xdr:rowOff>
    </xdr:from>
    <xdr:ext cx="534377" cy="259045"/>
    <xdr:sp macro="" textlink="">
      <xdr:nvSpPr>
        <xdr:cNvPr id="600" name="テキスト ボックス 599"/>
        <xdr:cNvSpPr txBox="1"/>
      </xdr:nvSpPr>
      <xdr:spPr>
        <a:xfrm>
          <a:off x="13436111" y="1005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81402</xdr:rowOff>
    </xdr:from>
    <xdr:to>
      <xdr:col>67</xdr:col>
      <xdr:colOff>101600</xdr:colOff>
      <xdr:row>57</xdr:row>
      <xdr:rowOff>11552</xdr:rowOff>
    </xdr:to>
    <xdr:sp macro="" textlink="">
      <xdr:nvSpPr>
        <xdr:cNvPr id="601" name="楕円 600"/>
        <xdr:cNvSpPr/>
      </xdr:nvSpPr>
      <xdr:spPr>
        <a:xfrm>
          <a:off x="12763500" y="96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28079</xdr:rowOff>
    </xdr:from>
    <xdr:ext cx="599010" cy="259045"/>
    <xdr:sp macro="" textlink="">
      <xdr:nvSpPr>
        <xdr:cNvPr id="602" name="テキスト ボックス 601"/>
        <xdr:cNvSpPr txBox="1"/>
      </xdr:nvSpPr>
      <xdr:spPr>
        <a:xfrm>
          <a:off x="12514795" y="945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137981</xdr:rowOff>
    </xdr:from>
    <xdr:to>
      <xdr:col>85</xdr:col>
      <xdr:colOff>127000</xdr:colOff>
      <xdr:row>78</xdr:row>
      <xdr:rowOff>138925</xdr:rowOff>
    </xdr:to>
    <xdr:cxnSp macro="">
      <xdr:nvCxnSpPr>
        <xdr:cNvPr id="629" name="直線コネクタ 628"/>
        <xdr:cNvCxnSpPr/>
      </xdr:nvCxnSpPr>
      <xdr:spPr>
        <a:xfrm flipV="1">
          <a:off x="15481300" y="13511081"/>
          <a:ext cx="8382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128595</xdr:rowOff>
    </xdr:from>
    <xdr:to>
      <xdr:col>81</xdr:col>
      <xdr:colOff>50800</xdr:colOff>
      <xdr:row>78</xdr:row>
      <xdr:rowOff>138925</xdr:rowOff>
    </xdr:to>
    <xdr:cxnSp macro="">
      <xdr:nvCxnSpPr>
        <xdr:cNvPr id="632" name="直線コネクタ 631"/>
        <xdr:cNvCxnSpPr/>
      </xdr:nvCxnSpPr>
      <xdr:spPr>
        <a:xfrm>
          <a:off x="14592300" y="13501695"/>
          <a:ext cx="889000"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119954</xdr:rowOff>
    </xdr:from>
    <xdr:to>
      <xdr:col>76</xdr:col>
      <xdr:colOff>114300</xdr:colOff>
      <xdr:row>78</xdr:row>
      <xdr:rowOff>128595</xdr:rowOff>
    </xdr:to>
    <xdr:cxnSp macro="">
      <xdr:nvCxnSpPr>
        <xdr:cNvPr id="635" name="直線コネクタ 634"/>
        <xdr:cNvCxnSpPr/>
      </xdr:nvCxnSpPr>
      <xdr:spPr>
        <a:xfrm>
          <a:off x="13703300" y="1349305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75488</xdr:rowOff>
    </xdr:from>
    <xdr:to>
      <xdr:col>71</xdr:col>
      <xdr:colOff>177800</xdr:colOff>
      <xdr:row>78</xdr:row>
      <xdr:rowOff>119954</xdr:rowOff>
    </xdr:to>
    <xdr:cxnSp macro="">
      <xdr:nvCxnSpPr>
        <xdr:cNvPr id="638" name="直線コネクタ 637"/>
        <xdr:cNvCxnSpPr/>
      </xdr:nvCxnSpPr>
      <xdr:spPr>
        <a:xfrm>
          <a:off x="12814300" y="13448588"/>
          <a:ext cx="889000" cy="4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87181</xdr:rowOff>
    </xdr:from>
    <xdr:to>
      <xdr:col>85</xdr:col>
      <xdr:colOff>177800</xdr:colOff>
      <xdr:row>79</xdr:row>
      <xdr:rowOff>17331</xdr:rowOff>
    </xdr:to>
    <xdr:sp macro="" textlink="">
      <xdr:nvSpPr>
        <xdr:cNvPr id="648" name="楕円 647"/>
        <xdr:cNvSpPr/>
      </xdr:nvSpPr>
      <xdr:spPr>
        <a:xfrm>
          <a:off x="16268700" y="134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49" name="災害復旧費該当値テキスト"/>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88125</xdr:rowOff>
    </xdr:from>
    <xdr:to>
      <xdr:col>81</xdr:col>
      <xdr:colOff>101600</xdr:colOff>
      <xdr:row>79</xdr:row>
      <xdr:rowOff>18275</xdr:rowOff>
    </xdr:to>
    <xdr:sp macro="" textlink="">
      <xdr:nvSpPr>
        <xdr:cNvPr id="650" name="楕円 649"/>
        <xdr:cNvSpPr/>
      </xdr:nvSpPr>
      <xdr:spPr>
        <a:xfrm>
          <a:off x="15430500" y="134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9402</xdr:rowOff>
    </xdr:from>
    <xdr:ext cx="378565" cy="259045"/>
    <xdr:sp macro="" textlink="">
      <xdr:nvSpPr>
        <xdr:cNvPr id="651" name="テキスト ボックス 650"/>
        <xdr:cNvSpPr txBox="1"/>
      </xdr:nvSpPr>
      <xdr:spPr>
        <a:xfrm>
          <a:off x="15292017" y="1355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77795</xdr:rowOff>
    </xdr:from>
    <xdr:to>
      <xdr:col>76</xdr:col>
      <xdr:colOff>165100</xdr:colOff>
      <xdr:row>79</xdr:row>
      <xdr:rowOff>7945</xdr:rowOff>
    </xdr:to>
    <xdr:sp macro="" textlink="">
      <xdr:nvSpPr>
        <xdr:cNvPr id="652" name="楕円 651"/>
        <xdr:cNvSpPr/>
      </xdr:nvSpPr>
      <xdr:spPr>
        <a:xfrm>
          <a:off x="14541500" y="134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170522</xdr:rowOff>
    </xdr:from>
    <xdr:ext cx="469744" cy="259045"/>
    <xdr:sp macro="" textlink="">
      <xdr:nvSpPr>
        <xdr:cNvPr id="653" name="テキスト ボックス 652"/>
        <xdr:cNvSpPr txBox="1"/>
      </xdr:nvSpPr>
      <xdr:spPr>
        <a:xfrm>
          <a:off x="14357428" y="1354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69154</xdr:rowOff>
    </xdr:from>
    <xdr:to>
      <xdr:col>72</xdr:col>
      <xdr:colOff>38100</xdr:colOff>
      <xdr:row>78</xdr:row>
      <xdr:rowOff>170754</xdr:rowOff>
    </xdr:to>
    <xdr:sp macro="" textlink="">
      <xdr:nvSpPr>
        <xdr:cNvPr id="654" name="楕円 653"/>
        <xdr:cNvSpPr/>
      </xdr:nvSpPr>
      <xdr:spPr>
        <a:xfrm>
          <a:off x="13652500" y="134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15831</xdr:rowOff>
    </xdr:from>
    <xdr:ext cx="469744" cy="259045"/>
    <xdr:sp macro="" textlink="">
      <xdr:nvSpPr>
        <xdr:cNvPr id="655" name="テキスト ボックス 654"/>
        <xdr:cNvSpPr txBox="1"/>
      </xdr:nvSpPr>
      <xdr:spPr>
        <a:xfrm>
          <a:off x="13468428" y="132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24688</xdr:rowOff>
    </xdr:from>
    <xdr:to>
      <xdr:col>67</xdr:col>
      <xdr:colOff>101600</xdr:colOff>
      <xdr:row>78</xdr:row>
      <xdr:rowOff>126288</xdr:rowOff>
    </xdr:to>
    <xdr:sp macro="" textlink="">
      <xdr:nvSpPr>
        <xdr:cNvPr id="656" name="楕円 655"/>
        <xdr:cNvSpPr/>
      </xdr:nvSpPr>
      <xdr:spPr>
        <a:xfrm>
          <a:off x="12763500" y="133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142815</xdr:rowOff>
    </xdr:from>
    <xdr:ext cx="534377" cy="259045"/>
    <xdr:sp macro="" textlink="">
      <xdr:nvSpPr>
        <xdr:cNvPr id="657" name="テキスト ボックス 656"/>
        <xdr:cNvSpPr txBox="1"/>
      </xdr:nvSpPr>
      <xdr:spPr>
        <a:xfrm>
          <a:off x="12547111" y="131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21619</xdr:rowOff>
    </xdr:from>
    <xdr:to>
      <xdr:col>85</xdr:col>
      <xdr:colOff>127000</xdr:colOff>
      <xdr:row>94</xdr:row>
      <xdr:rowOff>29057</xdr:rowOff>
    </xdr:to>
    <xdr:cxnSp macro="">
      <xdr:nvCxnSpPr>
        <xdr:cNvPr id="684" name="直線コネクタ 683"/>
        <xdr:cNvCxnSpPr/>
      </xdr:nvCxnSpPr>
      <xdr:spPr>
        <a:xfrm flipV="1">
          <a:off x="15481300" y="16137919"/>
          <a:ext cx="8382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29057</xdr:rowOff>
    </xdr:from>
    <xdr:to>
      <xdr:col>81</xdr:col>
      <xdr:colOff>50800</xdr:colOff>
      <xdr:row>94</xdr:row>
      <xdr:rowOff>45997</xdr:rowOff>
    </xdr:to>
    <xdr:cxnSp macro="">
      <xdr:nvCxnSpPr>
        <xdr:cNvPr id="687" name="直線コネクタ 686"/>
        <xdr:cNvCxnSpPr/>
      </xdr:nvCxnSpPr>
      <xdr:spPr>
        <a:xfrm flipV="1">
          <a:off x="14592300" y="16145357"/>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45997</xdr:rowOff>
    </xdr:from>
    <xdr:to>
      <xdr:col>76</xdr:col>
      <xdr:colOff>114300</xdr:colOff>
      <xdr:row>94</xdr:row>
      <xdr:rowOff>65098</xdr:rowOff>
    </xdr:to>
    <xdr:cxnSp macro="">
      <xdr:nvCxnSpPr>
        <xdr:cNvPr id="690" name="直線コネクタ 689"/>
        <xdr:cNvCxnSpPr/>
      </xdr:nvCxnSpPr>
      <xdr:spPr>
        <a:xfrm flipV="1">
          <a:off x="13703300" y="161622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65098</xdr:rowOff>
    </xdr:from>
    <xdr:to>
      <xdr:col>71</xdr:col>
      <xdr:colOff>177800</xdr:colOff>
      <xdr:row>94</xdr:row>
      <xdr:rowOff>90532</xdr:rowOff>
    </xdr:to>
    <xdr:cxnSp macro="">
      <xdr:nvCxnSpPr>
        <xdr:cNvPr id="693" name="直線コネクタ 692"/>
        <xdr:cNvCxnSpPr/>
      </xdr:nvCxnSpPr>
      <xdr:spPr>
        <a:xfrm flipV="1">
          <a:off x="12814300" y="16181398"/>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142269</xdr:rowOff>
    </xdr:from>
    <xdr:to>
      <xdr:col>85</xdr:col>
      <xdr:colOff>177800</xdr:colOff>
      <xdr:row>94</xdr:row>
      <xdr:rowOff>72419</xdr:rowOff>
    </xdr:to>
    <xdr:sp macro="" textlink="">
      <xdr:nvSpPr>
        <xdr:cNvPr id="703" name="楕円 702"/>
        <xdr:cNvSpPr/>
      </xdr:nvSpPr>
      <xdr:spPr>
        <a:xfrm>
          <a:off x="16268700" y="160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165146</xdr:rowOff>
    </xdr:from>
    <xdr:ext cx="599010" cy="259045"/>
    <xdr:sp macro="" textlink="">
      <xdr:nvSpPr>
        <xdr:cNvPr id="704" name="公債費該当値テキスト"/>
        <xdr:cNvSpPr txBox="1"/>
      </xdr:nvSpPr>
      <xdr:spPr>
        <a:xfrm>
          <a:off x="16370300" y="1593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149707</xdr:rowOff>
    </xdr:from>
    <xdr:to>
      <xdr:col>81</xdr:col>
      <xdr:colOff>101600</xdr:colOff>
      <xdr:row>94</xdr:row>
      <xdr:rowOff>79857</xdr:rowOff>
    </xdr:to>
    <xdr:sp macro="" textlink="">
      <xdr:nvSpPr>
        <xdr:cNvPr id="705" name="楕円 704"/>
        <xdr:cNvSpPr/>
      </xdr:nvSpPr>
      <xdr:spPr>
        <a:xfrm>
          <a:off x="15430500" y="160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96384</xdr:rowOff>
    </xdr:from>
    <xdr:ext cx="599010" cy="259045"/>
    <xdr:sp macro="" textlink="">
      <xdr:nvSpPr>
        <xdr:cNvPr id="706" name="テキスト ボックス 705"/>
        <xdr:cNvSpPr txBox="1"/>
      </xdr:nvSpPr>
      <xdr:spPr>
        <a:xfrm>
          <a:off x="15181795" y="1586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166647</xdr:rowOff>
    </xdr:from>
    <xdr:to>
      <xdr:col>76</xdr:col>
      <xdr:colOff>165100</xdr:colOff>
      <xdr:row>94</xdr:row>
      <xdr:rowOff>96797</xdr:rowOff>
    </xdr:to>
    <xdr:sp macro="" textlink="">
      <xdr:nvSpPr>
        <xdr:cNvPr id="707" name="楕円 706"/>
        <xdr:cNvSpPr/>
      </xdr:nvSpPr>
      <xdr:spPr>
        <a:xfrm>
          <a:off x="14541500" y="161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113324</xdr:rowOff>
    </xdr:from>
    <xdr:ext cx="599010" cy="259045"/>
    <xdr:sp macro="" textlink="">
      <xdr:nvSpPr>
        <xdr:cNvPr id="708" name="テキスト ボックス 707"/>
        <xdr:cNvSpPr txBox="1"/>
      </xdr:nvSpPr>
      <xdr:spPr>
        <a:xfrm>
          <a:off x="14292795" y="158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14298</xdr:rowOff>
    </xdr:from>
    <xdr:to>
      <xdr:col>72</xdr:col>
      <xdr:colOff>38100</xdr:colOff>
      <xdr:row>94</xdr:row>
      <xdr:rowOff>115898</xdr:rowOff>
    </xdr:to>
    <xdr:sp macro="" textlink="">
      <xdr:nvSpPr>
        <xdr:cNvPr id="709" name="楕円 708"/>
        <xdr:cNvSpPr/>
      </xdr:nvSpPr>
      <xdr:spPr>
        <a:xfrm>
          <a:off x="13652500" y="161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132425</xdr:rowOff>
    </xdr:from>
    <xdr:ext cx="599010" cy="259045"/>
    <xdr:sp macro="" textlink="">
      <xdr:nvSpPr>
        <xdr:cNvPr id="710" name="テキスト ボックス 709"/>
        <xdr:cNvSpPr txBox="1"/>
      </xdr:nvSpPr>
      <xdr:spPr>
        <a:xfrm>
          <a:off x="13403795" y="159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39732</xdr:rowOff>
    </xdr:from>
    <xdr:to>
      <xdr:col>67</xdr:col>
      <xdr:colOff>101600</xdr:colOff>
      <xdr:row>94</xdr:row>
      <xdr:rowOff>141332</xdr:rowOff>
    </xdr:to>
    <xdr:sp macro="" textlink="">
      <xdr:nvSpPr>
        <xdr:cNvPr id="711" name="楕円 710"/>
        <xdr:cNvSpPr/>
      </xdr:nvSpPr>
      <xdr:spPr>
        <a:xfrm>
          <a:off x="12763500" y="161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157859</xdr:rowOff>
    </xdr:from>
    <xdr:ext cx="599010" cy="259045"/>
    <xdr:sp macro="" textlink="">
      <xdr:nvSpPr>
        <xdr:cNvPr id="712" name="テキスト ボックス 711"/>
        <xdr:cNvSpPr txBox="1"/>
      </xdr:nvSpPr>
      <xdr:spPr>
        <a:xfrm>
          <a:off x="12514795" y="159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126311</xdr:rowOff>
    </xdr:from>
    <xdr:to>
      <xdr:col>116</xdr:col>
      <xdr:colOff>63500</xdr:colOff>
      <xdr:row>33</xdr:row>
      <xdr:rowOff>113248</xdr:rowOff>
    </xdr:to>
    <xdr:cxnSp macro="">
      <xdr:nvCxnSpPr>
        <xdr:cNvPr id="743" name="直線コネクタ 742"/>
        <xdr:cNvCxnSpPr/>
      </xdr:nvCxnSpPr>
      <xdr:spPr>
        <a:xfrm flipV="1">
          <a:off x="21323300" y="5441261"/>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160727</xdr:rowOff>
    </xdr:from>
    <xdr:ext cx="378565" cy="259045"/>
    <xdr:sp macro="" textlink="">
      <xdr:nvSpPr>
        <xdr:cNvPr id="744" name="諸支出金平均値テキスト"/>
        <xdr:cNvSpPr txBox="1"/>
      </xdr:nvSpPr>
      <xdr:spPr>
        <a:xfrm>
          <a:off x="22212300" y="6675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113248</xdr:rowOff>
    </xdr:from>
    <xdr:to>
      <xdr:col>111</xdr:col>
      <xdr:colOff>177800</xdr:colOff>
      <xdr:row>34</xdr:row>
      <xdr:rowOff>42708</xdr:rowOff>
    </xdr:to>
    <xdr:cxnSp macro="">
      <xdr:nvCxnSpPr>
        <xdr:cNvPr id="746" name="直線コネクタ 745"/>
        <xdr:cNvCxnSpPr/>
      </xdr:nvCxnSpPr>
      <xdr:spPr>
        <a:xfrm flipV="1">
          <a:off x="20434300" y="5771098"/>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118599</xdr:rowOff>
    </xdr:from>
    <xdr:ext cx="313932" cy="259045"/>
    <xdr:sp macro="" textlink="">
      <xdr:nvSpPr>
        <xdr:cNvPr id="748" name="テキスト ボックス 747"/>
        <xdr:cNvSpPr txBox="1"/>
      </xdr:nvSpPr>
      <xdr:spPr>
        <a:xfrm>
          <a:off x="21166333" y="6805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169092</xdr:rowOff>
    </xdr:from>
    <xdr:to>
      <xdr:col>107</xdr:col>
      <xdr:colOff>50800</xdr:colOff>
      <xdr:row>34</xdr:row>
      <xdr:rowOff>42708</xdr:rowOff>
    </xdr:to>
    <xdr:cxnSp macro="">
      <xdr:nvCxnSpPr>
        <xdr:cNvPr id="749" name="直線コネクタ 748"/>
        <xdr:cNvCxnSpPr/>
      </xdr:nvCxnSpPr>
      <xdr:spPr>
        <a:xfrm>
          <a:off x="19545300" y="5484042"/>
          <a:ext cx="889000" cy="3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115333</xdr:rowOff>
    </xdr:from>
    <xdr:ext cx="313932" cy="259045"/>
    <xdr:sp macro="" textlink="">
      <xdr:nvSpPr>
        <xdr:cNvPr id="751" name="テキスト ボックス 750"/>
        <xdr:cNvSpPr txBox="1"/>
      </xdr:nvSpPr>
      <xdr:spPr>
        <a:xfrm>
          <a:off x="20277333" y="6801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169092</xdr:rowOff>
    </xdr:from>
    <xdr:to>
      <xdr:col>102</xdr:col>
      <xdr:colOff>114300</xdr:colOff>
      <xdr:row>35</xdr:row>
      <xdr:rowOff>76672</xdr:rowOff>
    </xdr:to>
    <xdr:cxnSp macro="">
      <xdr:nvCxnSpPr>
        <xdr:cNvPr id="752" name="直線コネクタ 751"/>
        <xdr:cNvCxnSpPr/>
      </xdr:nvCxnSpPr>
      <xdr:spPr>
        <a:xfrm flipV="1">
          <a:off x="18656300" y="5484042"/>
          <a:ext cx="889000" cy="59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92473</xdr:rowOff>
    </xdr:from>
    <xdr:ext cx="378565" cy="259045"/>
    <xdr:sp macro="" textlink="">
      <xdr:nvSpPr>
        <xdr:cNvPr id="754" name="テキスト ボックス 753"/>
        <xdr:cNvSpPr txBox="1"/>
      </xdr:nvSpPr>
      <xdr:spPr>
        <a:xfrm>
          <a:off x="19356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88881</xdr:rowOff>
    </xdr:from>
    <xdr:ext cx="378565" cy="259045"/>
    <xdr:sp macro="" textlink="">
      <xdr:nvSpPr>
        <xdr:cNvPr id="756" name="テキスト ボックス 755"/>
        <xdr:cNvSpPr txBox="1"/>
      </xdr:nvSpPr>
      <xdr:spPr>
        <a:xfrm>
          <a:off x="18467017" y="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75511</xdr:rowOff>
    </xdr:from>
    <xdr:to>
      <xdr:col>116</xdr:col>
      <xdr:colOff>114300</xdr:colOff>
      <xdr:row>32</xdr:row>
      <xdr:rowOff>5661</xdr:rowOff>
    </xdr:to>
    <xdr:sp macro="" textlink="">
      <xdr:nvSpPr>
        <xdr:cNvPr id="762" name="楕円 761"/>
        <xdr:cNvSpPr/>
      </xdr:nvSpPr>
      <xdr:spPr>
        <a:xfrm>
          <a:off x="22110700" y="53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98388</xdr:rowOff>
    </xdr:from>
    <xdr:ext cx="469744" cy="259045"/>
    <xdr:sp macro="" textlink="">
      <xdr:nvSpPr>
        <xdr:cNvPr id="763" name="諸支出金該当値テキスト"/>
        <xdr:cNvSpPr txBox="1"/>
      </xdr:nvSpPr>
      <xdr:spPr>
        <a:xfrm>
          <a:off x="22212300" y="524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62448</xdr:rowOff>
    </xdr:from>
    <xdr:to>
      <xdr:col>112</xdr:col>
      <xdr:colOff>38100</xdr:colOff>
      <xdr:row>33</xdr:row>
      <xdr:rowOff>164048</xdr:rowOff>
    </xdr:to>
    <xdr:sp macro="" textlink="">
      <xdr:nvSpPr>
        <xdr:cNvPr id="764" name="楕円 763"/>
        <xdr:cNvSpPr/>
      </xdr:nvSpPr>
      <xdr:spPr>
        <a:xfrm>
          <a:off x="21272500" y="57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9125</xdr:rowOff>
    </xdr:from>
    <xdr:ext cx="469744" cy="259045"/>
    <xdr:sp macro="" textlink="">
      <xdr:nvSpPr>
        <xdr:cNvPr id="765" name="テキスト ボックス 764"/>
        <xdr:cNvSpPr txBox="1"/>
      </xdr:nvSpPr>
      <xdr:spPr>
        <a:xfrm>
          <a:off x="21088428" y="549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163358</xdr:rowOff>
    </xdr:from>
    <xdr:to>
      <xdr:col>107</xdr:col>
      <xdr:colOff>101600</xdr:colOff>
      <xdr:row>34</xdr:row>
      <xdr:rowOff>93508</xdr:rowOff>
    </xdr:to>
    <xdr:sp macro="" textlink="">
      <xdr:nvSpPr>
        <xdr:cNvPr id="766" name="楕円 765"/>
        <xdr:cNvSpPr/>
      </xdr:nvSpPr>
      <xdr:spPr>
        <a:xfrm>
          <a:off x="20383500" y="58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110035</xdr:rowOff>
    </xdr:from>
    <xdr:ext cx="469744" cy="259045"/>
    <xdr:sp macro="" textlink="">
      <xdr:nvSpPr>
        <xdr:cNvPr id="767" name="テキスト ボックス 766"/>
        <xdr:cNvSpPr txBox="1"/>
      </xdr:nvSpPr>
      <xdr:spPr>
        <a:xfrm>
          <a:off x="20199428" y="55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118292</xdr:rowOff>
    </xdr:from>
    <xdr:to>
      <xdr:col>102</xdr:col>
      <xdr:colOff>165100</xdr:colOff>
      <xdr:row>32</xdr:row>
      <xdr:rowOff>48442</xdr:rowOff>
    </xdr:to>
    <xdr:sp macro="" textlink="">
      <xdr:nvSpPr>
        <xdr:cNvPr id="768" name="楕円 767"/>
        <xdr:cNvSpPr/>
      </xdr:nvSpPr>
      <xdr:spPr>
        <a:xfrm>
          <a:off x="19494500" y="5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64969</xdr:rowOff>
    </xdr:from>
    <xdr:ext cx="469744" cy="259045"/>
    <xdr:sp macro="" textlink="">
      <xdr:nvSpPr>
        <xdr:cNvPr id="769" name="テキスト ボックス 768"/>
        <xdr:cNvSpPr txBox="1"/>
      </xdr:nvSpPr>
      <xdr:spPr>
        <a:xfrm>
          <a:off x="19310428" y="520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25872</xdr:rowOff>
    </xdr:from>
    <xdr:to>
      <xdr:col>98</xdr:col>
      <xdr:colOff>38100</xdr:colOff>
      <xdr:row>35</xdr:row>
      <xdr:rowOff>127472</xdr:rowOff>
    </xdr:to>
    <xdr:sp macro="" textlink="">
      <xdr:nvSpPr>
        <xdr:cNvPr id="770" name="楕円 769"/>
        <xdr:cNvSpPr/>
      </xdr:nvSpPr>
      <xdr:spPr>
        <a:xfrm>
          <a:off x="18605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143999</xdr:rowOff>
    </xdr:from>
    <xdr:ext cx="469744" cy="259045"/>
    <xdr:sp macro="" textlink="">
      <xdr:nvSpPr>
        <xdr:cNvPr id="771" name="テキスト ボックス 770"/>
        <xdr:cNvSpPr txBox="1"/>
      </xdr:nvSpPr>
      <xdr:spPr>
        <a:xfrm>
          <a:off x="18421428" y="580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民生費，農林水産業費，公債費が類似団体平均よりも高くなっている。主な要因として，総務費は新庁舎建設事業の開始やふるさと納税推進事業費の増，民生費は障害児施設措置費の施設数の増加に伴う増，農林水産業費は奄美群島振興交付金による施設整備事業や非常用発電施設整備事業等の農業振興事業の増，公債費は公営住宅建替事業や防災無線デジタル化事業などの大型公共事業の実施に伴う元利償還金の増加などが挙げられる。今後の見込みとして，総務費については新庁舎建設事業費の増，土木費についても公営住宅建設事業が始まることから増加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実質収支比率は昨年度より低下しており，国民健康保険特別会計への法定外繰出金の増などが要因である。財政健全化の取り組みとして経常経費削減等の歳出抑制と，町税等の歳入確保対策に取り組む。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和泊町下水道事業特別会計において赤字が発生しているが，これは繰越事業に係る未収特定財源が要因である。全体として黒字額は昨年度より増加していることから，財政状況についてはわずかながら改善傾向である。しかし，特別会計への繰出金が類似団体より多いことや公債費も高い状況である。和泊町下水道事業特別会計・和泊町農業集落排水事業特別会計において，既存施設の機能強化事業が実施され，多額の費用を要し，一般会計からの繰出金の増加が懸念される。和泊町下水道事業特別会計・和泊町農業集落排水事業特別会計にお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年度に経営戦略を策定し経営健全化に取り組むとともに，一般会計においても，町税の徴収強化と使用料等の見直しによる収入確保策に取り組み，財政健全化を図る。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6647476</v>
      </c>
      <c r="BO4" s="410"/>
      <c r="BP4" s="410"/>
      <c r="BQ4" s="410"/>
      <c r="BR4" s="410"/>
      <c r="BS4" s="410"/>
      <c r="BT4" s="410"/>
      <c r="BU4" s="411"/>
      <c r="BV4" s="409">
        <v>6509617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4.2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6479520</v>
      </c>
      <c r="BO5" s="447"/>
      <c r="BP5" s="447"/>
      <c r="BQ5" s="447"/>
      <c r="BR5" s="447"/>
      <c r="BS5" s="447"/>
      <c r="BT5" s="447"/>
      <c r="BU5" s="448"/>
      <c r="BV5" s="446">
        <v>6320801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93.3</v>
      </c>
      <c r="CU5" s="444"/>
      <c r="CV5" s="444"/>
      <c r="CW5" s="444"/>
      <c r="CX5" s="444"/>
      <c r="CY5" s="444"/>
      <c r="CZ5" s="444"/>
      <c r="DA5" s="445"/>
      <c r="DB5" s="443">
        <v>92.2</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167956</v>
      </c>
      <c r="BO6" s="447"/>
      <c r="BP6" s="447"/>
      <c r="BQ6" s="447"/>
      <c r="BR6" s="447"/>
      <c r="BS6" s="447"/>
      <c r="BT6" s="447"/>
      <c r="BU6" s="448"/>
      <c r="BV6" s="446">
        <v>188816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97.2</v>
      </c>
      <c r="CU6" s="484"/>
      <c r="CV6" s="484"/>
      <c r="CW6" s="484"/>
      <c r="CX6" s="484"/>
      <c r="CY6" s="484"/>
      <c r="CZ6" s="484"/>
      <c r="DA6" s="485"/>
      <c r="DB6" s="483">
        <v>95.8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14671</v>
      </c>
      <c r="BO7" s="447"/>
      <c r="BP7" s="447"/>
      <c r="BQ7" s="447"/>
      <c r="BR7" s="447"/>
      <c r="BS7" s="447"/>
      <c r="BT7" s="447"/>
      <c r="BU7" s="448"/>
      <c r="BV7" s="446">
        <v>26163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3864169</v>
      </c>
      <c r="CU7" s="447"/>
      <c r="CV7" s="447"/>
      <c r="CW7" s="447"/>
      <c r="CX7" s="447"/>
      <c r="CY7" s="447"/>
      <c r="CZ7" s="447"/>
      <c r="DA7" s="448"/>
      <c r="DB7" s="446">
        <v>3913367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153285</v>
      </c>
      <c r="BO8" s="447"/>
      <c r="BP8" s="447"/>
      <c r="BQ8" s="447"/>
      <c r="BR8" s="447"/>
      <c r="BS8" s="447"/>
      <c r="BT8" s="447"/>
      <c r="BU8" s="448"/>
      <c r="BV8" s="446">
        <v>162653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6783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-9248</v>
      </c>
      <c r="BO9" s="447"/>
      <c r="BP9" s="447"/>
      <c r="BQ9" s="447"/>
      <c r="BR9" s="447"/>
      <c r="BS9" s="447"/>
      <c r="BT9" s="447"/>
      <c r="BU9" s="448"/>
      <c r="BV9" s="446">
        <v>36321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25.1</v>
      </c>
      <c r="CU9" s="444"/>
      <c r="CV9" s="444"/>
      <c r="CW9" s="444"/>
      <c r="CX9" s="444"/>
      <c r="CY9" s="444"/>
      <c r="CZ9" s="444"/>
      <c r="DA9" s="445"/>
      <c r="DB9" s="443">
        <v>25.2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7114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240000</v>
      </c>
      <c r="BO10" s="447"/>
      <c r="BP10" s="447"/>
      <c r="BQ10" s="447"/>
      <c r="BR10" s="447"/>
      <c r="BS10" s="447"/>
      <c r="BT10" s="447"/>
      <c r="BU10" s="448"/>
      <c r="BV10" s="446">
        <v>330000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87</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6731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240000</v>
      </c>
      <c r="BO12" s="447"/>
      <c r="BP12" s="447"/>
      <c r="BQ12" s="447"/>
      <c r="BR12" s="447"/>
      <c r="BS12" s="447"/>
      <c r="BT12" s="447"/>
      <c r="BU12" s="448"/>
      <c r="BV12" s="446">
        <v>330000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6630</v>
      </c>
      <c r="S13" s="528"/>
      <c r="T13" s="528"/>
      <c r="U13" s="528"/>
      <c r="V13" s="529"/>
      <c r="W13" s="462" t="s">
        <v>134</v>
      </c>
      <c r="X13" s="463"/>
      <c r="Y13" s="463"/>
      <c r="Z13" s="463"/>
      <c r="AA13" s="463"/>
      <c r="AB13" s="453"/>
      <c r="AC13" s="497">
        <v>1200</v>
      </c>
      <c r="AD13" s="498"/>
      <c r="AE13" s="498"/>
      <c r="AF13" s="498"/>
      <c r="AG13" s="537"/>
      <c r="AH13" s="497">
        <v>1258</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-9248</v>
      </c>
      <c r="BO13" s="447"/>
      <c r="BP13" s="447"/>
      <c r="BQ13" s="447"/>
      <c r="BR13" s="447"/>
      <c r="BS13" s="447"/>
      <c r="BT13" s="447"/>
      <c r="BU13" s="448"/>
      <c r="BV13" s="446">
        <v>36321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15.8</v>
      </c>
      <c r="CU13" s="444"/>
      <c r="CV13" s="444"/>
      <c r="CW13" s="444"/>
      <c r="CX13" s="444"/>
      <c r="CY13" s="444"/>
      <c r="CZ13" s="444"/>
      <c r="DA13" s="445"/>
      <c r="DB13" s="443">
        <v>16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6843</v>
      </c>
      <c r="S14" s="528"/>
      <c r="T14" s="528"/>
      <c r="U14" s="528"/>
      <c r="V14" s="529"/>
      <c r="W14" s="436"/>
      <c r="X14" s="437"/>
      <c r="Y14" s="437"/>
      <c r="Z14" s="437"/>
      <c r="AA14" s="437"/>
      <c r="AB14" s="426"/>
      <c r="AC14" s="530">
        <v>32.9</v>
      </c>
      <c r="AD14" s="531"/>
      <c r="AE14" s="531"/>
      <c r="AF14" s="531"/>
      <c r="AG14" s="532"/>
      <c r="AH14" s="530">
        <v>34.799999999999997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100.5</v>
      </c>
      <c r="CU14" s="542"/>
      <c r="CV14" s="542"/>
      <c r="CW14" s="542"/>
      <c r="CX14" s="542"/>
      <c r="CY14" s="542"/>
      <c r="CZ14" s="542"/>
      <c r="DA14" s="543"/>
      <c r="DB14" s="541">
        <v>116.5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6745</v>
      </c>
      <c r="S15" s="528"/>
      <c r="T15" s="528"/>
      <c r="U15" s="528"/>
      <c r="V15" s="529"/>
      <c r="W15" s="462" t="s">
        <v>142</v>
      </c>
      <c r="X15" s="463"/>
      <c r="Y15" s="463"/>
      <c r="Z15" s="463"/>
      <c r="AA15" s="463"/>
      <c r="AB15" s="453"/>
      <c r="AC15" s="497">
        <v>438</v>
      </c>
      <c r="AD15" s="498"/>
      <c r="AE15" s="498"/>
      <c r="AF15" s="498"/>
      <c r="AG15" s="537"/>
      <c r="AH15" s="497">
        <v>448</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651738</v>
      </c>
      <c r="BO15" s="410"/>
      <c r="BP15" s="410"/>
      <c r="BQ15" s="410"/>
      <c r="BR15" s="410"/>
      <c r="BS15" s="410"/>
      <c r="BT15" s="410"/>
      <c r="BU15" s="411"/>
      <c r="BV15" s="409">
        <v>661307</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12</v>
      </c>
      <c r="AD16" s="531"/>
      <c r="AE16" s="531"/>
      <c r="AF16" s="531"/>
      <c r="AG16" s="532"/>
      <c r="AH16" s="530">
        <v>12.4</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3550784</v>
      </c>
      <c r="BO16" s="447"/>
      <c r="BP16" s="447"/>
      <c r="BQ16" s="447"/>
      <c r="BR16" s="447"/>
      <c r="BS16" s="447"/>
      <c r="BT16" s="447"/>
      <c r="BU16" s="448"/>
      <c r="BV16" s="446">
        <v>3604954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2005</v>
      </c>
      <c r="AD17" s="498"/>
      <c r="AE17" s="498"/>
      <c r="AF17" s="498"/>
      <c r="AG17" s="537"/>
      <c r="AH17" s="497">
        <v>1909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812817</v>
      </c>
      <c r="BO17" s="447"/>
      <c r="BP17" s="447"/>
      <c r="BQ17" s="447"/>
      <c r="BR17" s="447"/>
      <c r="BS17" s="447"/>
      <c r="BT17" s="447"/>
      <c r="BU17" s="448"/>
      <c r="BV17" s="446">
        <v>823643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40.39</v>
      </c>
      <c r="M18" s="559"/>
      <c r="N18" s="559"/>
      <c r="O18" s="559"/>
      <c r="P18" s="559"/>
      <c r="Q18" s="559"/>
      <c r="R18" s="560"/>
      <c r="S18" s="560"/>
      <c r="T18" s="560"/>
      <c r="U18" s="560"/>
      <c r="V18" s="561"/>
      <c r="W18" s="464"/>
      <c r="X18" s="465"/>
      <c r="Y18" s="465"/>
      <c r="Z18" s="465"/>
      <c r="AA18" s="465"/>
      <c r="AB18" s="456"/>
      <c r="AC18" s="562">
        <v>55</v>
      </c>
      <c r="AD18" s="563"/>
      <c r="AE18" s="563"/>
      <c r="AF18" s="563"/>
      <c r="AG18" s="564"/>
      <c r="AH18" s="562">
        <v>52.8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3625891</v>
      </c>
      <c r="BO18" s="447"/>
      <c r="BP18" s="447"/>
      <c r="BQ18" s="447"/>
      <c r="BR18" s="447"/>
      <c r="BS18" s="447"/>
      <c r="BT18" s="447"/>
      <c r="BU18" s="448"/>
      <c r="BV18" s="446">
        <v>3624854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168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4512584</v>
      </c>
      <c r="BO19" s="447"/>
      <c r="BP19" s="447"/>
      <c r="BQ19" s="447"/>
      <c r="BR19" s="447"/>
      <c r="BS19" s="447"/>
      <c r="BT19" s="447"/>
      <c r="BU19" s="448"/>
      <c r="BV19" s="446">
        <v>4625923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2909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9794998</v>
      </c>
      <c r="BO23" s="447"/>
      <c r="BP23" s="447"/>
      <c r="BQ23" s="447"/>
      <c r="BR23" s="447"/>
      <c r="BS23" s="447"/>
      <c r="BT23" s="447"/>
      <c r="BU23" s="448"/>
      <c r="BV23" s="446">
        <v>10233618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6469</v>
      </c>
      <c r="R24" s="498"/>
      <c r="S24" s="498"/>
      <c r="T24" s="498"/>
      <c r="U24" s="498"/>
      <c r="V24" s="537"/>
      <c r="W24" s="596"/>
      <c r="X24" s="584"/>
      <c r="Y24" s="585"/>
      <c r="Z24" s="496" t="s">
        <v>166</v>
      </c>
      <c r="AA24" s="476"/>
      <c r="AB24" s="476"/>
      <c r="AC24" s="476"/>
      <c r="AD24" s="476"/>
      <c r="AE24" s="476"/>
      <c r="AF24" s="476"/>
      <c r="AG24" s="477"/>
      <c r="AH24" s="497">
        <v>128</v>
      </c>
      <c r="AI24" s="498"/>
      <c r="AJ24" s="498"/>
      <c r="AK24" s="498"/>
      <c r="AL24" s="537"/>
      <c r="AM24" s="497">
        <v>372480</v>
      </c>
      <c r="AN24" s="498"/>
      <c r="AO24" s="498"/>
      <c r="AP24" s="498"/>
      <c r="AQ24" s="498"/>
      <c r="AR24" s="537"/>
      <c r="AS24" s="497">
        <v>2910</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9123976</v>
      </c>
      <c r="BO24" s="447"/>
      <c r="BP24" s="447"/>
      <c r="BQ24" s="447"/>
      <c r="BR24" s="447"/>
      <c r="BS24" s="447"/>
      <c r="BT24" s="447"/>
      <c r="BU24" s="448"/>
      <c r="BV24" s="446">
        <v>9590084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5280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171</v>
      </c>
      <c r="AN25" s="498"/>
      <c r="AO25" s="498"/>
      <c r="AP25" s="498"/>
      <c r="AQ25" s="498"/>
      <c r="AR25" s="537"/>
      <c r="AS25" s="497" t="s">
        <v>132</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3350638</v>
      </c>
      <c r="BO25" s="410"/>
      <c r="BP25" s="410"/>
      <c r="BQ25" s="410"/>
      <c r="BR25" s="410"/>
      <c r="BS25" s="410"/>
      <c r="BT25" s="410"/>
      <c r="BU25" s="411"/>
      <c r="BV25" s="409">
        <v>971626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4990</v>
      </c>
      <c r="R26" s="498"/>
      <c r="S26" s="498"/>
      <c r="T26" s="498"/>
      <c r="U26" s="498"/>
      <c r="V26" s="537"/>
      <c r="W26" s="596"/>
      <c r="X26" s="584"/>
      <c r="Y26" s="585"/>
      <c r="Z26" s="496" t="s">
        <v>174</v>
      </c>
      <c r="AA26" s="606"/>
      <c r="AB26" s="606"/>
      <c r="AC26" s="606"/>
      <c r="AD26" s="606"/>
      <c r="AE26" s="606"/>
      <c r="AF26" s="606"/>
      <c r="AG26" s="607"/>
      <c r="AH26" s="497" t="s">
        <v>171</v>
      </c>
      <c r="AI26" s="498"/>
      <c r="AJ26" s="498"/>
      <c r="AK26" s="498"/>
      <c r="AL26" s="537"/>
      <c r="AM26" s="497" t="s">
        <v>171</v>
      </c>
      <c r="AN26" s="498"/>
      <c r="AO26" s="498"/>
      <c r="AP26" s="498"/>
      <c r="AQ26" s="498"/>
      <c r="AR26" s="537"/>
      <c r="AS26" s="497" t="s">
        <v>171</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2745</v>
      </c>
      <c r="R27" s="498"/>
      <c r="S27" s="498"/>
      <c r="T27" s="498"/>
      <c r="U27" s="498"/>
      <c r="V27" s="537"/>
      <c r="W27" s="596"/>
      <c r="X27" s="584"/>
      <c r="Y27" s="585"/>
      <c r="Z27" s="496" t="s">
        <v>177</v>
      </c>
      <c r="AA27" s="476"/>
      <c r="AB27" s="476"/>
      <c r="AC27" s="476"/>
      <c r="AD27" s="476"/>
      <c r="AE27" s="476"/>
      <c r="AF27" s="476"/>
      <c r="AG27" s="477"/>
      <c r="AH27" s="497">
        <v>3</v>
      </c>
      <c r="AI27" s="498"/>
      <c r="AJ27" s="498"/>
      <c r="AK27" s="498"/>
      <c r="AL27" s="537"/>
      <c r="AM27" s="497">
        <v>11178</v>
      </c>
      <c r="AN27" s="498"/>
      <c r="AO27" s="498"/>
      <c r="AP27" s="498"/>
      <c r="AQ27" s="498"/>
      <c r="AR27" s="537"/>
      <c r="AS27" s="497">
        <v>3726</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87687</v>
      </c>
      <c r="BO27" s="620"/>
      <c r="BP27" s="620"/>
      <c r="BQ27" s="620"/>
      <c r="BR27" s="620"/>
      <c r="BS27" s="620"/>
      <c r="BT27" s="620"/>
      <c r="BU27" s="621"/>
      <c r="BV27" s="619">
        <v>87687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2268</v>
      </c>
      <c r="R28" s="498"/>
      <c r="S28" s="498"/>
      <c r="T28" s="498"/>
      <c r="U28" s="498"/>
      <c r="V28" s="537"/>
      <c r="W28" s="596"/>
      <c r="X28" s="584"/>
      <c r="Y28" s="585"/>
      <c r="Z28" s="496" t="s">
        <v>180</v>
      </c>
      <c r="AA28" s="476"/>
      <c r="AB28" s="476"/>
      <c r="AC28" s="476"/>
      <c r="AD28" s="476"/>
      <c r="AE28" s="476"/>
      <c r="AF28" s="476"/>
      <c r="AG28" s="477"/>
      <c r="AH28" s="497" t="s">
        <v>132</v>
      </c>
      <c r="AI28" s="498"/>
      <c r="AJ28" s="498"/>
      <c r="AK28" s="498"/>
      <c r="AL28" s="537"/>
      <c r="AM28" s="497" t="s">
        <v>132</v>
      </c>
      <c r="AN28" s="498"/>
      <c r="AO28" s="498"/>
      <c r="AP28" s="498"/>
      <c r="AQ28" s="498"/>
      <c r="AR28" s="537"/>
      <c r="AS28" s="497" t="s">
        <v>171</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1000000</v>
      </c>
      <c r="BO28" s="410"/>
      <c r="BP28" s="410"/>
      <c r="BQ28" s="410"/>
      <c r="BR28" s="410"/>
      <c r="BS28" s="410"/>
      <c r="BT28" s="410"/>
      <c r="BU28" s="411"/>
      <c r="BV28" s="409">
        <v>1000000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10</v>
      </c>
      <c r="M29" s="498"/>
      <c r="N29" s="498"/>
      <c r="O29" s="498"/>
      <c r="P29" s="537"/>
      <c r="Q29" s="497">
        <v>2073</v>
      </c>
      <c r="R29" s="498"/>
      <c r="S29" s="498"/>
      <c r="T29" s="498"/>
      <c r="U29" s="498"/>
      <c r="V29" s="537"/>
      <c r="W29" s="597"/>
      <c r="X29" s="598"/>
      <c r="Y29" s="599"/>
      <c r="Z29" s="496" t="s">
        <v>183</v>
      </c>
      <c r="AA29" s="476"/>
      <c r="AB29" s="476"/>
      <c r="AC29" s="476"/>
      <c r="AD29" s="476"/>
      <c r="AE29" s="476"/>
      <c r="AF29" s="476"/>
      <c r="AG29" s="477"/>
      <c r="AH29" s="497">
        <v>131</v>
      </c>
      <c r="AI29" s="498"/>
      <c r="AJ29" s="498"/>
      <c r="AK29" s="498"/>
      <c r="AL29" s="537"/>
      <c r="AM29" s="497">
        <v>383658</v>
      </c>
      <c r="AN29" s="498"/>
      <c r="AO29" s="498"/>
      <c r="AP29" s="498"/>
      <c r="AQ29" s="498"/>
      <c r="AR29" s="537"/>
      <c r="AS29" s="497">
        <v>2929</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160200</v>
      </c>
      <c r="BO29" s="447"/>
      <c r="BP29" s="447"/>
      <c r="BQ29" s="447"/>
      <c r="BR29" s="447"/>
      <c r="BS29" s="447"/>
      <c r="BT29" s="447"/>
      <c r="BU29" s="448"/>
      <c r="BV29" s="446">
        <v>159200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91.9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1281500</v>
      </c>
      <c r="BO30" s="620"/>
      <c r="BP30" s="620"/>
      <c r="BQ30" s="620"/>
      <c r="BR30" s="620"/>
      <c r="BS30" s="620"/>
      <c r="BT30" s="620"/>
      <c r="BU30" s="621"/>
      <c r="BV30" s="619">
        <v>1077457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和泊町国民健康保険特別会計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和泊町水道事業会計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和泊町下水道事業特別会計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南栄糖業</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和泊町奨学資金特別会計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和泊町介護保険特別会計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和泊町農業集落排水事業特別会計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沖永良部衛生管理組合（一般）</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沖永良部農業開発組合</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和泊町後期高齢者医療特別会計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沖永良部衛生管理組合（と畜）</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えらぶ海洋企画</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沖永良部与論地区広域事務組合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奄美群島広域事務組合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鹿児島県後期高齢者医療広域連合（一般）</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鹿児島県後期高齢者医療広域連合（特別）</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沖永良部バス企業団</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Lce/EqeMuKqDbIT4L6jkneGerXkDSxsTGpfm+qTMlb0O519kWIHnonThF3KmGO1y7YyCxQljdAkvsknPvHA/OA==" saltValue="C9rPvHrfr5N1JzkjxpnL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4" t="s">
        <v>564</v>
      </c>
      <c r="D34" s="1224"/>
      <c r="E34" s="1225"/>
      <c r="F34" s="32">
        <v>0</v>
      </c>
      <c r="G34" s="33">
        <v>0</v>
      </c>
      <c r="H34" s="33">
        <v>0</v>
      </c>
      <c r="I34" s="33">
        <v>0</v>
      </c>
      <c r="J34" s="34" t="s">
        <v>565</v>
      </c>
      <c r="K34" s="22"/>
      <c r="L34" s="22"/>
      <c r="M34" s="22"/>
      <c r="N34" s="22"/>
      <c r="O34" s="22"/>
      <c r="P34" s="22"/>
    </row>
    <row r="35" spans="1:16" ht="39" customHeight="1">
      <c r="A35" s="22"/>
      <c r="B35" s="35"/>
      <c r="C35" s="1218" t="s">
        <v>566</v>
      </c>
      <c r="D35" s="1219"/>
      <c r="E35" s="1220"/>
      <c r="F35" s="36">
        <v>4.3899999999999997</v>
      </c>
      <c r="G35" s="37">
        <v>3.22</v>
      </c>
      <c r="H35" s="37">
        <v>3.13</v>
      </c>
      <c r="I35" s="37">
        <v>4.04</v>
      </c>
      <c r="J35" s="38">
        <v>3.89</v>
      </c>
      <c r="K35" s="22"/>
      <c r="L35" s="22"/>
      <c r="M35" s="22"/>
      <c r="N35" s="22"/>
      <c r="O35" s="22"/>
      <c r="P35" s="22"/>
    </row>
    <row r="36" spans="1:16" ht="39" customHeight="1">
      <c r="A36" s="22"/>
      <c r="B36" s="35"/>
      <c r="C36" s="1218" t="s">
        <v>567</v>
      </c>
      <c r="D36" s="1219"/>
      <c r="E36" s="1220"/>
      <c r="F36" s="36">
        <v>3.1</v>
      </c>
      <c r="G36" s="37">
        <v>2.4500000000000002</v>
      </c>
      <c r="H36" s="37">
        <v>2.08</v>
      </c>
      <c r="I36" s="37">
        <v>2.29</v>
      </c>
      <c r="J36" s="38">
        <v>2.39</v>
      </c>
      <c r="K36" s="22"/>
      <c r="L36" s="22"/>
      <c r="M36" s="22"/>
      <c r="N36" s="22"/>
      <c r="O36" s="22"/>
      <c r="P36" s="22"/>
    </row>
    <row r="37" spans="1:16" ht="39" customHeight="1">
      <c r="A37" s="22"/>
      <c r="B37" s="35"/>
      <c r="C37" s="1218" t="s">
        <v>568</v>
      </c>
      <c r="D37" s="1219"/>
      <c r="E37" s="1220"/>
      <c r="F37" s="36">
        <v>0.02</v>
      </c>
      <c r="G37" s="37">
        <v>0.05</v>
      </c>
      <c r="H37" s="37">
        <v>0.42</v>
      </c>
      <c r="I37" s="37">
        <v>0.6</v>
      </c>
      <c r="J37" s="38">
        <v>0.91</v>
      </c>
      <c r="K37" s="22"/>
      <c r="L37" s="22"/>
      <c r="M37" s="22"/>
      <c r="N37" s="22"/>
      <c r="O37" s="22"/>
      <c r="P37" s="22"/>
    </row>
    <row r="38" spans="1:16" ht="39" customHeight="1">
      <c r="A38" s="22"/>
      <c r="B38" s="35"/>
      <c r="C38" s="1218" t="s">
        <v>569</v>
      </c>
      <c r="D38" s="1219"/>
      <c r="E38" s="1220"/>
      <c r="F38" s="36">
        <v>0.41</v>
      </c>
      <c r="G38" s="37">
        <v>0.4</v>
      </c>
      <c r="H38" s="37">
        <v>0.21</v>
      </c>
      <c r="I38" s="37">
        <v>0.46</v>
      </c>
      <c r="J38" s="38">
        <v>0.37</v>
      </c>
      <c r="K38" s="22"/>
      <c r="L38" s="22"/>
      <c r="M38" s="22"/>
      <c r="N38" s="22"/>
      <c r="O38" s="22"/>
      <c r="P38" s="22"/>
    </row>
    <row r="39" spans="1:16" ht="39" customHeight="1">
      <c r="A39" s="22"/>
      <c r="B39" s="35"/>
      <c r="C39" s="1218" t="s">
        <v>570</v>
      </c>
      <c r="D39" s="1219"/>
      <c r="E39" s="1220"/>
      <c r="F39" s="36">
        <v>0.02</v>
      </c>
      <c r="G39" s="37">
        <v>0.04</v>
      </c>
      <c r="H39" s="37">
        <v>7.0000000000000007E-2</v>
      </c>
      <c r="I39" s="37">
        <v>7.0000000000000007E-2</v>
      </c>
      <c r="J39" s="38">
        <v>0.1</v>
      </c>
      <c r="K39" s="22"/>
      <c r="L39" s="22"/>
      <c r="M39" s="22"/>
      <c r="N39" s="22"/>
      <c r="O39" s="22"/>
      <c r="P39" s="22"/>
    </row>
    <row r="40" spans="1:16" ht="39" customHeight="1">
      <c r="A40" s="22"/>
      <c r="B40" s="35"/>
      <c r="C40" s="1218" t="s">
        <v>571</v>
      </c>
      <c r="D40" s="1219"/>
      <c r="E40" s="1220"/>
      <c r="F40" s="36">
        <v>0.18</v>
      </c>
      <c r="G40" s="37">
        <v>0.18</v>
      </c>
      <c r="H40" s="37">
        <v>0.09</v>
      </c>
      <c r="I40" s="37">
        <v>0.1</v>
      </c>
      <c r="J40" s="38">
        <v>0.06</v>
      </c>
      <c r="K40" s="22"/>
      <c r="L40" s="22"/>
      <c r="M40" s="22"/>
      <c r="N40" s="22"/>
      <c r="O40" s="22"/>
      <c r="P40" s="22"/>
    </row>
    <row r="41" spans="1:16" ht="39" customHeight="1">
      <c r="A41" s="22"/>
      <c r="B41" s="35"/>
      <c r="C41" s="1218" t="s">
        <v>572</v>
      </c>
      <c r="D41" s="1219"/>
      <c r="E41" s="1220"/>
      <c r="F41" s="36">
        <v>0</v>
      </c>
      <c r="G41" s="37">
        <v>0</v>
      </c>
      <c r="H41" s="37">
        <v>0</v>
      </c>
      <c r="I41" s="37">
        <v>0</v>
      </c>
      <c r="J41" s="38">
        <v>0</v>
      </c>
      <c r="K41" s="22"/>
      <c r="L41" s="22"/>
      <c r="M41" s="22"/>
      <c r="N41" s="22"/>
      <c r="O41" s="22"/>
      <c r="P41" s="22"/>
    </row>
    <row r="42" spans="1:16" ht="39" customHeight="1">
      <c r="A42" s="22"/>
      <c r="B42" s="39"/>
      <c r="C42" s="1218" t="s">
        <v>573</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574</v>
      </c>
      <c r="D43" s="1222"/>
      <c r="E43" s="1223"/>
      <c r="F43" s="41">
        <v>0</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uiBZpkgzAPXsoWSGL5btXUxha2BscK9Y4c1vKBW4gN+RGdsyDp3lbx+xOXV0i8wsF6s9VodtpeM5hCwxq2bIw==" saltValue="6wIUEHTINR+hQGyxWzAY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4" t="s">
        <v>11</v>
      </c>
      <c r="C45" s="1235"/>
      <c r="D45" s="58"/>
      <c r="E45" s="1240" t="s">
        <v>12</v>
      </c>
      <c r="F45" s="1240"/>
      <c r="G45" s="1240"/>
      <c r="H45" s="1240"/>
      <c r="I45" s="1240"/>
      <c r="J45" s="1241"/>
      <c r="K45" s="59">
        <v>1137</v>
      </c>
      <c r="L45" s="60">
        <v>1166</v>
      </c>
      <c r="M45" s="60">
        <v>1190</v>
      </c>
      <c r="N45" s="60">
        <v>1192</v>
      </c>
      <c r="O45" s="61">
        <v>1183</v>
      </c>
      <c r="P45" s="48"/>
      <c r="Q45" s="48"/>
      <c r="R45" s="48"/>
      <c r="S45" s="48"/>
      <c r="T45" s="48"/>
      <c r="U45" s="48"/>
    </row>
    <row r="46" spans="1:21" ht="30.75" customHeight="1">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c r="A48" s="48"/>
      <c r="B48" s="1236"/>
      <c r="C48" s="1237"/>
      <c r="D48" s="62"/>
      <c r="E48" s="1228" t="s">
        <v>15</v>
      </c>
      <c r="F48" s="1228"/>
      <c r="G48" s="1228"/>
      <c r="H48" s="1228"/>
      <c r="I48" s="1228"/>
      <c r="J48" s="1229"/>
      <c r="K48" s="63">
        <v>193</v>
      </c>
      <c r="L48" s="64">
        <v>226</v>
      </c>
      <c r="M48" s="64">
        <v>247</v>
      </c>
      <c r="N48" s="64">
        <v>234</v>
      </c>
      <c r="O48" s="65">
        <v>221</v>
      </c>
      <c r="P48" s="48"/>
      <c r="Q48" s="48"/>
      <c r="R48" s="48"/>
      <c r="S48" s="48"/>
      <c r="T48" s="48"/>
      <c r="U48" s="48"/>
    </row>
    <row r="49" spans="1:21" ht="30.75" customHeight="1">
      <c r="A49" s="48"/>
      <c r="B49" s="1236"/>
      <c r="C49" s="1237"/>
      <c r="D49" s="62"/>
      <c r="E49" s="1228" t="s">
        <v>16</v>
      </c>
      <c r="F49" s="1228"/>
      <c r="G49" s="1228"/>
      <c r="H49" s="1228"/>
      <c r="I49" s="1228"/>
      <c r="J49" s="1229"/>
      <c r="K49" s="63">
        <v>95</v>
      </c>
      <c r="L49" s="64">
        <v>92</v>
      </c>
      <c r="M49" s="64">
        <v>76</v>
      </c>
      <c r="N49" s="64">
        <v>45</v>
      </c>
      <c r="O49" s="65">
        <v>9</v>
      </c>
      <c r="P49" s="48"/>
      <c r="Q49" s="48"/>
      <c r="R49" s="48"/>
      <c r="S49" s="48"/>
      <c r="T49" s="48"/>
      <c r="U49" s="48"/>
    </row>
    <row r="50" spans="1:21" ht="30.75" customHeight="1">
      <c r="A50" s="48"/>
      <c r="B50" s="1236"/>
      <c r="C50" s="1237"/>
      <c r="D50" s="62"/>
      <c r="E50" s="1228" t="s">
        <v>17</v>
      </c>
      <c r="F50" s="1228"/>
      <c r="G50" s="1228"/>
      <c r="H50" s="1228"/>
      <c r="I50" s="1228"/>
      <c r="J50" s="1229"/>
      <c r="K50" s="63">
        <v>8</v>
      </c>
      <c r="L50" s="64">
        <v>4</v>
      </c>
      <c r="M50" s="64">
        <v>5</v>
      </c>
      <c r="N50" s="64">
        <v>1</v>
      </c>
      <c r="O50" s="65" t="s">
        <v>514</v>
      </c>
      <c r="P50" s="48"/>
      <c r="Q50" s="48"/>
      <c r="R50" s="48"/>
      <c r="S50" s="48"/>
      <c r="T50" s="48"/>
      <c r="U50" s="48"/>
    </row>
    <row r="51" spans="1:21" ht="30.75" customHeight="1">
      <c r="A51" s="48"/>
      <c r="B51" s="1238"/>
      <c r="C51" s="1239"/>
      <c r="D51" s="66"/>
      <c r="E51" s="1228" t="s">
        <v>18</v>
      </c>
      <c r="F51" s="1228"/>
      <c r="G51" s="1228"/>
      <c r="H51" s="1228"/>
      <c r="I51" s="1228"/>
      <c r="J51" s="1229"/>
      <c r="K51" s="63">
        <v>1</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949</v>
      </c>
      <c r="L52" s="64">
        <v>1022</v>
      </c>
      <c r="M52" s="64">
        <v>1007</v>
      </c>
      <c r="N52" s="64">
        <v>1050</v>
      </c>
      <c r="O52" s="65">
        <v>959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485</v>
      </c>
      <c r="L53" s="69">
        <v>466</v>
      </c>
      <c r="M53" s="69">
        <v>511</v>
      </c>
      <c r="N53" s="69">
        <v>422</v>
      </c>
      <c r="O53" s="70">
        <v>454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tY4d99YZZbDBP0ayYluS6wZ8SomeDjX6kasRfTK8V686ugMH7GDyeEys8TWZPYDex4ylVZnPUZ88Ht43NmNsg==" saltValue="Bzwsgic97i/MaW/+QbEOe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42" t="s">
        <v>24</v>
      </c>
      <c r="C41" s="1243"/>
      <c r="D41" s="81"/>
      <c r="E41" s="1248" t="s">
        <v>25</v>
      </c>
      <c r="F41" s="1248"/>
      <c r="G41" s="1248"/>
      <c r="H41" s="1249"/>
      <c r="I41" s="82">
        <v>11210</v>
      </c>
      <c r="J41" s="83">
        <v>11128</v>
      </c>
      <c r="K41" s="83">
        <v>10761</v>
      </c>
      <c r="L41" s="83">
        <v>10234</v>
      </c>
      <c r="M41" s="84">
        <v>9795</v>
      </c>
    </row>
    <row r="42" spans="2:13" ht="27.75" customHeight="1">
      <c r="B42" s="1244"/>
      <c r="C42" s="1245"/>
      <c r="D42" s="85"/>
      <c r="E42" s="1250" t="s">
        <v>26</v>
      </c>
      <c r="F42" s="1250"/>
      <c r="G42" s="1250"/>
      <c r="H42" s="1251"/>
      <c r="I42" s="86" t="s">
        <v>514</v>
      </c>
      <c r="J42" s="87">
        <v>6</v>
      </c>
      <c r="K42" s="87">
        <v>3</v>
      </c>
      <c r="L42" s="87">
        <v>4</v>
      </c>
      <c r="M42" s="88" t="s">
        <v>514</v>
      </c>
    </row>
    <row r="43" spans="2:13" ht="27.75" customHeight="1">
      <c r="B43" s="1244"/>
      <c r="C43" s="1245"/>
      <c r="D43" s="85"/>
      <c r="E43" s="1250" t="s">
        <v>27</v>
      </c>
      <c r="F43" s="1250"/>
      <c r="G43" s="1250"/>
      <c r="H43" s="1251"/>
      <c r="I43" s="86">
        <v>3436</v>
      </c>
      <c r="J43" s="87">
        <v>3292</v>
      </c>
      <c r="K43" s="87">
        <v>3155</v>
      </c>
      <c r="L43" s="87">
        <v>3012</v>
      </c>
      <c r="M43" s="88">
        <v>2889</v>
      </c>
    </row>
    <row r="44" spans="2:13" ht="27.75" customHeight="1">
      <c r="B44" s="1244"/>
      <c r="C44" s="1245"/>
      <c r="D44" s="85"/>
      <c r="E44" s="1250" t="s">
        <v>28</v>
      </c>
      <c r="F44" s="1250"/>
      <c r="G44" s="1250"/>
      <c r="H44" s="1251"/>
      <c r="I44" s="86">
        <v>278</v>
      </c>
      <c r="J44" s="87">
        <v>235</v>
      </c>
      <c r="K44" s="87">
        <v>160</v>
      </c>
      <c r="L44" s="87">
        <v>104</v>
      </c>
      <c r="M44" s="88">
        <v>95</v>
      </c>
    </row>
    <row r="45" spans="2:13" ht="27.75" customHeight="1">
      <c r="B45" s="1244"/>
      <c r="C45" s="1245"/>
      <c r="D45" s="85"/>
      <c r="E45" s="1250" t="s">
        <v>29</v>
      </c>
      <c r="F45" s="1250"/>
      <c r="G45" s="1250"/>
      <c r="H45" s="1251"/>
      <c r="I45" s="86">
        <v>843</v>
      </c>
      <c r="J45" s="87">
        <v>863</v>
      </c>
      <c r="K45" s="87">
        <v>799</v>
      </c>
      <c r="L45" s="87">
        <v>758</v>
      </c>
      <c r="M45" s="88">
        <v>731</v>
      </c>
    </row>
    <row r="46" spans="2:13" ht="27.75" customHeight="1">
      <c r="B46" s="1244"/>
      <c r="C46" s="1245"/>
      <c r="D46" s="89"/>
      <c r="E46" s="1250" t="s">
        <v>30</v>
      </c>
      <c r="F46" s="1250"/>
      <c r="G46" s="1250"/>
      <c r="H46" s="1251"/>
      <c r="I46" s="86">
        <v>27</v>
      </c>
      <c r="J46" s="87">
        <v>17</v>
      </c>
      <c r="K46" s="87">
        <v>7</v>
      </c>
      <c r="L46" s="87">
        <v>6</v>
      </c>
      <c r="M46" s="88" t="s">
        <v>514</v>
      </c>
    </row>
    <row r="47" spans="2:13" ht="27.75" customHeight="1">
      <c r="B47" s="1244"/>
      <c r="C47" s="1245"/>
      <c r="D47" s="90"/>
      <c r="E47" s="1252" t="s">
        <v>31</v>
      </c>
      <c r="F47" s="1253"/>
      <c r="G47" s="1253"/>
      <c r="H47" s="1254"/>
      <c r="I47" s="86" t="s">
        <v>514</v>
      </c>
      <c r="J47" s="87" t="s">
        <v>514</v>
      </c>
      <c r="K47" s="87" t="s">
        <v>514</v>
      </c>
      <c r="L47" s="87" t="s">
        <v>514</v>
      </c>
      <c r="M47" s="88" t="s">
        <v>514</v>
      </c>
    </row>
    <row r="48" spans="2:13" ht="27.75" customHeight="1">
      <c r="B48" s="1244"/>
      <c r="C48" s="1245"/>
      <c r="D48" s="85"/>
      <c r="E48" s="1250" t="s">
        <v>32</v>
      </c>
      <c r="F48" s="1250"/>
      <c r="G48" s="1250"/>
      <c r="H48" s="1251"/>
      <c r="I48" s="86" t="s">
        <v>514</v>
      </c>
      <c r="J48" s="87" t="s">
        <v>514</v>
      </c>
      <c r="K48" s="87" t="s">
        <v>514</v>
      </c>
      <c r="L48" s="87" t="s">
        <v>514</v>
      </c>
      <c r="M48" s="88" t="s">
        <v>514</v>
      </c>
    </row>
    <row r="49" spans="2:13" ht="27.75" customHeight="1">
      <c r="B49" s="1246"/>
      <c r="C49" s="1247"/>
      <c r="D49" s="85"/>
      <c r="E49" s="1250" t="s">
        <v>33</v>
      </c>
      <c r="F49" s="1250"/>
      <c r="G49" s="1250"/>
      <c r="H49" s="1251"/>
      <c r="I49" s="86" t="s">
        <v>514</v>
      </c>
      <c r="J49" s="87" t="s">
        <v>514</v>
      </c>
      <c r="K49" s="87" t="s">
        <v>514</v>
      </c>
      <c r="L49" s="87" t="s">
        <v>514</v>
      </c>
      <c r="M49" s="88" t="s">
        <v>514</v>
      </c>
    </row>
    <row r="50" spans="2:13" ht="27.75" customHeight="1">
      <c r="B50" s="1255" t="s">
        <v>34</v>
      </c>
      <c r="C50" s="1256"/>
      <c r="D50" s="91"/>
      <c r="E50" s="1250" t="s">
        <v>35</v>
      </c>
      <c r="F50" s="1250"/>
      <c r="G50" s="1250"/>
      <c r="H50" s="1251"/>
      <c r="I50" s="86">
        <v>2047</v>
      </c>
      <c r="J50" s="87">
        <v>2148</v>
      </c>
      <c r="K50" s="87">
        <v>2375</v>
      </c>
      <c r="L50" s="87">
        <v>2350</v>
      </c>
      <c r="M50" s="88">
        <v>2567</v>
      </c>
    </row>
    <row r="51" spans="2:13" ht="27.75" customHeight="1">
      <c r="B51" s="1244"/>
      <c r="C51" s="1245"/>
      <c r="D51" s="85"/>
      <c r="E51" s="1250" t="s">
        <v>36</v>
      </c>
      <c r="F51" s="1250"/>
      <c r="G51" s="1250"/>
      <c r="H51" s="1251"/>
      <c r="I51" s="86">
        <v>730</v>
      </c>
      <c r="J51" s="87">
        <v>840</v>
      </c>
      <c r="K51" s="87">
        <v>846</v>
      </c>
      <c r="L51" s="87">
        <v>751</v>
      </c>
      <c r="M51" s="88">
        <v>746</v>
      </c>
    </row>
    <row r="52" spans="2:13" ht="27.75" customHeight="1">
      <c r="B52" s="1246"/>
      <c r="C52" s="1247"/>
      <c r="D52" s="85"/>
      <c r="E52" s="1250" t="s">
        <v>37</v>
      </c>
      <c r="F52" s="1250"/>
      <c r="G52" s="1250"/>
      <c r="H52" s="1251"/>
      <c r="I52" s="86">
        <v>8877</v>
      </c>
      <c r="J52" s="87">
        <v>8516</v>
      </c>
      <c r="K52" s="87">
        <v>8100</v>
      </c>
      <c r="L52" s="87">
        <v>7609</v>
      </c>
      <c r="M52" s="88">
        <v>7221</v>
      </c>
    </row>
    <row r="53" spans="2:13" ht="27.75" customHeight="1" thickBot="1">
      <c r="B53" s="1257" t="s">
        <v>38</v>
      </c>
      <c r="C53" s="1258"/>
      <c r="D53" s="92"/>
      <c r="E53" s="1259" t="s">
        <v>39</v>
      </c>
      <c r="F53" s="1259"/>
      <c r="G53" s="1259"/>
      <c r="H53" s="1260"/>
      <c r="I53" s="93">
        <v>4141</v>
      </c>
      <c r="J53" s="94">
        <v>4038</v>
      </c>
      <c r="K53" s="94">
        <v>3565</v>
      </c>
      <c r="L53" s="94">
        <v>3406</v>
      </c>
      <c r="M53" s="95">
        <v>2976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jWf/ow2sksb5o4MJj2jpuG5TGvc9Gj6KZmfDsQaX1Q/tV/8dby5Bz5I3nihgUd0Zwu8FInujNYGsZznELIrjw==" saltValue="Lm3a+GcFNvQPkBJGPFnN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69" t="s">
        <v>42</v>
      </c>
      <c r="D55" s="1269"/>
      <c r="E55" s="1270"/>
      <c r="F55" s="107">
        <v>1000</v>
      </c>
      <c r="G55" s="107">
        <v>1000</v>
      </c>
      <c r="H55" s="108">
        <v>1000</v>
      </c>
    </row>
    <row r="56" spans="2:8" ht="52.5" customHeight="1">
      <c r="B56" s="109"/>
      <c r="C56" s="1271" t="s">
        <v>43</v>
      </c>
      <c r="D56" s="1271"/>
      <c r="E56" s="1272"/>
      <c r="F56" s="110">
        <v>158</v>
      </c>
      <c r="G56" s="110">
        <v>159</v>
      </c>
      <c r="H56" s="111">
        <v>160</v>
      </c>
    </row>
    <row r="57" spans="2:8" ht="53.25" customHeight="1">
      <c r="B57" s="109"/>
      <c r="C57" s="1273" t="s">
        <v>44</v>
      </c>
      <c r="D57" s="1273"/>
      <c r="E57" s="1274"/>
      <c r="F57" s="112">
        <v>935</v>
      </c>
      <c r="G57" s="112">
        <v>1077</v>
      </c>
      <c r="H57" s="113">
        <v>1282</v>
      </c>
    </row>
    <row r="58" spans="2:8" ht="45.75" customHeight="1">
      <c r="B58" s="114"/>
      <c r="C58" s="1261" t="s">
        <v>594</v>
      </c>
      <c r="D58" s="1262"/>
      <c r="E58" s="1263"/>
      <c r="F58" s="115">
        <v>450</v>
      </c>
      <c r="G58" s="115">
        <v>550</v>
      </c>
      <c r="H58" s="116">
        <v>650</v>
      </c>
    </row>
    <row r="59" spans="2:8" ht="45.75" customHeight="1">
      <c r="B59" s="114"/>
      <c r="C59" s="1261" t="s">
        <v>595</v>
      </c>
      <c r="D59" s="1262"/>
      <c r="E59" s="1263"/>
      <c r="F59" s="115">
        <v>177</v>
      </c>
      <c r="G59" s="115">
        <v>197</v>
      </c>
      <c r="H59" s="116">
        <v>217</v>
      </c>
    </row>
    <row r="60" spans="2:8" ht="45.75" customHeight="1">
      <c r="B60" s="114"/>
      <c r="C60" s="1261" t="s">
        <v>596</v>
      </c>
      <c r="D60" s="1262"/>
      <c r="E60" s="1263"/>
      <c r="F60" s="115">
        <v>109</v>
      </c>
      <c r="G60" s="115">
        <v>109</v>
      </c>
      <c r="H60" s="116">
        <v>109</v>
      </c>
    </row>
    <row r="61" spans="2:8" ht="45.75" customHeight="1">
      <c r="B61" s="114"/>
      <c r="C61" s="1261" t="s">
        <v>597</v>
      </c>
      <c r="D61" s="1262"/>
      <c r="E61" s="1263"/>
      <c r="F61" s="115">
        <v>102</v>
      </c>
      <c r="G61" s="115">
        <v>102</v>
      </c>
      <c r="H61" s="116">
        <v>102</v>
      </c>
    </row>
    <row r="62" spans="2:8" ht="45.75" customHeight="1" thickBot="1">
      <c r="B62" s="117"/>
      <c r="C62" s="1264" t="s">
        <v>598</v>
      </c>
      <c r="D62" s="1265"/>
      <c r="E62" s="1266"/>
      <c r="F62" s="118">
        <v>20</v>
      </c>
      <c r="G62" s="118">
        <v>27</v>
      </c>
      <c r="H62" s="119">
        <v>64</v>
      </c>
    </row>
    <row r="63" spans="2:8" ht="52.5" customHeight="1" thickBot="1">
      <c r="B63" s="120"/>
      <c r="C63" s="1267" t="s">
        <v>45</v>
      </c>
      <c r="D63" s="1267"/>
      <c r="E63" s="1268"/>
      <c r="F63" s="121">
        <v>2093</v>
      </c>
      <c r="G63" s="121">
        <v>2237</v>
      </c>
      <c r="H63" s="122">
        <v>2442</v>
      </c>
    </row>
    <row r="64" spans="2:8" ht="15" customHeight="1"/>
    <row r="65" ht="0" hidden="1" customHeight="1"/>
    <row r="66" ht="0" hidden="1" customHeight="1"/>
  </sheetData>
  <sheetProtection algorithmName="SHA-512" hashValue="+LWAvcIt920T9QWvfaMSGZObxOH2xKbvfu22eDYKnuzFq51aSYMekkirHTJYGEdPbE8R2dBIYU30kqZOC3B7IA==" saltValue="9Sl8UQ89w+thgpdzyaCQ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120.6</v>
      </c>
      <c r="CG51" s="1277"/>
      <c r="CH51" s="1277"/>
      <c r="CI51" s="1277"/>
      <c r="CJ51" s="1277"/>
      <c r="CK51" s="1277"/>
      <c r="CL51" s="1277"/>
      <c r="CM51" s="1277"/>
      <c r="CN51" s="1277">
        <v>116.5</v>
      </c>
      <c r="CO51" s="1277"/>
      <c r="CP51" s="1277"/>
      <c r="CQ51" s="1277"/>
      <c r="CR51" s="1277"/>
      <c r="CS51" s="1277"/>
      <c r="CT51" s="1277"/>
      <c r="CU51" s="1277"/>
      <c r="CV51" s="1277">
        <v>100.5</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55.6</v>
      </c>
      <c r="CG53" s="1277"/>
      <c r="CH53" s="1277"/>
      <c r="CI53" s="1277"/>
      <c r="CJ53" s="1277"/>
      <c r="CK53" s="1277"/>
      <c r="CL53" s="1277"/>
      <c r="CM53" s="1277"/>
      <c r="CN53" s="1277">
        <v>55.5</v>
      </c>
      <c r="CO53" s="1277"/>
      <c r="CP53" s="1277"/>
      <c r="CQ53" s="1277"/>
      <c r="CR53" s="1277"/>
      <c r="CS53" s="1277"/>
      <c r="CT53" s="1277"/>
      <c r="CU53" s="1277"/>
      <c r="CV53" s="1277">
        <v>56.3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610</v>
      </c>
      <c r="AO55" s="1281"/>
      <c r="AP55" s="1281"/>
      <c r="AQ55" s="1281"/>
      <c r="AR55" s="1281"/>
      <c r="AS55" s="1281"/>
      <c r="AT55" s="1281"/>
      <c r="AU55" s="1281"/>
      <c r="AV55" s="1281"/>
      <c r="AW55" s="1281"/>
      <c r="AX55" s="1281"/>
      <c r="AY55" s="1281"/>
      <c r="AZ55" s="1281"/>
      <c r="BA55" s="1281"/>
      <c r="BB55" s="1280" t="s">
        <v>608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611</v>
      </c>
    </row>
    <row r="64" spans="1:109">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c r="B73" s="374"/>
      <c r="G73" s="1293"/>
      <c r="H73" s="1293"/>
      <c r="I73" s="1293"/>
      <c r="J73" s="1293"/>
      <c r="K73" s="1276"/>
      <c r="L73" s="1276"/>
      <c r="M73" s="1276"/>
      <c r="N73" s="1276"/>
      <c r="AM73" s="383"/>
      <c r="AN73" s="1280" t="s">
        <v>607</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143.4</v>
      </c>
      <c r="BQ73" s="1277"/>
      <c r="BR73" s="1277"/>
      <c r="BS73" s="1277"/>
      <c r="BT73" s="1277"/>
      <c r="BU73" s="1277"/>
      <c r="BV73" s="1277"/>
      <c r="BW73" s="1277"/>
      <c r="BX73" s="1277">
        <v>141.69999999999999</v>
      </c>
      <c r="BY73" s="1277"/>
      <c r="BZ73" s="1277"/>
      <c r="CA73" s="1277"/>
      <c r="CB73" s="1277"/>
      <c r="CC73" s="1277"/>
      <c r="CD73" s="1277"/>
      <c r="CE73" s="1277"/>
      <c r="CF73" s="1277">
        <v>120.6</v>
      </c>
      <c r="CG73" s="1277"/>
      <c r="CH73" s="1277"/>
      <c r="CI73" s="1277"/>
      <c r="CJ73" s="1277"/>
      <c r="CK73" s="1277"/>
      <c r="CL73" s="1277"/>
      <c r="CM73" s="1277"/>
      <c r="CN73" s="1277">
        <v>116.5</v>
      </c>
      <c r="CO73" s="1277"/>
      <c r="CP73" s="1277"/>
      <c r="CQ73" s="1277"/>
      <c r="CR73" s="1277"/>
      <c r="CS73" s="1277"/>
      <c r="CT73" s="1277"/>
      <c r="CU73" s="1277"/>
      <c r="CV73" s="1277">
        <v>100.5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77">
        <v>16.7</v>
      </c>
      <c r="BQ75" s="1277"/>
      <c r="BR75" s="1277"/>
      <c r="BS75" s="1277"/>
      <c r="BT75" s="1277"/>
      <c r="BU75" s="1277"/>
      <c r="BV75" s="1277"/>
      <c r="BW75" s="1277"/>
      <c r="BX75" s="1277">
        <v>16.600000000000001</v>
      </c>
      <c r="BY75" s="1277"/>
      <c r="BZ75" s="1277"/>
      <c r="CA75" s="1277"/>
      <c r="CB75" s="1277"/>
      <c r="CC75" s="1277"/>
      <c r="CD75" s="1277"/>
      <c r="CE75" s="1277"/>
      <c r="CF75" s="1277">
        <v>16.7</v>
      </c>
      <c r="CG75" s="1277"/>
      <c r="CH75" s="1277"/>
      <c r="CI75" s="1277"/>
      <c r="CJ75" s="1277"/>
      <c r="CK75" s="1277"/>
      <c r="CL75" s="1277"/>
      <c r="CM75" s="1277"/>
      <c r="CN75" s="1277">
        <v>16</v>
      </c>
      <c r="CO75" s="1277"/>
      <c r="CP75" s="1277"/>
      <c r="CQ75" s="1277"/>
      <c r="CR75" s="1277"/>
      <c r="CS75" s="1277"/>
      <c r="CT75" s="1277"/>
      <c r="CU75" s="1277"/>
      <c r="CV75" s="1277">
        <v>15.8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610</v>
      </c>
      <c r="AO77" s="1281"/>
      <c r="AP77" s="1281"/>
      <c r="AQ77" s="1281"/>
      <c r="AR77" s="1281"/>
      <c r="AS77" s="1281"/>
      <c r="AT77" s="1281"/>
      <c r="AU77" s="1281"/>
      <c r="AV77" s="1281"/>
      <c r="AW77" s="1281"/>
      <c r="AX77" s="1281"/>
      <c r="AY77" s="1281"/>
      <c r="AZ77" s="1281"/>
      <c r="BA77" s="1281"/>
      <c r="BB77" s="1280" t="s">
        <v>613</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612</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qDfWKxXhG2EzHkxpKmmPB0smHO37DSCckQGEYoW2cyGfYWFUHqwZjdiNK6PjYVqoFAZYNBgmK1jrNl5IaIgA==" saltValue="4q1KVK1LOvjATdqkJSkx0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bQZ7H5rnuMdCf+prH0eqISWMSBTb/gs1gGDN53kWVHoS5Tulns4QajkXwm4+p6Lrb3igzwdBQ3un2RNDTPAfQ==" saltValue="HrGMCbzDmzWpEOWauBNk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ZBE8Ftg+9GJiTRWSdrXooYhb4nAimLm7cVpD1jAEAQCP9ytR9xFytea7cFyrLb6/KhxU2VYYd2RkrP3YS112A==" saltValue="HmUHN6vf09PEzik1JNDuM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265746</v>
      </c>
      <c r="E3" s="141"/>
      <c r="F3" s="142">
        <v>174587</v>
      </c>
      <c r="G3" s="143"/>
      <c r="H3" s="144"/>
    </row>
    <row r="4" spans="1:8">
      <c r="A4" s="145"/>
      <c r="B4" s="146"/>
      <c r="C4" s="147"/>
      <c r="D4" s="148">
        <v>38582</v>
      </c>
      <c r="E4" s="149"/>
      <c r="F4" s="150">
        <v>79695</v>
      </c>
      <c r="G4" s="151"/>
      <c r="H4" s="152"/>
    </row>
    <row r="5" spans="1:8">
      <c r="A5" s="133" t="s">
        <v>548</v>
      </c>
      <c r="B5" s="138"/>
      <c r="C5" s="139"/>
      <c r="D5" s="140">
        <v>195361</v>
      </c>
      <c r="E5" s="141"/>
      <c r="F5" s="142">
        <v>175675</v>
      </c>
      <c r="G5" s="143"/>
      <c r="H5" s="144"/>
    </row>
    <row r="6" spans="1:8">
      <c r="A6" s="145"/>
      <c r="B6" s="146"/>
      <c r="C6" s="147"/>
      <c r="D6" s="148">
        <v>51431</v>
      </c>
      <c r="E6" s="149"/>
      <c r="F6" s="150">
        <v>87698</v>
      </c>
      <c r="G6" s="151"/>
      <c r="H6" s="152"/>
    </row>
    <row r="7" spans="1:8">
      <c r="A7" s="133" t="s">
        <v>549</v>
      </c>
      <c r="B7" s="138"/>
      <c r="C7" s="139"/>
      <c r="D7" s="140">
        <v>148139</v>
      </c>
      <c r="E7" s="141"/>
      <c r="F7" s="142">
        <v>162193</v>
      </c>
      <c r="G7" s="143"/>
      <c r="H7" s="144"/>
    </row>
    <row r="8" spans="1:8">
      <c r="A8" s="145"/>
      <c r="B8" s="146"/>
      <c r="C8" s="147"/>
      <c r="D8" s="148">
        <v>32274</v>
      </c>
      <c r="E8" s="149"/>
      <c r="F8" s="150">
        <v>79985</v>
      </c>
      <c r="G8" s="151"/>
      <c r="H8" s="152"/>
    </row>
    <row r="9" spans="1:8">
      <c r="A9" s="133" t="s">
        <v>550</v>
      </c>
      <c r="B9" s="138"/>
      <c r="C9" s="139"/>
      <c r="D9" s="140">
        <v>136906</v>
      </c>
      <c r="E9" s="141"/>
      <c r="F9" s="142">
        <v>168868</v>
      </c>
      <c r="G9" s="143"/>
      <c r="H9" s="144"/>
    </row>
    <row r="10" spans="1:8">
      <c r="A10" s="145"/>
      <c r="B10" s="146"/>
      <c r="C10" s="147"/>
      <c r="D10" s="148">
        <v>30352</v>
      </c>
      <c r="E10" s="149"/>
      <c r="F10" s="150">
        <v>79360</v>
      </c>
      <c r="G10" s="151"/>
      <c r="H10" s="152"/>
    </row>
    <row r="11" spans="1:8">
      <c r="A11" s="133" t="s">
        <v>551</v>
      </c>
      <c r="B11" s="138"/>
      <c r="C11" s="139"/>
      <c r="D11" s="140">
        <v>157457</v>
      </c>
      <c r="E11" s="141"/>
      <c r="F11" s="142">
        <v>202870</v>
      </c>
      <c r="G11" s="143"/>
      <c r="H11" s="144"/>
    </row>
    <row r="12" spans="1:8">
      <c r="A12" s="145"/>
      <c r="B12" s="146"/>
      <c r="C12" s="153"/>
      <c r="D12" s="148">
        <v>37999</v>
      </c>
      <c r="E12" s="149"/>
      <c r="F12" s="150">
        <v>79735</v>
      </c>
      <c r="G12" s="151"/>
      <c r="H12" s="152"/>
    </row>
    <row r="13" spans="1:8">
      <c r="A13" s="133"/>
      <c r="B13" s="138"/>
      <c r="C13" s="154"/>
      <c r="D13" s="155">
        <v>180722</v>
      </c>
      <c r="E13" s="156"/>
      <c r="F13" s="157">
        <v>176839</v>
      </c>
      <c r="G13" s="158"/>
      <c r="H13" s="144"/>
    </row>
    <row r="14" spans="1:8">
      <c r="A14" s="145"/>
      <c r="B14" s="146"/>
      <c r="C14" s="147"/>
      <c r="D14" s="148">
        <v>38128</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4.57</v>
      </c>
      <c r="C19" s="159">
        <f>ROUND(VALUE(SUBSTITUTE(実質収支比率等に係る経年分析!G$48,"▲","-")),2)</f>
        <v>3.41</v>
      </c>
      <c r="D19" s="159">
        <f>ROUND(VALUE(SUBSTITUTE(実質収支比率等に係る経年分析!H$48,"▲","-")),2)</f>
        <v>3.23</v>
      </c>
      <c r="E19" s="159">
        <f>ROUND(VALUE(SUBSTITUTE(実質収支比率等に係る経年分析!I$48,"▲","-")),2)</f>
        <v>4.16</v>
      </c>
      <c r="F19" s="159">
        <f>ROUND(VALUE(SUBSTITUTE(実質収支比率等に係る経年分析!J$48,"▲","-")),2)</f>
        <v>3.97</v>
      </c>
    </row>
    <row r="20" spans="1:11">
      <c r="A20" s="159" t="s">
        <v>49</v>
      </c>
      <c r="B20" s="159">
        <f>ROUND(VALUE(SUBSTITUTE(実質収支比率等に係る経年分析!F$47,"▲","-")),2)</f>
        <v>25.52</v>
      </c>
      <c r="C20" s="159">
        <f>ROUND(VALUE(SUBSTITUTE(実質収支比率等に係る経年分析!G$47,"▲","-")),2)</f>
        <v>25.56</v>
      </c>
      <c r="D20" s="159">
        <f>ROUND(VALUE(SUBSTITUTE(実質収支比率等に係る経年分析!H$47,"▲","-")),2)</f>
        <v>25.61</v>
      </c>
      <c r="E20" s="159">
        <f>ROUND(VALUE(SUBSTITUTE(実質収支比率等に係る経年分析!I$47,"▲","-")),2)</f>
        <v>25.55</v>
      </c>
      <c r="F20" s="159">
        <f>ROUND(VALUE(SUBSTITUTE(実質収支比率等に係る経年分析!J$47,"▲","-")),2)</f>
        <v>25.88</v>
      </c>
    </row>
    <row r="21" spans="1:11">
      <c r="A21" s="159" t="s">
        <v>50</v>
      </c>
      <c r="B21" s="159">
        <f>IF(ISNUMBER(VALUE(SUBSTITUTE(実質収支比率等に係る経年分析!F$49,"▲","-"))),ROUND(VALUE(SUBSTITUTE(実質収支比率等に係る経年分析!F$49,"▲","-")),2),NA())</f>
        <v>-2.5299999999999998</v>
      </c>
      <c r="C21" s="159">
        <f>IF(ISNUMBER(VALUE(SUBSTITUTE(実質収支比率等に係る経年分析!G$49,"▲","-"))),ROUND(VALUE(SUBSTITUTE(実質収支比率等に係る経年分析!G$49,"▲","-")),2),NA())</f>
        <v>-0.83</v>
      </c>
      <c r="D21" s="159">
        <f>IF(ISNUMBER(VALUE(SUBSTITUTE(実質収支比率等に係る経年分析!H$49,"▲","-"))),ROUND(VALUE(SUBSTITUTE(実質収支比率等に係る経年分析!H$49,"▲","-")),2),NA())</f>
        <v>0.37</v>
      </c>
      <c r="E21" s="159">
        <f>IF(ISNUMBER(VALUE(SUBSTITUTE(実質収支比率等に係る経年分析!I$49,"▲","-"))),ROUND(VALUE(SUBSTITUTE(実質収支比率等に係る経年分析!I$49,"▲","-")),2),NA())</f>
        <v>0.93</v>
      </c>
      <c r="F21" s="159">
        <f>IF(ISNUMBER(VALUE(SUBSTITUTE(実質収支比率等に係る経年分析!J$49,"▲","-"))),ROUND(VALUE(SUBSTITUTE(実質収支比率等に係る経年分析!J$49,"▲","-")),2),NA())</f>
        <v>-0.24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和泊町農業集落排水事業特別会計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和泊町奨学資金特別会計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和泊町後期高齢者医療特別会計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和泊町介護保険特別会計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c r="A33" s="160" t="str">
        <f>IF(連結実質赤字比率に係る赤字・黒字の構成分析!C$37="",NA(),連結実質赤字比率に係る赤字・黒字の構成分析!C$37)</f>
        <v>和泊町国民健康保険特別会計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0.91</v>
      </c>
    </row>
    <row r="34" spans="1:16">
      <c r="A34" s="160" t="str">
        <f>IF(連結実質赤字比率に係る赤字・黒字の構成分析!C$36="",NA(),連結実質赤字比率に係る赤字・黒字の構成分析!C$36)</f>
        <v>和泊町水道事業会計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2.4500000000000002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4.3899999999999997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3.89</v>
      </c>
    </row>
    <row r="36" spans="1:16">
      <c r="A36" s="160" t="str">
        <f>IF(連結実質赤字比率に係る赤字・黒字の構成分析!C$34="",NA(),連結実質赤字比率に係る赤字・黒字の構成分析!C$34)</f>
        <v>和泊町下水道事業特別会計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0.02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949</v>
      </c>
      <c r="E42" s="161"/>
      <c r="F42" s="161"/>
      <c r="G42" s="161">
        <f>'実質公債費比率（分子）の構造'!L$52</f>
        <v>1022</v>
      </c>
      <c r="H42" s="161"/>
      <c r="I42" s="161"/>
      <c r="J42" s="161">
        <f>'実質公債費比率（分子）の構造'!M$52</f>
        <v>1007</v>
      </c>
      <c r="K42" s="161"/>
      <c r="L42" s="161"/>
      <c r="M42" s="161">
        <f>'実質公債費比率（分子）の構造'!N$52</f>
        <v>1050</v>
      </c>
      <c r="N42" s="161"/>
      <c r="O42" s="161"/>
      <c r="P42" s="161">
        <f>'実質公債費比率（分子）の構造'!O$52</f>
        <v>959</v>
      </c>
    </row>
    <row r="43" spans="1:16">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8</v>
      </c>
      <c r="C44" s="161"/>
      <c r="D44" s="161"/>
      <c r="E44" s="161">
        <f>'実質公債費比率（分子）の構造'!L$50</f>
        <v>4</v>
      </c>
      <c r="F44" s="161"/>
      <c r="G44" s="161"/>
      <c r="H44" s="161">
        <f>'実質公債費比率（分子）の構造'!M$50</f>
        <v>5</v>
      </c>
      <c r="I44" s="161"/>
      <c r="J44" s="161"/>
      <c r="K44" s="161">
        <f>'実質公債費比率（分子）の構造'!N$50</f>
        <v>1</v>
      </c>
      <c r="L44" s="161"/>
      <c r="M44" s="161"/>
      <c r="N44" s="161" t="str">
        <f>'実質公債費比率（分子）の構造'!O$50</f>
        <v>-</v>
      </c>
      <c r="O44" s="161"/>
      <c r="P44" s="161"/>
    </row>
    <row r="45" spans="1:16">
      <c r="A45" s="161" t="s">
        <v>60</v>
      </c>
      <c r="B45" s="161">
        <f>'実質公債費比率（分子）の構造'!K$49</f>
        <v>95</v>
      </c>
      <c r="C45" s="161"/>
      <c r="D45" s="161"/>
      <c r="E45" s="161">
        <f>'実質公債費比率（分子）の構造'!L$49</f>
        <v>92</v>
      </c>
      <c r="F45" s="161"/>
      <c r="G45" s="161"/>
      <c r="H45" s="161">
        <f>'実質公債費比率（分子）の構造'!M$49</f>
        <v>76</v>
      </c>
      <c r="I45" s="161"/>
      <c r="J45" s="161"/>
      <c r="K45" s="161">
        <f>'実質公債費比率（分子）の構造'!N$49</f>
        <v>45</v>
      </c>
      <c r="L45" s="161"/>
      <c r="M45" s="161"/>
      <c r="N45" s="161">
        <f>'実質公債費比率（分子）の構造'!O$49</f>
        <v>9</v>
      </c>
      <c r="O45" s="161"/>
      <c r="P45" s="161"/>
    </row>
    <row r="46" spans="1:16">
      <c r="A46" s="161" t="s">
        <v>61</v>
      </c>
      <c r="B46" s="161">
        <f>'実質公債費比率（分子）の構造'!K$48</f>
        <v>193</v>
      </c>
      <c r="C46" s="161"/>
      <c r="D46" s="161"/>
      <c r="E46" s="161">
        <f>'実質公債費比率（分子）の構造'!L$48</f>
        <v>226</v>
      </c>
      <c r="F46" s="161"/>
      <c r="G46" s="161"/>
      <c r="H46" s="161">
        <f>'実質公債費比率（分子）の構造'!M$48</f>
        <v>247</v>
      </c>
      <c r="I46" s="161"/>
      <c r="J46" s="161"/>
      <c r="K46" s="161">
        <f>'実質公債費比率（分子）の構造'!N$48</f>
        <v>234</v>
      </c>
      <c r="L46" s="161"/>
      <c r="M46" s="161"/>
      <c r="N46" s="161">
        <f>'実質公債費比率（分子）の構造'!O$48</f>
        <v>221</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1137</v>
      </c>
      <c r="C49" s="161"/>
      <c r="D49" s="161"/>
      <c r="E49" s="161">
        <f>'実質公債費比率（分子）の構造'!L$45</f>
        <v>1166</v>
      </c>
      <c r="F49" s="161"/>
      <c r="G49" s="161"/>
      <c r="H49" s="161">
        <f>'実質公債費比率（分子）の構造'!M$45</f>
        <v>1190</v>
      </c>
      <c r="I49" s="161"/>
      <c r="J49" s="161"/>
      <c r="K49" s="161">
        <f>'実質公債費比率（分子）の構造'!N$45</f>
        <v>1192</v>
      </c>
      <c r="L49" s="161"/>
      <c r="M49" s="161"/>
      <c r="N49" s="161">
        <f>'実質公債費比率（分子）の構造'!O$45</f>
        <v>1183</v>
      </c>
      <c r="O49" s="161"/>
      <c r="P49" s="161"/>
    </row>
    <row r="50" spans="1:16">
      <c r="A50" s="161" t="s">
        <v>64</v>
      </c>
      <c r="B50" s="161" t="e">
        <f>NA()</f>
        <v>#N/A</v>
      </c>
      <c r="C50" s="161">
        <f>IF(ISNUMBER('実質公債費比率（分子）の構造'!K$53),'実質公債費比率（分子）の構造'!K$53,NA())</f>
        <v>485</v>
      </c>
      <c r="D50" s="161" t="e">
        <f>NA()</f>
        <v>#N/A</v>
      </c>
      <c r="E50" s="161" t="e">
        <f>NA()</f>
        <v>#N/A</v>
      </c>
      <c r="F50" s="161">
        <f>IF(ISNUMBER('実質公債費比率（分子）の構造'!L$53),'実質公債費比率（分子）の構造'!L$53,NA())</f>
        <v>466</v>
      </c>
      <c r="G50" s="161" t="e">
        <f>NA()</f>
        <v>#N/A</v>
      </c>
      <c r="H50" s="161" t="e">
        <f>NA()</f>
        <v>#N/A</v>
      </c>
      <c r="I50" s="161">
        <f>IF(ISNUMBER('実質公債費比率（分子）の構造'!M$53),'実質公債費比率（分子）の構造'!M$53,NA())</f>
        <v>511</v>
      </c>
      <c r="J50" s="161" t="e">
        <f>NA()</f>
        <v>#N/A</v>
      </c>
      <c r="K50" s="161" t="e">
        <f>NA()</f>
        <v>#N/A</v>
      </c>
      <c r="L50" s="161">
        <f>IF(ISNUMBER('実質公債費比率（分子）の構造'!N$53),'実質公債費比率（分子）の構造'!N$53,NA())</f>
        <v>422</v>
      </c>
      <c r="M50" s="161" t="e">
        <f>NA()</f>
        <v>#N/A</v>
      </c>
      <c r="N50" s="161" t="e">
        <f>NA()</f>
        <v>#N/A</v>
      </c>
      <c r="O50" s="161">
        <f>IF(ISNUMBER('実質公債費比率（分子）の構造'!O$53),'実質公債費比率（分子）の構造'!O$53,NA())</f>
        <v>454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8877</v>
      </c>
      <c r="E56" s="160"/>
      <c r="F56" s="160"/>
      <c r="G56" s="160">
        <f>'将来負担比率（分子）の構造'!J$52</f>
        <v>8516</v>
      </c>
      <c r="H56" s="160"/>
      <c r="I56" s="160"/>
      <c r="J56" s="160">
        <f>'将来負担比率（分子）の構造'!K$52</f>
        <v>8100</v>
      </c>
      <c r="K56" s="160"/>
      <c r="L56" s="160"/>
      <c r="M56" s="160">
        <f>'将来負担比率（分子）の構造'!L$52</f>
        <v>7609</v>
      </c>
      <c r="N56" s="160"/>
      <c r="O56" s="160"/>
      <c r="P56" s="160">
        <f>'将来負担比率（分子）の構造'!M$52</f>
        <v>7221</v>
      </c>
    </row>
    <row r="57" spans="1:16">
      <c r="A57" s="160" t="s">
        <v>36</v>
      </c>
      <c r="B57" s="160"/>
      <c r="C57" s="160"/>
      <c r="D57" s="160">
        <f>'将来負担比率（分子）の構造'!I$51</f>
        <v>730</v>
      </c>
      <c r="E57" s="160"/>
      <c r="F57" s="160"/>
      <c r="G57" s="160">
        <f>'将来負担比率（分子）の構造'!J$51</f>
        <v>840</v>
      </c>
      <c r="H57" s="160"/>
      <c r="I57" s="160"/>
      <c r="J57" s="160">
        <f>'将来負担比率（分子）の構造'!K$51</f>
        <v>846</v>
      </c>
      <c r="K57" s="160"/>
      <c r="L57" s="160"/>
      <c r="M57" s="160">
        <f>'将来負担比率（分子）の構造'!L$51</f>
        <v>751</v>
      </c>
      <c r="N57" s="160"/>
      <c r="O57" s="160"/>
      <c r="P57" s="160">
        <f>'将来負担比率（分子）の構造'!M$51</f>
        <v>746</v>
      </c>
    </row>
    <row r="58" spans="1:16">
      <c r="A58" s="160" t="s">
        <v>35</v>
      </c>
      <c r="B58" s="160"/>
      <c r="C58" s="160"/>
      <c r="D58" s="160">
        <f>'将来負担比率（分子）の構造'!I$50</f>
        <v>2047</v>
      </c>
      <c r="E58" s="160"/>
      <c r="F58" s="160"/>
      <c r="G58" s="160">
        <f>'将来負担比率（分子）の構造'!J$50</f>
        <v>2148</v>
      </c>
      <c r="H58" s="160"/>
      <c r="I58" s="160"/>
      <c r="J58" s="160">
        <f>'将来負担比率（分子）の構造'!K$50</f>
        <v>2375</v>
      </c>
      <c r="K58" s="160"/>
      <c r="L58" s="160"/>
      <c r="M58" s="160">
        <f>'将来負担比率（分子）の構造'!L$50</f>
        <v>2350</v>
      </c>
      <c r="N58" s="160"/>
      <c r="O58" s="160"/>
      <c r="P58" s="160">
        <f>'将来負担比率（分子）の構造'!M$50</f>
        <v>2567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27</v>
      </c>
      <c r="C61" s="160"/>
      <c r="D61" s="160"/>
      <c r="E61" s="160">
        <f>'将来負担比率（分子）の構造'!J$46</f>
        <v>17</v>
      </c>
      <c r="F61" s="160"/>
      <c r="G61" s="160"/>
      <c r="H61" s="160">
        <f>'将来負担比率（分子）の構造'!K$46</f>
        <v>7</v>
      </c>
      <c r="I61" s="160"/>
      <c r="J61" s="160"/>
      <c r="K61" s="160">
        <f>'将来負担比率（分子）の構造'!L$46</f>
        <v>6</v>
      </c>
      <c r="L61" s="160"/>
      <c r="M61" s="160"/>
      <c r="N61" s="160" t="str">
        <f>'将来負担比率（分子）の構造'!M$46</f>
        <v>-</v>
      </c>
      <c r="O61" s="160"/>
      <c r="P61" s="160"/>
    </row>
    <row r="62" spans="1:16">
      <c r="A62" s="160" t="s">
        <v>29</v>
      </c>
      <c r="B62" s="160">
        <f>'将来負担比率（分子）の構造'!I$45</f>
        <v>843</v>
      </c>
      <c r="C62" s="160"/>
      <c r="D62" s="160"/>
      <c r="E62" s="160">
        <f>'将来負担比率（分子）の構造'!J$45</f>
        <v>863</v>
      </c>
      <c r="F62" s="160"/>
      <c r="G62" s="160"/>
      <c r="H62" s="160">
        <f>'将来負担比率（分子）の構造'!K$45</f>
        <v>799</v>
      </c>
      <c r="I62" s="160"/>
      <c r="J62" s="160"/>
      <c r="K62" s="160">
        <f>'将来負担比率（分子）の構造'!L$45</f>
        <v>758</v>
      </c>
      <c r="L62" s="160"/>
      <c r="M62" s="160"/>
      <c r="N62" s="160">
        <f>'将来負担比率（分子）の構造'!M$45</f>
        <v>731</v>
      </c>
      <c r="O62" s="160"/>
      <c r="P62" s="160"/>
    </row>
    <row r="63" spans="1:16">
      <c r="A63" s="160" t="s">
        <v>28</v>
      </c>
      <c r="B63" s="160">
        <f>'将来負担比率（分子）の構造'!I$44</f>
        <v>278</v>
      </c>
      <c r="C63" s="160"/>
      <c r="D63" s="160"/>
      <c r="E63" s="160">
        <f>'将来負担比率（分子）の構造'!J$44</f>
        <v>235</v>
      </c>
      <c r="F63" s="160"/>
      <c r="G63" s="160"/>
      <c r="H63" s="160">
        <f>'将来負担比率（分子）の構造'!K$44</f>
        <v>160</v>
      </c>
      <c r="I63" s="160"/>
      <c r="J63" s="160"/>
      <c r="K63" s="160">
        <f>'将来負担比率（分子）の構造'!L$44</f>
        <v>104</v>
      </c>
      <c r="L63" s="160"/>
      <c r="M63" s="160"/>
      <c r="N63" s="160">
        <f>'将来負担比率（分子）の構造'!M$44</f>
        <v>95</v>
      </c>
      <c r="O63" s="160"/>
      <c r="P63" s="160"/>
    </row>
    <row r="64" spans="1:16">
      <c r="A64" s="160" t="s">
        <v>27</v>
      </c>
      <c r="B64" s="160">
        <f>'将来負担比率（分子）の構造'!I$43</f>
        <v>3436</v>
      </c>
      <c r="C64" s="160"/>
      <c r="D64" s="160"/>
      <c r="E64" s="160">
        <f>'将来負担比率（分子）の構造'!J$43</f>
        <v>3292</v>
      </c>
      <c r="F64" s="160"/>
      <c r="G64" s="160"/>
      <c r="H64" s="160">
        <f>'将来負担比率（分子）の構造'!K$43</f>
        <v>3155</v>
      </c>
      <c r="I64" s="160"/>
      <c r="J64" s="160"/>
      <c r="K64" s="160">
        <f>'将来負担比率（分子）の構造'!L$43</f>
        <v>3012</v>
      </c>
      <c r="L64" s="160"/>
      <c r="M64" s="160"/>
      <c r="N64" s="160">
        <f>'将来負担比率（分子）の構造'!M$43</f>
        <v>2889</v>
      </c>
      <c r="O64" s="160"/>
      <c r="P64" s="160"/>
    </row>
    <row r="65" spans="1:16">
      <c r="A65" s="160" t="s">
        <v>26</v>
      </c>
      <c r="B65" s="160" t="str">
        <f>'将来負担比率（分子）の構造'!I$42</f>
        <v>-</v>
      </c>
      <c r="C65" s="160"/>
      <c r="D65" s="160"/>
      <c r="E65" s="160">
        <f>'将来負担比率（分子）の構造'!J$42</f>
        <v>6</v>
      </c>
      <c r="F65" s="160"/>
      <c r="G65" s="160"/>
      <c r="H65" s="160">
        <f>'将来負担比率（分子）の構造'!K$42</f>
        <v>3</v>
      </c>
      <c r="I65" s="160"/>
      <c r="J65" s="160"/>
      <c r="K65" s="160">
        <f>'将来負担比率（分子）の構造'!L$42</f>
        <v>4</v>
      </c>
      <c r="L65" s="160"/>
      <c r="M65" s="160"/>
      <c r="N65" s="160" t="str">
        <f>'将来負担比率（分子）の構造'!M$42</f>
        <v>-</v>
      </c>
      <c r="O65" s="160"/>
      <c r="P65" s="160"/>
    </row>
    <row r="66" spans="1:16">
      <c r="A66" s="160" t="s">
        <v>25</v>
      </c>
      <c r="B66" s="160">
        <f>'将来負担比率（分子）の構造'!I$41</f>
        <v>11210</v>
      </c>
      <c r="C66" s="160"/>
      <c r="D66" s="160"/>
      <c r="E66" s="160">
        <f>'将来負担比率（分子）の構造'!J$41</f>
        <v>11128</v>
      </c>
      <c r="F66" s="160"/>
      <c r="G66" s="160"/>
      <c r="H66" s="160">
        <f>'将来負担比率（分子）の構造'!K$41</f>
        <v>10761</v>
      </c>
      <c r="I66" s="160"/>
      <c r="J66" s="160"/>
      <c r="K66" s="160">
        <f>'将来負担比率（分子）の構造'!L$41</f>
        <v>10234</v>
      </c>
      <c r="L66" s="160"/>
      <c r="M66" s="160"/>
      <c r="N66" s="160">
        <f>'将来負担比率（分子）の構造'!M$41</f>
        <v>9795</v>
      </c>
      <c r="O66" s="160"/>
      <c r="P66" s="160"/>
    </row>
    <row r="67" spans="1:16">
      <c r="A67" s="160" t="s">
        <v>68</v>
      </c>
      <c r="B67" s="160" t="e">
        <f>NA()</f>
        <v>#N/A</v>
      </c>
      <c r="C67" s="160">
        <f>IF(ISNUMBER('将来負担比率（分子）の構造'!I$53), IF('将来負担比率（分子）の構造'!I$53 &lt; 0, 0, '将来負担比率（分子）の構造'!I$53), NA())</f>
        <v>4141</v>
      </c>
      <c r="D67" s="160" t="e">
        <f>NA()</f>
        <v>#N/A</v>
      </c>
      <c r="E67" s="160" t="e">
        <f>NA()</f>
        <v>#N/A</v>
      </c>
      <c r="F67" s="160">
        <f>IF(ISNUMBER('将来負担比率（分子）の構造'!J$53), IF('将来負担比率（分子）の構造'!J$53 &lt; 0, 0, '将来負担比率（分子）の構造'!J$53), NA())</f>
        <v>4038</v>
      </c>
      <c r="G67" s="160" t="e">
        <f>NA()</f>
        <v>#N/A</v>
      </c>
      <c r="H67" s="160" t="e">
        <f>NA()</f>
        <v>#N/A</v>
      </c>
      <c r="I67" s="160">
        <f>IF(ISNUMBER('将来負担比率（分子）の構造'!K$53), IF('将来負担比率（分子）の構造'!K$53 &lt; 0, 0, '将来負担比率（分子）の構造'!K$53), NA())</f>
        <v>3565</v>
      </c>
      <c r="J67" s="160" t="e">
        <f>NA()</f>
        <v>#N/A</v>
      </c>
      <c r="K67" s="160" t="e">
        <f>NA()</f>
        <v>#N/A</v>
      </c>
      <c r="L67" s="160">
        <f>IF(ISNUMBER('将来負担比率（分子）の構造'!L$53), IF('将来負担比率（分子）の構造'!L$53 &lt; 0, 0, '将来負担比率（分子）の構造'!L$53), NA())</f>
        <v>3406</v>
      </c>
      <c r="M67" s="160" t="e">
        <f>NA()</f>
        <v>#N/A</v>
      </c>
      <c r="N67" s="160" t="e">
        <f>NA()</f>
        <v>#N/A</v>
      </c>
      <c r="O67" s="160">
        <f>IF(ISNUMBER('将来負担比率（分子）の構造'!M$53), IF('将来負担比率（分子）の構造'!M$53 &lt; 0, 0, '将来負担比率（分子）の構造'!M$53), NA())</f>
        <v>2976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1000</v>
      </c>
      <c r="C72" s="164">
        <f>基金残高に係る経年分析!G55</f>
        <v>1000</v>
      </c>
      <c r="D72" s="164">
        <f>基金残高に係る経年分析!H55</f>
        <v>1000</v>
      </c>
    </row>
    <row r="73" spans="1:16">
      <c r="A73" s="163" t="s">
        <v>71</v>
      </c>
      <c r="B73" s="164">
        <f>基金残高に係る経年分析!F56</f>
        <v>158</v>
      </c>
      <c r="C73" s="164">
        <f>基金残高に係る経年分析!G56</f>
        <v>159</v>
      </c>
      <c r="D73" s="164">
        <f>基金残高に係る経年分析!H56</f>
        <v>160</v>
      </c>
    </row>
    <row r="74" spans="1:16">
      <c r="A74" s="163" t="s">
        <v>72</v>
      </c>
      <c r="B74" s="164">
        <f>基金残高に係る経年分析!F57</f>
        <v>935</v>
      </c>
      <c r="C74" s="164">
        <f>基金残高に係る経年分析!G57</f>
        <v>1077</v>
      </c>
      <c r="D74" s="164">
        <f>基金残高に係る経年分析!H57</f>
        <v>1282</v>
      </c>
    </row>
  </sheetData>
  <sheetProtection algorithmName="SHA-512" hashValue="Uys2JLb5UL1CUrM/hHnoH1GpBbkl/cVgeVx/HeEkH6jiOopLcBaWeUV5HwqX0sXDsAcnc7/qeU+mMDsxoSjiiA==" saltValue="KVImloRjpqco1It/7HEb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593095</v>
      </c>
      <c r="S5" s="649"/>
      <c r="T5" s="649"/>
      <c r="U5" s="649"/>
      <c r="V5" s="649"/>
      <c r="W5" s="649"/>
      <c r="X5" s="649"/>
      <c r="Y5" s="650"/>
      <c r="Z5" s="651">
        <v>8.9</v>
      </c>
      <c r="AA5" s="651"/>
      <c r="AB5" s="651"/>
      <c r="AC5" s="651"/>
      <c r="AD5" s="652">
        <v>593095</v>
      </c>
      <c r="AE5" s="652"/>
      <c r="AF5" s="652"/>
      <c r="AG5" s="652"/>
      <c r="AH5" s="652"/>
      <c r="AI5" s="652"/>
      <c r="AJ5" s="652"/>
      <c r="AK5" s="652"/>
      <c r="AL5" s="653">
        <v>15.9</v>
      </c>
      <c r="AM5" s="654"/>
      <c r="AN5" s="654"/>
      <c r="AO5" s="655"/>
      <c r="AP5" s="645" t="s">
        <v>223</v>
      </c>
      <c r="AQ5" s="646"/>
      <c r="AR5" s="646"/>
      <c r="AS5" s="646"/>
      <c r="AT5" s="646"/>
      <c r="AU5" s="646"/>
      <c r="AV5" s="646"/>
      <c r="AW5" s="646"/>
      <c r="AX5" s="646"/>
      <c r="AY5" s="646"/>
      <c r="AZ5" s="646"/>
      <c r="BA5" s="646"/>
      <c r="BB5" s="646"/>
      <c r="BC5" s="646"/>
      <c r="BD5" s="646"/>
      <c r="BE5" s="646"/>
      <c r="BF5" s="647"/>
      <c r="BG5" s="659">
        <v>593095</v>
      </c>
      <c r="BH5" s="660"/>
      <c r="BI5" s="660"/>
      <c r="BJ5" s="660"/>
      <c r="BK5" s="660"/>
      <c r="BL5" s="660"/>
      <c r="BM5" s="660"/>
      <c r="BN5" s="661"/>
      <c r="BO5" s="662">
        <v>100</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78372</v>
      </c>
      <c r="S6" s="660"/>
      <c r="T6" s="660"/>
      <c r="U6" s="660"/>
      <c r="V6" s="660"/>
      <c r="W6" s="660"/>
      <c r="X6" s="660"/>
      <c r="Y6" s="661"/>
      <c r="Z6" s="662">
        <v>1.2</v>
      </c>
      <c r="AA6" s="662"/>
      <c r="AB6" s="662"/>
      <c r="AC6" s="662"/>
      <c r="AD6" s="663">
        <v>78372</v>
      </c>
      <c r="AE6" s="663"/>
      <c r="AF6" s="663"/>
      <c r="AG6" s="663"/>
      <c r="AH6" s="663"/>
      <c r="AI6" s="663"/>
      <c r="AJ6" s="663"/>
      <c r="AK6" s="663"/>
      <c r="AL6" s="664">
        <v>2.1</v>
      </c>
      <c r="AM6" s="665"/>
      <c r="AN6" s="665"/>
      <c r="AO6" s="666"/>
      <c r="AP6" s="656" t="s">
        <v>229</v>
      </c>
      <c r="AQ6" s="657"/>
      <c r="AR6" s="657"/>
      <c r="AS6" s="657"/>
      <c r="AT6" s="657"/>
      <c r="AU6" s="657"/>
      <c r="AV6" s="657"/>
      <c r="AW6" s="657"/>
      <c r="AX6" s="657"/>
      <c r="AY6" s="657"/>
      <c r="AZ6" s="657"/>
      <c r="BA6" s="657"/>
      <c r="BB6" s="657"/>
      <c r="BC6" s="657"/>
      <c r="BD6" s="657"/>
      <c r="BE6" s="657"/>
      <c r="BF6" s="658"/>
      <c r="BG6" s="659">
        <v>593095</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80606</v>
      </c>
      <c r="CS6" s="660"/>
      <c r="CT6" s="660"/>
      <c r="CU6" s="660"/>
      <c r="CV6" s="660"/>
      <c r="CW6" s="660"/>
      <c r="CX6" s="660"/>
      <c r="CY6" s="661"/>
      <c r="CZ6" s="653">
        <v>1.2</v>
      </c>
      <c r="DA6" s="654"/>
      <c r="DB6" s="654"/>
      <c r="DC6" s="673"/>
      <c r="DD6" s="668" t="s">
        <v>122</v>
      </c>
      <c r="DE6" s="660"/>
      <c r="DF6" s="660"/>
      <c r="DG6" s="660"/>
      <c r="DH6" s="660"/>
      <c r="DI6" s="660"/>
      <c r="DJ6" s="660"/>
      <c r="DK6" s="660"/>
      <c r="DL6" s="660"/>
      <c r="DM6" s="660"/>
      <c r="DN6" s="660"/>
      <c r="DO6" s="660"/>
      <c r="DP6" s="661"/>
      <c r="DQ6" s="668">
        <v>80606</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936</v>
      </c>
      <c r="S7" s="660"/>
      <c r="T7" s="660"/>
      <c r="U7" s="660"/>
      <c r="V7" s="660"/>
      <c r="W7" s="660"/>
      <c r="X7" s="660"/>
      <c r="Y7" s="661"/>
      <c r="Z7" s="662">
        <v>0</v>
      </c>
      <c r="AA7" s="662"/>
      <c r="AB7" s="662"/>
      <c r="AC7" s="662"/>
      <c r="AD7" s="663">
        <v>936</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231512</v>
      </c>
      <c r="BH7" s="660"/>
      <c r="BI7" s="660"/>
      <c r="BJ7" s="660"/>
      <c r="BK7" s="660"/>
      <c r="BL7" s="660"/>
      <c r="BM7" s="660"/>
      <c r="BN7" s="661"/>
      <c r="BO7" s="662">
        <v>39</v>
      </c>
      <c r="BP7" s="662"/>
      <c r="BQ7" s="662"/>
      <c r="BR7" s="662"/>
      <c r="BS7" s="663" t="s">
        <v>122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1315528</v>
      </c>
      <c r="CS7" s="660"/>
      <c r="CT7" s="660"/>
      <c r="CU7" s="660"/>
      <c r="CV7" s="660"/>
      <c r="CW7" s="660"/>
      <c r="CX7" s="660"/>
      <c r="CY7" s="661"/>
      <c r="CZ7" s="662">
        <v>20.3</v>
      </c>
      <c r="DA7" s="662"/>
      <c r="DB7" s="662"/>
      <c r="DC7" s="662"/>
      <c r="DD7" s="668">
        <v>196071</v>
      </c>
      <c r="DE7" s="660"/>
      <c r="DF7" s="660"/>
      <c r="DG7" s="660"/>
      <c r="DH7" s="660"/>
      <c r="DI7" s="660"/>
      <c r="DJ7" s="660"/>
      <c r="DK7" s="660"/>
      <c r="DL7" s="660"/>
      <c r="DM7" s="660"/>
      <c r="DN7" s="660"/>
      <c r="DO7" s="660"/>
      <c r="DP7" s="661"/>
      <c r="DQ7" s="668">
        <v>887194</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1132</v>
      </c>
      <c r="S8" s="660"/>
      <c r="T8" s="660"/>
      <c r="U8" s="660"/>
      <c r="V8" s="660"/>
      <c r="W8" s="660"/>
      <c r="X8" s="660"/>
      <c r="Y8" s="661"/>
      <c r="Z8" s="662">
        <v>0</v>
      </c>
      <c r="AA8" s="662"/>
      <c r="AB8" s="662"/>
      <c r="AC8" s="662"/>
      <c r="AD8" s="663">
        <v>1132</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9423</v>
      </c>
      <c r="BH8" s="660"/>
      <c r="BI8" s="660"/>
      <c r="BJ8" s="660"/>
      <c r="BK8" s="660"/>
      <c r="BL8" s="660"/>
      <c r="BM8" s="660"/>
      <c r="BN8" s="661"/>
      <c r="BO8" s="662">
        <v>1.6</v>
      </c>
      <c r="BP8" s="662"/>
      <c r="BQ8" s="662"/>
      <c r="BR8" s="662"/>
      <c r="BS8" s="668" t="s">
        <v>122</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1310570</v>
      </c>
      <c r="CS8" s="660"/>
      <c r="CT8" s="660"/>
      <c r="CU8" s="660"/>
      <c r="CV8" s="660"/>
      <c r="CW8" s="660"/>
      <c r="CX8" s="660"/>
      <c r="CY8" s="661"/>
      <c r="CZ8" s="662">
        <v>20.2</v>
      </c>
      <c r="DA8" s="662"/>
      <c r="DB8" s="662"/>
      <c r="DC8" s="662"/>
      <c r="DD8" s="668">
        <v>5019</v>
      </c>
      <c r="DE8" s="660"/>
      <c r="DF8" s="660"/>
      <c r="DG8" s="660"/>
      <c r="DH8" s="660"/>
      <c r="DI8" s="660"/>
      <c r="DJ8" s="660"/>
      <c r="DK8" s="660"/>
      <c r="DL8" s="660"/>
      <c r="DM8" s="660"/>
      <c r="DN8" s="660"/>
      <c r="DO8" s="660"/>
      <c r="DP8" s="661"/>
      <c r="DQ8" s="668">
        <v>822055</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1114</v>
      </c>
      <c r="S9" s="660"/>
      <c r="T9" s="660"/>
      <c r="U9" s="660"/>
      <c r="V9" s="660"/>
      <c r="W9" s="660"/>
      <c r="X9" s="660"/>
      <c r="Y9" s="661"/>
      <c r="Z9" s="662">
        <v>0</v>
      </c>
      <c r="AA9" s="662"/>
      <c r="AB9" s="662"/>
      <c r="AC9" s="662"/>
      <c r="AD9" s="663">
        <v>1114</v>
      </c>
      <c r="AE9" s="663"/>
      <c r="AF9" s="663"/>
      <c r="AG9" s="663"/>
      <c r="AH9" s="663"/>
      <c r="AI9" s="663"/>
      <c r="AJ9" s="663"/>
      <c r="AK9" s="663"/>
      <c r="AL9" s="664">
        <v>0</v>
      </c>
      <c r="AM9" s="665"/>
      <c r="AN9" s="665"/>
      <c r="AO9" s="666"/>
      <c r="AP9" s="656" t="s">
        <v>238</v>
      </c>
      <c r="AQ9" s="657"/>
      <c r="AR9" s="657"/>
      <c r="AS9" s="657"/>
      <c r="AT9" s="657"/>
      <c r="AU9" s="657"/>
      <c r="AV9" s="657"/>
      <c r="AW9" s="657"/>
      <c r="AX9" s="657"/>
      <c r="AY9" s="657"/>
      <c r="AZ9" s="657"/>
      <c r="BA9" s="657"/>
      <c r="BB9" s="657"/>
      <c r="BC9" s="657"/>
      <c r="BD9" s="657"/>
      <c r="BE9" s="657"/>
      <c r="BF9" s="658"/>
      <c r="BG9" s="659">
        <v>187441</v>
      </c>
      <c r="BH9" s="660"/>
      <c r="BI9" s="660"/>
      <c r="BJ9" s="660"/>
      <c r="BK9" s="660"/>
      <c r="BL9" s="660"/>
      <c r="BM9" s="660"/>
      <c r="BN9" s="661"/>
      <c r="BO9" s="662">
        <v>31.6</v>
      </c>
      <c r="BP9" s="662"/>
      <c r="BQ9" s="662"/>
      <c r="BR9" s="662"/>
      <c r="BS9" s="668" t="s">
        <v>224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297434</v>
      </c>
      <c r="CS9" s="660"/>
      <c r="CT9" s="660"/>
      <c r="CU9" s="660"/>
      <c r="CV9" s="660"/>
      <c r="CW9" s="660"/>
      <c r="CX9" s="660"/>
      <c r="CY9" s="661"/>
      <c r="CZ9" s="662">
        <v>4.5999999999999996</v>
      </c>
      <c r="DA9" s="662"/>
      <c r="DB9" s="662"/>
      <c r="DC9" s="662"/>
      <c r="DD9" s="668">
        <v>8304</v>
      </c>
      <c r="DE9" s="660"/>
      <c r="DF9" s="660"/>
      <c r="DG9" s="660"/>
      <c r="DH9" s="660"/>
      <c r="DI9" s="660"/>
      <c r="DJ9" s="660"/>
      <c r="DK9" s="660"/>
      <c r="DL9" s="660"/>
      <c r="DM9" s="660"/>
      <c r="DN9" s="660"/>
      <c r="DO9" s="660"/>
      <c r="DP9" s="661"/>
      <c r="DQ9" s="668">
        <v>271981</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122</v>
      </c>
      <c r="AA10" s="662"/>
      <c r="AB10" s="662"/>
      <c r="AC10" s="662"/>
      <c r="AD10" s="663" t="s">
        <v>224</v>
      </c>
      <c r="AE10" s="663"/>
      <c r="AF10" s="663"/>
      <c r="AG10" s="663"/>
      <c r="AH10" s="663"/>
      <c r="AI10" s="663"/>
      <c r="AJ10" s="663"/>
      <c r="AK10" s="663"/>
      <c r="AL10" s="664" t="s">
        <v>122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14561</v>
      </c>
      <c r="BH10" s="660"/>
      <c r="BI10" s="660"/>
      <c r="BJ10" s="660"/>
      <c r="BK10" s="660"/>
      <c r="BL10" s="660"/>
      <c r="BM10" s="660"/>
      <c r="BN10" s="661"/>
      <c r="BO10" s="662">
        <v>2.5</v>
      </c>
      <c r="BP10" s="662"/>
      <c r="BQ10" s="662"/>
      <c r="BR10" s="662"/>
      <c r="BS10" s="668" t="s">
        <v>122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13641</v>
      </c>
      <c r="CS10" s="660"/>
      <c r="CT10" s="660"/>
      <c r="CU10" s="660"/>
      <c r="CV10" s="660"/>
      <c r="CW10" s="660"/>
      <c r="CX10" s="660"/>
      <c r="CY10" s="661"/>
      <c r="CZ10" s="662">
        <v>0.2</v>
      </c>
      <c r="DA10" s="662"/>
      <c r="DB10" s="662"/>
      <c r="DC10" s="662"/>
      <c r="DD10" s="668" t="s">
        <v>122</v>
      </c>
      <c r="DE10" s="660"/>
      <c r="DF10" s="660"/>
      <c r="DG10" s="660"/>
      <c r="DH10" s="660"/>
      <c r="DI10" s="660"/>
      <c r="DJ10" s="660"/>
      <c r="DK10" s="660"/>
      <c r="DL10" s="660"/>
      <c r="DM10" s="660"/>
      <c r="DN10" s="660"/>
      <c r="DO10" s="660"/>
      <c r="DP10" s="661"/>
      <c r="DQ10" s="668">
        <v>13641</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224</v>
      </c>
      <c r="AA11" s="662"/>
      <c r="AB11" s="662"/>
      <c r="AC11" s="662"/>
      <c r="AD11" s="663" t="s">
        <v>122</v>
      </c>
      <c r="AE11" s="663"/>
      <c r="AF11" s="663"/>
      <c r="AG11" s="663"/>
      <c r="AH11" s="663"/>
      <c r="AI11" s="663"/>
      <c r="AJ11" s="663"/>
      <c r="AK11" s="663"/>
      <c r="AL11" s="664" t="s">
        <v>122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20087</v>
      </c>
      <c r="BH11" s="660"/>
      <c r="BI11" s="660"/>
      <c r="BJ11" s="660"/>
      <c r="BK11" s="660"/>
      <c r="BL11" s="660"/>
      <c r="BM11" s="660"/>
      <c r="BN11" s="661"/>
      <c r="BO11" s="662">
        <v>3.4</v>
      </c>
      <c r="BP11" s="662"/>
      <c r="BQ11" s="662"/>
      <c r="BR11" s="662"/>
      <c r="BS11" s="668" t="s">
        <v>224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1044153</v>
      </c>
      <c r="CS11" s="660"/>
      <c r="CT11" s="660"/>
      <c r="CU11" s="660"/>
      <c r="CV11" s="660"/>
      <c r="CW11" s="660"/>
      <c r="CX11" s="660"/>
      <c r="CY11" s="661"/>
      <c r="CZ11" s="662">
        <v>16.100000000000001</v>
      </c>
      <c r="DA11" s="662"/>
      <c r="DB11" s="662"/>
      <c r="DC11" s="662"/>
      <c r="DD11" s="668">
        <v>432904</v>
      </c>
      <c r="DE11" s="660"/>
      <c r="DF11" s="660"/>
      <c r="DG11" s="660"/>
      <c r="DH11" s="660"/>
      <c r="DI11" s="660"/>
      <c r="DJ11" s="660"/>
      <c r="DK11" s="660"/>
      <c r="DL11" s="660"/>
      <c r="DM11" s="660"/>
      <c r="DN11" s="660"/>
      <c r="DO11" s="660"/>
      <c r="DP11" s="661"/>
      <c r="DQ11" s="668">
        <v>404328</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121970</v>
      </c>
      <c r="S12" s="660"/>
      <c r="T12" s="660"/>
      <c r="U12" s="660"/>
      <c r="V12" s="660"/>
      <c r="W12" s="660"/>
      <c r="X12" s="660"/>
      <c r="Y12" s="661"/>
      <c r="Z12" s="662">
        <v>1.8</v>
      </c>
      <c r="AA12" s="662"/>
      <c r="AB12" s="662"/>
      <c r="AC12" s="662"/>
      <c r="AD12" s="663">
        <v>121970</v>
      </c>
      <c r="AE12" s="663"/>
      <c r="AF12" s="663"/>
      <c r="AG12" s="663"/>
      <c r="AH12" s="663"/>
      <c r="AI12" s="663"/>
      <c r="AJ12" s="663"/>
      <c r="AK12" s="663"/>
      <c r="AL12" s="664">
        <v>3.3</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267174</v>
      </c>
      <c r="BH12" s="660"/>
      <c r="BI12" s="660"/>
      <c r="BJ12" s="660"/>
      <c r="BK12" s="660"/>
      <c r="BL12" s="660"/>
      <c r="BM12" s="660"/>
      <c r="BN12" s="661"/>
      <c r="BO12" s="662">
        <v>45</v>
      </c>
      <c r="BP12" s="662"/>
      <c r="BQ12" s="662"/>
      <c r="BR12" s="662"/>
      <c r="BS12" s="668" t="s">
        <v>122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46552</v>
      </c>
      <c r="CS12" s="660"/>
      <c r="CT12" s="660"/>
      <c r="CU12" s="660"/>
      <c r="CV12" s="660"/>
      <c r="CW12" s="660"/>
      <c r="CX12" s="660"/>
      <c r="CY12" s="661"/>
      <c r="CZ12" s="662">
        <v>0.7</v>
      </c>
      <c r="DA12" s="662"/>
      <c r="DB12" s="662"/>
      <c r="DC12" s="662"/>
      <c r="DD12" s="668">
        <v>5514</v>
      </c>
      <c r="DE12" s="660"/>
      <c r="DF12" s="660"/>
      <c r="DG12" s="660"/>
      <c r="DH12" s="660"/>
      <c r="DI12" s="660"/>
      <c r="DJ12" s="660"/>
      <c r="DK12" s="660"/>
      <c r="DL12" s="660"/>
      <c r="DM12" s="660"/>
      <c r="DN12" s="660"/>
      <c r="DO12" s="660"/>
      <c r="DP12" s="661"/>
      <c r="DQ12" s="668">
        <v>31158</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224</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224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257509</v>
      </c>
      <c r="BH13" s="660"/>
      <c r="BI13" s="660"/>
      <c r="BJ13" s="660"/>
      <c r="BK13" s="660"/>
      <c r="BL13" s="660"/>
      <c r="BM13" s="660"/>
      <c r="BN13" s="661"/>
      <c r="BO13" s="662">
        <v>43.4</v>
      </c>
      <c r="BP13" s="662"/>
      <c r="BQ13" s="662"/>
      <c r="BR13" s="662"/>
      <c r="BS13" s="668" t="s">
        <v>122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632422</v>
      </c>
      <c r="CS13" s="660"/>
      <c r="CT13" s="660"/>
      <c r="CU13" s="660"/>
      <c r="CV13" s="660"/>
      <c r="CW13" s="660"/>
      <c r="CX13" s="660"/>
      <c r="CY13" s="661"/>
      <c r="CZ13" s="662">
        <v>9.8000000000000007</v>
      </c>
      <c r="DA13" s="662"/>
      <c r="DB13" s="662"/>
      <c r="DC13" s="662"/>
      <c r="DD13" s="668">
        <v>386912</v>
      </c>
      <c r="DE13" s="660"/>
      <c r="DF13" s="660"/>
      <c r="DG13" s="660"/>
      <c r="DH13" s="660"/>
      <c r="DI13" s="660"/>
      <c r="DJ13" s="660"/>
      <c r="DK13" s="660"/>
      <c r="DL13" s="660"/>
      <c r="DM13" s="660"/>
      <c r="DN13" s="660"/>
      <c r="DO13" s="660"/>
      <c r="DP13" s="661"/>
      <c r="DQ13" s="668">
        <v>214454</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171</v>
      </c>
      <c r="AA14" s="662"/>
      <c r="AB14" s="662"/>
      <c r="AC14" s="662"/>
      <c r="AD14" s="663" t="s">
        <v>122</v>
      </c>
      <c r="AE14" s="663"/>
      <c r="AF14" s="663"/>
      <c r="AG14" s="663"/>
      <c r="AH14" s="663"/>
      <c r="AI14" s="663"/>
      <c r="AJ14" s="663"/>
      <c r="AK14" s="663"/>
      <c r="AL14" s="664" t="s">
        <v>122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31391</v>
      </c>
      <c r="BH14" s="660"/>
      <c r="BI14" s="660"/>
      <c r="BJ14" s="660"/>
      <c r="BK14" s="660"/>
      <c r="BL14" s="660"/>
      <c r="BM14" s="660"/>
      <c r="BN14" s="661"/>
      <c r="BO14" s="662">
        <v>5.3</v>
      </c>
      <c r="BP14" s="662"/>
      <c r="BQ14" s="662"/>
      <c r="BR14" s="662"/>
      <c r="BS14" s="668" t="s">
        <v>122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134191</v>
      </c>
      <c r="CS14" s="660"/>
      <c r="CT14" s="660"/>
      <c r="CU14" s="660"/>
      <c r="CV14" s="660"/>
      <c r="CW14" s="660"/>
      <c r="CX14" s="660"/>
      <c r="CY14" s="661"/>
      <c r="CZ14" s="662">
        <v>2.1</v>
      </c>
      <c r="DA14" s="662"/>
      <c r="DB14" s="662"/>
      <c r="DC14" s="662"/>
      <c r="DD14" s="668">
        <v>3494</v>
      </c>
      <c r="DE14" s="660"/>
      <c r="DF14" s="660"/>
      <c r="DG14" s="660"/>
      <c r="DH14" s="660"/>
      <c r="DI14" s="660"/>
      <c r="DJ14" s="660"/>
      <c r="DK14" s="660"/>
      <c r="DL14" s="660"/>
      <c r="DM14" s="660"/>
      <c r="DN14" s="660"/>
      <c r="DO14" s="660"/>
      <c r="DP14" s="661"/>
      <c r="DQ14" s="668">
        <v>134191</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13417</v>
      </c>
      <c r="S15" s="660"/>
      <c r="T15" s="660"/>
      <c r="U15" s="660"/>
      <c r="V15" s="660"/>
      <c r="W15" s="660"/>
      <c r="X15" s="660"/>
      <c r="Y15" s="661"/>
      <c r="Z15" s="662">
        <v>0.2</v>
      </c>
      <c r="AA15" s="662"/>
      <c r="AB15" s="662"/>
      <c r="AC15" s="662"/>
      <c r="AD15" s="663">
        <v>13417</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63018</v>
      </c>
      <c r="BH15" s="660"/>
      <c r="BI15" s="660"/>
      <c r="BJ15" s="660"/>
      <c r="BK15" s="660"/>
      <c r="BL15" s="660"/>
      <c r="BM15" s="660"/>
      <c r="BN15" s="661"/>
      <c r="BO15" s="662">
        <v>10.6</v>
      </c>
      <c r="BP15" s="662"/>
      <c r="BQ15" s="662"/>
      <c r="BR15" s="662"/>
      <c r="BS15" s="668" t="s">
        <v>122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388171</v>
      </c>
      <c r="CS15" s="660"/>
      <c r="CT15" s="660"/>
      <c r="CU15" s="660"/>
      <c r="CV15" s="660"/>
      <c r="CW15" s="660"/>
      <c r="CX15" s="660"/>
      <c r="CY15" s="661"/>
      <c r="CZ15" s="662">
        <v>6</v>
      </c>
      <c r="DA15" s="662"/>
      <c r="DB15" s="662"/>
      <c r="DC15" s="662"/>
      <c r="DD15" s="668">
        <v>21624</v>
      </c>
      <c r="DE15" s="660"/>
      <c r="DF15" s="660"/>
      <c r="DG15" s="660"/>
      <c r="DH15" s="660"/>
      <c r="DI15" s="660"/>
      <c r="DJ15" s="660"/>
      <c r="DK15" s="660"/>
      <c r="DL15" s="660"/>
      <c r="DM15" s="660"/>
      <c r="DN15" s="660"/>
      <c r="DO15" s="660"/>
      <c r="DP15" s="661"/>
      <c r="DQ15" s="668">
        <v>353347</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224</v>
      </c>
      <c r="AA16" s="662"/>
      <c r="AB16" s="662"/>
      <c r="AC16" s="662"/>
      <c r="AD16" s="663" t="s">
        <v>122</v>
      </c>
      <c r="AE16" s="663"/>
      <c r="AF16" s="663"/>
      <c r="AG16" s="663"/>
      <c r="AH16" s="663"/>
      <c r="AI16" s="663"/>
      <c r="AJ16" s="663"/>
      <c r="AK16" s="663"/>
      <c r="AL16" s="664" t="s">
        <v>122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171</v>
      </c>
      <c r="BH16" s="660"/>
      <c r="BI16" s="660"/>
      <c r="BJ16" s="660"/>
      <c r="BK16" s="660"/>
      <c r="BL16" s="660"/>
      <c r="BM16" s="660"/>
      <c r="BN16" s="661"/>
      <c r="BO16" s="662" t="s">
        <v>122</v>
      </c>
      <c r="BP16" s="662"/>
      <c r="BQ16" s="662"/>
      <c r="BR16" s="662"/>
      <c r="BS16" s="668" t="s">
        <v>171</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5059</v>
      </c>
      <c r="CS16" s="660"/>
      <c r="CT16" s="660"/>
      <c r="CU16" s="660"/>
      <c r="CV16" s="660"/>
      <c r="CW16" s="660"/>
      <c r="CX16" s="660"/>
      <c r="CY16" s="661"/>
      <c r="CZ16" s="662">
        <v>0.1</v>
      </c>
      <c r="DA16" s="662"/>
      <c r="DB16" s="662"/>
      <c r="DC16" s="662"/>
      <c r="DD16" s="668" t="s">
        <v>224</v>
      </c>
      <c r="DE16" s="660"/>
      <c r="DF16" s="660"/>
      <c r="DG16" s="660"/>
      <c r="DH16" s="660"/>
      <c r="DI16" s="660"/>
      <c r="DJ16" s="660"/>
      <c r="DK16" s="660"/>
      <c r="DL16" s="660"/>
      <c r="DM16" s="660"/>
      <c r="DN16" s="660"/>
      <c r="DO16" s="660"/>
      <c r="DP16" s="661"/>
      <c r="DQ16" s="668">
        <v>759</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705</v>
      </c>
      <c r="S17" s="660"/>
      <c r="T17" s="660"/>
      <c r="U17" s="660"/>
      <c r="V17" s="660"/>
      <c r="W17" s="660"/>
      <c r="X17" s="660"/>
      <c r="Y17" s="661"/>
      <c r="Z17" s="662">
        <v>0</v>
      </c>
      <c r="AA17" s="662"/>
      <c r="AB17" s="662"/>
      <c r="AC17" s="662"/>
      <c r="AD17" s="663">
        <v>705</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224</v>
      </c>
      <c r="BH17" s="660"/>
      <c r="BI17" s="660"/>
      <c r="BJ17" s="660"/>
      <c r="BK17" s="660"/>
      <c r="BL17" s="660"/>
      <c r="BM17" s="660"/>
      <c r="BN17" s="661"/>
      <c r="BO17" s="662" t="s">
        <v>224</v>
      </c>
      <c r="BP17" s="662"/>
      <c r="BQ17" s="662"/>
      <c r="BR17" s="662"/>
      <c r="BS17" s="668" t="s">
        <v>122</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1183491</v>
      </c>
      <c r="CS17" s="660"/>
      <c r="CT17" s="660"/>
      <c r="CU17" s="660"/>
      <c r="CV17" s="660"/>
      <c r="CW17" s="660"/>
      <c r="CX17" s="660"/>
      <c r="CY17" s="661"/>
      <c r="CZ17" s="662">
        <v>18.3</v>
      </c>
      <c r="DA17" s="662"/>
      <c r="DB17" s="662"/>
      <c r="DC17" s="662"/>
      <c r="DD17" s="668" t="s">
        <v>122</v>
      </c>
      <c r="DE17" s="660"/>
      <c r="DF17" s="660"/>
      <c r="DG17" s="660"/>
      <c r="DH17" s="660"/>
      <c r="DI17" s="660"/>
      <c r="DJ17" s="660"/>
      <c r="DK17" s="660"/>
      <c r="DL17" s="660"/>
      <c r="DM17" s="660"/>
      <c r="DN17" s="660"/>
      <c r="DO17" s="660"/>
      <c r="DP17" s="661"/>
      <c r="DQ17" s="668">
        <v>1130858</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3063561</v>
      </c>
      <c r="S18" s="660"/>
      <c r="T18" s="660"/>
      <c r="U18" s="660"/>
      <c r="V18" s="660"/>
      <c r="W18" s="660"/>
      <c r="X18" s="660"/>
      <c r="Y18" s="661"/>
      <c r="Z18" s="662">
        <v>46.1</v>
      </c>
      <c r="AA18" s="662"/>
      <c r="AB18" s="662"/>
      <c r="AC18" s="662"/>
      <c r="AD18" s="663">
        <v>2896245</v>
      </c>
      <c r="AE18" s="663"/>
      <c r="AF18" s="663"/>
      <c r="AG18" s="663"/>
      <c r="AH18" s="663"/>
      <c r="AI18" s="663"/>
      <c r="AJ18" s="663"/>
      <c r="AK18" s="663"/>
      <c r="AL18" s="664">
        <v>77.7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122</v>
      </c>
      <c r="BP18" s="662"/>
      <c r="BQ18" s="662"/>
      <c r="BR18" s="662"/>
      <c r="BS18" s="668" t="s">
        <v>224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v>27702</v>
      </c>
      <c r="CS18" s="660"/>
      <c r="CT18" s="660"/>
      <c r="CU18" s="660"/>
      <c r="CV18" s="660"/>
      <c r="CW18" s="660"/>
      <c r="CX18" s="660"/>
      <c r="CY18" s="661"/>
      <c r="CZ18" s="662">
        <v>0.4</v>
      </c>
      <c r="DA18" s="662"/>
      <c r="DB18" s="662"/>
      <c r="DC18" s="662"/>
      <c r="DD18" s="668" t="s">
        <v>224</v>
      </c>
      <c r="DE18" s="660"/>
      <c r="DF18" s="660"/>
      <c r="DG18" s="660"/>
      <c r="DH18" s="660"/>
      <c r="DI18" s="660"/>
      <c r="DJ18" s="660"/>
      <c r="DK18" s="660"/>
      <c r="DL18" s="660"/>
      <c r="DM18" s="660"/>
      <c r="DN18" s="660"/>
      <c r="DO18" s="660"/>
      <c r="DP18" s="661"/>
      <c r="DQ18" s="668">
        <v>56</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2896245</v>
      </c>
      <c r="S19" s="660"/>
      <c r="T19" s="660"/>
      <c r="U19" s="660"/>
      <c r="V19" s="660"/>
      <c r="W19" s="660"/>
      <c r="X19" s="660"/>
      <c r="Y19" s="661"/>
      <c r="Z19" s="662">
        <v>43.6</v>
      </c>
      <c r="AA19" s="662"/>
      <c r="AB19" s="662"/>
      <c r="AC19" s="662"/>
      <c r="AD19" s="663">
        <v>2896245</v>
      </c>
      <c r="AE19" s="663"/>
      <c r="AF19" s="663"/>
      <c r="AG19" s="663"/>
      <c r="AH19" s="663"/>
      <c r="AI19" s="663"/>
      <c r="AJ19" s="663"/>
      <c r="AK19" s="663"/>
      <c r="AL19" s="664">
        <v>77.7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224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224</v>
      </c>
      <c r="DA19" s="662"/>
      <c r="DB19" s="662"/>
      <c r="DC19" s="662"/>
      <c r="DD19" s="668" t="s">
        <v>224</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167316</v>
      </c>
      <c r="S20" s="660"/>
      <c r="T20" s="660"/>
      <c r="U20" s="660"/>
      <c r="V20" s="660"/>
      <c r="W20" s="660"/>
      <c r="X20" s="660"/>
      <c r="Y20" s="661"/>
      <c r="Z20" s="662">
        <v>2.5</v>
      </c>
      <c r="AA20" s="662"/>
      <c r="AB20" s="662"/>
      <c r="AC20" s="662"/>
      <c r="AD20" s="663" t="s">
        <v>171</v>
      </c>
      <c r="AE20" s="663"/>
      <c r="AF20" s="663"/>
      <c r="AG20" s="663"/>
      <c r="AH20" s="663"/>
      <c r="AI20" s="663"/>
      <c r="AJ20" s="663"/>
      <c r="AK20" s="663"/>
      <c r="AL20" s="664" t="s">
        <v>122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224</v>
      </c>
      <c r="BH20" s="660"/>
      <c r="BI20" s="660"/>
      <c r="BJ20" s="660"/>
      <c r="BK20" s="660"/>
      <c r="BL20" s="660"/>
      <c r="BM20" s="660"/>
      <c r="BN20" s="661"/>
      <c r="BO20" s="662" t="s">
        <v>171</v>
      </c>
      <c r="BP20" s="662"/>
      <c r="BQ20" s="662"/>
      <c r="BR20" s="662"/>
      <c r="BS20" s="668" t="s">
        <v>224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6479520</v>
      </c>
      <c r="CS20" s="660"/>
      <c r="CT20" s="660"/>
      <c r="CU20" s="660"/>
      <c r="CV20" s="660"/>
      <c r="CW20" s="660"/>
      <c r="CX20" s="660"/>
      <c r="CY20" s="661"/>
      <c r="CZ20" s="662">
        <v>100</v>
      </c>
      <c r="DA20" s="662"/>
      <c r="DB20" s="662"/>
      <c r="DC20" s="662"/>
      <c r="DD20" s="668">
        <v>1059842</v>
      </c>
      <c r="DE20" s="660"/>
      <c r="DF20" s="660"/>
      <c r="DG20" s="660"/>
      <c r="DH20" s="660"/>
      <c r="DI20" s="660"/>
      <c r="DJ20" s="660"/>
      <c r="DK20" s="660"/>
      <c r="DL20" s="660"/>
      <c r="DM20" s="660"/>
      <c r="DN20" s="660"/>
      <c r="DO20" s="660"/>
      <c r="DP20" s="661"/>
      <c r="DQ20" s="668">
        <v>4344628</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224</v>
      </c>
      <c r="BH21" s="660"/>
      <c r="BI21" s="660"/>
      <c r="BJ21" s="660"/>
      <c r="BK21" s="660"/>
      <c r="BL21" s="660"/>
      <c r="BM21" s="660"/>
      <c r="BN21" s="661"/>
      <c r="BO21" s="662" t="s">
        <v>122</v>
      </c>
      <c r="BP21" s="662"/>
      <c r="BQ21" s="662"/>
      <c r="BR21" s="662"/>
      <c r="BS21" s="668" t="s">
        <v>171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3874302</v>
      </c>
      <c r="S22" s="660"/>
      <c r="T22" s="660"/>
      <c r="U22" s="660"/>
      <c r="V22" s="660"/>
      <c r="W22" s="660"/>
      <c r="X22" s="660"/>
      <c r="Y22" s="661"/>
      <c r="Z22" s="662">
        <v>58.3</v>
      </c>
      <c r="AA22" s="662"/>
      <c r="AB22" s="662"/>
      <c r="AC22" s="662"/>
      <c r="AD22" s="663">
        <v>3706986</v>
      </c>
      <c r="AE22" s="663"/>
      <c r="AF22" s="663"/>
      <c r="AG22" s="663"/>
      <c r="AH22" s="663"/>
      <c r="AI22" s="663"/>
      <c r="AJ22" s="663"/>
      <c r="AK22" s="663"/>
      <c r="AL22" s="664">
        <v>99.4</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224</v>
      </c>
      <c r="BP22" s="662"/>
      <c r="BQ22" s="662"/>
      <c r="BR22" s="662"/>
      <c r="BS22" s="668" t="s">
        <v>171</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1334</v>
      </c>
      <c r="S23" s="660"/>
      <c r="T23" s="660"/>
      <c r="U23" s="660"/>
      <c r="V23" s="660"/>
      <c r="W23" s="660"/>
      <c r="X23" s="660"/>
      <c r="Y23" s="661"/>
      <c r="Z23" s="662">
        <v>0</v>
      </c>
      <c r="AA23" s="662"/>
      <c r="AB23" s="662"/>
      <c r="AC23" s="662"/>
      <c r="AD23" s="663">
        <v>1334</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171</v>
      </c>
      <c r="BH23" s="660"/>
      <c r="BI23" s="660"/>
      <c r="BJ23" s="660"/>
      <c r="BK23" s="660"/>
      <c r="BL23" s="660"/>
      <c r="BM23" s="660"/>
      <c r="BN23" s="661"/>
      <c r="BO23" s="662" t="s">
        <v>224</v>
      </c>
      <c r="BP23" s="662"/>
      <c r="BQ23" s="662"/>
      <c r="BR23" s="662"/>
      <c r="BS23" s="668" t="s">
        <v>122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33141</v>
      </c>
      <c r="S24" s="660"/>
      <c r="T24" s="660"/>
      <c r="U24" s="660"/>
      <c r="V24" s="660"/>
      <c r="W24" s="660"/>
      <c r="X24" s="660"/>
      <c r="Y24" s="661"/>
      <c r="Z24" s="662">
        <v>0.5</v>
      </c>
      <c r="AA24" s="662"/>
      <c r="AB24" s="662"/>
      <c r="AC24" s="662"/>
      <c r="AD24" s="663" t="s">
        <v>224</v>
      </c>
      <c r="AE24" s="663"/>
      <c r="AF24" s="663"/>
      <c r="AG24" s="663"/>
      <c r="AH24" s="663"/>
      <c r="AI24" s="663"/>
      <c r="AJ24" s="663"/>
      <c r="AK24" s="663"/>
      <c r="AL24" s="664" t="s">
        <v>122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171</v>
      </c>
      <c r="BH24" s="660"/>
      <c r="BI24" s="660"/>
      <c r="BJ24" s="660"/>
      <c r="BK24" s="660"/>
      <c r="BL24" s="660"/>
      <c r="BM24" s="660"/>
      <c r="BN24" s="661"/>
      <c r="BO24" s="662" t="s">
        <v>122</v>
      </c>
      <c r="BP24" s="662"/>
      <c r="BQ24" s="662"/>
      <c r="BR24" s="662"/>
      <c r="BS24" s="668" t="s">
        <v>171</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2737589</v>
      </c>
      <c r="CS24" s="649"/>
      <c r="CT24" s="649"/>
      <c r="CU24" s="649"/>
      <c r="CV24" s="649"/>
      <c r="CW24" s="649"/>
      <c r="CX24" s="649"/>
      <c r="CY24" s="650"/>
      <c r="CZ24" s="653">
        <v>42.2</v>
      </c>
      <c r="DA24" s="654"/>
      <c r="DB24" s="654"/>
      <c r="DC24" s="673"/>
      <c r="DD24" s="692">
        <v>2186945</v>
      </c>
      <c r="DE24" s="649"/>
      <c r="DF24" s="649"/>
      <c r="DG24" s="649"/>
      <c r="DH24" s="649"/>
      <c r="DI24" s="649"/>
      <c r="DJ24" s="649"/>
      <c r="DK24" s="650"/>
      <c r="DL24" s="692">
        <v>2178233</v>
      </c>
      <c r="DM24" s="649"/>
      <c r="DN24" s="649"/>
      <c r="DO24" s="649"/>
      <c r="DP24" s="649"/>
      <c r="DQ24" s="649"/>
      <c r="DR24" s="649"/>
      <c r="DS24" s="649"/>
      <c r="DT24" s="649"/>
      <c r="DU24" s="649"/>
      <c r="DV24" s="650"/>
      <c r="DW24" s="653">
        <v>56.1</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173288</v>
      </c>
      <c r="S25" s="660"/>
      <c r="T25" s="660"/>
      <c r="U25" s="660"/>
      <c r="V25" s="660"/>
      <c r="W25" s="660"/>
      <c r="X25" s="660"/>
      <c r="Y25" s="661"/>
      <c r="Z25" s="662">
        <v>2.6</v>
      </c>
      <c r="AA25" s="662"/>
      <c r="AB25" s="662"/>
      <c r="AC25" s="662"/>
      <c r="AD25" s="663" t="s">
        <v>122</v>
      </c>
      <c r="AE25" s="663"/>
      <c r="AF25" s="663"/>
      <c r="AG25" s="663"/>
      <c r="AH25" s="663"/>
      <c r="AI25" s="663"/>
      <c r="AJ25" s="663"/>
      <c r="AK25" s="663"/>
      <c r="AL25" s="664" t="s">
        <v>224</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224</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991169</v>
      </c>
      <c r="CS25" s="695"/>
      <c r="CT25" s="695"/>
      <c r="CU25" s="695"/>
      <c r="CV25" s="695"/>
      <c r="CW25" s="695"/>
      <c r="CX25" s="695"/>
      <c r="CY25" s="696"/>
      <c r="CZ25" s="664">
        <v>15.3</v>
      </c>
      <c r="DA25" s="693"/>
      <c r="DB25" s="693"/>
      <c r="DC25" s="697"/>
      <c r="DD25" s="668">
        <v>906380</v>
      </c>
      <c r="DE25" s="695"/>
      <c r="DF25" s="695"/>
      <c r="DG25" s="695"/>
      <c r="DH25" s="695"/>
      <c r="DI25" s="695"/>
      <c r="DJ25" s="695"/>
      <c r="DK25" s="696"/>
      <c r="DL25" s="668">
        <v>898363</v>
      </c>
      <c r="DM25" s="695"/>
      <c r="DN25" s="695"/>
      <c r="DO25" s="695"/>
      <c r="DP25" s="695"/>
      <c r="DQ25" s="695"/>
      <c r="DR25" s="695"/>
      <c r="DS25" s="695"/>
      <c r="DT25" s="695"/>
      <c r="DU25" s="695"/>
      <c r="DV25" s="696"/>
      <c r="DW25" s="664">
        <v>23.1</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5572</v>
      </c>
      <c r="S26" s="660"/>
      <c r="T26" s="660"/>
      <c r="U26" s="660"/>
      <c r="V26" s="660"/>
      <c r="W26" s="660"/>
      <c r="X26" s="660"/>
      <c r="Y26" s="661"/>
      <c r="Z26" s="662">
        <v>0.1</v>
      </c>
      <c r="AA26" s="662"/>
      <c r="AB26" s="662"/>
      <c r="AC26" s="662"/>
      <c r="AD26" s="663" t="s">
        <v>122</v>
      </c>
      <c r="AE26" s="663"/>
      <c r="AF26" s="663"/>
      <c r="AG26" s="663"/>
      <c r="AH26" s="663"/>
      <c r="AI26" s="663"/>
      <c r="AJ26" s="663"/>
      <c r="AK26" s="663"/>
      <c r="AL26" s="664" t="s">
        <v>122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171</v>
      </c>
      <c r="BP26" s="662"/>
      <c r="BQ26" s="662"/>
      <c r="BR26" s="662"/>
      <c r="BS26" s="668" t="s">
        <v>224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608894</v>
      </c>
      <c r="CS26" s="660"/>
      <c r="CT26" s="660"/>
      <c r="CU26" s="660"/>
      <c r="CV26" s="660"/>
      <c r="CW26" s="660"/>
      <c r="CX26" s="660"/>
      <c r="CY26" s="661"/>
      <c r="CZ26" s="664">
        <v>9.4</v>
      </c>
      <c r="DA26" s="693"/>
      <c r="DB26" s="693"/>
      <c r="DC26" s="697"/>
      <c r="DD26" s="668">
        <v>561520</v>
      </c>
      <c r="DE26" s="660"/>
      <c r="DF26" s="660"/>
      <c r="DG26" s="660"/>
      <c r="DH26" s="660"/>
      <c r="DI26" s="660"/>
      <c r="DJ26" s="660"/>
      <c r="DK26" s="661"/>
      <c r="DL26" s="668" t="s">
        <v>224</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504986</v>
      </c>
      <c r="S27" s="660"/>
      <c r="T27" s="660"/>
      <c r="U27" s="660"/>
      <c r="V27" s="660"/>
      <c r="W27" s="660"/>
      <c r="X27" s="660"/>
      <c r="Y27" s="661"/>
      <c r="Z27" s="662">
        <v>7.6</v>
      </c>
      <c r="AA27" s="662"/>
      <c r="AB27" s="662"/>
      <c r="AC27" s="662"/>
      <c r="AD27" s="663" t="s">
        <v>122</v>
      </c>
      <c r="AE27" s="663"/>
      <c r="AF27" s="663"/>
      <c r="AG27" s="663"/>
      <c r="AH27" s="663"/>
      <c r="AI27" s="663"/>
      <c r="AJ27" s="663"/>
      <c r="AK27" s="663"/>
      <c r="AL27" s="664" t="s">
        <v>122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593095</v>
      </c>
      <c r="BH27" s="660"/>
      <c r="BI27" s="660"/>
      <c r="BJ27" s="660"/>
      <c r="BK27" s="660"/>
      <c r="BL27" s="660"/>
      <c r="BM27" s="660"/>
      <c r="BN27" s="661"/>
      <c r="BO27" s="662">
        <v>100</v>
      </c>
      <c r="BP27" s="662"/>
      <c r="BQ27" s="662"/>
      <c r="BR27" s="662"/>
      <c r="BS27" s="668" t="s">
        <v>171</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562929</v>
      </c>
      <c r="CS27" s="695"/>
      <c r="CT27" s="695"/>
      <c r="CU27" s="695"/>
      <c r="CV27" s="695"/>
      <c r="CW27" s="695"/>
      <c r="CX27" s="695"/>
      <c r="CY27" s="696"/>
      <c r="CZ27" s="664">
        <v>8.6999999999999993</v>
      </c>
      <c r="DA27" s="693"/>
      <c r="DB27" s="693"/>
      <c r="DC27" s="697"/>
      <c r="DD27" s="668">
        <v>149707</v>
      </c>
      <c r="DE27" s="695"/>
      <c r="DF27" s="695"/>
      <c r="DG27" s="695"/>
      <c r="DH27" s="695"/>
      <c r="DI27" s="695"/>
      <c r="DJ27" s="695"/>
      <c r="DK27" s="696"/>
      <c r="DL27" s="668">
        <v>149012</v>
      </c>
      <c r="DM27" s="695"/>
      <c r="DN27" s="695"/>
      <c r="DO27" s="695"/>
      <c r="DP27" s="695"/>
      <c r="DQ27" s="695"/>
      <c r="DR27" s="695"/>
      <c r="DS27" s="695"/>
      <c r="DT27" s="695"/>
      <c r="DU27" s="695"/>
      <c r="DV27" s="696"/>
      <c r="DW27" s="664">
        <v>3.8</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224</v>
      </c>
      <c r="AA28" s="662"/>
      <c r="AB28" s="662"/>
      <c r="AC28" s="662"/>
      <c r="AD28" s="663" t="s">
        <v>171</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1183491</v>
      </c>
      <c r="CS28" s="660"/>
      <c r="CT28" s="660"/>
      <c r="CU28" s="660"/>
      <c r="CV28" s="660"/>
      <c r="CW28" s="660"/>
      <c r="CX28" s="660"/>
      <c r="CY28" s="661"/>
      <c r="CZ28" s="664">
        <v>18.3</v>
      </c>
      <c r="DA28" s="693"/>
      <c r="DB28" s="693"/>
      <c r="DC28" s="697"/>
      <c r="DD28" s="668">
        <v>1130858</v>
      </c>
      <c r="DE28" s="660"/>
      <c r="DF28" s="660"/>
      <c r="DG28" s="660"/>
      <c r="DH28" s="660"/>
      <c r="DI28" s="660"/>
      <c r="DJ28" s="660"/>
      <c r="DK28" s="661"/>
      <c r="DL28" s="668">
        <v>1130858</v>
      </c>
      <c r="DM28" s="660"/>
      <c r="DN28" s="660"/>
      <c r="DO28" s="660"/>
      <c r="DP28" s="660"/>
      <c r="DQ28" s="660"/>
      <c r="DR28" s="660"/>
      <c r="DS28" s="660"/>
      <c r="DT28" s="660"/>
      <c r="DU28" s="660"/>
      <c r="DV28" s="661"/>
      <c r="DW28" s="664">
        <v>29.1</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719157</v>
      </c>
      <c r="S29" s="660"/>
      <c r="T29" s="660"/>
      <c r="U29" s="660"/>
      <c r="V29" s="660"/>
      <c r="W29" s="660"/>
      <c r="X29" s="660"/>
      <c r="Y29" s="661"/>
      <c r="Z29" s="662">
        <v>10.8</v>
      </c>
      <c r="AA29" s="662"/>
      <c r="AB29" s="662"/>
      <c r="AC29" s="662"/>
      <c r="AD29" s="663" t="s">
        <v>171</v>
      </c>
      <c r="AE29" s="663"/>
      <c r="AF29" s="663"/>
      <c r="AG29" s="663"/>
      <c r="AH29" s="663"/>
      <c r="AI29" s="663"/>
      <c r="AJ29" s="663"/>
      <c r="AK29" s="663"/>
      <c r="AL29" s="664" t="s">
        <v>224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1183393</v>
      </c>
      <c r="CS29" s="695"/>
      <c r="CT29" s="695"/>
      <c r="CU29" s="695"/>
      <c r="CV29" s="695"/>
      <c r="CW29" s="695"/>
      <c r="CX29" s="695"/>
      <c r="CY29" s="696"/>
      <c r="CZ29" s="664">
        <v>18.3</v>
      </c>
      <c r="DA29" s="693"/>
      <c r="DB29" s="693"/>
      <c r="DC29" s="697"/>
      <c r="DD29" s="668">
        <v>1130760</v>
      </c>
      <c r="DE29" s="695"/>
      <c r="DF29" s="695"/>
      <c r="DG29" s="695"/>
      <c r="DH29" s="695"/>
      <c r="DI29" s="695"/>
      <c r="DJ29" s="695"/>
      <c r="DK29" s="696"/>
      <c r="DL29" s="668">
        <v>1130760</v>
      </c>
      <c r="DM29" s="695"/>
      <c r="DN29" s="695"/>
      <c r="DO29" s="695"/>
      <c r="DP29" s="695"/>
      <c r="DQ29" s="695"/>
      <c r="DR29" s="695"/>
      <c r="DS29" s="695"/>
      <c r="DT29" s="695"/>
      <c r="DU29" s="695"/>
      <c r="DV29" s="696"/>
      <c r="DW29" s="664">
        <v>29.1</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38397</v>
      </c>
      <c r="S30" s="660"/>
      <c r="T30" s="660"/>
      <c r="U30" s="660"/>
      <c r="V30" s="660"/>
      <c r="W30" s="660"/>
      <c r="X30" s="660"/>
      <c r="Y30" s="661"/>
      <c r="Z30" s="662">
        <v>0.6</v>
      </c>
      <c r="AA30" s="662"/>
      <c r="AB30" s="662"/>
      <c r="AC30" s="662"/>
      <c r="AD30" s="663">
        <v>20774</v>
      </c>
      <c r="AE30" s="663"/>
      <c r="AF30" s="663"/>
      <c r="AG30" s="663"/>
      <c r="AH30" s="663"/>
      <c r="AI30" s="663"/>
      <c r="AJ30" s="663"/>
      <c r="AK30" s="663"/>
      <c r="AL30" s="664">
        <v>0.6</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97.9</v>
      </c>
      <c r="BH30" s="720"/>
      <c r="BI30" s="720"/>
      <c r="BJ30" s="720"/>
      <c r="BK30" s="720"/>
      <c r="BL30" s="720"/>
      <c r="BM30" s="654">
        <v>91.1</v>
      </c>
      <c r="BN30" s="720"/>
      <c r="BO30" s="720"/>
      <c r="BP30" s="720"/>
      <c r="BQ30" s="721"/>
      <c r="BR30" s="719">
        <v>97.8</v>
      </c>
      <c r="BS30" s="720"/>
      <c r="BT30" s="720"/>
      <c r="BU30" s="720"/>
      <c r="BV30" s="720"/>
      <c r="BW30" s="720"/>
      <c r="BX30" s="654">
        <v>91.5</v>
      </c>
      <c r="BY30" s="720"/>
      <c r="BZ30" s="720"/>
      <c r="CA30" s="720"/>
      <c r="CB30" s="721"/>
      <c r="CD30" s="724"/>
      <c r="CE30" s="725"/>
      <c r="CF30" s="674" t="s">
        <v>307</v>
      </c>
      <c r="CG30" s="675"/>
      <c r="CH30" s="675"/>
      <c r="CI30" s="675"/>
      <c r="CJ30" s="675"/>
      <c r="CK30" s="675"/>
      <c r="CL30" s="675"/>
      <c r="CM30" s="675"/>
      <c r="CN30" s="675"/>
      <c r="CO30" s="675"/>
      <c r="CP30" s="675"/>
      <c r="CQ30" s="676"/>
      <c r="CR30" s="659">
        <v>1093827</v>
      </c>
      <c r="CS30" s="660"/>
      <c r="CT30" s="660"/>
      <c r="CU30" s="660"/>
      <c r="CV30" s="660"/>
      <c r="CW30" s="660"/>
      <c r="CX30" s="660"/>
      <c r="CY30" s="661"/>
      <c r="CZ30" s="664">
        <v>16.899999999999999</v>
      </c>
      <c r="DA30" s="693"/>
      <c r="DB30" s="693"/>
      <c r="DC30" s="697"/>
      <c r="DD30" s="668">
        <v>1041194</v>
      </c>
      <c r="DE30" s="660"/>
      <c r="DF30" s="660"/>
      <c r="DG30" s="660"/>
      <c r="DH30" s="660"/>
      <c r="DI30" s="660"/>
      <c r="DJ30" s="660"/>
      <c r="DK30" s="661"/>
      <c r="DL30" s="668">
        <v>1041194</v>
      </c>
      <c r="DM30" s="660"/>
      <c r="DN30" s="660"/>
      <c r="DO30" s="660"/>
      <c r="DP30" s="660"/>
      <c r="DQ30" s="660"/>
      <c r="DR30" s="660"/>
      <c r="DS30" s="660"/>
      <c r="DT30" s="660"/>
      <c r="DU30" s="660"/>
      <c r="DV30" s="661"/>
      <c r="DW30" s="664">
        <v>26.8</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86819</v>
      </c>
      <c r="S31" s="660"/>
      <c r="T31" s="660"/>
      <c r="U31" s="660"/>
      <c r="V31" s="660"/>
      <c r="W31" s="660"/>
      <c r="X31" s="660"/>
      <c r="Y31" s="661"/>
      <c r="Z31" s="662">
        <v>1.3</v>
      </c>
      <c r="AA31" s="662"/>
      <c r="AB31" s="662"/>
      <c r="AC31" s="662"/>
      <c r="AD31" s="663" t="s">
        <v>122</v>
      </c>
      <c r="AE31" s="663"/>
      <c r="AF31" s="663"/>
      <c r="AG31" s="663"/>
      <c r="AH31" s="663"/>
      <c r="AI31" s="663"/>
      <c r="AJ31" s="663"/>
      <c r="AK31" s="663"/>
      <c r="AL31" s="664" t="s">
        <v>171</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98.7</v>
      </c>
      <c r="BH31" s="695"/>
      <c r="BI31" s="695"/>
      <c r="BJ31" s="695"/>
      <c r="BK31" s="695"/>
      <c r="BL31" s="695"/>
      <c r="BM31" s="665">
        <v>95.7</v>
      </c>
      <c r="BN31" s="717"/>
      <c r="BO31" s="717"/>
      <c r="BP31" s="717"/>
      <c r="BQ31" s="718"/>
      <c r="BR31" s="716">
        <v>98.1</v>
      </c>
      <c r="BS31" s="695"/>
      <c r="BT31" s="695"/>
      <c r="BU31" s="695"/>
      <c r="BV31" s="695"/>
      <c r="BW31" s="695"/>
      <c r="BX31" s="665">
        <v>95.6</v>
      </c>
      <c r="BY31" s="717"/>
      <c r="BZ31" s="717"/>
      <c r="CA31" s="717"/>
      <c r="CB31" s="718"/>
      <c r="CD31" s="724"/>
      <c r="CE31" s="725"/>
      <c r="CF31" s="674" t="s">
        <v>311</v>
      </c>
      <c r="CG31" s="675"/>
      <c r="CH31" s="675"/>
      <c r="CI31" s="675"/>
      <c r="CJ31" s="675"/>
      <c r="CK31" s="675"/>
      <c r="CL31" s="675"/>
      <c r="CM31" s="675"/>
      <c r="CN31" s="675"/>
      <c r="CO31" s="675"/>
      <c r="CP31" s="675"/>
      <c r="CQ31" s="676"/>
      <c r="CR31" s="659">
        <v>89566</v>
      </c>
      <c r="CS31" s="695"/>
      <c r="CT31" s="695"/>
      <c r="CU31" s="695"/>
      <c r="CV31" s="695"/>
      <c r="CW31" s="695"/>
      <c r="CX31" s="695"/>
      <c r="CY31" s="696"/>
      <c r="CZ31" s="664">
        <v>1.4</v>
      </c>
      <c r="DA31" s="693"/>
      <c r="DB31" s="693"/>
      <c r="DC31" s="697"/>
      <c r="DD31" s="668">
        <v>89566</v>
      </c>
      <c r="DE31" s="695"/>
      <c r="DF31" s="695"/>
      <c r="DG31" s="695"/>
      <c r="DH31" s="695"/>
      <c r="DI31" s="695"/>
      <c r="DJ31" s="695"/>
      <c r="DK31" s="696"/>
      <c r="DL31" s="668">
        <v>89566</v>
      </c>
      <c r="DM31" s="695"/>
      <c r="DN31" s="695"/>
      <c r="DO31" s="695"/>
      <c r="DP31" s="695"/>
      <c r="DQ31" s="695"/>
      <c r="DR31" s="695"/>
      <c r="DS31" s="695"/>
      <c r="DT31" s="695"/>
      <c r="DU31" s="695"/>
      <c r="DV31" s="696"/>
      <c r="DW31" s="664">
        <v>2.2999999999999998</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269100</v>
      </c>
      <c r="S32" s="660"/>
      <c r="T32" s="660"/>
      <c r="U32" s="660"/>
      <c r="V32" s="660"/>
      <c r="W32" s="660"/>
      <c r="X32" s="660"/>
      <c r="Y32" s="661"/>
      <c r="Z32" s="662">
        <v>4</v>
      </c>
      <c r="AA32" s="662"/>
      <c r="AB32" s="662"/>
      <c r="AC32" s="662"/>
      <c r="AD32" s="663" t="s">
        <v>224</v>
      </c>
      <c r="AE32" s="663"/>
      <c r="AF32" s="663"/>
      <c r="AG32" s="663"/>
      <c r="AH32" s="663"/>
      <c r="AI32" s="663"/>
      <c r="AJ32" s="663"/>
      <c r="AK32" s="663"/>
      <c r="AL32" s="664" t="s">
        <v>171</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96.7</v>
      </c>
      <c r="BH32" s="729"/>
      <c r="BI32" s="729"/>
      <c r="BJ32" s="729"/>
      <c r="BK32" s="729"/>
      <c r="BL32" s="729"/>
      <c r="BM32" s="730">
        <v>84.9</v>
      </c>
      <c r="BN32" s="729"/>
      <c r="BO32" s="729"/>
      <c r="BP32" s="729"/>
      <c r="BQ32" s="731"/>
      <c r="BR32" s="728">
        <v>96.9</v>
      </c>
      <c r="BS32" s="729"/>
      <c r="BT32" s="729"/>
      <c r="BU32" s="729"/>
      <c r="BV32" s="729"/>
      <c r="BW32" s="729"/>
      <c r="BX32" s="730">
        <v>86.1</v>
      </c>
      <c r="BY32" s="729"/>
      <c r="BZ32" s="729"/>
      <c r="CA32" s="729"/>
      <c r="CB32" s="731"/>
      <c r="CD32" s="726"/>
      <c r="CE32" s="727"/>
      <c r="CF32" s="674" t="s">
        <v>314</v>
      </c>
      <c r="CG32" s="675"/>
      <c r="CH32" s="675"/>
      <c r="CI32" s="675"/>
      <c r="CJ32" s="675"/>
      <c r="CK32" s="675"/>
      <c r="CL32" s="675"/>
      <c r="CM32" s="675"/>
      <c r="CN32" s="675"/>
      <c r="CO32" s="675"/>
      <c r="CP32" s="675"/>
      <c r="CQ32" s="676"/>
      <c r="CR32" s="659">
        <v>98</v>
      </c>
      <c r="CS32" s="660"/>
      <c r="CT32" s="660"/>
      <c r="CU32" s="660"/>
      <c r="CV32" s="660"/>
      <c r="CW32" s="660"/>
      <c r="CX32" s="660"/>
      <c r="CY32" s="661"/>
      <c r="CZ32" s="664">
        <v>0</v>
      </c>
      <c r="DA32" s="693"/>
      <c r="DB32" s="693"/>
      <c r="DC32" s="697"/>
      <c r="DD32" s="668">
        <v>98</v>
      </c>
      <c r="DE32" s="660"/>
      <c r="DF32" s="660"/>
      <c r="DG32" s="660"/>
      <c r="DH32" s="660"/>
      <c r="DI32" s="660"/>
      <c r="DJ32" s="660"/>
      <c r="DK32" s="661"/>
      <c r="DL32" s="668">
        <v>98</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188696</v>
      </c>
      <c r="S33" s="660"/>
      <c r="T33" s="660"/>
      <c r="U33" s="660"/>
      <c r="V33" s="660"/>
      <c r="W33" s="660"/>
      <c r="X33" s="660"/>
      <c r="Y33" s="661"/>
      <c r="Z33" s="662">
        <v>2.8</v>
      </c>
      <c r="AA33" s="662"/>
      <c r="AB33" s="662"/>
      <c r="AC33" s="662"/>
      <c r="AD33" s="663" t="s">
        <v>122</v>
      </c>
      <c r="AE33" s="663"/>
      <c r="AF33" s="663"/>
      <c r="AG33" s="663"/>
      <c r="AH33" s="663"/>
      <c r="AI33" s="663"/>
      <c r="AJ33" s="663"/>
      <c r="AK33" s="663"/>
      <c r="AL33" s="664" t="s">
        <v>224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2677030</v>
      </c>
      <c r="CS33" s="695"/>
      <c r="CT33" s="695"/>
      <c r="CU33" s="695"/>
      <c r="CV33" s="695"/>
      <c r="CW33" s="695"/>
      <c r="CX33" s="695"/>
      <c r="CY33" s="696"/>
      <c r="CZ33" s="664">
        <v>41.3</v>
      </c>
      <c r="DA33" s="693"/>
      <c r="DB33" s="693"/>
      <c r="DC33" s="697"/>
      <c r="DD33" s="668">
        <v>2002380</v>
      </c>
      <c r="DE33" s="695"/>
      <c r="DF33" s="695"/>
      <c r="DG33" s="695"/>
      <c r="DH33" s="695"/>
      <c r="DI33" s="695"/>
      <c r="DJ33" s="695"/>
      <c r="DK33" s="696"/>
      <c r="DL33" s="668">
        <v>1447658</v>
      </c>
      <c r="DM33" s="695"/>
      <c r="DN33" s="695"/>
      <c r="DO33" s="695"/>
      <c r="DP33" s="695"/>
      <c r="DQ33" s="695"/>
      <c r="DR33" s="695"/>
      <c r="DS33" s="695"/>
      <c r="DT33" s="695"/>
      <c r="DU33" s="695"/>
      <c r="DV33" s="696"/>
      <c r="DW33" s="664">
        <v>37.299999999999997</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97477</v>
      </c>
      <c r="S34" s="660"/>
      <c r="T34" s="660"/>
      <c r="U34" s="660"/>
      <c r="V34" s="660"/>
      <c r="W34" s="660"/>
      <c r="X34" s="660"/>
      <c r="Y34" s="661"/>
      <c r="Z34" s="662">
        <v>1.5</v>
      </c>
      <c r="AA34" s="662"/>
      <c r="AB34" s="662"/>
      <c r="AC34" s="662"/>
      <c r="AD34" s="663">
        <v>139</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724491</v>
      </c>
      <c r="CS34" s="660"/>
      <c r="CT34" s="660"/>
      <c r="CU34" s="660"/>
      <c r="CV34" s="660"/>
      <c r="CW34" s="660"/>
      <c r="CX34" s="660"/>
      <c r="CY34" s="661"/>
      <c r="CZ34" s="664">
        <v>11.2</v>
      </c>
      <c r="DA34" s="693"/>
      <c r="DB34" s="693"/>
      <c r="DC34" s="697"/>
      <c r="DD34" s="668">
        <v>516564</v>
      </c>
      <c r="DE34" s="660"/>
      <c r="DF34" s="660"/>
      <c r="DG34" s="660"/>
      <c r="DH34" s="660"/>
      <c r="DI34" s="660"/>
      <c r="DJ34" s="660"/>
      <c r="DK34" s="661"/>
      <c r="DL34" s="668">
        <v>465424</v>
      </c>
      <c r="DM34" s="660"/>
      <c r="DN34" s="660"/>
      <c r="DO34" s="660"/>
      <c r="DP34" s="660"/>
      <c r="DQ34" s="660"/>
      <c r="DR34" s="660"/>
      <c r="DS34" s="660"/>
      <c r="DT34" s="660"/>
      <c r="DU34" s="660"/>
      <c r="DV34" s="661"/>
      <c r="DW34" s="664">
        <v>12</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655207</v>
      </c>
      <c r="S35" s="660"/>
      <c r="T35" s="660"/>
      <c r="U35" s="660"/>
      <c r="V35" s="660"/>
      <c r="W35" s="660"/>
      <c r="X35" s="660"/>
      <c r="Y35" s="661"/>
      <c r="Z35" s="662">
        <v>9.9</v>
      </c>
      <c r="AA35" s="662"/>
      <c r="AB35" s="662"/>
      <c r="AC35" s="662"/>
      <c r="AD35" s="663" t="s">
        <v>122</v>
      </c>
      <c r="AE35" s="663"/>
      <c r="AF35" s="663"/>
      <c r="AG35" s="663"/>
      <c r="AH35" s="663"/>
      <c r="AI35" s="663"/>
      <c r="AJ35" s="663"/>
      <c r="AK35" s="663"/>
      <c r="AL35" s="664" t="s">
        <v>122</v>
      </c>
      <c r="AM35" s="665"/>
      <c r="AN35" s="665"/>
      <c r="AO35" s="666"/>
      <c r="AP35" s="214"/>
      <c r="AQ35" s="732" t="s">
        <v>322</v>
      </c>
      <c r="AR35" s="733"/>
      <c r="AS35" s="733"/>
      <c r="AT35" s="733"/>
      <c r="AU35" s="733"/>
      <c r="AV35" s="733"/>
      <c r="AW35" s="733"/>
      <c r="AX35" s="733"/>
      <c r="AY35" s="734"/>
      <c r="AZ35" s="648">
        <v>692467</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35166</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21712</v>
      </c>
      <c r="CS35" s="695"/>
      <c r="CT35" s="695"/>
      <c r="CU35" s="695"/>
      <c r="CV35" s="695"/>
      <c r="CW35" s="695"/>
      <c r="CX35" s="695"/>
      <c r="CY35" s="696"/>
      <c r="CZ35" s="664">
        <v>0.3</v>
      </c>
      <c r="DA35" s="693"/>
      <c r="DB35" s="693"/>
      <c r="DC35" s="697"/>
      <c r="DD35" s="668">
        <v>10460</v>
      </c>
      <c r="DE35" s="695"/>
      <c r="DF35" s="695"/>
      <c r="DG35" s="695"/>
      <c r="DH35" s="695"/>
      <c r="DI35" s="695"/>
      <c r="DJ35" s="695"/>
      <c r="DK35" s="696"/>
      <c r="DL35" s="668">
        <v>8719</v>
      </c>
      <c r="DM35" s="695"/>
      <c r="DN35" s="695"/>
      <c r="DO35" s="695"/>
      <c r="DP35" s="695"/>
      <c r="DQ35" s="695"/>
      <c r="DR35" s="695"/>
      <c r="DS35" s="695"/>
      <c r="DT35" s="695"/>
      <c r="DU35" s="695"/>
      <c r="DV35" s="696"/>
      <c r="DW35" s="664">
        <v>0.2</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224</v>
      </c>
      <c r="AM36" s="665"/>
      <c r="AN36" s="665"/>
      <c r="AO36" s="666"/>
      <c r="AQ36" s="736" t="s">
        <v>326</v>
      </c>
      <c r="AR36" s="737"/>
      <c r="AS36" s="737"/>
      <c r="AT36" s="737"/>
      <c r="AU36" s="737"/>
      <c r="AV36" s="737"/>
      <c r="AW36" s="737"/>
      <c r="AX36" s="737"/>
      <c r="AY36" s="738"/>
      <c r="AZ36" s="659">
        <v>255287</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-97872</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800777</v>
      </c>
      <c r="CS36" s="660"/>
      <c r="CT36" s="660"/>
      <c r="CU36" s="660"/>
      <c r="CV36" s="660"/>
      <c r="CW36" s="660"/>
      <c r="CX36" s="660"/>
      <c r="CY36" s="661"/>
      <c r="CZ36" s="664">
        <v>12.4</v>
      </c>
      <c r="DA36" s="693"/>
      <c r="DB36" s="693"/>
      <c r="DC36" s="697"/>
      <c r="DD36" s="668">
        <v>476553</v>
      </c>
      <c r="DE36" s="660"/>
      <c r="DF36" s="660"/>
      <c r="DG36" s="660"/>
      <c r="DH36" s="660"/>
      <c r="DI36" s="660"/>
      <c r="DJ36" s="660"/>
      <c r="DK36" s="661"/>
      <c r="DL36" s="668">
        <v>429781</v>
      </c>
      <c r="DM36" s="660"/>
      <c r="DN36" s="660"/>
      <c r="DO36" s="660"/>
      <c r="DP36" s="660"/>
      <c r="DQ36" s="660"/>
      <c r="DR36" s="660"/>
      <c r="DS36" s="660"/>
      <c r="DT36" s="660"/>
      <c r="DU36" s="660"/>
      <c r="DV36" s="661"/>
      <c r="DW36" s="664">
        <v>11.1</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155107</v>
      </c>
      <c r="S37" s="660"/>
      <c r="T37" s="660"/>
      <c r="U37" s="660"/>
      <c r="V37" s="660"/>
      <c r="W37" s="660"/>
      <c r="X37" s="660"/>
      <c r="Y37" s="661"/>
      <c r="Z37" s="662">
        <v>2.2999999999999998</v>
      </c>
      <c r="AA37" s="662"/>
      <c r="AB37" s="662"/>
      <c r="AC37" s="662"/>
      <c r="AD37" s="663" t="s">
        <v>122</v>
      </c>
      <c r="AE37" s="663"/>
      <c r="AF37" s="663"/>
      <c r="AG37" s="663"/>
      <c r="AH37" s="663"/>
      <c r="AI37" s="663"/>
      <c r="AJ37" s="663"/>
      <c r="AK37" s="663"/>
      <c r="AL37" s="664" t="s">
        <v>122</v>
      </c>
      <c r="AM37" s="665"/>
      <c r="AN37" s="665"/>
      <c r="AO37" s="666"/>
      <c r="AQ37" s="736" t="s">
        <v>330</v>
      </c>
      <c r="AR37" s="737"/>
      <c r="AS37" s="737"/>
      <c r="AT37" s="737"/>
      <c r="AU37" s="737"/>
      <c r="AV37" s="737"/>
      <c r="AW37" s="737"/>
      <c r="AX37" s="737"/>
      <c r="AY37" s="738"/>
      <c r="AZ37" s="659">
        <v>27702</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1454</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259787</v>
      </c>
      <c r="CS37" s="695"/>
      <c r="CT37" s="695"/>
      <c r="CU37" s="695"/>
      <c r="CV37" s="695"/>
      <c r="CW37" s="695"/>
      <c r="CX37" s="695"/>
      <c r="CY37" s="696"/>
      <c r="CZ37" s="664">
        <v>4</v>
      </c>
      <c r="DA37" s="693"/>
      <c r="DB37" s="693"/>
      <c r="DC37" s="697"/>
      <c r="DD37" s="668">
        <v>255687</v>
      </c>
      <c r="DE37" s="695"/>
      <c r="DF37" s="695"/>
      <c r="DG37" s="695"/>
      <c r="DH37" s="695"/>
      <c r="DI37" s="695"/>
      <c r="DJ37" s="695"/>
      <c r="DK37" s="696"/>
      <c r="DL37" s="668">
        <v>255591</v>
      </c>
      <c r="DM37" s="695"/>
      <c r="DN37" s="695"/>
      <c r="DO37" s="695"/>
      <c r="DP37" s="695"/>
      <c r="DQ37" s="695"/>
      <c r="DR37" s="695"/>
      <c r="DS37" s="695"/>
      <c r="DT37" s="695"/>
      <c r="DU37" s="695"/>
      <c r="DV37" s="696"/>
      <c r="DW37" s="664">
        <v>6.6</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6647476</v>
      </c>
      <c r="S38" s="740"/>
      <c r="T38" s="740"/>
      <c r="U38" s="740"/>
      <c r="V38" s="740"/>
      <c r="W38" s="740"/>
      <c r="X38" s="740"/>
      <c r="Y38" s="741"/>
      <c r="Z38" s="742">
        <v>100</v>
      </c>
      <c r="AA38" s="742"/>
      <c r="AB38" s="742"/>
      <c r="AC38" s="742"/>
      <c r="AD38" s="743">
        <v>3729233</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2040</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2572</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664445</v>
      </c>
      <c r="CS38" s="660"/>
      <c r="CT38" s="660"/>
      <c r="CU38" s="660"/>
      <c r="CV38" s="660"/>
      <c r="CW38" s="660"/>
      <c r="CX38" s="660"/>
      <c r="CY38" s="661"/>
      <c r="CZ38" s="664">
        <v>10.3</v>
      </c>
      <c r="DA38" s="693"/>
      <c r="DB38" s="693"/>
      <c r="DC38" s="697"/>
      <c r="DD38" s="668">
        <v>591635</v>
      </c>
      <c r="DE38" s="660"/>
      <c r="DF38" s="660"/>
      <c r="DG38" s="660"/>
      <c r="DH38" s="660"/>
      <c r="DI38" s="660"/>
      <c r="DJ38" s="660"/>
      <c r="DK38" s="661"/>
      <c r="DL38" s="668">
        <v>542229</v>
      </c>
      <c r="DM38" s="660"/>
      <c r="DN38" s="660"/>
      <c r="DO38" s="660"/>
      <c r="DP38" s="660"/>
      <c r="DQ38" s="660"/>
      <c r="DR38" s="660"/>
      <c r="DS38" s="660"/>
      <c r="DT38" s="660"/>
      <c r="DU38" s="660"/>
      <c r="DV38" s="661"/>
      <c r="DW38" s="664">
        <v>14</v>
      </c>
      <c r="DX38" s="693"/>
      <c r="DY38" s="693"/>
      <c r="DZ38" s="693"/>
      <c r="EA38" s="693"/>
      <c r="EB38" s="693"/>
      <c r="EC38" s="694"/>
    </row>
    <row r="39" spans="2:133" ht="11.25" customHeight="1">
      <c r="AQ39" s="736" t="s">
        <v>337</v>
      </c>
      <c r="AR39" s="737"/>
      <c r="AS39" s="737"/>
      <c r="AT39" s="737"/>
      <c r="AU39" s="737"/>
      <c r="AV39" s="737"/>
      <c r="AW39" s="737"/>
      <c r="AX39" s="737"/>
      <c r="AY39" s="738"/>
      <c r="AZ39" s="659">
        <v>320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88</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456143</v>
      </c>
      <c r="CS39" s="695"/>
      <c r="CT39" s="695"/>
      <c r="CU39" s="695"/>
      <c r="CV39" s="695"/>
      <c r="CW39" s="695"/>
      <c r="CX39" s="695"/>
      <c r="CY39" s="696"/>
      <c r="CZ39" s="664">
        <v>7</v>
      </c>
      <c r="DA39" s="693"/>
      <c r="DB39" s="693"/>
      <c r="DC39" s="697"/>
      <c r="DD39" s="668">
        <v>405663</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341</v>
      </c>
      <c r="AR40" s="737"/>
      <c r="AS40" s="737"/>
      <c r="AT40" s="737"/>
      <c r="AU40" s="737"/>
      <c r="AV40" s="737"/>
      <c r="AW40" s="737"/>
      <c r="AX40" s="737"/>
      <c r="AY40" s="738"/>
      <c r="AZ40" s="659">
        <v>148882</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130</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9462</v>
      </c>
      <c r="CS40" s="660"/>
      <c r="CT40" s="660"/>
      <c r="CU40" s="660"/>
      <c r="CV40" s="660"/>
      <c r="CW40" s="660"/>
      <c r="CX40" s="660"/>
      <c r="CY40" s="661"/>
      <c r="CZ40" s="664">
        <v>0.1</v>
      </c>
      <c r="DA40" s="693"/>
      <c r="DB40" s="693"/>
      <c r="DC40" s="697"/>
      <c r="DD40" s="668">
        <v>1505</v>
      </c>
      <c r="DE40" s="660"/>
      <c r="DF40" s="660"/>
      <c r="DG40" s="660"/>
      <c r="DH40" s="660"/>
      <c r="DI40" s="660"/>
      <c r="DJ40" s="660"/>
      <c r="DK40" s="661"/>
      <c r="DL40" s="668">
        <v>1505</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344</v>
      </c>
      <c r="AR41" s="747"/>
      <c r="AS41" s="747"/>
      <c r="AT41" s="747"/>
      <c r="AU41" s="747"/>
      <c r="AV41" s="747"/>
      <c r="AW41" s="747"/>
      <c r="AX41" s="747"/>
      <c r="AY41" s="748"/>
      <c r="AZ41" s="739">
        <v>258236</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227</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122</v>
      </c>
      <c r="DA41" s="693"/>
      <c r="DB41" s="693"/>
      <c r="DC41" s="697"/>
      <c r="DD41" s="668" t="s">
        <v>224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1064901</v>
      </c>
      <c r="CS42" s="660"/>
      <c r="CT42" s="660"/>
      <c r="CU42" s="660"/>
      <c r="CV42" s="660"/>
      <c r="CW42" s="660"/>
      <c r="CX42" s="660"/>
      <c r="CY42" s="661"/>
      <c r="CZ42" s="664">
        <v>16.399999999999999</v>
      </c>
      <c r="DA42" s="665"/>
      <c r="DB42" s="665"/>
      <c r="DC42" s="760"/>
      <c r="DD42" s="668">
        <v>155303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80730</v>
      </c>
      <c r="CS43" s="695"/>
      <c r="CT43" s="695"/>
      <c r="CU43" s="695"/>
      <c r="CV43" s="695"/>
      <c r="CW43" s="695"/>
      <c r="CX43" s="695"/>
      <c r="CY43" s="696"/>
      <c r="CZ43" s="664">
        <v>1.2</v>
      </c>
      <c r="DA43" s="693"/>
      <c r="DB43" s="693"/>
      <c r="DC43" s="697"/>
      <c r="DD43" s="668">
        <v>29206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1059842</v>
      </c>
      <c r="CS44" s="660"/>
      <c r="CT44" s="660"/>
      <c r="CU44" s="660"/>
      <c r="CV44" s="660"/>
      <c r="CW44" s="660"/>
      <c r="CX44" s="660"/>
      <c r="CY44" s="661"/>
      <c r="CZ44" s="664">
        <v>16.399999999999999</v>
      </c>
      <c r="DA44" s="665"/>
      <c r="DB44" s="665"/>
      <c r="DC44" s="760"/>
      <c r="DD44" s="668">
        <v>154544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719727</v>
      </c>
      <c r="CS45" s="695"/>
      <c r="CT45" s="695"/>
      <c r="CU45" s="695"/>
      <c r="CV45" s="695"/>
      <c r="CW45" s="695"/>
      <c r="CX45" s="695"/>
      <c r="CY45" s="696"/>
      <c r="CZ45" s="664">
        <v>11.1</v>
      </c>
      <c r="DA45" s="693"/>
      <c r="DB45" s="693"/>
      <c r="DC45" s="697"/>
      <c r="DD45" s="668">
        <v>57717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255770</v>
      </c>
      <c r="CS46" s="660"/>
      <c r="CT46" s="660"/>
      <c r="CU46" s="660"/>
      <c r="CV46" s="660"/>
      <c r="CW46" s="660"/>
      <c r="CX46" s="660"/>
      <c r="CY46" s="661"/>
      <c r="CZ46" s="664">
        <v>3.9</v>
      </c>
      <c r="DA46" s="665"/>
      <c r="DB46" s="665"/>
      <c r="DC46" s="760"/>
      <c r="DD46" s="668">
        <v>84028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5059</v>
      </c>
      <c r="CS47" s="695"/>
      <c r="CT47" s="695"/>
      <c r="CU47" s="695"/>
      <c r="CV47" s="695"/>
      <c r="CW47" s="695"/>
      <c r="CX47" s="695"/>
      <c r="CY47" s="696"/>
      <c r="CZ47" s="664">
        <v>0.1</v>
      </c>
      <c r="DA47" s="693"/>
      <c r="DB47" s="693"/>
      <c r="DC47" s="697"/>
      <c r="DD47" s="668">
        <v>759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171</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6479520</v>
      </c>
      <c r="CS49" s="729"/>
      <c r="CT49" s="729"/>
      <c r="CU49" s="729"/>
      <c r="CV49" s="729"/>
      <c r="CW49" s="729"/>
      <c r="CX49" s="729"/>
      <c r="CY49" s="761"/>
      <c r="CZ49" s="744">
        <v>100</v>
      </c>
      <c r="DA49" s="762"/>
      <c r="DB49" s="762"/>
      <c r="DC49" s="763"/>
      <c r="DD49" s="764">
        <v>4344628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Na0PW3XrIWjqOvk4c8bJUP2EiexiOKyD8Y7nKraSw6eJtwcYCmTQy35ifh5KGX06q9IrGlfZLQdjahwvUaUzhg==" saltValue="EgFAM+AoY3c4t9YGDLhs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6639</v>
      </c>
      <c r="R7" s="795"/>
      <c r="S7" s="795"/>
      <c r="T7" s="795"/>
      <c r="U7" s="795"/>
      <c r="V7" s="795">
        <v>6474</v>
      </c>
      <c r="W7" s="795"/>
      <c r="X7" s="795"/>
      <c r="Y7" s="795"/>
      <c r="Z7" s="795"/>
      <c r="AA7" s="795">
        <v>165</v>
      </c>
      <c r="AB7" s="795"/>
      <c r="AC7" s="795"/>
      <c r="AD7" s="795"/>
      <c r="AE7" s="796"/>
      <c r="AF7" s="797">
        <v>151</v>
      </c>
      <c r="AG7" s="798"/>
      <c r="AH7" s="798"/>
      <c r="AI7" s="798"/>
      <c r="AJ7" s="799"/>
      <c r="AK7" s="834" t="s">
        <v>575</v>
      </c>
      <c r="AL7" s="835"/>
      <c r="AM7" s="835"/>
      <c r="AN7" s="835"/>
      <c r="AO7" s="835"/>
      <c r="AP7" s="835">
        <v>9795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589</v>
      </c>
      <c r="BT7" s="839"/>
      <c r="BU7" s="839"/>
      <c r="BV7" s="839"/>
      <c r="BW7" s="839"/>
      <c r="BX7" s="839"/>
      <c r="BY7" s="839"/>
      <c r="BZ7" s="839"/>
      <c r="CA7" s="839"/>
      <c r="CB7" s="839"/>
      <c r="CC7" s="839"/>
      <c r="CD7" s="839"/>
      <c r="CE7" s="839"/>
      <c r="CF7" s="839"/>
      <c r="CG7" s="840"/>
      <c r="CH7" s="831">
        <v>607</v>
      </c>
      <c r="CI7" s="832"/>
      <c r="CJ7" s="832"/>
      <c r="CK7" s="832"/>
      <c r="CL7" s="833"/>
      <c r="CM7" s="831">
        <v>891</v>
      </c>
      <c r="CN7" s="832"/>
      <c r="CO7" s="832"/>
      <c r="CP7" s="832"/>
      <c r="CQ7" s="833"/>
      <c r="CR7" s="831">
        <v>5</v>
      </c>
      <c r="CS7" s="832"/>
      <c r="CT7" s="832"/>
      <c r="CU7" s="832"/>
      <c r="CV7" s="833"/>
      <c r="CW7" s="831" t="s">
        <v>575</v>
      </c>
      <c r="CX7" s="832"/>
      <c r="CY7" s="832"/>
      <c r="CZ7" s="832"/>
      <c r="DA7" s="833"/>
      <c r="DB7" s="831" t="s">
        <v>578</v>
      </c>
      <c r="DC7" s="832"/>
      <c r="DD7" s="832"/>
      <c r="DE7" s="832"/>
      <c r="DF7" s="833"/>
      <c r="DG7" s="831" t="s">
        <v>578</v>
      </c>
      <c r="DH7" s="832"/>
      <c r="DI7" s="832"/>
      <c r="DJ7" s="832"/>
      <c r="DK7" s="833"/>
      <c r="DL7" s="831" t="s">
        <v>578</v>
      </c>
      <c r="DM7" s="832"/>
      <c r="DN7" s="832"/>
      <c r="DO7" s="832"/>
      <c r="DP7" s="833"/>
      <c r="DQ7" s="831" t="s">
        <v>578</v>
      </c>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v>12</v>
      </c>
      <c r="R8" s="819"/>
      <c r="S8" s="819"/>
      <c r="T8" s="819"/>
      <c r="U8" s="819"/>
      <c r="V8" s="819">
        <v>9</v>
      </c>
      <c r="W8" s="819"/>
      <c r="X8" s="819"/>
      <c r="Y8" s="819"/>
      <c r="Z8" s="819"/>
      <c r="AA8" s="819">
        <v>3</v>
      </c>
      <c r="AB8" s="819"/>
      <c r="AC8" s="819"/>
      <c r="AD8" s="819"/>
      <c r="AE8" s="820"/>
      <c r="AF8" s="821">
        <v>3</v>
      </c>
      <c r="AG8" s="822"/>
      <c r="AH8" s="822"/>
      <c r="AI8" s="822"/>
      <c r="AJ8" s="823"/>
      <c r="AK8" s="824" t="s">
        <v>576</v>
      </c>
      <c r="AL8" s="825"/>
      <c r="AM8" s="825"/>
      <c r="AN8" s="825"/>
      <c r="AO8" s="825"/>
      <c r="AP8" s="825" t="s">
        <v>576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590</v>
      </c>
      <c r="BT8" s="829"/>
      <c r="BU8" s="829"/>
      <c r="BV8" s="829"/>
      <c r="BW8" s="829"/>
      <c r="BX8" s="829"/>
      <c r="BY8" s="829"/>
      <c r="BZ8" s="829"/>
      <c r="CA8" s="829"/>
      <c r="CB8" s="829"/>
      <c r="CC8" s="829"/>
      <c r="CD8" s="829"/>
      <c r="CE8" s="829"/>
      <c r="CF8" s="829"/>
      <c r="CG8" s="830"/>
      <c r="CH8" s="841">
        <v>1</v>
      </c>
      <c r="CI8" s="842"/>
      <c r="CJ8" s="842"/>
      <c r="CK8" s="842"/>
      <c r="CL8" s="843"/>
      <c r="CM8" s="841">
        <v>184</v>
      </c>
      <c r="CN8" s="842"/>
      <c r="CO8" s="842"/>
      <c r="CP8" s="842"/>
      <c r="CQ8" s="843"/>
      <c r="CR8" s="841">
        <v>0</v>
      </c>
      <c r="CS8" s="842"/>
      <c r="CT8" s="842"/>
      <c r="CU8" s="842"/>
      <c r="CV8" s="843"/>
      <c r="CW8" s="841" t="s">
        <v>575</v>
      </c>
      <c r="CX8" s="842"/>
      <c r="CY8" s="842"/>
      <c r="CZ8" s="842"/>
      <c r="DA8" s="843"/>
      <c r="DB8" s="841" t="s">
        <v>578</v>
      </c>
      <c r="DC8" s="842"/>
      <c r="DD8" s="842"/>
      <c r="DE8" s="842"/>
      <c r="DF8" s="843"/>
      <c r="DG8" s="841" t="s">
        <v>578</v>
      </c>
      <c r="DH8" s="842"/>
      <c r="DI8" s="842"/>
      <c r="DJ8" s="842"/>
      <c r="DK8" s="843"/>
      <c r="DL8" s="841" t="s">
        <v>578</v>
      </c>
      <c r="DM8" s="842"/>
      <c r="DN8" s="842"/>
      <c r="DO8" s="842"/>
      <c r="DP8" s="843"/>
      <c r="DQ8" s="841" t="s">
        <v>593</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591</v>
      </c>
      <c r="BT9" s="829"/>
      <c r="BU9" s="829"/>
      <c r="BV9" s="829"/>
      <c r="BW9" s="829"/>
      <c r="BX9" s="829"/>
      <c r="BY9" s="829"/>
      <c r="BZ9" s="829"/>
      <c r="CA9" s="829"/>
      <c r="CB9" s="829"/>
      <c r="CC9" s="829"/>
      <c r="CD9" s="829"/>
      <c r="CE9" s="829"/>
      <c r="CF9" s="829"/>
      <c r="CG9" s="830"/>
      <c r="CH9" s="841">
        <v>-25</v>
      </c>
      <c r="CI9" s="842"/>
      <c r="CJ9" s="842"/>
      <c r="CK9" s="842"/>
      <c r="CL9" s="843"/>
      <c r="CM9" s="841">
        <v>-5</v>
      </c>
      <c r="CN9" s="842"/>
      <c r="CO9" s="842"/>
      <c r="CP9" s="842"/>
      <c r="CQ9" s="843"/>
      <c r="CR9" s="841">
        <v>25</v>
      </c>
      <c r="CS9" s="842"/>
      <c r="CT9" s="842"/>
      <c r="CU9" s="842"/>
      <c r="CV9" s="843"/>
      <c r="CW9" s="841" t="s">
        <v>575</v>
      </c>
      <c r="CX9" s="842"/>
      <c r="CY9" s="842"/>
      <c r="CZ9" s="842"/>
      <c r="DA9" s="843"/>
      <c r="DB9" s="841" t="s">
        <v>593</v>
      </c>
      <c r="DC9" s="842"/>
      <c r="DD9" s="842"/>
      <c r="DE9" s="842"/>
      <c r="DF9" s="843"/>
      <c r="DG9" s="841" t="s">
        <v>578</v>
      </c>
      <c r="DH9" s="842"/>
      <c r="DI9" s="842"/>
      <c r="DJ9" s="842"/>
      <c r="DK9" s="843"/>
      <c r="DL9" s="841" t="s">
        <v>593</v>
      </c>
      <c r="DM9" s="842"/>
      <c r="DN9" s="842"/>
      <c r="DO9" s="842"/>
      <c r="DP9" s="843"/>
      <c r="DQ9" s="841" t="s">
        <v>593</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6651</v>
      </c>
      <c r="R23" s="854"/>
      <c r="S23" s="854"/>
      <c r="T23" s="854"/>
      <c r="U23" s="854"/>
      <c r="V23" s="854">
        <v>6483</v>
      </c>
      <c r="W23" s="854"/>
      <c r="X23" s="854"/>
      <c r="Y23" s="854"/>
      <c r="Z23" s="854"/>
      <c r="AA23" s="854">
        <v>168</v>
      </c>
      <c r="AB23" s="854"/>
      <c r="AC23" s="854"/>
      <c r="AD23" s="854"/>
      <c r="AE23" s="855"/>
      <c r="AF23" s="856">
        <v>153</v>
      </c>
      <c r="AG23" s="854"/>
      <c r="AH23" s="854"/>
      <c r="AI23" s="854"/>
      <c r="AJ23" s="857"/>
      <c r="AK23" s="858"/>
      <c r="AL23" s="859"/>
      <c r="AM23" s="859"/>
      <c r="AN23" s="859"/>
      <c r="AO23" s="859"/>
      <c r="AP23" s="854">
        <v>9795</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1253</v>
      </c>
      <c r="R28" s="883"/>
      <c r="S28" s="883"/>
      <c r="T28" s="883"/>
      <c r="U28" s="883"/>
      <c r="V28" s="883">
        <v>1218</v>
      </c>
      <c r="W28" s="883"/>
      <c r="X28" s="883"/>
      <c r="Y28" s="883"/>
      <c r="Z28" s="883"/>
      <c r="AA28" s="883">
        <v>35</v>
      </c>
      <c r="AB28" s="883"/>
      <c r="AC28" s="883"/>
      <c r="AD28" s="883"/>
      <c r="AE28" s="884"/>
      <c r="AF28" s="885">
        <v>35</v>
      </c>
      <c r="AG28" s="883"/>
      <c r="AH28" s="883"/>
      <c r="AI28" s="883"/>
      <c r="AJ28" s="886"/>
      <c r="AK28" s="887">
        <v>149</v>
      </c>
      <c r="AL28" s="878"/>
      <c r="AM28" s="878"/>
      <c r="AN28" s="878"/>
      <c r="AO28" s="878"/>
      <c r="AP28" s="878" t="s">
        <v>575</v>
      </c>
      <c r="AQ28" s="878"/>
      <c r="AR28" s="878"/>
      <c r="AS28" s="878"/>
      <c r="AT28" s="878"/>
      <c r="AU28" s="878" t="s">
        <v>575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955</v>
      </c>
      <c r="R29" s="819"/>
      <c r="S29" s="819"/>
      <c r="T29" s="819"/>
      <c r="U29" s="819"/>
      <c r="V29" s="819">
        <v>940</v>
      </c>
      <c r="W29" s="819"/>
      <c r="X29" s="819"/>
      <c r="Y29" s="819"/>
      <c r="Z29" s="819"/>
      <c r="AA29" s="819">
        <v>15</v>
      </c>
      <c r="AB29" s="819"/>
      <c r="AC29" s="819"/>
      <c r="AD29" s="819"/>
      <c r="AE29" s="820"/>
      <c r="AF29" s="821">
        <v>15</v>
      </c>
      <c r="AG29" s="822"/>
      <c r="AH29" s="822"/>
      <c r="AI29" s="822"/>
      <c r="AJ29" s="823"/>
      <c r="AK29" s="890">
        <v>139</v>
      </c>
      <c r="AL29" s="891"/>
      <c r="AM29" s="891"/>
      <c r="AN29" s="891"/>
      <c r="AO29" s="891"/>
      <c r="AP29" s="891" t="s">
        <v>575</v>
      </c>
      <c r="AQ29" s="891"/>
      <c r="AR29" s="891"/>
      <c r="AS29" s="891"/>
      <c r="AT29" s="891"/>
      <c r="AU29" s="891" t="s">
        <v>575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90</v>
      </c>
      <c r="R30" s="819"/>
      <c r="S30" s="819"/>
      <c r="T30" s="819"/>
      <c r="U30" s="819"/>
      <c r="V30" s="819">
        <v>86</v>
      </c>
      <c r="W30" s="819"/>
      <c r="X30" s="819"/>
      <c r="Y30" s="819"/>
      <c r="Z30" s="819"/>
      <c r="AA30" s="819">
        <v>4</v>
      </c>
      <c r="AB30" s="819"/>
      <c r="AC30" s="819"/>
      <c r="AD30" s="819"/>
      <c r="AE30" s="820"/>
      <c r="AF30" s="821">
        <v>4</v>
      </c>
      <c r="AG30" s="822"/>
      <c r="AH30" s="822"/>
      <c r="AI30" s="822"/>
      <c r="AJ30" s="823"/>
      <c r="AK30" s="890">
        <v>38</v>
      </c>
      <c r="AL30" s="891"/>
      <c r="AM30" s="891"/>
      <c r="AN30" s="891"/>
      <c r="AO30" s="891"/>
      <c r="AP30" s="891" t="s">
        <v>577</v>
      </c>
      <c r="AQ30" s="891"/>
      <c r="AR30" s="891"/>
      <c r="AS30" s="891"/>
      <c r="AT30" s="891"/>
      <c r="AU30" s="891" t="s">
        <v>577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182</v>
      </c>
      <c r="R31" s="819"/>
      <c r="S31" s="819"/>
      <c r="T31" s="819"/>
      <c r="U31" s="819"/>
      <c r="V31" s="819">
        <v>181</v>
      </c>
      <c r="W31" s="819"/>
      <c r="X31" s="819"/>
      <c r="Y31" s="819"/>
      <c r="Z31" s="819"/>
      <c r="AA31" s="819">
        <v>1</v>
      </c>
      <c r="AB31" s="819"/>
      <c r="AC31" s="819"/>
      <c r="AD31" s="819"/>
      <c r="AE31" s="820"/>
      <c r="AF31" s="821">
        <v>1</v>
      </c>
      <c r="AG31" s="822"/>
      <c r="AH31" s="822"/>
      <c r="AI31" s="822"/>
      <c r="AJ31" s="823"/>
      <c r="AK31" s="890" t="s">
        <v>578</v>
      </c>
      <c r="AL31" s="891"/>
      <c r="AM31" s="891"/>
      <c r="AN31" s="891"/>
      <c r="AO31" s="891"/>
      <c r="AP31" s="891">
        <v>1370</v>
      </c>
      <c r="AQ31" s="891"/>
      <c r="AR31" s="891"/>
      <c r="AS31" s="891"/>
      <c r="AT31" s="891"/>
      <c r="AU31" s="891">
        <v>3</v>
      </c>
      <c r="AV31" s="891"/>
      <c r="AW31" s="891"/>
      <c r="AX31" s="891"/>
      <c r="AY31" s="891"/>
      <c r="AZ31" s="892" t="s">
        <v>580</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250</v>
      </c>
      <c r="R32" s="819"/>
      <c r="S32" s="819"/>
      <c r="T32" s="819"/>
      <c r="U32" s="819"/>
      <c r="V32" s="819">
        <v>248</v>
      </c>
      <c r="W32" s="819"/>
      <c r="X32" s="819"/>
      <c r="Y32" s="819"/>
      <c r="Z32" s="819"/>
      <c r="AA32" s="819">
        <v>2</v>
      </c>
      <c r="AB32" s="819"/>
      <c r="AC32" s="819"/>
      <c r="AD32" s="819"/>
      <c r="AE32" s="820"/>
      <c r="AF32" s="821">
        <v>-1</v>
      </c>
      <c r="AG32" s="822"/>
      <c r="AH32" s="822"/>
      <c r="AI32" s="822"/>
      <c r="AJ32" s="823"/>
      <c r="AK32" s="890">
        <v>127</v>
      </c>
      <c r="AL32" s="891"/>
      <c r="AM32" s="891"/>
      <c r="AN32" s="891"/>
      <c r="AO32" s="891"/>
      <c r="AP32" s="891">
        <v>1201</v>
      </c>
      <c r="AQ32" s="891"/>
      <c r="AR32" s="891"/>
      <c r="AS32" s="891"/>
      <c r="AT32" s="891"/>
      <c r="AU32" s="891">
        <v>1201</v>
      </c>
      <c r="AV32" s="891"/>
      <c r="AW32" s="891"/>
      <c r="AX32" s="891"/>
      <c r="AY32" s="891"/>
      <c r="AZ32" s="892" t="s">
        <v>579</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403</v>
      </c>
      <c r="C33" s="816"/>
      <c r="D33" s="816"/>
      <c r="E33" s="816"/>
      <c r="F33" s="816"/>
      <c r="G33" s="816"/>
      <c r="H33" s="816"/>
      <c r="I33" s="816"/>
      <c r="J33" s="816"/>
      <c r="K33" s="816"/>
      <c r="L33" s="816"/>
      <c r="M33" s="816"/>
      <c r="N33" s="816"/>
      <c r="O33" s="816"/>
      <c r="P33" s="817"/>
      <c r="Q33" s="818">
        <v>300</v>
      </c>
      <c r="R33" s="819"/>
      <c r="S33" s="819"/>
      <c r="T33" s="819"/>
      <c r="U33" s="819"/>
      <c r="V33" s="819">
        <v>300</v>
      </c>
      <c r="W33" s="819"/>
      <c r="X33" s="819"/>
      <c r="Y33" s="819"/>
      <c r="Z33" s="819"/>
      <c r="AA33" s="819">
        <v>0</v>
      </c>
      <c r="AB33" s="819"/>
      <c r="AC33" s="819"/>
      <c r="AD33" s="819"/>
      <c r="AE33" s="820"/>
      <c r="AF33" s="821">
        <v>0</v>
      </c>
      <c r="AG33" s="822"/>
      <c r="AH33" s="822"/>
      <c r="AI33" s="822"/>
      <c r="AJ33" s="823"/>
      <c r="AK33" s="890">
        <v>128</v>
      </c>
      <c r="AL33" s="891"/>
      <c r="AM33" s="891"/>
      <c r="AN33" s="891"/>
      <c r="AO33" s="891"/>
      <c r="AP33" s="891">
        <v>1685</v>
      </c>
      <c r="AQ33" s="891"/>
      <c r="AR33" s="891"/>
      <c r="AS33" s="891"/>
      <c r="AT33" s="891"/>
      <c r="AU33" s="891">
        <v>1685</v>
      </c>
      <c r="AV33" s="891"/>
      <c r="AW33" s="891"/>
      <c r="AX33" s="891"/>
      <c r="AY33" s="891"/>
      <c r="AZ33" s="892" t="s">
        <v>580</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145</v>
      </c>
      <c r="AG63" s="902"/>
      <c r="AH63" s="902"/>
      <c r="AI63" s="902"/>
      <c r="AJ63" s="903"/>
      <c r="AK63" s="904"/>
      <c r="AL63" s="899"/>
      <c r="AM63" s="899"/>
      <c r="AN63" s="899"/>
      <c r="AO63" s="899"/>
      <c r="AP63" s="902">
        <v>4256</v>
      </c>
      <c r="AQ63" s="902"/>
      <c r="AR63" s="902"/>
      <c r="AS63" s="902"/>
      <c r="AT63" s="902"/>
      <c r="AU63" s="902">
        <v>2889</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581</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t="s">
        <v>592</v>
      </c>
      <c r="AQ68" s="926"/>
      <c r="AR68" s="926"/>
      <c r="AS68" s="926"/>
      <c r="AT68" s="926"/>
      <c r="AU68" s="926" t="s">
        <v>592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582</v>
      </c>
      <c r="C69" s="934"/>
      <c r="D69" s="934"/>
      <c r="E69" s="934"/>
      <c r="F69" s="934"/>
      <c r="G69" s="934"/>
      <c r="H69" s="934"/>
      <c r="I69" s="934"/>
      <c r="J69" s="934"/>
      <c r="K69" s="934"/>
      <c r="L69" s="934"/>
      <c r="M69" s="934"/>
      <c r="N69" s="934"/>
      <c r="O69" s="934"/>
      <c r="P69" s="935"/>
      <c r="Q69" s="936">
        <v>282</v>
      </c>
      <c r="R69" s="891"/>
      <c r="S69" s="891"/>
      <c r="T69" s="891"/>
      <c r="U69" s="891"/>
      <c r="V69" s="891">
        <v>282</v>
      </c>
      <c r="W69" s="891"/>
      <c r="X69" s="891"/>
      <c r="Y69" s="891"/>
      <c r="Z69" s="891"/>
      <c r="AA69" s="891" t="s">
        <v>599</v>
      </c>
      <c r="AB69" s="891"/>
      <c r="AC69" s="891"/>
      <c r="AD69" s="891"/>
      <c r="AE69" s="891"/>
      <c r="AF69" s="891" t="s">
        <v>600</v>
      </c>
      <c r="AG69" s="891"/>
      <c r="AH69" s="891"/>
      <c r="AI69" s="891"/>
      <c r="AJ69" s="891"/>
      <c r="AK69" s="891" t="s">
        <v>592</v>
      </c>
      <c r="AL69" s="891"/>
      <c r="AM69" s="891"/>
      <c r="AN69" s="891"/>
      <c r="AO69" s="891"/>
      <c r="AP69" s="891">
        <v>163</v>
      </c>
      <c r="AQ69" s="891"/>
      <c r="AR69" s="891"/>
      <c r="AS69" s="891"/>
      <c r="AT69" s="891"/>
      <c r="AU69" s="891">
        <v>70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583</v>
      </c>
      <c r="C70" s="934"/>
      <c r="D70" s="934"/>
      <c r="E70" s="934"/>
      <c r="F70" s="934"/>
      <c r="G70" s="934"/>
      <c r="H70" s="934"/>
      <c r="I70" s="934"/>
      <c r="J70" s="934"/>
      <c r="K70" s="934"/>
      <c r="L70" s="934"/>
      <c r="M70" s="934"/>
      <c r="N70" s="934"/>
      <c r="O70" s="934"/>
      <c r="P70" s="935"/>
      <c r="Q70" s="936">
        <v>4</v>
      </c>
      <c r="R70" s="891"/>
      <c r="S70" s="891"/>
      <c r="T70" s="891"/>
      <c r="U70" s="891"/>
      <c r="V70" s="891">
        <v>4</v>
      </c>
      <c r="W70" s="891"/>
      <c r="X70" s="891"/>
      <c r="Y70" s="891"/>
      <c r="Z70" s="891"/>
      <c r="AA70" s="891" t="s">
        <v>599</v>
      </c>
      <c r="AB70" s="891"/>
      <c r="AC70" s="891"/>
      <c r="AD70" s="891"/>
      <c r="AE70" s="891"/>
      <c r="AF70" s="891" t="s">
        <v>599</v>
      </c>
      <c r="AG70" s="891"/>
      <c r="AH70" s="891"/>
      <c r="AI70" s="891"/>
      <c r="AJ70" s="891"/>
      <c r="AK70" s="891" t="s">
        <v>592</v>
      </c>
      <c r="AL70" s="891"/>
      <c r="AM70" s="891"/>
      <c r="AN70" s="891"/>
      <c r="AO70" s="891"/>
      <c r="AP70" s="891" t="s">
        <v>592</v>
      </c>
      <c r="AQ70" s="891"/>
      <c r="AR70" s="891"/>
      <c r="AS70" s="891"/>
      <c r="AT70" s="891"/>
      <c r="AU70" s="891" t="s">
        <v>592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584</v>
      </c>
      <c r="C71" s="934"/>
      <c r="D71" s="934"/>
      <c r="E71" s="934"/>
      <c r="F71" s="934"/>
      <c r="G71" s="934"/>
      <c r="H71" s="934"/>
      <c r="I71" s="934"/>
      <c r="J71" s="934"/>
      <c r="K71" s="934"/>
      <c r="L71" s="934"/>
      <c r="M71" s="934"/>
      <c r="N71" s="934"/>
      <c r="O71" s="934"/>
      <c r="P71" s="935"/>
      <c r="Q71" s="936">
        <v>357</v>
      </c>
      <c r="R71" s="891"/>
      <c r="S71" s="891"/>
      <c r="T71" s="891"/>
      <c r="U71" s="891"/>
      <c r="V71" s="891">
        <v>357</v>
      </c>
      <c r="W71" s="891"/>
      <c r="X71" s="891"/>
      <c r="Y71" s="891"/>
      <c r="Z71" s="891"/>
      <c r="AA71" s="891" t="s">
        <v>599</v>
      </c>
      <c r="AB71" s="891"/>
      <c r="AC71" s="891"/>
      <c r="AD71" s="891"/>
      <c r="AE71" s="891"/>
      <c r="AF71" s="891" t="s">
        <v>601</v>
      </c>
      <c r="AG71" s="891"/>
      <c r="AH71" s="891"/>
      <c r="AI71" s="891"/>
      <c r="AJ71" s="891"/>
      <c r="AK71" s="891" t="s">
        <v>602</v>
      </c>
      <c r="AL71" s="891"/>
      <c r="AM71" s="891"/>
      <c r="AN71" s="891"/>
      <c r="AO71" s="891"/>
      <c r="AP71" s="891">
        <v>70</v>
      </c>
      <c r="AQ71" s="891"/>
      <c r="AR71" s="891"/>
      <c r="AS71" s="891"/>
      <c r="AT71" s="891"/>
      <c r="AU71" s="891">
        <v>25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585</v>
      </c>
      <c r="C72" s="934"/>
      <c r="D72" s="934"/>
      <c r="E72" s="934"/>
      <c r="F72" s="934"/>
      <c r="G72" s="934"/>
      <c r="H72" s="934"/>
      <c r="I72" s="934"/>
      <c r="J72" s="934"/>
      <c r="K72" s="934"/>
      <c r="L72" s="934"/>
      <c r="M72" s="934"/>
      <c r="N72" s="934"/>
      <c r="O72" s="934"/>
      <c r="P72" s="935"/>
      <c r="Q72" s="936">
        <v>491</v>
      </c>
      <c r="R72" s="891"/>
      <c r="S72" s="891"/>
      <c r="T72" s="891"/>
      <c r="U72" s="891"/>
      <c r="V72" s="891">
        <v>470</v>
      </c>
      <c r="W72" s="891"/>
      <c r="X72" s="891"/>
      <c r="Y72" s="891"/>
      <c r="Z72" s="891"/>
      <c r="AA72" s="891">
        <v>21</v>
      </c>
      <c r="AB72" s="891"/>
      <c r="AC72" s="891"/>
      <c r="AD72" s="891"/>
      <c r="AE72" s="891"/>
      <c r="AF72" s="891">
        <v>21</v>
      </c>
      <c r="AG72" s="891"/>
      <c r="AH72" s="891"/>
      <c r="AI72" s="891"/>
      <c r="AJ72" s="891"/>
      <c r="AK72" s="891">
        <v>72</v>
      </c>
      <c r="AL72" s="891"/>
      <c r="AM72" s="891"/>
      <c r="AN72" s="891"/>
      <c r="AO72" s="891"/>
      <c r="AP72" s="891" t="s">
        <v>592</v>
      </c>
      <c r="AQ72" s="891"/>
      <c r="AR72" s="891"/>
      <c r="AS72" s="891"/>
      <c r="AT72" s="891"/>
      <c r="AU72" s="891" t="s">
        <v>592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586</v>
      </c>
      <c r="C73" s="934"/>
      <c r="D73" s="934"/>
      <c r="E73" s="934"/>
      <c r="F73" s="934"/>
      <c r="G73" s="934"/>
      <c r="H73" s="934"/>
      <c r="I73" s="934"/>
      <c r="J73" s="934"/>
      <c r="K73" s="934"/>
      <c r="L73" s="934"/>
      <c r="M73" s="934"/>
      <c r="N73" s="934"/>
      <c r="O73" s="934"/>
      <c r="P73" s="935"/>
      <c r="Q73" s="936">
        <v>1732</v>
      </c>
      <c r="R73" s="891"/>
      <c r="S73" s="891"/>
      <c r="T73" s="891"/>
      <c r="U73" s="891"/>
      <c r="V73" s="891">
        <v>1728</v>
      </c>
      <c r="W73" s="891"/>
      <c r="X73" s="891"/>
      <c r="Y73" s="891"/>
      <c r="Z73" s="891"/>
      <c r="AA73" s="891">
        <v>4</v>
      </c>
      <c r="AB73" s="891"/>
      <c r="AC73" s="891"/>
      <c r="AD73" s="891"/>
      <c r="AE73" s="891"/>
      <c r="AF73" s="891">
        <v>4</v>
      </c>
      <c r="AG73" s="891"/>
      <c r="AH73" s="891"/>
      <c r="AI73" s="891"/>
      <c r="AJ73" s="891"/>
      <c r="AK73" s="891">
        <v>2</v>
      </c>
      <c r="AL73" s="891"/>
      <c r="AM73" s="891"/>
      <c r="AN73" s="891"/>
      <c r="AO73" s="891"/>
      <c r="AP73" s="891" t="s">
        <v>592</v>
      </c>
      <c r="AQ73" s="891"/>
      <c r="AR73" s="891"/>
      <c r="AS73" s="891"/>
      <c r="AT73" s="891"/>
      <c r="AU73" s="891" t="s">
        <v>593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587</v>
      </c>
      <c r="C74" s="934"/>
      <c r="D74" s="934"/>
      <c r="E74" s="934"/>
      <c r="F74" s="934"/>
      <c r="G74" s="934"/>
      <c r="H74" s="934"/>
      <c r="I74" s="934"/>
      <c r="J74" s="934"/>
      <c r="K74" s="934"/>
      <c r="L74" s="934"/>
      <c r="M74" s="934"/>
      <c r="N74" s="934"/>
      <c r="O74" s="934"/>
      <c r="P74" s="935"/>
      <c r="Q74" s="936">
        <v>281185</v>
      </c>
      <c r="R74" s="891"/>
      <c r="S74" s="891"/>
      <c r="T74" s="891"/>
      <c r="U74" s="891"/>
      <c r="V74" s="891">
        <v>271261</v>
      </c>
      <c r="W74" s="891"/>
      <c r="X74" s="891"/>
      <c r="Y74" s="891"/>
      <c r="Z74" s="891"/>
      <c r="AA74" s="891">
        <v>9925</v>
      </c>
      <c r="AB74" s="891"/>
      <c r="AC74" s="891"/>
      <c r="AD74" s="891"/>
      <c r="AE74" s="891"/>
      <c r="AF74" s="891">
        <v>9925</v>
      </c>
      <c r="AG74" s="891"/>
      <c r="AH74" s="891"/>
      <c r="AI74" s="891"/>
      <c r="AJ74" s="891"/>
      <c r="AK74" s="891">
        <v>1647</v>
      </c>
      <c r="AL74" s="891"/>
      <c r="AM74" s="891"/>
      <c r="AN74" s="891"/>
      <c r="AO74" s="891"/>
      <c r="AP74" s="891" t="s">
        <v>592</v>
      </c>
      <c r="AQ74" s="891"/>
      <c r="AR74" s="891"/>
      <c r="AS74" s="891"/>
      <c r="AT74" s="891"/>
      <c r="AU74" s="891" t="s">
        <v>593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588</v>
      </c>
      <c r="C75" s="934"/>
      <c r="D75" s="934"/>
      <c r="E75" s="934"/>
      <c r="F75" s="934"/>
      <c r="G75" s="934"/>
      <c r="H75" s="934"/>
      <c r="I75" s="934"/>
      <c r="J75" s="934"/>
      <c r="K75" s="934"/>
      <c r="L75" s="934"/>
      <c r="M75" s="934"/>
      <c r="N75" s="934"/>
      <c r="O75" s="934"/>
      <c r="P75" s="935"/>
      <c r="Q75" s="939">
        <v>98</v>
      </c>
      <c r="R75" s="940"/>
      <c r="S75" s="940"/>
      <c r="T75" s="940"/>
      <c r="U75" s="890"/>
      <c r="V75" s="941">
        <v>96</v>
      </c>
      <c r="W75" s="940"/>
      <c r="X75" s="940"/>
      <c r="Y75" s="940"/>
      <c r="Z75" s="890"/>
      <c r="AA75" s="941">
        <v>2</v>
      </c>
      <c r="AB75" s="940"/>
      <c r="AC75" s="940"/>
      <c r="AD75" s="940"/>
      <c r="AE75" s="890"/>
      <c r="AF75" s="941">
        <v>2</v>
      </c>
      <c r="AG75" s="940"/>
      <c r="AH75" s="940"/>
      <c r="AI75" s="940"/>
      <c r="AJ75" s="890"/>
      <c r="AK75" s="941">
        <v>55</v>
      </c>
      <c r="AL75" s="940"/>
      <c r="AM75" s="940"/>
      <c r="AN75" s="940"/>
      <c r="AO75" s="890"/>
      <c r="AP75" s="941" t="s">
        <v>575</v>
      </c>
      <c r="AQ75" s="940"/>
      <c r="AR75" s="940"/>
      <c r="AS75" s="940"/>
      <c r="AT75" s="890"/>
      <c r="AU75" s="941" t="s">
        <v>593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10029</v>
      </c>
      <c r="AG88" s="902"/>
      <c r="AH88" s="902"/>
      <c r="AI88" s="902"/>
      <c r="AJ88" s="902"/>
      <c r="AK88" s="899"/>
      <c r="AL88" s="899"/>
      <c r="AM88" s="899"/>
      <c r="AN88" s="899"/>
      <c r="AO88" s="899"/>
      <c r="AP88" s="902">
        <v>233</v>
      </c>
      <c r="AQ88" s="902"/>
      <c r="AR88" s="902"/>
      <c r="AS88" s="902"/>
      <c r="AT88" s="902"/>
      <c r="AU88" s="902">
        <v>95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30</v>
      </c>
      <c r="CS102" s="910"/>
      <c r="CT102" s="910"/>
      <c r="CU102" s="910"/>
      <c r="CV102" s="953"/>
      <c r="CW102" s="952" t="s">
        <v>575</v>
      </c>
      <c r="CX102" s="910"/>
      <c r="CY102" s="910"/>
      <c r="CZ102" s="910"/>
      <c r="DA102" s="953"/>
      <c r="DB102" s="952" t="s">
        <v>575</v>
      </c>
      <c r="DC102" s="910"/>
      <c r="DD102" s="910"/>
      <c r="DE102" s="910"/>
      <c r="DF102" s="953"/>
      <c r="DG102" s="952" t="s">
        <v>575</v>
      </c>
      <c r="DH102" s="910"/>
      <c r="DI102" s="910"/>
      <c r="DJ102" s="910"/>
      <c r="DK102" s="953"/>
      <c r="DL102" s="952" t="s">
        <v>575</v>
      </c>
      <c r="DM102" s="910"/>
      <c r="DN102" s="910"/>
      <c r="DO102" s="910"/>
      <c r="DP102" s="953"/>
      <c r="DQ102" s="952" t="s">
        <v>575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301</v>
      </c>
      <c r="AG109" s="955"/>
      <c r="AH109" s="955"/>
      <c r="AI109" s="955"/>
      <c r="AJ109" s="956"/>
      <c r="AK109" s="954" t="s">
        <v>300</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301</v>
      </c>
      <c r="BW109" s="955"/>
      <c r="BX109" s="955"/>
      <c r="BY109" s="955"/>
      <c r="BZ109" s="956"/>
      <c r="CA109" s="954" t="s">
        <v>300</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301</v>
      </c>
      <c r="DM109" s="955"/>
      <c r="DN109" s="955"/>
      <c r="DO109" s="955"/>
      <c r="DP109" s="956"/>
      <c r="DQ109" s="954" t="s">
        <v>300</v>
      </c>
      <c r="DR109" s="955"/>
      <c r="DS109" s="955"/>
      <c r="DT109" s="955"/>
      <c r="DU109" s="956"/>
      <c r="DV109" s="954" t="s">
        <v>426</v>
      </c>
      <c r="DW109" s="955"/>
      <c r="DX109" s="955"/>
      <c r="DY109" s="955"/>
      <c r="DZ109" s="957"/>
    </row>
    <row r="110" spans="1:131" s="226" customFormat="1" ht="26.25" customHeight="1">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1190393</v>
      </c>
      <c r="AB110" s="962"/>
      <c r="AC110" s="962"/>
      <c r="AD110" s="962"/>
      <c r="AE110" s="963"/>
      <c r="AF110" s="964">
        <v>1191900</v>
      </c>
      <c r="AG110" s="962"/>
      <c r="AH110" s="962"/>
      <c r="AI110" s="962"/>
      <c r="AJ110" s="963"/>
      <c r="AK110" s="964">
        <v>1183393</v>
      </c>
      <c r="AL110" s="962"/>
      <c r="AM110" s="962"/>
      <c r="AN110" s="962"/>
      <c r="AO110" s="963"/>
      <c r="AP110" s="965">
        <v>40</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10761335</v>
      </c>
      <c r="BR110" s="997"/>
      <c r="BS110" s="997"/>
      <c r="BT110" s="997"/>
      <c r="BU110" s="997"/>
      <c r="BV110" s="997">
        <v>10233618</v>
      </c>
      <c r="BW110" s="997"/>
      <c r="BX110" s="997"/>
      <c r="BY110" s="997"/>
      <c r="BZ110" s="997"/>
      <c r="CA110" s="997">
        <v>9794998</v>
      </c>
      <c r="CB110" s="997"/>
      <c r="CC110" s="997"/>
      <c r="CD110" s="997"/>
      <c r="CE110" s="997"/>
      <c r="CF110" s="1011">
        <v>331.1</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432</v>
      </c>
      <c r="DM110" s="997"/>
      <c r="DN110" s="997"/>
      <c r="DO110" s="997"/>
      <c r="DP110" s="997"/>
      <c r="DQ110" s="997" t="s">
        <v>432</v>
      </c>
      <c r="DR110" s="997"/>
      <c r="DS110" s="997"/>
      <c r="DT110" s="997"/>
      <c r="DU110" s="997"/>
      <c r="DV110" s="998" t="s">
        <v>433</v>
      </c>
      <c r="DW110" s="998"/>
      <c r="DX110" s="998"/>
      <c r="DY110" s="998"/>
      <c r="DZ110" s="999"/>
    </row>
    <row r="111" spans="1:131" s="226" customFormat="1" ht="26.25" customHeight="1">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122</v>
      </c>
      <c r="AG111" s="1004"/>
      <c r="AH111" s="1004"/>
      <c r="AI111" s="1004"/>
      <c r="AJ111" s="1005"/>
      <c r="AK111" s="1006" t="s">
        <v>435</v>
      </c>
      <c r="AL111" s="1004"/>
      <c r="AM111" s="1004"/>
      <c r="AN111" s="1004"/>
      <c r="AO111" s="1005"/>
      <c r="AP111" s="1007" t="s">
        <v>432</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3223</v>
      </c>
      <c r="BR111" s="990"/>
      <c r="BS111" s="990"/>
      <c r="BT111" s="990"/>
      <c r="BU111" s="990"/>
      <c r="BV111" s="990">
        <v>3681</v>
      </c>
      <c r="BW111" s="990"/>
      <c r="BX111" s="990"/>
      <c r="BY111" s="990"/>
      <c r="BZ111" s="990"/>
      <c r="CA111" s="990" t="s">
        <v>433</v>
      </c>
      <c r="CB111" s="990"/>
      <c r="CC111" s="990"/>
      <c r="CD111" s="990"/>
      <c r="CE111" s="990"/>
      <c r="CF111" s="984" t="s">
        <v>437</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439</v>
      </c>
      <c r="DM111" s="990"/>
      <c r="DN111" s="990"/>
      <c r="DO111" s="990"/>
      <c r="DP111" s="990"/>
      <c r="DQ111" s="990" t="s">
        <v>437</v>
      </c>
      <c r="DR111" s="990"/>
      <c r="DS111" s="990"/>
      <c r="DT111" s="990"/>
      <c r="DU111" s="990"/>
      <c r="DV111" s="991" t="s">
        <v>440</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437</v>
      </c>
      <c r="AG112" s="1029"/>
      <c r="AH112" s="1029"/>
      <c r="AI112" s="1029"/>
      <c r="AJ112" s="1030"/>
      <c r="AK112" s="1031" t="s">
        <v>433</v>
      </c>
      <c r="AL112" s="1029"/>
      <c r="AM112" s="1029"/>
      <c r="AN112" s="1029"/>
      <c r="AO112" s="1030"/>
      <c r="AP112" s="1032" t="s">
        <v>439</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3155253</v>
      </c>
      <c r="BR112" s="990"/>
      <c r="BS112" s="990"/>
      <c r="BT112" s="990"/>
      <c r="BU112" s="990"/>
      <c r="BV112" s="990">
        <v>3011502</v>
      </c>
      <c r="BW112" s="990"/>
      <c r="BX112" s="990"/>
      <c r="BY112" s="990"/>
      <c r="BZ112" s="990"/>
      <c r="CA112" s="990">
        <v>2888613</v>
      </c>
      <c r="CB112" s="990"/>
      <c r="CC112" s="990"/>
      <c r="CD112" s="990"/>
      <c r="CE112" s="990"/>
      <c r="CF112" s="984">
        <v>97.6</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440</v>
      </c>
      <c r="DM112" s="990"/>
      <c r="DN112" s="990"/>
      <c r="DO112" s="990"/>
      <c r="DP112" s="990"/>
      <c r="DQ112" s="990" t="s">
        <v>435</v>
      </c>
      <c r="DR112" s="990"/>
      <c r="DS112" s="990"/>
      <c r="DT112" s="990"/>
      <c r="DU112" s="990"/>
      <c r="DV112" s="991" t="s">
        <v>122</v>
      </c>
      <c r="DW112" s="991"/>
      <c r="DX112" s="991"/>
      <c r="DY112" s="991"/>
      <c r="DZ112" s="992"/>
    </row>
    <row r="113" spans="1:130" s="226" customFormat="1" ht="26.25" customHeight="1">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206037</v>
      </c>
      <c r="AB113" s="1004"/>
      <c r="AC113" s="1004"/>
      <c r="AD113" s="1004"/>
      <c r="AE113" s="1005"/>
      <c r="AF113" s="1006">
        <v>215733</v>
      </c>
      <c r="AG113" s="1004"/>
      <c r="AH113" s="1004"/>
      <c r="AI113" s="1004"/>
      <c r="AJ113" s="1005"/>
      <c r="AK113" s="1006">
        <v>221159</v>
      </c>
      <c r="AL113" s="1004"/>
      <c r="AM113" s="1004"/>
      <c r="AN113" s="1004"/>
      <c r="AO113" s="1005"/>
      <c r="AP113" s="1007">
        <v>7.5</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160409</v>
      </c>
      <c r="BR113" s="990"/>
      <c r="BS113" s="990"/>
      <c r="BT113" s="990"/>
      <c r="BU113" s="990"/>
      <c r="BV113" s="990">
        <v>104007</v>
      </c>
      <c r="BW113" s="990"/>
      <c r="BX113" s="990"/>
      <c r="BY113" s="990"/>
      <c r="BZ113" s="990"/>
      <c r="CA113" s="990">
        <v>95122</v>
      </c>
      <c r="CB113" s="990"/>
      <c r="CC113" s="990"/>
      <c r="CD113" s="990"/>
      <c r="CE113" s="990"/>
      <c r="CF113" s="984">
        <v>3.2</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437</v>
      </c>
      <c r="DM113" s="1029"/>
      <c r="DN113" s="1029"/>
      <c r="DO113" s="1029"/>
      <c r="DP113" s="1030"/>
      <c r="DQ113" s="1031" t="s">
        <v>435</v>
      </c>
      <c r="DR113" s="1029"/>
      <c r="DS113" s="1029"/>
      <c r="DT113" s="1029"/>
      <c r="DU113" s="1030"/>
      <c r="DV113" s="1032" t="s">
        <v>437</v>
      </c>
      <c r="DW113" s="1033"/>
      <c r="DX113" s="1033"/>
      <c r="DY113" s="1033"/>
      <c r="DZ113" s="1034"/>
    </row>
    <row r="114" spans="1:130" s="226" customFormat="1" ht="26.25" customHeight="1">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76440</v>
      </c>
      <c r="AB114" s="1029"/>
      <c r="AC114" s="1029"/>
      <c r="AD114" s="1029"/>
      <c r="AE114" s="1030"/>
      <c r="AF114" s="1031">
        <v>45219</v>
      </c>
      <c r="AG114" s="1029"/>
      <c r="AH114" s="1029"/>
      <c r="AI114" s="1029"/>
      <c r="AJ114" s="1030"/>
      <c r="AK114" s="1031">
        <v>9433</v>
      </c>
      <c r="AL114" s="1029"/>
      <c r="AM114" s="1029"/>
      <c r="AN114" s="1029"/>
      <c r="AO114" s="1030"/>
      <c r="AP114" s="1032">
        <v>0.3</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798512</v>
      </c>
      <c r="BR114" s="990"/>
      <c r="BS114" s="990"/>
      <c r="BT114" s="990"/>
      <c r="BU114" s="990"/>
      <c r="BV114" s="990">
        <v>758139</v>
      </c>
      <c r="BW114" s="990"/>
      <c r="BX114" s="990"/>
      <c r="BY114" s="990"/>
      <c r="BZ114" s="990"/>
      <c r="CA114" s="990">
        <v>731221</v>
      </c>
      <c r="CB114" s="990"/>
      <c r="CC114" s="990"/>
      <c r="CD114" s="990"/>
      <c r="CE114" s="990"/>
      <c r="CF114" s="984">
        <v>24.7</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451</v>
      </c>
      <c r="DH114" s="1029"/>
      <c r="DI114" s="1029"/>
      <c r="DJ114" s="1029"/>
      <c r="DK114" s="1030"/>
      <c r="DL114" s="1031" t="s">
        <v>433</v>
      </c>
      <c r="DM114" s="1029"/>
      <c r="DN114" s="1029"/>
      <c r="DO114" s="1029"/>
      <c r="DP114" s="1030"/>
      <c r="DQ114" s="1031" t="s">
        <v>435</v>
      </c>
      <c r="DR114" s="1029"/>
      <c r="DS114" s="1029"/>
      <c r="DT114" s="1029"/>
      <c r="DU114" s="1030"/>
      <c r="DV114" s="1032" t="s">
        <v>437</v>
      </c>
      <c r="DW114" s="1033"/>
      <c r="DX114" s="1033"/>
      <c r="DY114" s="1033"/>
      <c r="DZ114" s="1034"/>
    </row>
    <row r="115" spans="1:130" s="226" customFormat="1" ht="26.25" customHeight="1">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5163</v>
      </c>
      <c r="AB115" s="1004"/>
      <c r="AC115" s="1004"/>
      <c r="AD115" s="1004"/>
      <c r="AE115" s="1005"/>
      <c r="AF115" s="1006">
        <v>1195</v>
      </c>
      <c r="AG115" s="1004"/>
      <c r="AH115" s="1004"/>
      <c r="AI115" s="1004"/>
      <c r="AJ115" s="1005"/>
      <c r="AK115" s="1006" t="s">
        <v>437</v>
      </c>
      <c r="AL115" s="1004"/>
      <c r="AM115" s="1004"/>
      <c r="AN115" s="1004"/>
      <c r="AO115" s="1005"/>
      <c r="AP115" s="1007" t="s">
        <v>437</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v>6978</v>
      </c>
      <c r="BR115" s="990"/>
      <c r="BS115" s="990"/>
      <c r="BT115" s="990"/>
      <c r="BU115" s="990"/>
      <c r="BV115" s="990">
        <v>5610</v>
      </c>
      <c r="BW115" s="990"/>
      <c r="BX115" s="990"/>
      <c r="BY115" s="990"/>
      <c r="BZ115" s="990"/>
      <c r="CA115" s="990" t="s">
        <v>433</v>
      </c>
      <c r="CB115" s="990"/>
      <c r="CC115" s="990"/>
      <c r="CD115" s="990"/>
      <c r="CE115" s="990"/>
      <c r="CF115" s="984" t="s">
        <v>437</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437</v>
      </c>
      <c r="DH115" s="1029"/>
      <c r="DI115" s="1029"/>
      <c r="DJ115" s="1029"/>
      <c r="DK115" s="1030"/>
      <c r="DL115" s="1031" t="s">
        <v>433</v>
      </c>
      <c r="DM115" s="1029"/>
      <c r="DN115" s="1029"/>
      <c r="DO115" s="1029"/>
      <c r="DP115" s="1030"/>
      <c r="DQ115" s="1031" t="s">
        <v>433</v>
      </c>
      <c r="DR115" s="1029"/>
      <c r="DS115" s="1029"/>
      <c r="DT115" s="1029"/>
      <c r="DU115" s="1030"/>
      <c r="DV115" s="1032" t="s">
        <v>437</v>
      </c>
      <c r="DW115" s="1033"/>
      <c r="DX115" s="1033"/>
      <c r="DY115" s="1033"/>
      <c r="DZ115" s="1034"/>
    </row>
    <row r="116" spans="1:130" s="226" customFormat="1" ht="26.25" customHeight="1">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175</v>
      </c>
      <c r="AB116" s="1029"/>
      <c r="AC116" s="1029"/>
      <c r="AD116" s="1029"/>
      <c r="AE116" s="1030"/>
      <c r="AF116" s="1031">
        <v>149</v>
      </c>
      <c r="AG116" s="1029"/>
      <c r="AH116" s="1029"/>
      <c r="AI116" s="1029"/>
      <c r="AJ116" s="1030"/>
      <c r="AK116" s="1031">
        <v>98</v>
      </c>
      <c r="AL116" s="1029"/>
      <c r="AM116" s="1029"/>
      <c r="AN116" s="1029"/>
      <c r="AO116" s="1030"/>
      <c r="AP116" s="1032">
        <v>0</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451</v>
      </c>
      <c r="BR116" s="990"/>
      <c r="BS116" s="990"/>
      <c r="BT116" s="990"/>
      <c r="BU116" s="990"/>
      <c r="BV116" s="990" t="s">
        <v>437</v>
      </c>
      <c r="BW116" s="990"/>
      <c r="BX116" s="990"/>
      <c r="BY116" s="990"/>
      <c r="BZ116" s="990"/>
      <c r="CA116" s="990" t="s">
        <v>437</v>
      </c>
      <c r="CB116" s="990"/>
      <c r="CC116" s="990"/>
      <c r="CD116" s="990"/>
      <c r="CE116" s="990"/>
      <c r="CF116" s="984" t="s">
        <v>437</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451</v>
      </c>
      <c r="DH116" s="1029"/>
      <c r="DI116" s="1029"/>
      <c r="DJ116" s="1029"/>
      <c r="DK116" s="1030"/>
      <c r="DL116" s="1031" t="s">
        <v>433</v>
      </c>
      <c r="DM116" s="1029"/>
      <c r="DN116" s="1029"/>
      <c r="DO116" s="1029"/>
      <c r="DP116" s="1030"/>
      <c r="DQ116" s="1031" t="s">
        <v>437</v>
      </c>
      <c r="DR116" s="1029"/>
      <c r="DS116" s="1029"/>
      <c r="DT116" s="1029"/>
      <c r="DU116" s="1030"/>
      <c r="DV116" s="1032" t="s">
        <v>437</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1478208</v>
      </c>
      <c r="AB117" s="1047"/>
      <c r="AC117" s="1047"/>
      <c r="AD117" s="1047"/>
      <c r="AE117" s="1048"/>
      <c r="AF117" s="1049">
        <v>1454196</v>
      </c>
      <c r="AG117" s="1047"/>
      <c r="AH117" s="1047"/>
      <c r="AI117" s="1047"/>
      <c r="AJ117" s="1048"/>
      <c r="AK117" s="1049">
        <v>1414083</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433</v>
      </c>
      <c r="BR117" s="990"/>
      <c r="BS117" s="990"/>
      <c r="BT117" s="990"/>
      <c r="BU117" s="990"/>
      <c r="BV117" s="990" t="s">
        <v>439</v>
      </c>
      <c r="BW117" s="990"/>
      <c r="BX117" s="990"/>
      <c r="BY117" s="990"/>
      <c r="BZ117" s="990"/>
      <c r="CA117" s="990" t="s">
        <v>433</v>
      </c>
      <c r="CB117" s="990"/>
      <c r="CC117" s="990"/>
      <c r="CD117" s="990"/>
      <c r="CE117" s="990"/>
      <c r="CF117" s="984" t="s">
        <v>433</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439</v>
      </c>
      <c r="DH117" s="1029"/>
      <c r="DI117" s="1029"/>
      <c r="DJ117" s="1029"/>
      <c r="DK117" s="1030"/>
      <c r="DL117" s="1031" t="s">
        <v>451</v>
      </c>
      <c r="DM117" s="1029"/>
      <c r="DN117" s="1029"/>
      <c r="DO117" s="1029"/>
      <c r="DP117" s="1030"/>
      <c r="DQ117" s="1031" t="s">
        <v>433</v>
      </c>
      <c r="DR117" s="1029"/>
      <c r="DS117" s="1029"/>
      <c r="DT117" s="1029"/>
      <c r="DU117" s="1030"/>
      <c r="DV117" s="1032" t="s">
        <v>433</v>
      </c>
      <c r="DW117" s="1033"/>
      <c r="DX117" s="1033"/>
      <c r="DY117" s="1033"/>
      <c r="DZ117" s="1034"/>
    </row>
    <row r="118" spans="1:130" s="226" customFormat="1" ht="26.25" customHeight="1">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301</v>
      </c>
      <c r="AG118" s="955"/>
      <c r="AH118" s="955"/>
      <c r="AI118" s="955"/>
      <c r="AJ118" s="956"/>
      <c r="AK118" s="954" t="s">
        <v>300</v>
      </c>
      <c r="AL118" s="955"/>
      <c r="AM118" s="955"/>
      <c r="AN118" s="955"/>
      <c r="AO118" s="956"/>
      <c r="AP118" s="1041" t="s">
        <v>426</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435</v>
      </c>
      <c r="BR118" s="1068"/>
      <c r="BS118" s="1068"/>
      <c r="BT118" s="1068"/>
      <c r="BU118" s="1068"/>
      <c r="BV118" s="1068" t="s">
        <v>439</v>
      </c>
      <c r="BW118" s="1068"/>
      <c r="BX118" s="1068"/>
      <c r="BY118" s="1068"/>
      <c r="BZ118" s="1068"/>
      <c r="CA118" s="1068" t="s">
        <v>439</v>
      </c>
      <c r="CB118" s="1068"/>
      <c r="CC118" s="1068"/>
      <c r="CD118" s="1068"/>
      <c r="CE118" s="1068"/>
      <c r="CF118" s="984" t="s">
        <v>439</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439</v>
      </c>
      <c r="DM118" s="1029"/>
      <c r="DN118" s="1029"/>
      <c r="DO118" s="1029"/>
      <c r="DP118" s="1030"/>
      <c r="DQ118" s="1031" t="s">
        <v>439</v>
      </c>
      <c r="DR118" s="1029"/>
      <c r="DS118" s="1029"/>
      <c r="DT118" s="1029"/>
      <c r="DU118" s="1030"/>
      <c r="DV118" s="1032" t="s">
        <v>439</v>
      </c>
      <c r="DW118" s="1033"/>
      <c r="DX118" s="1033"/>
      <c r="DY118" s="1033"/>
      <c r="DZ118" s="1034"/>
    </row>
    <row r="119" spans="1:130" s="226" customFormat="1" ht="26.25" customHeight="1">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439</v>
      </c>
      <c r="AB119" s="962"/>
      <c r="AC119" s="962"/>
      <c r="AD119" s="962"/>
      <c r="AE119" s="963"/>
      <c r="AF119" s="964" t="s">
        <v>433</v>
      </c>
      <c r="AG119" s="962"/>
      <c r="AH119" s="962"/>
      <c r="AI119" s="962"/>
      <c r="AJ119" s="963"/>
      <c r="AK119" s="964" t="s">
        <v>439</v>
      </c>
      <c r="AL119" s="962"/>
      <c r="AM119" s="962"/>
      <c r="AN119" s="962"/>
      <c r="AO119" s="963"/>
      <c r="AP119" s="965" t="s">
        <v>439</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463</v>
      </c>
      <c r="BP119" s="1076"/>
      <c r="BQ119" s="1067">
        <v>14885710</v>
      </c>
      <c r="BR119" s="1068"/>
      <c r="BS119" s="1068"/>
      <c r="BT119" s="1068"/>
      <c r="BU119" s="1068"/>
      <c r="BV119" s="1068">
        <v>14116557</v>
      </c>
      <c r="BW119" s="1068"/>
      <c r="BX119" s="1068"/>
      <c r="BY119" s="1068"/>
      <c r="BZ119" s="1068"/>
      <c r="CA119" s="1068">
        <v>13509954</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3223</v>
      </c>
      <c r="DH119" s="1054"/>
      <c r="DI119" s="1054"/>
      <c r="DJ119" s="1054"/>
      <c r="DK119" s="1055"/>
      <c r="DL119" s="1053">
        <v>3681</v>
      </c>
      <c r="DM119" s="1054"/>
      <c r="DN119" s="1054"/>
      <c r="DO119" s="1054"/>
      <c r="DP119" s="1055"/>
      <c r="DQ119" s="1053" t="s">
        <v>435</v>
      </c>
      <c r="DR119" s="1054"/>
      <c r="DS119" s="1054"/>
      <c r="DT119" s="1054"/>
      <c r="DU119" s="1055"/>
      <c r="DV119" s="1056" t="s">
        <v>435</v>
      </c>
      <c r="DW119" s="1057"/>
      <c r="DX119" s="1057"/>
      <c r="DY119" s="1057"/>
      <c r="DZ119" s="1058"/>
    </row>
    <row r="120" spans="1:130" s="226" customFormat="1" ht="26.25" customHeight="1">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435</v>
      </c>
      <c r="AB120" s="1029"/>
      <c r="AC120" s="1029"/>
      <c r="AD120" s="1029"/>
      <c r="AE120" s="1030"/>
      <c r="AF120" s="1031" t="s">
        <v>435</v>
      </c>
      <c r="AG120" s="1029"/>
      <c r="AH120" s="1029"/>
      <c r="AI120" s="1029"/>
      <c r="AJ120" s="1030"/>
      <c r="AK120" s="1031" t="s">
        <v>435</v>
      </c>
      <c r="AL120" s="1029"/>
      <c r="AM120" s="1029"/>
      <c r="AN120" s="1029"/>
      <c r="AO120" s="1030"/>
      <c r="AP120" s="1032" t="s">
        <v>433</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2375033</v>
      </c>
      <c r="BR120" s="997"/>
      <c r="BS120" s="997"/>
      <c r="BT120" s="997"/>
      <c r="BU120" s="997"/>
      <c r="BV120" s="997">
        <v>2350087</v>
      </c>
      <c r="BW120" s="997"/>
      <c r="BX120" s="997"/>
      <c r="BY120" s="997"/>
      <c r="BZ120" s="997"/>
      <c r="CA120" s="997">
        <v>2567439</v>
      </c>
      <c r="CB120" s="997"/>
      <c r="CC120" s="997"/>
      <c r="CD120" s="997"/>
      <c r="CE120" s="997"/>
      <c r="CF120" s="1011">
        <v>86.8</v>
      </c>
      <c r="CG120" s="1012"/>
      <c r="CH120" s="1012"/>
      <c r="CI120" s="1012"/>
      <c r="CJ120" s="1012"/>
      <c r="CK120" s="1077" t="s">
        <v>467</v>
      </c>
      <c r="CL120" s="1078"/>
      <c r="CM120" s="1078"/>
      <c r="CN120" s="1078"/>
      <c r="CO120" s="1079"/>
      <c r="CP120" s="1085" t="s">
        <v>468</v>
      </c>
      <c r="CQ120" s="1086"/>
      <c r="CR120" s="1086"/>
      <c r="CS120" s="1086"/>
      <c r="CT120" s="1086"/>
      <c r="CU120" s="1086"/>
      <c r="CV120" s="1086"/>
      <c r="CW120" s="1086"/>
      <c r="CX120" s="1086"/>
      <c r="CY120" s="1086"/>
      <c r="CZ120" s="1086"/>
      <c r="DA120" s="1086"/>
      <c r="DB120" s="1086"/>
      <c r="DC120" s="1086"/>
      <c r="DD120" s="1086"/>
      <c r="DE120" s="1086"/>
      <c r="DF120" s="1087"/>
      <c r="DG120" s="996">
        <v>1814951</v>
      </c>
      <c r="DH120" s="997"/>
      <c r="DI120" s="997"/>
      <c r="DJ120" s="997"/>
      <c r="DK120" s="997"/>
      <c r="DL120" s="997">
        <v>1751171</v>
      </c>
      <c r="DM120" s="997"/>
      <c r="DN120" s="997"/>
      <c r="DO120" s="997"/>
      <c r="DP120" s="997"/>
      <c r="DQ120" s="997">
        <v>1685339</v>
      </c>
      <c r="DR120" s="997"/>
      <c r="DS120" s="997"/>
      <c r="DT120" s="997"/>
      <c r="DU120" s="997"/>
      <c r="DV120" s="998">
        <v>57</v>
      </c>
      <c r="DW120" s="998"/>
      <c r="DX120" s="998"/>
      <c r="DY120" s="998"/>
      <c r="DZ120" s="999"/>
    </row>
    <row r="121" spans="1:130" s="226" customFormat="1" ht="26.25" customHeight="1">
      <c r="A121" s="1129"/>
      <c r="B121" s="1016"/>
      <c r="C121" s="1037" t="s">
        <v>469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435</v>
      </c>
      <c r="AB121" s="1029"/>
      <c r="AC121" s="1029"/>
      <c r="AD121" s="1029"/>
      <c r="AE121" s="1030"/>
      <c r="AF121" s="1031" t="s">
        <v>435</v>
      </c>
      <c r="AG121" s="1029"/>
      <c r="AH121" s="1029"/>
      <c r="AI121" s="1029"/>
      <c r="AJ121" s="1030"/>
      <c r="AK121" s="1031" t="s">
        <v>435</v>
      </c>
      <c r="AL121" s="1029"/>
      <c r="AM121" s="1029"/>
      <c r="AN121" s="1029"/>
      <c r="AO121" s="1030"/>
      <c r="AP121" s="1032" t="s">
        <v>435</v>
      </c>
      <c r="AQ121" s="1033"/>
      <c r="AR121" s="1033"/>
      <c r="AS121" s="1033"/>
      <c r="AT121" s="1034"/>
      <c r="AU121" s="1062"/>
      <c r="AV121" s="1063"/>
      <c r="AW121" s="1063"/>
      <c r="AX121" s="1063"/>
      <c r="AY121" s="1064"/>
      <c r="AZ121" s="1019" t="s">
        <v>470</v>
      </c>
      <c r="BA121" s="1020"/>
      <c r="BB121" s="1020"/>
      <c r="BC121" s="1020"/>
      <c r="BD121" s="1020"/>
      <c r="BE121" s="1020"/>
      <c r="BF121" s="1020"/>
      <c r="BG121" s="1020"/>
      <c r="BH121" s="1020"/>
      <c r="BI121" s="1020"/>
      <c r="BJ121" s="1020"/>
      <c r="BK121" s="1020"/>
      <c r="BL121" s="1020"/>
      <c r="BM121" s="1020"/>
      <c r="BN121" s="1020"/>
      <c r="BO121" s="1020"/>
      <c r="BP121" s="1021"/>
      <c r="BQ121" s="989">
        <v>845885</v>
      </c>
      <c r="BR121" s="990"/>
      <c r="BS121" s="990"/>
      <c r="BT121" s="990"/>
      <c r="BU121" s="990"/>
      <c r="BV121" s="990">
        <v>751124</v>
      </c>
      <c r="BW121" s="990"/>
      <c r="BX121" s="990"/>
      <c r="BY121" s="990"/>
      <c r="BZ121" s="990"/>
      <c r="CA121" s="990">
        <v>745591</v>
      </c>
      <c r="CB121" s="990"/>
      <c r="CC121" s="990"/>
      <c r="CD121" s="990"/>
      <c r="CE121" s="990"/>
      <c r="CF121" s="984">
        <v>25.2</v>
      </c>
      <c r="CG121" s="985"/>
      <c r="CH121" s="985"/>
      <c r="CI121" s="985"/>
      <c r="CJ121" s="985"/>
      <c r="CK121" s="1080"/>
      <c r="CL121" s="1081"/>
      <c r="CM121" s="1081"/>
      <c r="CN121" s="1081"/>
      <c r="CO121" s="1082"/>
      <c r="CP121" s="1090" t="s">
        <v>471</v>
      </c>
      <c r="CQ121" s="1091"/>
      <c r="CR121" s="1091"/>
      <c r="CS121" s="1091"/>
      <c r="CT121" s="1091"/>
      <c r="CU121" s="1091"/>
      <c r="CV121" s="1091"/>
      <c r="CW121" s="1091"/>
      <c r="CX121" s="1091"/>
      <c r="CY121" s="1091"/>
      <c r="CZ121" s="1091"/>
      <c r="DA121" s="1091"/>
      <c r="DB121" s="1091"/>
      <c r="DC121" s="1091"/>
      <c r="DD121" s="1091"/>
      <c r="DE121" s="1091"/>
      <c r="DF121" s="1092"/>
      <c r="DG121" s="989">
        <v>1332891</v>
      </c>
      <c r="DH121" s="990"/>
      <c r="DI121" s="990"/>
      <c r="DJ121" s="990"/>
      <c r="DK121" s="990"/>
      <c r="DL121" s="990">
        <v>1253208</v>
      </c>
      <c r="DM121" s="990"/>
      <c r="DN121" s="990"/>
      <c r="DO121" s="990"/>
      <c r="DP121" s="990"/>
      <c r="DQ121" s="990">
        <v>1200534</v>
      </c>
      <c r="DR121" s="990"/>
      <c r="DS121" s="990"/>
      <c r="DT121" s="990"/>
      <c r="DU121" s="990"/>
      <c r="DV121" s="991">
        <v>40.6</v>
      </c>
      <c r="DW121" s="991"/>
      <c r="DX121" s="991"/>
      <c r="DY121" s="991"/>
      <c r="DZ121" s="992"/>
    </row>
    <row r="122" spans="1:130" s="226" customFormat="1" ht="26.25" customHeight="1">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435</v>
      </c>
      <c r="AB122" s="1029"/>
      <c r="AC122" s="1029"/>
      <c r="AD122" s="1029"/>
      <c r="AE122" s="1030"/>
      <c r="AF122" s="1031" t="s">
        <v>435</v>
      </c>
      <c r="AG122" s="1029"/>
      <c r="AH122" s="1029"/>
      <c r="AI122" s="1029"/>
      <c r="AJ122" s="1030"/>
      <c r="AK122" s="1031" t="s">
        <v>435</v>
      </c>
      <c r="AL122" s="1029"/>
      <c r="AM122" s="1029"/>
      <c r="AN122" s="1029"/>
      <c r="AO122" s="1030"/>
      <c r="AP122" s="1032" t="s">
        <v>435</v>
      </c>
      <c r="AQ122" s="1033"/>
      <c r="AR122" s="1033"/>
      <c r="AS122" s="1033"/>
      <c r="AT122" s="1034"/>
      <c r="AU122" s="1062"/>
      <c r="AV122" s="1063"/>
      <c r="AW122" s="1063"/>
      <c r="AX122" s="1063"/>
      <c r="AY122" s="1064"/>
      <c r="AZ122" s="1044" t="s">
        <v>472</v>
      </c>
      <c r="BA122" s="1035"/>
      <c r="BB122" s="1035"/>
      <c r="BC122" s="1035"/>
      <c r="BD122" s="1035"/>
      <c r="BE122" s="1035"/>
      <c r="BF122" s="1035"/>
      <c r="BG122" s="1035"/>
      <c r="BH122" s="1035"/>
      <c r="BI122" s="1035"/>
      <c r="BJ122" s="1035"/>
      <c r="BK122" s="1035"/>
      <c r="BL122" s="1035"/>
      <c r="BM122" s="1035"/>
      <c r="BN122" s="1035"/>
      <c r="BO122" s="1035"/>
      <c r="BP122" s="1036"/>
      <c r="BQ122" s="1067">
        <v>8099788</v>
      </c>
      <c r="BR122" s="1068"/>
      <c r="BS122" s="1068"/>
      <c r="BT122" s="1068"/>
      <c r="BU122" s="1068"/>
      <c r="BV122" s="1068">
        <v>7609243</v>
      </c>
      <c r="BW122" s="1068"/>
      <c r="BX122" s="1068"/>
      <c r="BY122" s="1068"/>
      <c r="BZ122" s="1068"/>
      <c r="CA122" s="1068">
        <v>7221217</v>
      </c>
      <c r="CB122" s="1068"/>
      <c r="CC122" s="1068"/>
      <c r="CD122" s="1068"/>
      <c r="CE122" s="1068"/>
      <c r="CF122" s="1088">
        <v>244.1</v>
      </c>
      <c r="CG122" s="1089"/>
      <c r="CH122" s="1089"/>
      <c r="CI122" s="1089"/>
      <c r="CJ122" s="1089"/>
      <c r="CK122" s="1080"/>
      <c r="CL122" s="1081"/>
      <c r="CM122" s="1081"/>
      <c r="CN122" s="1081"/>
      <c r="CO122" s="1082"/>
      <c r="CP122" s="1090" t="s">
        <v>473</v>
      </c>
      <c r="CQ122" s="1091"/>
      <c r="CR122" s="1091"/>
      <c r="CS122" s="1091"/>
      <c r="CT122" s="1091"/>
      <c r="CU122" s="1091"/>
      <c r="CV122" s="1091"/>
      <c r="CW122" s="1091"/>
      <c r="CX122" s="1091"/>
      <c r="CY122" s="1091"/>
      <c r="CZ122" s="1091"/>
      <c r="DA122" s="1091"/>
      <c r="DB122" s="1091"/>
      <c r="DC122" s="1091"/>
      <c r="DD122" s="1091"/>
      <c r="DE122" s="1091"/>
      <c r="DF122" s="1092"/>
      <c r="DG122" s="989">
        <v>7411</v>
      </c>
      <c r="DH122" s="990"/>
      <c r="DI122" s="990"/>
      <c r="DJ122" s="990"/>
      <c r="DK122" s="990"/>
      <c r="DL122" s="990">
        <v>5698</v>
      </c>
      <c r="DM122" s="990"/>
      <c r="DN122" s="990"/>
      <c r="DO122" s="990"/>
      <c r="DP122" s="990"/>
      <c r="DQ122" s="990">
        <v>2740</v>
      </c>
      <c r="DR122" s="990"/>
      <c r="DS122" s="990"/>
      <c r="DT122" s="990"/>
      <c r="DU122" s="990"/>
      <c r="DV122" s="991">
        <v>0.1</v>
      </c>
      <c r="DW122" s="991"/>
      <c r="DX122" s="991"/>
      <c r="DY122" s="991"/>
      <c r="DZ122" s="992"/>
    </row>
    <row r="123" spans="1:130" s="226" customFormat="1" ht="26.25" customHeight="1">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433</v>
      </c>
      <c r="AB123" s="1029"/>
      <c r="AC123" s="1029"/>
      <c r="AD123" s="1029"/>
      <c r="AE123" s="1030"/>
      <c r="AF123" s="1031" t="s">
        <v>433</v>
      </c>
      <c r="AG123" s="1029"/>
      <c r="AH123" s="1029"/>
      <c r="AI123" s="1029"/>
      <c r="AJ123" s="1030"/>
      <c r="AK123" s="1031" t="s">
        <v>433</v>
      </c>
      <c r="AL123" s="1029"/>
      <c r="AM123" s="1029"/>
      <c r="AN123" s="1029"/>
      <c r="AO123" s="1030"/>
      <c r="AP123" s="1032" t="s">
        <v>433</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474</v>
      </c>
      <c r="BP123" s="1076"/>
      <c r="BQ123" s="1135">
        <v>11320706</v>
      </c>
      <c r="BR123" s="1136"/>
      <c r="BS123" s="1136"/>
      <c r="BT123" s="1136"/>
      <c r="BU123" s="1136"/>
      <c r="BV123" s="1136">
        <v>10710454</v>
      </c>
      <c r="BW123" s="1136"/>
      <c r="BX123" s="1136"/>
      <c r="BY123" s="1136"/>
      <c r="BZ123" s="1136"/>
      <c r="CA123" s="1136">
        <v>10534247</v>
      </c>
      <c r="CB123" s="1136"/>
      <c r="CC123" s="1136"/>
      <c r="CD123" s="1136"/>
      <c r="CE123" s="1136"/>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476</v>
      </c>
      <c r="DW123" s="1033"/>
      <c r="DX123" s="1033"/>
      <c r="DY123" s="1033"/>
      <c r="DZ123" s="1034"/>
    </row>
    <row r="124" spans="1:130" s="226" customFormat="1" ht="26.25" customHeight="1" thickBot="1">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476</v>
      </c>
      <c r="AG124" s="1029"/>
      <c r="AH124" s="1029"/>
      <c r="AI124" s="1029"/>
      <c r="AJ124" s="1030"/>
      <c r="AK124" s="1031" t="s">
        <v>476</v>
      </c>
      <c r="AL124" s="1029"/>
      <c r="AM124" s="1029"/>
      <c r="AN124" s="1029"/>
      <c r="AO124" s="1030"/>
      <c r="AP124" s="1032" t="s">
        <v>122</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120.6</v>
      </c>
      <c r="BR124" s="1098"/>
      <c r="BS124" s="1098"/>
      <c r="BT124" s="1098"/>
      <c r="BU124" s="1098"/>
      <c r="BV124" s="1098">
        <v>116.5</v>
      </c>
      <c r="BW124" s="1098"/>
      <c r="BX124" s="1098"/>
      <c r="BY124" s="1098"/>
      <c r="BZ124" s="1098"/>
      <c r="CA124" s="1098">
        <v>100.5</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476</v>
      </c>
      <c r="DH125" s="997"/>
      <c r="DI125" s="997"/>
      <c r="DJ125" s="997"/>
      <c r="DK125" s="997"/>
      <c r="DL125" s="997" t="s">
        <v>476</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476</v>
      </c>
      <c r="DH126" s="990"/>
      <c r="DI126" s="990"/>
      <c r="DJ126" s="990"/>
      <c r="DK126" s="990"/>
      <c r="DL126" s="990" t="s">
        <v>122</v>
      </c>
      <c r="DM126" s="990"/>
      <c r="DN126" s="990"/>
      <c r="DO126" s="990"/>
      <c r="DP126" s="990"/>
      <c r="DQ126" s="990" t="s">
        <v>476</v>
      </c>
      <c r="DR126" s="990"/>
      <c r="DS126" s="990"/>
      <c r="DT126" s="990"/>
      <c r="DU126" s="990"/>
      <c r="DV126" s="991" t="s">
        <v>476</v>
      </c>
      <c r="DW126" s="991"/>
      <c r="DX126" s="991"/>
      <c r="DY126" s="991"/>
      <c r="DZ126" s="992"/>
    </row>
    <row r="127" spans="1:130" s="226" customFormat="1" ht="26.25" customHeight="1">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5163</v>
      </c>
      <c r="AB127" s="1029"/>
      <c r="AC127" s="1029"/>
      <c r="AD127" s="1029"/>
      <c r="AE127" s="1030"/>
      <c r="AF127" s="1031">
        <v>1195</v>
      </c>
      <c r="AG127" s="1029"/>
      <c r="AH127" s="1029"/>
      <c r="AI127" s="1029"/>
      <c r="AJ127" s="1030"/>
      <c r="AK127" s="1031" t="s">
        <v>122</v>
      </c>
      <c r="AL127" s="1029"/>
      <c r="AM127" s="1029"/>
      <c r="AN127" s="1029"/>
      <c r="AO127" s="1030"/>
      <c r="AP127" s="1032" t="s">
        <v>476</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476</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24526</v>
      </c>
      <c r="AB128" s="1118"/>
      <c r="AC128" s="1118"/>
      <c r="AD128" s="1118"/>
      <c r="AE128" s="1119"/>
      <c r="AF128" s="1120">
        <v>24116</v>
      </c>
      <c r="AG128" s="1118"/>
      <c r="AH128" s="1118"/>
      <c r="AI128" s="1118"/>
      <c r="AJ128" s="1119"/>
      <c r="AK128" s="1120">
        <v>52633</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v>6978</v>
      </c>
      <c r="DH128" s="1110"/>
      <c r="DI128" s="1110"/>
      <c r="DJ128" s="1110"/>
      <c r="DK128" s="1110"/>
      <c r="DL128" s="1110">
        <v>5610</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3905339</v>
      </c>
      <c r="AB129" s="1029"/>
      <c r="AC129" s="1029"/>
      <c r="AD129" s="1029"/>
      <c r="AE129" s="1030"/>
      <c r="AF129" s="1031">
        <v>3913367</v>
      </c>
      <c r="AG129" s="1029"/>
      <c r="AH129" s="1029"/>
      <c r="AI129" s="1029"/>
      <c r="AJ129" s="1030"/>
      <c r="AK129" s="1031">
        <v>3864169</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950954</v>
      </c>
      <c r="AB130" s="1029"/>
      <c r="AC130" s="1029"/>
      <c r="AD130" s="1029"/>
      <c r="AE130" s="1030"/>
      <c r="AF130" s="1031">
        <v>990633</v>
      </c>
      <c r="AG130" s="1029"/>
      <c r="AH130" s="1029"/>
      <c r="AI130" s="1029"/>
      <c r="AJ130" s="1030"/>
      <c r="AK130" s="1031">
        <v>905519</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15.8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2954385</v>
      </c>
      <c r="AB131" s="1054"/>
      <c r="AC131" s="1054"/>
      <c r="AD131" s="1054"/>
      <c r="AE131" s="1055"/>
      <c r="AF131" s="1053">
        <v>2922734</v>
      </c>
      <c r="AG131" s="1054"/>
      <c r="AH131" s="1054"/>
      <c r="AI131" s="1054"/>
      <c r="AJ131" s="1055"/>
      <c r="AK131" s="1053">
        <v>2958650</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100.5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17.01633335</v>
      </c>
      <c r="AB132" s="1170"/>
      <c r="AC132" s="1170"/>
      <c r="AD132" s="1170"/>
      <c r="AE132" s="1171"/>
      <c r="AF132" s="1172">
        <v>15.03547706</v>
      </c>
      <c r="AG132" s="1170"/>
      <c r="AH132" s="1170"/>
      <c r="AI132" s="1170"/>
      <c r="AJ132" s="1171"/>
      <c r="AK132" s="1172">
        <v>15.41010258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16.7</v>
      </c>
      <c r="AB133" s="1153"/>
      <c r="AC133" s="1153"/>
      <c r="AD133" s="1153"/>
      <c r="AE133" s="1154"/>
      <c r="AF133" s="1152">
        <v>16</v>
      </c>
      <c r="AG133" s="1153"/>
      <c r="AH133" s="1153"/>
      <c r="AI133" s="1153"/>
      <c r="AJ133" s="1154"/>
      <c r="AK133" s="1152">
        <v>15.8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7mftwnNqGRigMLRU/uEmHnehk8U6dOM7EyqvhFfjSXLPGBiVJmTQ1lVmnptlmfe7/PjprG8WZTHD4HrwJGfkw==" saltValue="7XJSeQrf/rD0v1DgLuRY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nRnkekPpsGPU56zenCMPcq7V44O68NXQBzdQ3hsWHDfG85gOgk0mVpUxzfUkGizexpYXFGpbuhpqzkG4YR7Pw==" saltValue="N9kZY0hHiqmentu8+9d3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KhguUcs/Nwmt17A6fJ3eZSzmFI36RSdqZ0lvz+7RoSJOt5vw6u6j+s/KrKLysPkKjFdw2A9Zpg8YTTw53bqGw==" saltValue="AyQCNpWnXe0kFlsXzeqw3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991169</v>
      </c>
      <c r="AP9" s="292">
        <v>147254</v>
      </c>
      <c r="AQ9" s="293">
        <v>135358</v>
      </c>
      <c r="AR9" s="294">
        <v>8.8000000000000007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96354</v>
      </c>
      <c r="AP10" s="295">
        <v>14315</v>
      </c>
      <c r="AQ10" s="296">
        <v>16285</v>
      </c>
      <c r="AR10" s="297">
        <v>-12.1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129322</v>
      </c>
      <c r="AP11" s="295">
        <v>19213</v>
      </c>
      <c r="AQ11" s="296">
        <v>23139</v>
      </c>
      <c r="AR11" s="297">
        <v>-17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t="s">
        <v>514</v>
      </c>
      <c r="AP12" s="295" t="s">
        <v>514</v>
      </c>
      <c r="AQ12" s="296">
        <v>3507</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514</v>
      </c>
      <c r="AP13" s="295" t="s">
        <v>514</v>
      </c>
      <c r="AQ13" s="296">
        <v>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37831</v>
      </c>
      <c r="AP14" s="295">
        <v>5620</v>
      </c>
      <c r="AQ14" s="296">
        <v>6299</v>
      </c>
      <c r="AR14" s="297">
        <v>-10.8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80730</v>
      </c>
      <c r="AP15" s="295">
        <v>11994</v>
      </c>
      <c r="AQ15" s="296">
        <v>3566</v>
      </c>
      <c r="AR15" s="297">
        <v>236.3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-103162</v>
      </c>
      <c r="AP16" s="295">
        <v>-15326</v>
      </c>
      <c r="AQ16" s="296">
        <v>-14081</v>
      </c>
      <c r="AR16" s="297">
        <v>8.8000000000000007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1232244</v>
      </c>
      <c r="AP17" s="295">
        <v>183070</v>
      </c>
      <c r="AQ17" s="296">
        <v>174073</v>
      </c>
      <c r="AR17" s="297">
        <v>5.2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19.46</v>
      </c>
      <c r="AP21" s="308">
        <v>15.56</v>
      </c>
      <c r="AQ21" s="309">
        <v>3.9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91.9</v>
      </c>
      <c r="AP22" s="313">
        <v>96</v>
      </c>
      <c r="AQ22" s="314">
        <v>-4.0999999999999996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1183393</v>
      </c>
      <c r="AP32" s="322">
        <v>175812</v>
      </c>
      <c r="AQ32" s="323">
        <v>106722</v>
      </c>
      <c r="AR32" s="324">
        <v>64.7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514</v>
      </c>
      <c r="AP33" s="322" t="s">
        <v>514</v>
      </c>
      <c r="AQ33" s="323">
        <v>147</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514</v>
      </c>
      <c r="AP34" s="322" t="s">
        <v>514</v>
      </c>
      <c r="AQ34" s="323">
        <v>287</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221159</v>
      </c>
      <c r="AP35" s="322">
        <v>32857</v>
      </c>
      <c r="AQ35" s="323">
        <v>22428</v>
      </c>
      <c r="AR35" s="324">
        <v>46.5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9433</v>
      </c>
      <c r="AP36" s="322">
        <v>1401</v>
      </c>
      <c r="AQ36" s="323">
        <v>4327</v>
      </c>
      <c r="AR36" s="324">
        <v>-67.599999999999994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t="s">
        <v>514</v>
      </c>
      <c r="AP37" s="322" t="s">
        <v>514</v>
      </c>
      <c r="AQ37" s="323">
        <v>1437</v>
      </c>
      <c r="AR37" s="324" t="s">
        <v>514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v>98</v>
      </c>
      <c r="AP38" s="325">
        <v>15</v>
      </c>
      <c r="AQ38" s="326">
        <v>25</v>
      </c>
      <c r="AR38" s="314">
        <v>-40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-52633</v>
      </c>
      <c r="AP39" s="322">
        <v>-7819</v>
      </c>
      <c r="AQ39" s="323">
        <v>-4811</v>
      </c>
      <c r="AR39" s="324">
        <v>62.5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-905519</v>
      </c>
      <c r="AP40" s="322">
        <v>-134530</v>
      </c>
      <c r="AQ40" s="323">
        <v>-91754</v>
      </c>
      <c r="AR40" s="324">
        <v>46.6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455931</v>
      </c>
      <c r="AP41" s="322">
        <v>67736</v>
      </c>
      <c r="AQ41" s="323">
        <v>38807</v>
      </c>
      <c r="AR41" s="324">
        <v>74.5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1880152</v>
      </c>
      <c r="AN51" s="344">
        <v>265746</v>
      </c>
      <c r="AO51" s="345">
        <v>41.3</v>
      </c>
      <c r="AP51" s="346">
        <v>174587</v>
      </c>
      <c r="AQ51" s="347">
        <v>19.100000000000001</v>
      </c>
      <c r="AR51" s="348">
        <v>22.2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272970</v>
      </c>
      <c r="AN52" s="352">
        <v>38582</v>
      </c>
      <c r="AO52" s="353">
        <v>-26.1</v>
      </c>
      <c r="AP52" s="354">
        <v>79695</v>
      </c>
      <c r="AQ52" s="355">
        <v>17</v>
      </c>
      <c r="AR52" s="356">
        <v>-43.1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1369679</v>
      </c>
      <c r="AN53" s="344">
        <v>195361</v>
      </c>
      <c r="AO53" s="345">
        <v>-26.5</v>
      </c>
      <c r="AP53" s="346">
        <v>175675</v>
      </c>
      <c r="AQ53" s="347">
        <v>0.6</v>
      </c>
      <c r="AR53" s="348">
        <v>-27.1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360586</v>
      </c>
      <c r="AN54" s="352">
        <v>51431</v>
      </c>
      <c r="AO54" s="353">
        <v>33.299999999999997</v>
      </c>
      <c r="AP54" s="354">
        <v>87698</v>
      </c>
      <c r="AQ54" s="355">
        <v>10</v>
      </c>
      <c r="AR54" s="356">
        <v>23.3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1034456</v>
      </c>
      <c r="AN55" s="344">
        <v>148139</v>
      </c>
      <c r="AO55" s="345">
        <v>-24.2</v>
      </c>
      <c r="AP55" s="346">
        <v>162193</v>
      </c>
      <c r="AQ55" s="347">
        <v>-7.7</v>
      </c>
      <c r="AR55" s="348">
        <v>-16.5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225371</v>
      </c>
      <c r="AN56" s="352">
        <v>32274</v>
      </c>
      <c r="AO56" s="353">
        <v>-37.200000000000003</v>
      </c>
      <c r="AP56" s="354">
        <v>79985</v>
      </c>
      <c r="AQ56" s="355">
        <v>-8.8000000000000007</v>
      </c>
      <c r="AR56" s="356">
        <v>-28.4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936848</v>
      </c>
      <c r="AN57" s="344">
        <v>136906</v>
      </c>
      <c r="AO57" s="345">
        <v>-7.6</v>
      </c>
      <c r="AP57" s="346">
        <v>168868</v>
      </c>
      <c r="AQ57" s="347">
        <v>4.0999999999999996</v>
      </c>
      <c r="AR57" s="348">
        <v>-11.7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207699</v>
      </c>
      <c r="AN58" s="352">
        <v>30352</v>
      </c>
      <c r="AO58" s="353">
        <v>-6</v>
      </c>
      <c r="AP58" s="354">
        <v>79360</v>
      </c>
      <c r="AQ58" s="355">
        <v>-0.8</v>
      </c>
      <c r="AR58" s="356">
        <v>-5.2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1059842</v>
      </c>
      <c r="AN59" s="344">
        <v>157457</v>
      </c>
      <c r="AO59" s="345">
        <v>15</v>
      </c>
      <c r="AP59" s="346">
        <v>202870</v>
      </c>
      <c r="AQ59" s="347">
        <v>20.100000000000001</v>
      </c>
      <c r="AR59" s="348">
        <v>-5.0999999999999996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255770</v>
      </c>
      <c r="AN60" s="352">
        <v>37999</v>
      </c>
      <c r="AO60" s="353">
        <v>25.2</v>
      </c>
      <c r="AP60" s="354">
        <v>79735</v>
      </c>
      <c r="AQ60" s="355">
        <v>0.5</v>
      </c>
      <c r="AR60" s="356">
        <v>24.7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1256195</v>
      </c>
      <c r="AN61" s="359">
        <v>180722</v>
      </c>
      <c r="AO61" s="360">
        <v>-0.4</v>
      </c>
      <c r="AP61" s="361">
        <v>176839</v>
      </c>
      <c r="AQ61" s="362">
        <v>7.2</v>
      </c>
      <c r="AR61" s="348">
        <v>-7.6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264479</v>
      </c>
      <c r="AN62" s="352">
        <v>38128</v>
      </c>
      <c r="AO62" s="353">
        <v>-2.2000000000000002</v>
      </c>
      <c r="AP62" s="354">
        <v>81295</v>
      </c>
      <c r="AQ62" s="355">
        <v>3.6</v>
      </c>
      <c r="AR62" s="356">
        <v>-5.8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uRBAGtRkhUrl9hPaBfwWVgM38EkIeDxQfdFHB2cqVcir/kjh/OEonNZecTB73Awjo4Q305R2qC/f2aq7gEgqQ==" saltValue="4IZE+HMM97jIHD0Zdl0O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9TMtgm+OmH3EWSPXFHtTIetQS7I2jiW2oq6zvzqsXdlP6dzbLJggHqbH4c4dad9OdeKjl8x+7o7zSjUbY+yxA==" saltValue="jyIv7JUvRdMAI6+a1pIT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WgCJht0AUct7aIdUf/5sm1SZ9xZgt7cKsLBI2jlnJiHQfq0TOXy1rCJ7v20Sy/W6Hyvd8zrwj8c4Zeo4b/TRA==" saltValue="lQVd4vhiD37uOZLJDaZ/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2" t="s">
        <v>3</v>
      </c>
      <c r="D47" s="1212"/>
      <c r="E47" s="1213"/>
      <c r="F47" s="11">
        <v>25.52</v>
      </c>
      <c r="G47" s="12">
        <v>25.56</v>
      </c>
      <c r="H47" s="12">
        <v>25.61</v>
      </c>
      <c r="I47" s="12">
        <v>25.55</v>
      </c>
      <c r="J47" s="13">
        <v>25.88</v>
      </c>
    </row>
    <row r="48" spans="2:10" ht="57.75" customHeight="1">
      <c r="B48" s="14"/>
      <c r="C48" s="1214" t="s">
        <v>4</v>
      </c>
      <c r="D48" s="1214"/>
      <c r="E48" s="1215"/>
      <c r="F48" s="15">
        <v>4.57</v>
      </c>
      <c r="G48" s="16">
        <v>3.41</v>
      </c>
      <c r="H48" s="16">
        <v>3.23</v>
      </c>
      <c r="I48" s="16">
        <v>4.16</v>
      </c>
      <c r="J48" s="17">
        <v>3.97</v>
      </c>
    </row>
    <row r="49" spans="2:10" ht="57.75" customHeight="1" thickBot="1">
      <c r="B49" s="18"/>
      <c r="C49" s="1216" t="s">
        <v>5</v>
      </c>
      <c r="D49" s="1216"/>
      <c r="E49" s="1217"/>
      <c r="F49" s="19" t="s">
        <v>561</v>
      </c>
      <c r="G49" s="20" t="s">
        <v>562</v>
      </c>
      <c r="H49" s="20">
        <v>0.37</v>
      </c>
      <c r="I49" s="20">
        <v>0.93</v>
      </c>
      <c r="J49" s="21" t="s">
        <v>563</v>
      </c>
    </row>
    <row r="50" spans="2:10" ht="13.5" customHeight="1"/>
    <row r="51" spans="2:10" ht="13.5" hidden="1" customHeight="1"/>
    <row r="52" spans="2:10" ht="13.5" hidden="1" customHeight="1"/>
    <row r="53" spans="2:10" ht="13.5" hidden="1" customHeight="1"/>
  </sheetData>
  <sheetProtection algorithmName="SHA-512" hashValue="kxJwos5/uoUlStk5IDjSx162wRGo4QX86/gRPI14rF1GfcmyEQjMr4M6H0Wvwb/N2rYI3FSMeAhZMxjM5F+Ajg==" saltValue="6usgw94ekqt5N1zJUgj0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2019-10-24T01:43:36Z</cp:lastPrinted>
  <dcterms:created xsi:type="dcterms:W3CDTF">2019-02-14T05:31:21Z</dcterms:created>
  <dcterms:modified xsi:type="dcterms:W3CDTF">2019-11-11T01:29:30Z</dcterms:modified>
  <cp:category/>
</cp:coreProperties>
</file>