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0" windowWidth="15345" windowHeight="67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AM36" i="10"/>
  <c r="AM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l="1"/>
  <c r="BE34" i="10"/>
  <c r="BE35" i="10" s="1"/>
  <c r="BE36" i="10" s="1"/>
  <c r="BW34" i="10" l="1"/>
  <c r="BW35" i="10" s="1"/>
  <c r="BW36" i="10" s="1"/>
  <c r="BW37" i="10" s="1"/>
  <c r="BW38" i="10" s="1"/>
  <c r="BW39" i="10" s="1"/>
  <c r="BW40" i="10" s="1"/>
  <c r="BW41" i="10" s="1"/>
  <c r="CO34" i="10" l="1"/>
  <c r="CO35" i="10" s="1"/>
  <c r="CO36" i="10" s="1"/>
  <c r="CO37" i="10" s="1"/>
</calcChain>
</file>

<file path=xl/sharedStrings.xml><?xml version="1.0" encoding="utf-8"?>
<sst xmlns="http://schemas.openxmlformats.org/spreadsheetml/2006/main" count="1100" uniqueCount="607">
  <si>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</si>
  <si>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</si>
  <si>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</si>
  <si>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</si>
  <si>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</si>
  <si>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</si>
  <si>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</si>
  <si>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</si>
  <si>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</si>
  <si>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</si>
  <si>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</si>
  <si>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</si>
  <si>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</si>
  <si>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</si>
  <si>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</si>
  <si>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</si>
  <si>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</si>
  <si>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</si>
  <si>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</si>
  <si>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</si>
  <si>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</si>
  <si>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</si>
  <si>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</si>
  <si>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</si>
  <si>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</si>
  <si>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</si>
  <si>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</si>
  <si>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</si>
  <si>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</si>
  <si>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</si>
  <si>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</si>
  <si>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</si>
  <si>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</si>
  <si>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</si>
  <si>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</si>
  <si>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</si>
  <si>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</si>
  <si>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</si>
  <si>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</si>
  <si>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</si>
  <si>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</si>
  <si>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</si>
  <si>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</si>
  <si>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</si>
  <si>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</si>
  <si>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</si>
  <si>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</si>
  <si>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</si>
  <si>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</si>
  <si>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</si>
  <si>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</si>
  <si>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</si>
  <si>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</si>
  <si>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</si>
  <si>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</si>
  <si>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</si>
  <si>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</si>
  <si>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</si>
  <si>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</si>
  <si>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</si>
  <si>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</si>
  <si>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</si>
  <si>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</si>
  <si>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</si>
  <si>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</si>
  <si>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</si>
  <si>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</si>
  <si>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</si>
  <si>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</si>
  <si>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</si>
  <si>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</si>
  <si>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</si>
  <si>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</si>
  <si>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</si>
  <si>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</si>
  <si>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</si>
  <si>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</si>
  <si>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</si>
  <si>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</si>
  <si>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</si>
  <si>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</si>
  <si>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</si>
  <si>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</si>
  <si>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</si>
  <si>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</si>
  <si>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</si>
  <si>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</si>
  <si>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</si>
  <si>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</si>
  <si>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</si>
  <si>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</si>
  <si>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</si>
  <si>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知名町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</si>
  <si>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</si>
  <si>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</si>
  <si>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</si>
  <si>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</si>
  <si>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</si>
  <si>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</si>
  <si>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</si>
  <si>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</si>
  <si>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</si>
  <si>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</si>
  <si>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</si>
  <si>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</si>
  <si>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</si>
  <si>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</si>
  <si>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</si>
  <si>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</si>
  <si>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</si>
  <si>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</si>
  <si>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</si>
  <si>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</si>
  <si>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</si>
  <si>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</si>
  <si>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</si>
  <si>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</si>
  <si>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</si>
  <si>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</si>
  <si>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</si>
  <si>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</si>
  <si>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</si>
  <si>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</si>
  <si>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</si>
  <si>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</si>
  <si>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</si>
  <si>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</si>
  <si>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</si>
  <si>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</si>
  <si>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</si>
  <si>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</si>
  <si>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</si>
  <si>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</si>
  <si>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</si>
  <si>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</si>
  <si>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</si>
  <si>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</si>
  <si>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</si>
  <si>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</si>
  <si>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</si>
  <si>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</si>
  <si>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</si>
  <si>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</si>
  <si>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</si>
  <si>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</si>
  <si>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</si>
  <si>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</si>
  <si>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</si>
  <si>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</si>
  <si>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</si>
  <si>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</si>
  <si>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</si>
  <si>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</si>
  <si>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</si>
  <si>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</si>
  <si>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</si>
  <si>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</si>
  <si>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</si>
  <si>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</si>
  <si>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</si>
  <si>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</si>
  <si>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</si>
  <si>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</si>
  <si>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</si>
  <si>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</si>
  <si>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</si>
  <si>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</si>
  <si>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</si>
  <si>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</si>
  <si>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</si>
  <si>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</si>
  <si>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</si>
  <si>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</si>
  <si>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</si>
  <si>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</si>
  <si>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</si>
  <si>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</si>
  <si>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</si>
  <si>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</si>
  <si>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</si>
  <si>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</si>
  <si>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</si>
  <si>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</si>
  <si>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</si>
  <si>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</si>
  <si>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</si>
  <si>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</si>
  <si>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</si>
  <si>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</si>
  <si>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</si>
  <si>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</si>
  <si>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</si>
  <si>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</si>
  <si>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</si>
  <si>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</si>
  <si>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</si>
  <si>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</si>
  <si>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</si>
  <si>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</si>
  <si>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</si>
  <si>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</si>
  <si>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</si>
  <si>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</si>
  <si>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</si>
  <si>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</si>
  <si>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</si>
  <si>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</si>
  <si>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</si>
  <si>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鹿児島県知名町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</si>
  <si>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</si>
  <si>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</si>
  <si>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</si>
  <si>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</si>
  <si>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</si>
  <si>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</si>
  <si>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</si>
  <si>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</si>
  <si>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</si>
  <si>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</si>
  <si>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</si>
  <si>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</si>
  <si>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</si>
  <si>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</si>
  <si>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</si>
  <si>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</si>
  <si>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</si>
  <si>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</si>
  <si>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</si>
  <si>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</si>
  <si>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</si>
  <si>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</si>
  <si>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</si>
  <si>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</si>
  <si>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</si>
  <si>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</si>
  <si>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</si>
  <si>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</si>
  <si>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</si>
  <si>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</si>
  <si>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</si>
  <si>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</si>
  <si>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</si>
  <si>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</si>
  <si>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</si>
  <si>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</si>
  <si>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</si>
  <si>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</si>
  <si>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</si>
  <si>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</si>
  <si>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</si>
  <si>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</si>
  <si>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</si>
  <si>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</si>
  <si>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</si>
  <si>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</si>
  <si>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</si>
  <si>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</si>
  <si>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</si>
  <si>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</si>
  <si>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</si>
  <si>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</si>
  <si>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</si>
  <si>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</si>
  <si>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</si>
  <si>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</si>
  <si>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</si>
  <si>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</si>
  <si>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</si>
  <si>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</si>
  <si>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</si>
  <si>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</si>
  <si>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</si>
  <si>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</si>
  <si>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</si>
  <si>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</si>
  <si>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</si>
  <si>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</si>
  <si>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</si>
  <si>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</si>
  <si>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</si>
  <si>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</si>
  <si>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</si>
  <si>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</si>
  <si>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</si>
  <si>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</si>
  <si>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</si>
  <si>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</si>
  <si>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</si>
  <si>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</si>
  <si>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</si>
  <si>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</si>
  <si>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</si>
  <si>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</si>
  <si>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</si>
  <si>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</si>
  <si>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</si>
  <si>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</si>
  <si>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</si>
  <si>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</si>
  <si>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</si>
  <si>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</si>
  <si>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</si>
  <si>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</si>
  <si>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</si>
  <si>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</si>
  <si>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</si>
  <si>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</si>
  <si>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</si>
  <si>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</si>
  <si>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</si>
  <si>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</si>
  <si>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</si>
  <si>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</si>
  <si>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</si>
  <si>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</si>
  <si>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</si>
  <si>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</si>
  <si>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</si>
  <si>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</si>
  <si>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</si>
  <si>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</si>
  <si>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</si>
  <si>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</si>
  <si>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</si>
  <si>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</si>
  <si>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</si>
  <si>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</si>
  <si>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</si>
  <si>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</si>
  <si>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</si>
  <si>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</si>
  <si>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</si>
  <si>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</si>
  <si>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</si>
  <si>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</si>
  <si>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</si>
  <si>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</si>
  <si>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</si>
  <si>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</si>
  <si>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</si>
  <si>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</si>
  <si>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</si>
  <si>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</si>
  <si>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</si>
  <si>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</si>
  <si>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</si>
  <si>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</si>
  <si>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</si>
  <si>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</si>
  <si>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</si>
  <si>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</si>
  <si>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</si>
  <si>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</si>
  <si>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</si>
  <si>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</si>
  <si>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</si>
  <si>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</si>
  <si>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</si>
  <si>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</si>
  <si>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鹿児島県知名町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</si>
  <si>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</si>
  <si>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</si>
  <si>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</si>
  <si>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</si>
  <si>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</si>
  <si>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</si>
  <si>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</si>
  <si>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</si>
  <si>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</si>
  <si>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</si>
  <si>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</si>
  <si>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</si>
  <si>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</si>
  <si>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</si>
  <si>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</si>
  <si>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</si>
  <si>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</si>
  <si>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</si>
  <si>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</si>
  <si>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</si>
  <si>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</si>
  <si>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知名町土地改良事業換地清算特別会計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</si>
  <si>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</si>
  <si>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</si>
  <si>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</si>
  <si>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</si>
  <si>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</si>
  <si>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</si>
  <si>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</si>
  <si>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</si>
  <si>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</si>
  <si>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</si>
  <si>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</si>
  <si>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</si>
  <si>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</si>
  <si>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</si>
  <si>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</si>
  <si>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</si>
  <si>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</si>
  <si>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</si>
  <si>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</si>
  <si>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</si>
  <si>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</si>
  <si>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知名町合併処理浄化槽事業特別会計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</si>
  <si>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</si>
  <si>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</si>
  <si>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</si>
  <si>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</si>
  <si>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</si>
  <si>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</si>
  <si>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</si>
  <si>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</si>
  <si>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</si>
  <si>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</si>
  <si>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</si>
  <si>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</si>
  <si>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</si>
  <si>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</si>
  <si>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</si>
  <si>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</si>
  <si>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</si>
  <si>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</si>
  <si>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</si>
  <si>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</si>
  <si>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</si>
  <si>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</si>
  <si>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</si>
  <si>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</si>
  <si>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</si>
  <si>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</si>
  <si>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</si>
  <si>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</si>
  <si>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</si>
  <si>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</si>
  <si>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</si>
  <si>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</si>
  <si>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</si>
  <si>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</si>
  <si>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</si>
  <si>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</si>
  <si>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</si>
  <si>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</si>
  <si>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</si>
  <si>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</si>
  <si>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</si>
  <si>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</si>
  <si>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</si>
  <si>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</si>
  <si>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</si>
  <si>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</si>
  <si>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</si>
  <si>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</si>
  <si>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</si>
  <si>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</si>
  <si>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</si>
  <si>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</si>
  <si>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</si>
  <si>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</si>
  <si>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</si>
  <si>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</si>
  <si>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</si>
  <si>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</si>
  <si>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</si>
  <si>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</si>
  <si>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</si>
  <si>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</si>
  <si>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</si>
  <si>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</si>
  <si>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</si>
  <si>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知名町合併処理浄化槽事業特別会計</t>
    <phoneticPr fontId="5"/>
  </si>
  <si>
    <t>-</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</si>
  <si>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</si>
  <si>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</si>
  <si>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</si>
  <si>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</si>
  <si>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</si>
  <si>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</si>
  <si>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</si>
  <si>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</si>
  <si>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</si>
  <si>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</si>
  <si>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</si>
  <si>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</si>
  <si>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</si>
  <si>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</si>
  <si>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</si>
  <si>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</si>
  <si>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</si>
  <si>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</si>
  <si>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</si>
  <si>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</si>
  <si>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</si>
  <si>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</si>
  <si>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</si>
  <si>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</si>
  <si>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</si>
  <si>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</si>
  <si>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</si>
  <si>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</si>
  <si>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</si>
  <si>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</si>
  <si>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</si>
  <si>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</si>
  <si>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</si>
  <si>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</si>
  <si>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</si>
  <si>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</si>
  <si>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</si>
  <si>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</si>
  <si>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</si>
  <si>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</si>
  <si>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</si>
  <si>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</si>
  <si>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</si>
  <si>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</si>
  <si>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</si>
  <si>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</si>
  <si>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</si>
  <si>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</si>
  <si>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</si>
  <si>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</si>
  <si>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</si>
  <si>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</si>
  <si>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</si>
  <si>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</si>
  <si>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</si>
  <si>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</si>
  <si>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</si>
  <si>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</si>
  <si>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</si>
  <si>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</si>
  <si>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</si>
  <si>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</si>
  <si>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</si>
  <si>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</si>
  <si>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</si>
  <si>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</si>
  <si>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</si>
  <si>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</si>
  <si>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</si>
  <si>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</si>
  <si>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</si>
  <si>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</si>
  <si>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</si>
  <si>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</si>
  <si>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</si>
  <si>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</si>
  <si>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</si>
  <si>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</si>
  <si>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</si>
  <si>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</si>
  <si>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</si>
  <si>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</si>
  <si>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</si>
  <si>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</si>
  <si>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</si>
  <si>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</si>
  <si>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</si>
  <si>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</si>
  <si>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</si>
  <si>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水道事業会計</t>
  </si>
  <si>
    <t>国民健康保険特別会計</t>
  </si>
  <si>
    <t>知名町土地改良事業換地清算特別会計</t>
  </si>
  <si>
    <t>介護保険特別会計</t>
  </si>
  <si>
    <t>農業集落排水事業特別会計</t>
  </si>
  <si>
    <t>下水道事業特別会計</t>
  </si>
  <si>
    <t>知名町合併処理浄化槽事業特別会計</t>
  </si>
  <si>
    <t>その他会計（赤字）</t>
  </si>
  <si>
    <t>その他会計（黒字）</t>
  </si>
  <si>
    <t>-</t>
    <phoneticPr fontId="2"/>
  </si>
  <si>
    <t>-</t>
    <phoneticPr fontId="2"/>
  </si>
  <si>
    <t>沖永良部与論地区広域事務組合（一般会計）</t>
    <phoneticPr fontId="2"/>
  </si>
  <si>
    <t>沖永良部衛生管理組合（一般会計）</t>
    <phoneticPr fontId="2"/>
  </si>
  <si>
    <t>沖永良部衛生管理組合（と畜場特別会計）</t>
    <phoneticPr fontId="2"/>
  </si>
  <si>
    <t>沖永良部バス企業団</t>
    <phoneticPr fontId="2"/>
  </si>
  <si>
    <t>鹿児島県市町村総合事務組合</t>
    <phoneticPr fontId="2"/>
  </si>
  <si>
    <t>奄美群島広域事務組合</t>
    <phoneticPr fontId="2"/>
  </si>
  <si>
    <t>鹿児島県後期高齢者医療広域連合（一般会計）</t>
    <phoneticPr fontId="2"/>
  </si>
  <si>
    <t>鹿児島県後期高齢者医療広域連合（特別会計）</t>
    <phoneticPr fontId="2"/>
  </si>
  <si>
    <t>-</t>
    <phoneticPr fontId="2"/>
  </si>
  <si>
    <t>-</t>
    <phoneticPr fontId="2"/>
  </si>
  <si>
    <t>-</t>
    <phoneticPr fontId="2"/>
  </si>
  <si>
    <t>奄美海運</t>
    <phoneticPr fontId="2"/>
  </si>
  <si>
    <t>○</t>
    <phoneticPr fontId="2"/>
  </si>
  <si>
    <t>おきえらぶﾌフローラルホテル</t>
    <phoneticPr fontId="2"/>
  </si>
  <si>
    <t>-</t>
    <phoneticPr fontId="2"/>
  </si>
  <si>
    <t>庁舎建設基金</t>
    <rPh sb="0" eb="2">
      <t>チョウシャ</t>
    </rPh>
    <rPh sb="2" eb="4">
      <t>ケンセツ</t>
    </rPh>
    <rPh sb="4" eb="6">
      <t>キキン</t>
    </rPh>
    <phoneticPr fontId="11"/>
  </si>
  <si>
    <t>土地改良事業基金</t>
    <rPh sb="0" eb="2">
      <t>トチ</t>
    </rPh>
    <rPh sb="2" eb="4">
      <t>カイリョウ</t>
    </rPh>
    <rPh sb="4" eb="6">
      <t>ジギョウ</t>
    </rPh>
    <rPh sb="6" eb="8">
      <t>キキン</t>
    </rPh>
    <phoneticPr fontId="11"/>
  </si>
  <si>
    <t>知名町ふるさとまちづくり基金</t>
    <rPh sb="0" eb="3">
      <t>チナチョウ</t>
    </rPh>
    <rPh sb="12" eb="14">
      <t>キキン</t>
    </rPh>
    <phoneticPr fontId="11"/>
  </si>
  <si>
    <t>神川ふるさと振興基金</t>
    <rPh sb="0" eb="2">
      <t>カミカワ</t>
    </rPh>
    <rPh sb="6" eb="8">
      <t>シンコウ</t>
    </rPh>
    <rPh sb="8" eb="10">
      <t>キキン</t>
    </rPh>
    <phoneticPr fontId="11"/>
  </si>
  <si>
    <t>地域振興基金</t>
    <rPh sb="0" eb="2">
      <t>チイキ</t>
    </rPh>
    <rPh sb="2" eb="4">
      <t>シンコウ</t>
    </rPh>
    <rPh sb="4" eb="6">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</si>
  <si>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</si>
  <si>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</si>
  <si>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</si>
  <si>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</si>
  <si>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</si>
  <si>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</si>
  <si>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</si>
  <si>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</si>
  <si>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</si>
  <si>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</si>
  <si>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</si>
  <si>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</si>
  <si>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</si>
  <si>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</si>
  <si>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xml:space="preserve">  建設事業の実施年度の調整、公債費の圧縮に努めたことにより、将来負担比率・実質公債費率は類似団体と比べ高いものの、ともに年々低下している。
　　一方で、近年、認定こども園、各小中学校屋内運動場の新築、改修等を実施しており、今後も老朽化した庁舎、公営住宅の建設、建替等が順次予定されているため、平成31年度以降、施設建設のための特目基金の取り崩しや公債費の増加により、将来負担比率、実質公債比率が増加に転じると想定している。単年度毎の地方債発行額に上限を設けるなど、公債費の適正化と年度ごとの発行額の平準化に取り組んでいく必要がある。</t>
    <rPh sb="2" eb="4">
      <t>ケンセツ</t>
    </rPh>
    <rPh sb="4" eb="6">
      <t>ジギョウ</t>
    </rPh>
    <rPh sb="7" eb="9">
      <t>ジッシ</t>
    </rPh>
    <rPh sb="9" eb="11">
      <t>ネンド</t>
    </rPh>
    <rPh sb="12" eb="14">
      <t>チョウセイ</t>
    </rPh>
    <rPh sb="15" eb="18">
      <t>コウサイヒ</t>
    </rPh>
    <rPh sb="19" eb="21">
      <t>アッシュク</t>
    </rPh>
    <rPh sb="22" eb="23">
      <t>ツト</t>
    </rPh>
    <rPh sb="73" eb="75">
      <t>イッポウ</t>
    </rPh>
    <rPh sb="147" eb="149">
      <t>ヘイセイ</t>
    </rPh>
    <rPh sb="151" eb="153">
      <t>ネンド</t>
    </rPh>
    <rPh sb="153" eb="155">
      <t>イコウ</t>
    </rPh>
    <rPh sb="156" eb="158">
      <t>シセツ</t>
    </rPh>
    <rPh sb="158" eb="160">
      <t>ケンセツ</t>
    </rPh>
    <rPh sb="164" eb="165">
      <t>トク</t>
    </rPh>
    <rPh sb="165" eb="166">
      <t>モク</t>
    </rPh>
    <rPh sb="166" eb="168">
      <t>キキン</t>
    </rPh>
    <rPh sb="169" eb="170">
      <t>ト</t>
    </rPh>
    <rPh sb="171" eb="172">
      <t>クズ</t>
    </rPh>
    <rPh sb="174" eb="177">
      <t>コウサイヒ</t>
    </rPh>
    <rPh sb="178" eb="180">
      <t>ゾウカ</t>
    </rPh>
    <rPh sb="198" eb="200">
      <t>ゾウカ</t>
    </rPh>
    <rPh sb="201" eb="202">
      <t>テン</t>
    </rPh>
    <rPh sb="205" eb="207">
      <t>ソウテイ</t>
    </rPh>
    <rPh sb="233" eb="236">
      <t>コウサイヒ</t>
    </rPh>
    <rPh sb="237" eb="240">
      <t>テキセイカ</t>
    </rPh>
    <rPh sb="241" eb="243">
      <t>ネンド</t>
    </rPh>
    <rPh sb="246" eb="249">
      <t>ハッコウガク</t>
    </rPh>
    <rPh sb="250" eb="253">
      <t>ヘイジュンカ</t>
    </rPh>
    <rPh sb="254" eb="255">
      <t>ト</t>
    </rPh>
    <rPh sb="256" eb="257">
      <t>ク</t>
    </rPh>
    <rPh sb="261" eb="263">
      <t>ヒツヨウ</t>
    </rPh>
    <phoneticPr fontId="5"/>
  </si>
  <si>
    <t xml:space="preserve">  将来負担比率は、他団体と比べ高く、有形固定資産減価償却率は低い水準にある。
　近年、認定こども園建設や町立中学校屋内運動場の更新等を行ったため、将来負担比率は他団体に比べ高くなっているが、建設から50年以上経過している役場庁舎をはじめ、給食センター、公営住宅など、更新を必要とする老朽化した施設が依然として多く存在しているため、有形固定資産減価償却率は低い水準となっている。今後も施設更新に伴う地方債の活用により将来負担比率が増加に転じることが予想されるため、老朽化している施設の統廃合も行いつつ、各年度の起債発行額に制限を設けるなど計画的な施設の更新を行っていく必要がある。
　</t>
    <rPh sb="2" eb="4">
      <t>ショウライ</t>
    </rPh>
    <rPh sb="4" eb="6">
      <t>フタン</t>
    </rPh>
    <rPh sb="6" eb="8">
      <t>ヒリツ</t>
    </rPh>
    <rPh sb="10" eb="13">
      <t>タダンタイ</t>
    </rPh>
    <rPh sb="14" eb="15">
      <t>クラ</t>
    </rPh>
    <rPh sb="16" eb="17">
      <t>タカ</t>
    </rPh>
    <rPh sb="19" eb="21">
      <t>ユウケイ</t>
    </rPh>
    <rPh sb="21" eb="23">
      <t>コテイ</t>
    </rPh>
    <rPh sb="23" eb="25">
      <t>シサン</t>
    </rPh>
    <rPh sb="25" eb="27">
      <t>ゲンカ</t>
    </rPh>
    <rPh sb="27" eb="30">
      <t>ショウキャクリツ</t>
    </rPh>
    <rPh sb="31" eb="32">
      <t>ヒク</t>
    </rPh>
    <rPh sb="33" eb="35">
      <t>スイジュン</t>
    </rPh>
    <rPh sb="41" eb="43">
      <t>キンネン</t>
    </rPh>
    <rPh sb="44" eb="46">
      <t>ニンテイ</t>
    </rPh>
    <rPh sb="49" eb="50">
      <t>エン</t>
    </rPh>
    <rPh sb="50" eb="52">
      <t>ケンセツ</t>
    </rPh>
    <rPh sb="53" eb="55">
      <t>チョウリツ</t>
    </rPh>
    <rPh sb="55" eb="58">
      <t>チュウガッコウ</t>
    </rPh>
    <rPh sb="58" eb="60">
      <t>オクナイ</t>
    </rPh>
    <rPh sb="60" eb="63">
      <t>ウンドウジョウ</t>
    </rPh>
    <rPh sb="64" eb="66">
      <t>コウシン</t>
    </rPh>
    <rPh sb="66" eb="67">
      <t>トウ</t>
    </rPh>
    <rPh sb="68" eb="69">
      <t>オコナ</t>
    </rPh>
    <rPh sb="74" eb="76">
      <t>ショウライ</t>
    </rPh>
    <rPh sb="76" eb="78">
      <t>フタン</t>
    </rPh>
    <rPh sb="78" eb="80">
      <t>ヒリツ</t>
    </rPh>
    <rPh sb="81" eb="84">
      <t>タダンタイ</t>
    </rPh>
    <rPh sb="85" eb="86">
      <t>クラ</t>
    </rPh>
    <rPh sb="87" eb="88">
      <t>タカ</t>
    </rPh>
    <rPh sb="96" eb="98">
      <t>ケンセツ</t>
    </rPh>
    <rPh sb="102" eb="103">
      <t>ネン</t>
    </rPh>
    <rPh sb="103" eb="105">
      <t>イジョウ</t>
    </rPh>
    <rPh sb="105" eb="107">
      <t>ケイカ</t>
    </rPh>
    <rPh sb="111" eb="113">
      <t>ヤクバ</t>
    </rPh>
    <rPh sb="113" eb="115">
      <t>チョウシャ</t>
    </rPh>
    <rPh sb="120" eb="122">
      <t>キュウショク</t>
    </rPh>
    <rPh sb="127" eb="129">
      <t>コウエイ</t>
    </rPh>
    <rPh sb="129" eb="131">
      <t>ジュウタク</t>
    </rPh>
    <rPh sb="134" eb="136">
      <t>コウシン</t>
    </rPh>
    <rPh sb="137" eb="139">
      <t>ヒツヨウ</t>
    </rPh>
    <rPh sb="142" eb="144">
      <t>ロウキュウ</t>
    </rPh>
    <rPh sb="144" eb="145">
      <t>カ</t>
    </rPh>
    <rPh sb="147" eb="149">
      <t>シセツ</t>
    </rPh>
    <rPh sb="150" eb="152">
      <t>イゼン</t>
    </rPh>
    <rPh sb="155" eb="156">
      <t>オオ</t>
    </rPh>
    <rPh sb="157" eb="159">
      <t>ソンザイ</t>
    </rPh>
    <rPh sb="199" eb="202">
      <t>チホウサイ</t>
    </rPh>
    <rPh sb="203" eb="205">
      <t>カツヨウ</t>
    </rPh>
    <rPh sb="208" eb="210">
      <t>ショウライ</t>
    </rPh>
    <rPh sb="210" eb="212">
      <t>フタン</t>
    </rPh>
    <rPh sb="212" eb="214">
      <t>ヒリツ</t>
    </rPh>
    <rPh sb="218" eb="219">
      <t>テン</t>
    </rPh>
    <rPh sb="232" eb="235">
      <t>ロウキュウカ</t>
    </rPh>
    <rPh sb="239" eb="241">
      <t>シセツ</t>
    </rPh>
    <rPh sb="242" eb="245">
      <t>トウハイゴウ</t>
    </rPh>
    <rPh sb="246" eb="247">
      <t>オコナ</t>
    </rPh>
    <rPh sb="251" eb="252">
      <t>カク</t>
    </rPh>
    <rPh sb="252" eb="254">
      <t>ネンド</t>
    </rPh>
    <rPh sb="255" eb="257">
      <t>キサイ</t>
    </rPh>
    <rPh sb="257" eb="260">
      <t>ハッコウガク</t>
    </rPh>
    <rPh sb="261" eb="263">
      <t>セイゲン</t>
    </rPh>
    <rPh sb="264" eb="265">
      <t>モウ</t>
    </rPh>
    <rPh sb="269" eb="272">
      <t>ケイカクテキ</t>
    </rPh>
    <rPh sb="273" eb="275">
      <t>シセツ</t>
    </rPh>
    <rPh sb="276" eb="278">
      <t>コウシン</t>
    </rPh>
    <rPh sb="279" eb="280">
      <t>オコナ</t>
    </rPh>
    <rPh sb="284" eb="28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</si>
</sst>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BFF8-4314-9128-678B0A7D63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119703</c:v>
                </c:pt>
                <c:pt idx="1">
                  <c:v>214881</c:v>
                </c:pt>
                <c:pt idx="2">
                  <c:v>148456</c:v>
                </c:pt>
                <c:pt idx="3">
                  <c:v>278735</c:v>
                </c:pt>
                <c:pt idx="4">
                  <c:v>191529</c:v>
                </c:pt>
              </c:numCache>
            </c:numRef>
          </c:val>
          <c:smooth val="0"/>
          <c:extLst>
            <c:ext xmlns:c16="http://schemas.microsoft.com/office/drawing/2014/chart" uri="{C3380CC4-5D6E-409C-BE32-E72D297353CC}">
              <c16:uniqueId val="{00000001-BFF8-4314-9128-678B0A7D639E}"/>
            </c:ext>
          </c:extLst>
        </c:ser>
        <c:dLbls>
          <c:showLegendKey val="0"/>
          <c:showVal val="0"/>
          <c:showCatName val="0"/>
          <c:showSerName val="0"/>
          <c:showPercent val="0"/>
          <c:showBubbleSize val="0"/>
        </c:dLbls>
        <c:marker val="1"/>
        <c:smooth val="0"/>
        <c:axId val="112228224"/>
        <c:axId val="158765056"/>
      </c:lineChart>
      <c:catAx>
        <c:axId val="112228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765056"/>
        <c:crosses val="autoZero"/>
        <c:auto val="1"/>
        <c:lblAlgn val="ctr"/>
        <c:lblOffset val="100"/>
        <c:tickLblSkip val="1"/>
        <c:tickMarkSkip val="1"/>
        <c:noMultiLvlLbl val="0"/>
      </c:catAx>
      <c:valAx>
        <c:axId val="15876505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228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1.94</c:v>
                </c:pt>
                <c:pt idx="1">
                  <c:v>2.09</c:v>
                </c:pt>
                <c:pt idx="2">
                  <c:v>5.33</c:v>
                </c:pt>
                <c:pt idx="3">
                  <c:v>7.5</c:v>
                </c:pt>
                <c:pt idx="4">
                  <c:v>7.44</c:v>
                </c:pt>
              </c:numCache>
            </c:numRef>
          </c:val>
          <c:extLst>
            <c:ext xmlns:c16="http://schemas.microsoft.com/office/drawing/2014/chart" uri="{C3380CC4-5D6E-409C-BE32-E72D297353CC}">
              <c16:uniqueId val="{00000000-F73E-4C73-A1B5-B2AE0478BA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27.54</c:v>
                </c:pt>
                <c:pt idx="1">
                  <c:v>28.84</c:v>
                </c:pt>
                <c:pt idx="2">
                  <c:v>29.71</c:v>
                </c:pt>
                <c:pt idx="3">
                  <c:v>31.95</c:v>
                </c:pt>
                <c:pt idx="4">
                  <c:v>35.090000000000003</c:v>
                </c:pt>
              </c:numCache>
            </c:numRef>
          </c:val>
          <c:extLst>
            <c:ext xmlns:c16="http://schemas.microsoft.com/office/drawing/2014/chart" uri="{C3380CC4-5D6E-409C-BE32-E72D297353CC}">
              <c16:uniqueId val="{00000001-F73E-4C73-A1B5-B2AE0478BA83}"/>
            </c:ext>
          </c:extLst>
        </c:ser>
        <c:dLbls>
          <c:showLegendKey val="0"/>
          <c:showVal val="0"/>
          <c:showCatName val="0"/>
          <c:showSerName val="0"/>
          <c:showPercent val="0"/>
          <c:showBubbleSize val="0"/>
        </c:dLbls>
        <c:gapWidth val="250"/>
        <c:overlap val="100"/>
        <c:axId val="196237568"/>
        <c:axId val="196243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1.67</c:v>
                </c:pt>
                <c:pt idx="1">
                  <c:v>1.28</c:v>
                </c:pt>
                <c:pt idx="2">
                  <c:v>5.18</c:v>
                </c:pt>
                <c:pt idx="3">
                  <c:v>4.95</c:v>
                </c:pt>
                <c:pt idx="4">
                  <c:v>3.38</c:v>
                </c:pt>
              </c:numCache>
            </c:numRef>
          </c:val>
          <c:smooth val="0"/>
          <c:extLst>
            <c:ext xmlns:c16="http://schemas.microsoft.com/office/drawing/2014/chart" uri="{C3380CC4-5D6E-409C-BE32-E72D297353CC}">
              <c16:uniqueId val="{00000002-F73E-4C73-A1B5-B2AE0478BA83}"/>
            </c:ext>
          </c:extLst>
        </c:ser>
        <c:dLbls>
          <c:showLegendKey val="0"/>
          <c:showVal val="0"/>
          <c:showCatName val="0"/>
          <c:showSerName val="0"/>
          <c:showPercent val="0"/>
          <c:showBubbleSize val="0"/>
        </c:dLbls>
        <c:marker val="1"/>
        <c:smooth val="0"/>
        <c:axId val="196237568"/>
        <c:axId val="196243840"/>
      </c:lineChart>
      <c:catAx>
        <c:axId val="19623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6243840"/>
        <c:crosses val="autoZero"/>
        <c:auto val="1"/>
        <c:lblAlgn val="ctr"/>
        <c:lblOffset val="100"/>
        <c:tickLblSkip val="1"/>
        <c:tickMarkSkip val="1"/>
        <c:noMultiLvlLbl val="0"/>
      </c:catAx>
      <c:valAx>
        <c:axId val="19624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23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0-7172-4773-A918-0215DC10FF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72-4773-A918-0215DC10FF0A}"/>
            </c:ext>
          </c:extLst>
        </c:ser>
        <c:ser>
          <c:idx val="2"/>
          <c:order val="2"/>
          <c:tx>
            <c:strRef>
              <c:f>データシート!$A$29</c:f>
              <c:strCache>
                <c:ptCount val="1"/>
                <c:pt idx="0">
                  <c:v>知名町合併処理浄化槽事業特別会計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0</c:v>
                </c:pt>
                <c:pt idx="4">
                  <c:v>#N/A</c:v>
                </c:pt>
                <c:pt idx="5">
                  <c:v>0.01</c:v>
                </c:pt>
                <c:pt idx="6">
                  <c:v>#N/A</c:v>
                </c:pt>
                <c:pt idx="7">
                  <c:v>0.02</c:v>
                </c:pt>
                <c:pt idx="8">
                  <c:v>#N/A</c:v>
                </c:pt>
                <c:pt idx="9">
                  <c:v>0.03</c:v>
                </c:pt>
              </c:numCache>
            </c:numRef>
          </c:val>
          <c:extLst>
            <c:ext xmlns:c16="http://schemas.microsoft.com/office/drawing/2014/chart" uri="{C3380CC4-5D6E-409C-BE32-E72D297353CC}">
              <c16:uniqueId val="{00000002-7172-4773-A918-0215DC10FF0A}"/>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0.01</c:v>
                </c:pt>
                <c:pt idx="4">
                  <c:v>#N/A</c:v>
                </c:pt>
                <c:pt idx="5">
                  <c:v>0.02</c:v>
                </c:pt>
                <c:pt idx="6">
                  <c:v>#N/A</c:v>
                </c:pt>
                <c:pt idx="7">
                  <c:v>0.06</c:v>
                </c:pt>
                <c:pt idx="8">
                  <c:v>#N/A</c:v>
                </c:pt>
                <c:pt idx="9">
                  <c:v>0.08</c:v>
                </c:pt>
              </c:numCache>
            </c:numRef>
          </c:val>
          <c:extLst>
            <c:ext xmlns:c16="http://schemas.microsoft.com/office/drawing/2014/chart" uri="{C3380CC4-5D6E-409C-BE32-E72D297353CC}">
              <c16:uniqueId val="{00000003-7172-4773-A918-0215DC10FF0A}"/>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0.01</c:v>
                </c:pt>
                <c:pt idx="4">
                  <c:v>#N/A</c:v>
                </c:pt>
                <c:pt idx="5">
                  <c:v>0.04</c:v>
                </c:pt>
                <c:pt idx="6">
                  <c:v>#N/A</c:v>
                </c:pt>
                <c:pt idx="7">
                  <c:v>0.05</c:v>
                </c:pt>
                <c:pt idx="8">
                  <c:v>#N/A</c:v>
                </c:pt>
                <c:pt idx="9">
                  <c:v>0.1</c:v>
                </c:pt>
              </c:numCache>
            </c:numRef>
          </c:val>
          <c:extLst>
            <c:ext xmlns:c16="http://schemas.microsoft.com/office/drawing/2014/chart" uri="{C3380CC4-5D6E-409C-BE32-E72D297353CC}">
              <c16:uniqueId val="{00000004-7172-4773-A918-0215DC10FF0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0.83</c:v>
                </c:pt>
                <c:pt idx="4">
                  <c:v>#N/A</c:v>
                </c:pt>
                <c:pt idx="5">
                  <c:v>1.34</c:v>
                </c:pt>
                <c:pt idx="6">
                  <c:v>#N/A</c:v>
                </c:pt>
                <c:pt idx="7">
                  <c:v>0.61</c:v>
                </c:pt>
                <c:pt idx="8">
                  <c:v>#N/A</c:v>
                </c:pt>
                <c:pt idx="9">
                  <c:v>0.5</c:v>
                </c:pt>
              </c:numCache>
            </c:numRef>
          </c:val>
          <c:extLst>
            <c:ext xmlns:c16="http://schemas.microsoft.com/office/drawing/2014/chart" uri="{C3380CC4-5D6E-409C-BE32-E72D297353CC}">
              <c16:uniqueId val="{00000005-7172-4773-A918-0215DC10FF0A}"/>
            </c:ext>
          </c:extLst>
        </c:ser>
        <c:ser>
          <c:idx val="6"/>
          <c:order val="6"/>
          <c:tx>
            <c:strRef>
              <c:f>データシート!$A$33</c:f>
              <c:strCache>
                <c:ptCount val="1"/>
                <c:pt idx="0">
                  <c:v>知名町土地改良事業換地清算特別会計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7.0000000000000007E-2</c:v>
                </c:pt>
                <c:pt idx="2">
                  <c:v>#N/A</c:v>
                </c:pt>
                <c:pt idx="3">
                  <c:v>0.33</c:v>
                </c:pt>
                <c:pt idx="4">
                  <c:v>#N/A</c:v>
                </c:pt>
                <c:pt idx="5">
                  <c:v>0.35</c:v>
                </c:pt>
                <c:pt idx="6">
                  <c:v>#N/A</c:v>
                </c:pt>
                <c:pt idx="7">
                  <c:v>0.81</c:v>
                </c:pt>
                <c:pt idx="8">
                  <c:v>#N/A</c:v>
                </c:pt>
                <c:pt idx="9">
                  <c:v>0.62</c:v>
                </c:pt>
              </c:numCache>
            </c:numRef>
          </c:val>
          <c:extLst>
            <c:ext xmlns:c16="http://schemas.microsoft.com/office/drawing/2014/chart" uri="{C3380CC4-5D6E-409C-BE32-E72D297353CC}">
              <c16:uniqueId val="{00000006-7172-4773-A918-0215DC10FF0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0.06</c:v>
                </c:pt>
                <c:pt idx="2">
                  <c:v>#N/A</c:v>
                </c:pt>
                <c:pt idx="3">
                  <c:v>0.06</c:v>
                </c:pt>
                <c:pt idx="4">
                  <c:v>#N/A</c:v>
                </c:pt>
                <c:pt idx="5">
                  <c:v>0.27</c:v>
                </c:pt>
                <c:pt idx="6">
                  <c:v>#N/A</c:v>
                </c:pt>
                <c:pt idx="7">
                  <c:v>0.22</c:v>
                </c:pt>
                <c:pt idx="8">
                  <c:v>#N/A</c:v>
                </c:pt>
                <c:pt idx="9">
                  <c:v>0.66</c:v>
                </c:pt>
              </c:numCache>
            </c:numRef>
          </c:val>
          <c:extLst>
            <c:ext xmlns:c16="http://schemas.microsoft.com/office/drawing/2014/chart" uri="{C3380CC4-5D6E-409C-BE32-E72D297353CC}">
              <c16:uniqueId val="{00000007-7172-4773-A918-0215DC10FF0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8.09</c:v>
                </c:pt>
                <c:pt idx="2">
                  <c:v>#N/A</c:v>
                </c:pt>
                <c:pt idx="3">
                  <c:v>7.02</c:v>
                </c:pt>
                <c:pt idx="4">
                  <c:v>#N/A</c:v>
                </c:pt>
                <c:pt idx="5">
                  <c:v>6.22</c:v>
                </c:pt>
                <c:pt idx="6">
                  <c:v>#N/A</c:v>
                </c:pt>
                <c:pt idx="7">
                  <c:v>6.04</c:v>
                </c:pt>
                <c:pt idx="8">
                  <c:v>#N/A</c:v>
                </c:pt>
                <c:pt idx="9">
                  <c:v>6.03</c:v>
                </c:pt>
              </c:numCache>
            </c:numRef>
          </c:val>
          <c:extLst>
            <c:ext xmlns:c16="http://schemas.microsoft.com/office/drawing/2014/chart" uri="{C3380CC4-5D6E-409C-BE32-E72D297353CC}">
              <c16:uniqueId val="{00000008-7172-4773-A918-0215DC10FF0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1.86</c:v>
                </c:pt>
                <c:pt idx="2">
                  <c:v>#N/A</c:v>
                </c:pt>
                <c:pt idx="3">
                  <c:v>1.74</c:v>
                </c:pt>
                <c:pt idx="4">
                  <c:v>#N/A</c:v>
                </c:pt>
                <c:pt idx="5">
                  <c:v>4.97</c:v>
                </c:pt>
                <c:pt idx="6">
                  <c:v>#N/A</c:v>
                </c:pt>
                <c:pt idx="7">
                  <c:v>6.68</c:v>
                </c:pt>
                <c:pt idx="8">
                  <c:v>#N/A</c:v>
                </c:pt>
                <c:pt idx="9">
                  <c:v>6.79</c:v>
                </c:pt>
              </c:numCache>
            </c:numRef>
          </c:val>
          <c:extLst>
            <c:ext xmlns:c16="http://schemas.microsoft.com/office/drawing/2014/chart" uri="{C3380CC4-5D6E-409C-BE32-E72D297353CC}">
              <c16:uniqueId val="{00000009-7172-4773-A918-0215DC10FF0A}"/>
            </c:ext>
          </c:extLst>
        </c:ser>
        <c:dLbls>
          <c:showLegendKey val="0"/>
          <c:showVal val="0"/>
          <c:showCatName val="0"/>
          <c:showSerName val="0"/>
          <c:showPercent val="0"/>
          <c:showBubbleSize val="0"/>
        </c:dLbls>
        <c:gapWidth val="150"/>
        <c:overlap val="100"/>
        <c:axId val="196289280"/>
        <c:axId val="196290816"/>
      </c:barChart>
      <c:catAx>
        <c:axId val="19628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290816"/>
        <c:crosses val="autoZero"/>
        <c:auto val="1"/>
        <c:lblAlgn val="ctr"/>
        <c:lblOffset val="100"/>
        <c:tickLblSkip val="1"/>
        <c:tickMarkSkip val="1"/>
        <c:noMultiLvlLbl val="0"/>
      </c:catAx>
      <c:valAx>
        <c:axId val="196290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289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619</c:v>
                </c:pt>
                <c:pt idx="5">
                  <c:v>661</c:v>
                </c:pt>
                <c:pt idx="8">
                  <c:v>651</c:v>
                </c:pt>
                <c:pt idx="11">
                  <c:v>605</c:v>
                </c:pt>
                <c:pt idx="14">
                  <c:v>604</c:v>
                </c:pt>
              </c:numCache>
            </c:numRef>
          </c:val>
          <c:extLst>
            <c:ext xmlns:c16="http://schemas.microsoft.com/office/drawing/2014/chart" uri="{C3380CC4-5D6E-409C-BE32-E72D297353CC}">
              <c16:uniqueId val="{00000000-841C-4BF4-BB7C-DAD80F0512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41C-4BF4-BB7C-DAD80F0512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2-841C-4BF4-BB7C-DAD80F0512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95</c:v>
                </c:pt>
                <c:pt idx="3">
                  <c:v>88</c:v>
                </c:pt>
                <c:pt idx="6">
                  <c:v>77</c:v>
                </c:pt>
                <c:pt idx="9">
                  <c:v>45</c:v>
                </c:pt>
                <c:pt idx="12">
                  <c:v>10</c:v>
                </c:pt>
              </c:numCache>
            </c:numRef>
          </c:val>
          <c:extLst>
            <c:ext xmlns:c16="http://schemas.microsoft.com/office/drawing/2014/chart" uri="{C3380CC4-5D6E-409C-BE32-E72D297353CC}">
              <c16:uniqueId val="{00000003-841C-4BF4-BB7C-DAD80F0512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228</c:v>
                </c:pt>
                <c:pt idx="3">
                  <c:v>219</c:v>
                </c:pt>
                <c:pt idx="6">
                  <c:v>181</c:v>
                </c:pt>
                <c:pt idx="9">
                  <c:v>134</c:v>
                </c:pt>
                <c:pt idx="12">
                  <c:v>141</c:v>
                </c:pt>
              </c:numCache>
            </c:numRef>
          </c:val>
          <c:extLst>
            <c:ext xmlns:c16="http://schemas.microsoft.com/office/drawing/2014/chart" uri="{C3380CC4-5D6E-409C-BE32-E72D297353CC}">
              <c16:uniqueId val="{00000004-841C-4BF4-BB7C-DAD80F0512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1C-4BF4-BB7C-DAD80F0512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1C-4BF4-BB7C-DAD80F0512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683</c:v>
                </c:pt>
                <c:pt idx="3">
                  <c:v>705</c:v>
                </c:pt>
                <c:pt idx="6">
                  <c:v>690</c:v>
                </c:pt>
                <c:pt idx="9">
                  <c:v>759</c:v>
                </c:pt>
                <c:pt idx="12">
                  <c:v>761</c:v>
                </c:pt>
              </c:numCache>
            </c:numRef>
          </c:val>
          <c:extLst>
            <c:ext xmlns:c16="http://schemas.microsoft.com/office/drawing/2014/chart" uri="{C3380CC4-5D6E-409C-BE32-E72D297353CC}">
              <c16:uniqueId val="{00000007-841C-4BF4-BB7C-DAD80F0512E5}"/>
            </c:ext>
          </c:extLst>
        </c:ser>
        <c:dLbls>
          <c:showLegendKey val="0"/>
          <c:showVal val="0"/>
          <c:showCatName val="0"/>
          <c:showSerName val="0"/>
          <c:showPercent val="0"/>
          <c:showBubbleSize val="0"/>
        </c:dLbls>
        <c:gapWidth val="100"/>
        <c:overlap val="100"/>
        <c:axId val="195850240"/>
        <c:axId val="195852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389</c:v>
                </c:pt>
                <c:pt idx="2">
                  <c:v>#N/A</c:v>
                </c:pt>
                <c:pt idx="3">
                  <c:v>#N/A</c:v>
                </c:pt>
                <c:pt idx="4">
                  <c:v>353</c:v>
                </c:pt>
                <c:pt idx="5">
                  <c:v>#N/A</c:v>
                </c:pt>
                <c:pt idx="6">
                  <c:v>#N/A</c:v>
                </c:pt>
                <c:pt idx="7">
                  <c:v>298</c:v>
                </c:pt>
                <c:pt idx="8">
                  <c:v>#N/A</c:v>
                </c:pt>
                <c:pt idx="9">
                  <c:v>#N/A</c:v>
                </c:pt>
                <c:pt idx="10">
                  <c:v>334</c:v>
                </c:pt>
                <c:pt idx="11">
                  <c:v>#N/A</c:v>
                </c:pt>
                <c:pt idx="12">
                  <c:v>#N/A</c:v>
                </c:pt>
                <c:pt idx="13">
                  <c:v>309</c:v>
                </c:pt>
                <c:pt idx="14">
                  <c:v>#N/A</c:v>
                </c:pt>
              </c:numCache>
            </c:numRef>
          </c:val>
          <c:smooth val="0"/>
          <c:extLst>
            <c:ext xmlns:c16="http://schemas.microsoft.com/office/drawing/2014/chart" uri="{C3380CC4-5D6E-409C-BE32-E72D297353CC}">
              <c16:uniqueId val="{00000008-841C-4BF4-BB7C-DAD80F0512E5}"/>
            </c:ext>
          </c:extLst>
        </c:ser>
        <c:dLbls>
          <c:showLegendKey val="0"/>
          <c:showVal val="0"/>
          <c:showCatName val="0"/>
          <c:showSerName val="0"/>
          <c:showPercent val="0"/>
          <c:showBubbleSize val="0"/>
        </c:dLbls>
        <c:marker val="1"/>
        <c:smooth val="0"/>
        <c:axId val="195850240"/>
        <c:axId val="195852160"/>
      </c:lineChart>
      <c:catAx>
        <c:axId val="19585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852160"/>
        <c:crosses val="autoZero"/>
        <c:auto val="1"/>
        <c:lblAlgn val="ctr"/>
        <c:lblOffset val="100"/>
        <c:tickLblSkip val="1"/>
        <c:tickMarkSkip val="1"/>
        <c:noMultiLvlLbl val="0"/>
      </c:catAx>
      <c:valAx>
        <c:axId val="19585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85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5793</c:v>
                </c:pt>
                <c:pt idx="5">
                  <c:v>6201</c:v>
                </c:pt>
                <c:pt idx="8">
                  <c:v>5968</c:v>
                </c:pt>
                <c:pt idx="11">
                  <c:v>6736</c:v>
                </c:pt>
                <c:pt idx="14">
                  <c:v>6694</c:v>
                </c:pt>
              </c:numCache>
            </c:numRef>
          </c:val>
          <c:extLst>
            <c:ext xmlns:c16="http://schemas.microsoft.com/office/drawing/2014/chart" uri="{C3380CC4-5D6E-409C-BE32-E72D297353CC}">
              <c16:uniqueId val="{00000000-3C23-400C-BFBC-1CD0868651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523</c:v>
                </c:pt>
                <c:pt idx="5">
                  <c:v>434</c:v>
                </c:pt>
                <c:pt idx="8">
                  <c:v>297</c:v>
                </c:pt>
                <c:pt idx="11">
                  <c:v>310</c:v>
                </c:pt>
                <c:pt idx="14">
                  <c:v>327</c:v>
                </c:pt>
              </c:numCache>
            </c:numRef>
          </c:val>
          <c:extLst>
            <c:ext xmlns:c16="http://schemas.microsoft.com/office/drawing/2014/chart" uri="{C3380CC4-5D6E-409C-BE32-E72D297353CC}">
              <c16:uniqueId val="{00000001-3C23-400C-BFBC-1CD0868651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1413</c:v>
                </c:pt>
                <c:pt idx="5">
                  <c:v>1476</c:v>
                </c:pt>
                <c:pt idx="8">
                  <c:v>1706</c:v>
                </c:pt>
                <c:pt idx="11">
                  <c:v>1932</c:v>
                </c:pt>
                <c:pt idx="14">
                  <c:v>2195</c:v>
                </c:pt>
              </c:numCache>
            </c:numRef>
          </c:val>
          <c:extLst>
            <c:ext xmlns:c16="http://schemas.microsoft.com/office/drawing/2014/chart" uri="{C3380CC4-5D6E-409C-BE32-E72D297353CC}">
              <c16:uniqueId val="{00000002-3C23-400C-BFBC-1CD0868651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23-400C-BFBC-1CD0868651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23-400C-BFBC-1CD0868651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117</c:v>
                </c:pt>
                <c:pt idx="3">
                  <c:v>105</c:v>
                </c:pt>
                <c:pt idx="6">
                  <c:v>71</c:v>
                </c:pt>
                <c:pt idx="9">
                  <c:v>67</c:v>
                </c:pt>
                <c:pt idx="12">
                  <c:v>66</c:v>
                </c:pt>
              </c:numCache>
            </c:numRef>
          </c:val>
          <c:extLst>
            <c:ext xmlns:c16="http://schemas.microsoft.com/office/drawing/2014/chart" uri="{C3380CC4-5D6E-409C-BE32-E72D297353CC}">
              <c16:uniqueId val="{00000005-3C23-400C-BFBC-1CD0868651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939</c:v>
                </c:pt>
                <c:pt idx="3">
                  <c:v>881</c:v>
                </c:pt>
                <c:pt idx="6">
                  <c:v>702</c:v>
                </c:pt>
                <c:pt idx="9">
                  <c:v>643</c:v>
                </c:pt>
                <c:pt idx="12">
                  <c:v>557</c:v>
                </c:pt>
              </c:numCache>
            </c:numRef>
          </c:val>
          <c:extLst>
            <c:ext xmlns:c16="http://schemas.microsoft.com/office/drawing/2014/chart" uri="{C3380CC4-5D6E-409C-BE32-E72D297353CC}">
              <c16:uniqueId val="{00000006-3C23-400C-BFBC-1CD0868651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277</c:v>
                </c:pt>
                <c:pt idx="3">
                  <c:v>234</c:v>
                </c:pt>
                <c:pt idx="6">
                  <c:v>159</c:v>
                </c:pt>
                <c:pt idx="9">
                  <c:v>115</c:v>
                </c:pt>
                <c:pt idx="12">
                  <c:v>106</c:v>
                </c:pt>
              </c:numCache>
            </c:numRef>
          </c:val>
          <c:extLst>
            <c:ext xmlns:c16="http://schemas.microsoft.com/office/drawing/2014/chart" uri="{C3380CC4-5D6E-409C-BE32-E72D297353CC}">
              <c16:uniqueId val="{00000007-3C23-400C-BFBC-1CD0868651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2675</c:v>
                </c:pt>
                <c:pt idx="3">
                  <c:v>2494</c:v>
                </c:pt>
                <c:pt idx="6">
                  <c:v>2393</c:v>
                </c:pt>
                <c:pt idx="9">
                  <c:v>2239</c:v>
                </c:pt>
                <c:pt idx="12">
                  <c:v>2126</c:v>
                </c:pt>
              </c:numCache>
            </c:numRef>
          </c:val>
          <c:extLst>
            <c:ext xmlns:c16="http://schemas.microsoft.com/office/drawing/2014/chart" uri="{C3380CC4-5D6E-409C-BE32-E72D297353CC}">
              <c16:uniqueId val="{00000008-3C23-400C-BFBC-1CD0868651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C23-400C-BFBC-1CD0868651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6875</c:v>
                </c:pt>
                <c:pt idx="3">
                  <c:v>7285</c:v>
                </c:pt>
                <c:pt idx="6">
                  <c:v>7449</c:v>
                </c:pt>
                <c:pt idx="9">
                  <c:v>8232</c:v>
                </c:pt>
                <c:pt idx="12">
                  <c:v>8303</c:v>
                </c:pt>
              </c:numCache>
            </c:numRef>
          </c:val>
          <c:extLst>
            <c:ext xmlns:c16="http://schemas.microsoft.com/office/drawing/2014/chart" uri="{C3380CC4-5D6E-409C-BE32-E72D297353CC}">
              <c16:uniqueId val="{0000000A-3C23-400C-BFBC-1CD0868651D5}"/>
            </c:ext>
          </c:extLst>
        </c:ser>
        <c:dLbls>
          <c:showLegendKey val="0"/>
          <c:showVal val="0"/>
          <c:showCatName val="0"/>
          <c:showSerName val="0"/>
          <c:showPercent val="0"/>
          <c:showBubbleSize val="0"/>
        </c:dLbls>
        <c:gapWidth val="100"/>
        <c:overlap val="100"/>
        <c:axId val="196992384"/>
        <c:axId val="196994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3153</c:v>
                </c:pt>
                <c:pt idx="2">
                  <c:v>#N/A</c:v>
                </c:pt>
                <c:pt idx="3">
                  <c:v>#N/A</c:v>
                </c:pt>
                <c:pt idx="4">
                  <c:v>2887</c:v>
                </c:pt>
                <c:pt idx="5">
                  <c:v>#N/A</c:v>
                </c:pt>
                <c:pt idx="6">
                  <c:v>#N/A</c:v>
                </c:pt>
                <c:pt idx="7">
                  <c:v>2804</c:v>
                </c:pt>
                <c:pt idx="8">
                  <c:v>#N/A</c:v>
                </c:pt>
                <c:pt idx="9">
                  <c:v>#N/A</c:v>
                </c:pt>
                <c:pt idx="10">
                  <c:v>2319</c:v>
                </c:pt>
                <c:pt idx="11">
                  <c:v>#N/A</c:v>
                </c:pt>
                <c:pt idx="12">
                  <c:v>#N/A</c:v>
                </c:pt>
                <c:pt idx="13">
                  <c:v>1943</c:v>
                </c:pt>
                <c:pt idx="14">
                  <c:v>#N/A</c:v>
                </c:pt>
              </c:numCache>
            </c:numRef>
          </c:val>
          <c:smooth val="0"/>
          <c:extLst>
            <c:ext xmlns:c16="http://schemas.microsoft.com/office/drawing/2014/chart" uri="{C3380CC4-5D6E-409C-BE32-E72D297353CC}">
              <c16:uniqueId val="{0000000B-3C23-400C-BFBC-1CD0868651D5}"/>
            </c:ext>
          </c:extLst>
        </c:ser>
        <c:dLbls>
          <c:showLegendKey val="0"/>
          <c:showVal val="0"/>
          <c:showCatName val="0"/>
          <c:showSerName val="0"/>
          <c:showPercent val="0"/>
          <c:showBubbleSize val="0"/>
        </c:dLbls>
        <c:marker val="1"/>
        <c:smooth val="0"/>
        <c:axId val="196992384"/>
        <c:axId val="196994560"/>
      </c:lineChart>
      <c:catAx>
        <c:axId val="19699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6994560"/>
        <c:crosses val="autoZero"/>
        <c:auto val="1"/>
        <c:lblAlgn val="ctr"/>
        <c:lblOffset val="100"/>
        <c:tickLblSkip val="1"/>
        <c:tickMarkSkip val="1"/>
        <c:noMultiLvlLbl val="0"/>
      </c:catAx>
      <c:valAx>
        <c:axId val="19699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99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1000</c:v>
                </c:pt>
                <c:pt idx="1">
                  <c:v>1093</c:v>
                </c:pt>
                <c:pt idx="2">
                  <c:v>1209</c:v>
                </c:pt>
              </c:numCache>
            </c:numRef>
          </c:val>
          <c:extLst>
            <c:ext xmlns:c16="http://schemas.microsoft.com/office/drawing/2014/chart" uri="{C3380CC4-5D6E-409C-BE32-E72D297353CC}">
              <c16:uniqueId val="{00000000-4938-483D-A878-29B1E653BA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142</c:v>
                </c:pt>
                <c:pt idx="1">
                  <c:v>142</c:v>
                </c:pt>
                <c:pt idx="2">
                  <c:v>143</c:v>
                </c:pt>
              </c:numCache>
            </c:numRef>
          </c:val>
          <c:extLst>
            <c:ext xmlns:c16="http://schemas.microsoft.com/office/drawing/2014/chart" uri="{C3380CC4-5D6E-409C-BE32-E72D297353CC}">
              <c16:uniqueId val="{00000001-4938-483D-A878-29B1E653BA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474</c:v>
                </c:pt>
                <c:pt idx="1">
                  <c:v>588</c:v>
                </c:pt>
                <c:pt idx="2">
                  <c:v>737</c:v>
                </c:pt>
              </c:numCache>
            </c:numRef>
          </c:val>
          <c:extLst>
            <c:ext xmlns:c16="http://schemas.microsoft.com/office/drawing/2014/chart" uri="{C3380CC4-5D6E-409C-BE32-E72D297353CC}">
              <c16:uniqueId val="{00000002-4938-483D-A878-29B1E653BA74}"/>
            </c:ext>
          </c:extLst>
        </c:ser>
        <c:dLbls>
          <c:showLegendKey val="0"/>
          <c:showVal val="0"/>
          <c:showCatName val="0"/>
          <c:showSerName val="0"/>
          <c:showPercent val="0"/>
          <c:showBubbleSize val="0"/>
        </c:dLbls>
        <c:gapWidth val="120"/>
        <c:overlap val="100"/>
        <c:axId val="197391488"/>
        <c:axId val="197393024"/>
      </c:barChart>
      <c:catAx>
        <c:axId val="19739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7393024"/>
        <c:crosses val="autoZero"/>
        <c:auto val="1"/>
        <c:lblAlgn val="ctr"/>
        <c:lblOffset val="100"/>
        <c:tickLblSkip val="1"/>
        <c:tickMarkSkip val="1"/>
        <c:noMultiLvlLbl val="0"/>
      </c:catAx>
      <c:valAx>
        <c:axId val="197393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739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{E1031112-95D2-43E1-8E6C-BB702B42BE9D}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69D-4B6E-9887-9C42034214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{BB1F00AD-8D51-491B-B381-2D40689AEDDA}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9D-4B6E-9887-9C42034214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{AE4CDA3A-D927-45F5-BC70-37E7EB9BB222}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9D-4B6E-9887-9C42034214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{DC12D919-A69B-4D6F-8E62-3DA2E9524632}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9D-4B6E-9887-9C42034214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{09FF0127-3033-428E-9791-DEE6ACD1EFB5}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9D-4B6E-9887-9C420342148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{6F6117FB-2F00-4BA4-8392-BF6E52F41B68}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69D-4B6E-9887-9C420342148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{0D0BD15B-D3E2-4BA8-A52B-B5AAD6305568}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69D-4B6E-9887-9C420342148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{2ED22E29-B92A-48F1-8BC3-5F877DEDE772}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69D-4B6E-9887-9C420342148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{3FA76304-B16C-415F-B659-4331ED0EFA76}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69D-4B6E-9887-9C42034214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53.5</c:v>
                </c:pt>
                <c:pt idx="24">
                  <c:v>54.3</c:v>
                </c:pt>
              </c:numCache>
            </c:numRef>
          </c:xVal>
          <c:yVal>
            <c:numRef>
              <c:f>公会計指標分析・財政指標組合せ分析表!$BP$51:$DC$51</c:f>
              <c:numCache>
                <c:formatCode>#,##0.0;"▲ "#,##0.0</c:formatCode>
                <c:ptCount val="40"/>
                <c:pt idx="16">
                  <c:v>99.9</c:v>
                </c:pt>
                <c:pt idx="24">
                  <c:v>81.400000000000006</c:v>
                </c:pt>
              </c:numCache>
            </c:numRef>
          </c:yVal>
          <c:smooth val="0"/>
          <c:extLst>
            <c:ext xmlns:c16="http://schemas.microsoft.com/office/drawing/2014/chart" uri="{C3380CC4-5D6E-409C-BE32-E72D297353CC}">
              <c16:uniqueId val="{00000009-D69D-4B6E-9887-9C42034214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{D5960E15-8009-4321-B944-EE8049CE32A8}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69D-4B6E-9887-9C42034214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{6B296586-EB67-4DA9-AAF9-4558371606C8}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9D-4B6E-9887-9C42034214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{35220268-8154-47B6-A679-7DB5C5567C1E}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9D-4B6E-9887-9C42034214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{A2926A60-9201-4A8D-8A20-2EBE7D16DD48}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9D-4B6E-9887-9C42034214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{0BF0D839-31AC-4C53-BF8F-13CFC16E9112}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9D-4B6E-9887-9C420342148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{FDFB4C18-9643-42B6-A310-05DF42B5849A}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69D-4B6E-9887-9C420342148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{A3878EDF-58A9-4348-9A63-2CE35473CE2D}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69D-4B6E-9887-9C420342148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{B8B4ED82-215F-4232-970E-6E660A159F6F}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69D-4B6E-9887-9C420342148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{AD2ACE91-6473-442B-A04B-B9D368B0E882}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69D-4B6E-9887-9C42034214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D69D-4B6E-9887-9C420342148F}"/>
            </c:ext>
          </c:extLst>
        </c:ser>
        <c:dLbls>
          <c:showLegendKey val="0"/>
          <c:showVal val="1"/>
          <c:showCatName val="0"/>
          <c:showSerName val="0"/>
          <c:showPercent val="0"/>
          <c:showBubbleSize val="0"/>
        </c:dLbls>
        <c:axId val="197144960"/>
        <c:axId val="197146880"/>
      </c:scatterChart>
      <c:valAx>
        <c:axId val="197144960"/>
        <c:scaling>
          <c:orientation val="minMax"/>
          <c:max val="56.6"/>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7146880"/>
        <c:crosses val="autoZero"/>
        <c:crossBetween val="midCat"/>
      </c:valAx>
      <c:valAx>
        <c:axId val="197146880"/>
        <c:scaling>
          <c:orientation val="minMax"/>
          <c:max val="117"/>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144960"/>
        <c:crosses val="autoZero"/>
        <c:crossBetween val="midCat"/>
        <c:majorUnit val="1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{B3B7DCF6-C6CD-4B07-80ED-A460D88ADB1C}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1ED-4E08-9254-C58C9CF2EF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{22C88A07-049B-424B-BFA4-3749D8E4744E}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ED-4E08-9254-C58C9CF2EF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{C09D0D69-6A83-429F-9E74-3013433239EF}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ED-4E08-9254-C58C9CF2EF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{1E26ADFD-C6BD-4C5F-944D-EA452F6B72F7}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ED-4E08-9254-C58C9CF2EF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{02FD32C0-707C-494B-B7DA-F07ABFFE9BDE}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ED-4E08-9254-C58C9CF2EF6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{889A1AF6-CA96-42E4-B46D-82FD37CEBBA9}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1ED-4E08-9254-C58C9CF2EF6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{9A129281-0769-4C67-AFF4-0A5FE692FD09}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1ED-4E08-9254-C58C9CF2EF6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{87D84C85-E193-4D9D-AED4-692D8778553C}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1ED-4E08-9254-C58C9CF2EF6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{14979905-2993-4C84-AB79-C2DED773B3BB}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1ED-4E08-9254-C58C9CF2EF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14.6</c:v>
                </c:pt>
                <c:pt idx="8">
                  <c:v>13.9</c:v>
                </c:pt>
                <c:pt idx="16">
                  <c:v>12.7</c:v>
                </c:pt>
                <c:pt idx="24">
                  <c:v>11.8</c:v>
                </c:pt>
                <c:pt idx="32">
                  <c:v>11</c:v>
                </c:pt>
              </c:numCache>
            </c:numRef>
          </c:xVal>
          <c:yVal>
            <c:numRef>
              <c:f>公会計指標分析・財政指標組合せ分析表!$BP$73:$DC$73</c:f>
              <c:numCache>
                <c:formatCode>#,##0.0;"▲ "#,##0.0</c:formatCode>
                <c:ptCount val="40"/>
                <c:pt idx="0">
                  <c:v>115.7</c:v>
                </c:pt>
                <c:pt idx="8">
                  <c:v>108.3</c:v>
                </c:pt>
                <c:pt idx="16">
                  <c:v>99.9</c:v>
                </c:pt>
                <c:pt idx="24">
                  <c:v>81.400000000000006</c:v>
                </c:pt>
                <c:pt idx="32">
                  <c:v>67.599999999999994</c:v>
                </c:pt>
              </c:numCache>
            </c:numRef>
          </c:yVal>
          <c:smooth val="0"/>
          <c:extLst>
            <c:ext xmlns:c16="http://schemas.microsoft.com/office/drawing/2014/chart" uri="{C3380CC4-5D6E-409C-BE32-E72D297353CC}">
              <c16:uniqueId val="{00000009-91ED-4E08-9254-C58C9CF2EF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{830921DD-2FD9-4310-8ECD-B23904BC0647}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1ED-4E08-9254-C58C9CF2EF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{48DDC653-F845-4E00-9573-3E6980EEC1A8}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ED-4E08-9254-C58C9CF2EF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{BAD2381F-371D-4D14-BB76-E8488814CEAF}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ED-4E08-9254-C58C9CF2EF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{B5D865E6-ED4B-41D1-84F3-095CA93C0EE2}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ED-4E08-9254-C58C9CF2EF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{572DD6A8-25D9-4C1F-9A64-E988851EF294}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ED-4E08-9254-C58C9CF2EF6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{24514EBE-AC47-4813-B2EF-5AE09C90708A}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1ED-4E08-9254-C58C9CF2EF61}"/>
                </c:ext>
              </c:extLst>
            </c:dLbl>
            <c:dLbl>
              <c:idx val="16"/>
              <c:layout>
                <c:manualLayout>
                  <c:x val="-2.4204254886554772E-2"/>
                  <c:y val="-9.7893050721724134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{D55E36EF-E0E7-42E9-818A-0C81FB0BEF26}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1ED-4E08-9254-C58C9CF2EF61}"/>
                </c:ext>
              </c:extLst>
            </c:dLbl>
            <c:dLbl>
              <c:idx val="24"/>
              <c:layout>
                <c:manualLayout>
                  <c:x val="-3.919172835166651E-2"/>
                  <c:y val="-6.3599085421194718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{BD118495-64E5-48E5-B5E3-2ACE9B33C125}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1ED-4E08-9254-C58C9CF2EF61}"/>
                </c:ext>
              </c:extLst>
            </c:dLbl>
            <c:dLbl>
              <c:idx val="32"/>
              <c:layout>
                <c:manualLayout>
                  <c:x val="-3.1697991619110633E-2"/>
                  <c:y val="-2.5757633876678447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{4BC11AE5-C2D2-48B8-9B28-3825C5EABD2D}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1ED-4E08-9254-C58C9CF2EF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1ED-4E08-9254-C58C9CF2EF61}"/>
            </c:ext>
          </c:extLst>
        </c:ser>
        <c:dLbls>
          <c:showLegendKey val="0"/>
          <c:showVal val="1"/>
          <c:showCatName val="0"/>
          <c:showSerName val="0"/>
          <c:showPercent val="0"/>
          <c:showBubbleSize val="0"/>
        </c:dLbls>
        <c:axId val="197934464"/>
        <c:axId val="197936640"/>
      </c:scatterChart>
      <c:valAx>
        <c:axId val="197934464"/>
        <c:scaling>
          <c:orientation val="minMax"/>
          <c:max val="15.2"/>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7936640"/>
        <c:crosses val="autoZero"/>
        <c:crossBetween val="midCat"/>
      </c:valAx>
      <c:valAx>
        <c:axId val="197936640"/>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934464"/>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実質公債費比率の分子が増加している要因は、平成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年度発行の地方債の元金償還開始によるもので</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あったが、平成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年度については、一部事務組合が起こした地方債の元利償還金に対する負担金が減少したことにより、実質公債比率の分子は減少した。</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今後も、これまで同様、交付税措置の有利な地方債の発行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実質公債費比率の減</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を図る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将来負担比率の分子が年々減少している要因は、有利な地方債の活用によ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算入、充当可能基金が大幅に増加したこと等によるものであるが、類似団体に比べると基金残高は低いため、今後もより一層の経費削減に努め、充当可能基金残高の増を目指すとともに、地方債の残高についても、事業の緊急性・重要性を選択し、単年度毎の地方債発行額に上限を設けるなどして適正な水準になるよ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鹿児島県知名町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基金の増加要因は、職員の節減意識及び、一部事務組合への負担金、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他会計への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繰出金の減により一般財源の支出が抑えられたことや、平成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百万円増、繰越額の増加などに</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より捻出した額を財政調整基金及びその他特定目的基金に積み立てたことによる。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役場新庁舎の建設、公営住宅の更新、各公共施設の長寿命化</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を予定しており、これらの各公共施設の老朽化対策事業の実施、公債費の償還ピーク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への対応財源</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、災害等への対応、高齢化や子育て支援等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に係る費用増加に対応するため</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、支出の抑制と事業の最適化、最小化を図りつつ、</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を適切に行う。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・庁舎建設基金は、庁舎建設積立準備金として設置している。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・土地改良事業基金は、国営地下ダム建設事業地元負担金に充てることを目的として設置してる。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・知名町ふるさとまちづくり基金は、ふるさと納税（寄附金）を財源として、知名町の地域活性化、環境保全、保健・福祉、人材育成、その他に資する事業に充てることを目的に設置している。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300">
              <a:solidFill>
                <a:schemeClr val="dk1"/>
              </a:solidFill>
              <a:effectLst/>
              <a:latin typeface="+mn-lt"/>
              <a:ea typeface="+mn-ea"/>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増加要因は、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職員の節減意識及び、一部事務組合への負担金、国民健康保険特別会への繰出金の減により一般財源の支出が抑えられたこと、平成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ふるさと納税の増加や繰越額の増加などにより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捻出した額を上記３つの基金に優先的に積み立てたことによる</a:t>
          </a:r>
          <a:r>
            <a:rPr lang="ja-JP" altLang="en-US" sz="1300">
              <a:solidFill>
                <a:schemeClr val="dk1"/>
              </a:solidFill>
              <a:effectLst/>
              <a:latin typeface="+mn-lt"/>
              <a:ea typeface="+mn-ea"/>
              <a:cs typeface="+mn-cs"/>
            </a:rPr>
            <a:t>。</a:t>
          </a:r>
          <a:endParaRPr lang="ja-JP" altLang="ja-JP" sz="1300">
            <a:effectLst/>
          </a:endParaRPr>
        </a:p>
        <a:p>
          <a:pPr eaLnBrk="1" fontAlgn="auto" latinLnBrk="0" hangingPunct="1"/>
          <a:r>
            <a:rPr lang="ja-JP" altLang="ja-JP" sz="1300">
              <a:solidFill>
                <a:schemeClr val="dk1"/>
              </a:solidFill>
              <a:effectLst/>
              <a:latin typeface="+mn-lt"/>
              <a:ea typeface="+mn-ea"/>
              <a:cs typeface="+mn-cs"/>
            </a:rPr>
            <a:t>　</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庁舎建設基金等のその他特定目的基金については、事業の実施に伴い、適切に取り崩しを行う予定である。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要因は、職員の節減意識及び、一部事務組合への負担金、国民健康保険特別会への繰出金の減により一般財源の支出が抑えられたことや、平成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百万円増、繰越額の増加などにより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捻出した額を積み立てたことによる。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公共施設の老朽化対策事業の実施、公債費の償還ピークへの対応財源、災害等への対応、高齢化や子育て支援等に係る費用増加に対応するため、支出の抑制と事業の最適化、最小化を図りつつ、基金の積立を適切に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公債償還財源として設置しているが、近年は、庁舎建設基金等のその他特定目的基金への積立を優先しており、過去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ヵ年では基金利子分のみ増加している。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今後しばらくは、施設更新等の財源とするためにその他特定目的基金への積立を優先するため、増減は行わない予定。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6,076
6,016
53.30
5,993,474
5,712,180
256,311
3,446,512
8,303,394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有形固定資産減価償却率が、類似団体と比べ低くなっているが、近年、小中学校校舎屋内運動場、校舎等の新築、改修等が計画的に実施されたことによる。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新</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建設並びに老朽化した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公営住宅等の更新も</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順次</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予定しているため、個別施設管理計画策定後、計画に基づく適正な固定資産の管理を実施する。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xdr:cNvCxnSpPr/>
      </xdr:nvCxnSpPr>
      <xdr:spPr>
        <a:xfrm flipV="1">
          <a:off x="4760595" y="4678045"/>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xdr:cNvSpPr txBox="1"/>
      </xdr:nvSpPr>
      <xdr:spPr>
        <a:xfrm>
          <a:off x="4813300" y="60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xdr:cNvCxnSpPr/>
      </xdr:nvCxnSpPr>
      <xdr:spPr>
        <a:xfrm>
          <a:off x="4673600" y="607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xdr:cNvSpPr txBox="1"/>
      </xdr:nvSpPr>
      <xdr:spPr>
        <a:xfrm>
          <a:off x="4813300" y="44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xdr:cNvCxnSpPr/>
      </xdr:nvCxnSpPr>
      <xdr:spPr>
        <a:xfrm>
          <a:off x="4673600" y="467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1" name="有形固定資産減価償却率平均値テキスト"/>
        <xdr:cNvSpPr txBox="1"/>
      </xdr:nvSpPr>
      <xdr:spPr>
        <a:xfrm>
          <a:off x="4813300" y="5080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xdr:cNvSpPr/>
      </xdr:nvSpPr>
      <xdr:spPr>
        <a:xfrm>
          <a:off x="47117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xdr:cNvSpPr/>
      </xdr:nvSpPr>
      <xdr:spPr>
        <a:xfrm>
          <a:off x="4000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xdr:cNvSpPr/>
      </xdr:nvSpPr>
      <xdr:spPr>
        <a:xfrm>
          <a:off x="3238500" y="520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0" name="楕円 79"/>
        <xdr:cNvSpPr/>
      </xdr:nvSpPr>
      <xdr:spPr>
        <a:xfrm>
          <a:off x="4000500" y="52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112939</xdr:rowOff>
    </xdr:from>
    <xdr:to>
      <xdr:col>15</xdr:col>
      <xdr:colOff>187325</xdr:colOff>
      <xdr:row>31</xdr:row>
      <xdr:rowOff>43089</xdr:rowOff>
    </xdr:to>
    <xdr:sp macro="" textlink="">
      <xdr:nvSpPr>
        <xdr:cNvPr id="81" name="楕円 80"/>
        <xdr:cNvSpPr/>
      </xdr:nvSpPr>
      <xdr:spPr>
        <a:xfrm>
          <a:off x="3238500" y="525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30</xdr:row>
      <xdr:rowOff>163739</xdr:rowOff>
    </xdr:to>
    <xdr:cxnSp macro="">
      <xdr:nvCxnSpPr>
        <xdr:cNvPr id="82" name="直線コネクタ 81"/>
        <xdr:cNvCxnSpPr/>
      </xdr:nvCxnSpPr>
      <xdr:spPr>
        <a:xfrm flipV="1">
          <a:off x="3289300" y="5282565"/>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144706</xdr:rowOff>
    </xdr:from>
    <xdr:ext cx="405111" cy="259045"/>
    <xdr:sp macro="" textlink="">
      <xdr:nvSpPr>
        <xdr:cNvPr id="83" name="n_1aveValue有形固定資産減価償却率"/>
        <xdr:cNvSpPr txBox="1"/>
      </xdr:nvSpPr>
      <xdr:spPr>
        <a:xfrm>
          <a:off x="3836044" y="494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84" name="n_2aveValue有形固定資産減価償却率"/>
        <xdr:cNvSpPr txBox="1"/>
      </xdr:nvSpPr>
      <xdr:spPr>
        <a:xfrm>
          <a:off x="3086744" y="4976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9542</xdr:rowOff>
    </xdr:from>
    <xdr:ext cx="405111" cy="259045"/>
    <xdr:sp macro="" textlink="">
      <xdr:nvSpPr>
        <xdr:cNvPr id="85" name="n_1mainValue有形固定資産減価償却率"/>
        <xdr:cNvSpPr txBox="1"/>
      </xdr:nvSpPr>
      <xdr:spPr>
        <a:xfrm>
          <a:off x="38360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34216</xdr:rowOff>
    </xdr:from>
    <xdr:ext cx="405111" cy="259045"/>
    <xdr:sp macro="" textlink="">
      <xdr:nvSpPr>
        <xdr:cNvPr id="86" name="n_2mainValue有形固定資産減価償却率"/>
        <xdr:cNvSpPr txBox="1"/>
      </xdr:nvSpPr>
      <xdr:spPr>
        <a:xfrm>
          <a:off x="3086744" y="534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債務償還可能年数が類似団体より高くなっているのは、標準財政規模が他団体に比べ小さいことや充当可能な基金等が少ないことによる。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離島ゆえ行政コストが高いことが要因として上げられるが、経費削減と財源の確保に努めつつ、充当可能基金の増を図る。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5" name="直線コネクタ 114"/>
        <xdr:cNvCxnSpPr/>
      </xdr:nvCxnSpPr>
      <xdr:spPr>
        <a:xfrm flipV="1">
          <a:off x="14793595" y="4733220"/>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8" name="債務償還可能年数最大値テキスト"/>
        <xdr:cNvSpPr txBox="1"/>
      </xdr:nvSpPr>
      <xdr:spPr>
        <a:xfrm>
          <a:off x="14846300" y="45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9" name="直線コネクタ 118"/>
        <xdr:cNvCxnSpPr/>
      </xdr:nvCxnSpPr>
      <xdr:spPr>
        <a:xfrm>
          <a:off x="14706600" y="473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20" name="債務償還可能年数平均値テキスト"/>
        <xdr:cNvSpPr txBox="1"/>
      </xdr:nvSpPr>
      <xdr:spPr>
        <a:xfrm>
          <a:off x="14846300" y="54164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1" name="フローチャート: 判断 120"/>
        <xdr:cNvSpPr/>
      </xdr:nvSpPr>
      <xdr:spPr>
        <a:xfrm>
          <a:off x="14744700" y="54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70203</xdr:rowOff>
    </xdr:from>
    <xdr:to>
      <xdr:col>76</xdr:col>
      <xdr:colOff>73025</xdr:colOff>
      <xdr:row>30</xdr:row>
      <xdr:rowOff>353</xdr:rowOff>
    </xdr:to>
    <xdr:sp macro="" textlink="">
      <xdr:nvSpPr>
        <xdr:cNvPr id="127" name="楕円 126"/>
        <xdr:cNvSpPr/>
      </xdr:nvSpPr>
      <xdr:spPr>
        <a:xfrm>
          <a:off x="14744700" y="50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93080</xdr:rowOff>
    </xdr:from>
    <xdr:ext cx="340478" cy="259045"/>
    <xdr:sp macro="" textlink="">
      <xdr:nvSpPr>
        <xdr:cNvPr id="128" name="債務償還可能年数該当値テキスト"/>
        <xdr:cNvSpPr txBox="1"/>
      </xdr:nvSpPr>
      <xdr:spPr>
        <a:xfrm>
          <a:off x="14846300" y="4893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6,076
6,016
53.30
5,993,474
5,712,180
256,311
3,446,512
8,303,394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0" name="楕円 69"/>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133985</xdr:rowOff>
    </xdr:from>
    <xdr:to>
      <xdr:col>15</xdr:col>
      <xdr:colOff>101600</xdr:colOff>
      <xdr:row>38</xdr:row>
      <xdr:rowOff>64135</xdr:rowOff>
    </xdr:to>
    <xdr:sp macro="" textlink="">
      <xdr:nvSpPr>
        <xdr:cNvPr id="71" name="楕円 70"/>
        <xdr:cNvSpPr/>
      </xdr:nvSpPr>
      <xdr:spPr>
        <a:xfrm>
          <a:off x="2857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xdr:rowOff>
    </xdr:from>
    <xdr:to>
      <xdr:col>19</xdr:col>
      <xdr:colOff>177800</xdr:colOff>
      <xdr:row>38</xdr:row>
      <xdr:rowOff>53340</xdr:rowOff>
    </xdr:to>
    <xdr:cxnSp macro="">
      <xdr:nvCxnSpPr>
        <xdr:cNvPr id="72" name="直線コネクタ 71"/>
        <xdr:cNvCxnSpPr/>
      </xdr:nvCxnSpPr>
      <xdr:spPr>
        <a:xfrm>
          <a:off x="2908300" y="65284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73"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4"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75" name="n_1mainValue【道路】&#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80662</xdr:rowOff>
    </xdr:from>
    <xdr:ext cx="405111" cy="259045"/>
    <xdr:sp macro="" textlink="">
      <xdr:nvSpPr>
        <xdr:cNvPr id="76" name="n_2mainValue【道路】&#10;有形固定資産減価償却率"/>
        <xdr:cNvSpPr txBox="1"/>
      </xdr:nvSpPr>
      <xdr:spPr>
        <a:xfrm>
          <a:off x="2705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165303</xdr:rowOff>
    </xdr:from>
    <xdr:to>
      <xdr:col>50</xdr:col>
      <xdr:colOff>165100</xdr:colOff>
      <xdr:row>39</xdr:row>
      <xdr:rowOff>95453</xdr:rowOff>
    </xdr:to>
    <xdr:sp macro="" textlink="">
      <xdr:nvSpPr>
        <xdr:cNvPr id="116" name="楕円 115"/>
        <xdr:cNvSpPr/>
      </xdr:nvSpPr>
      <xdr:spPr>
        <a:xfrm>
          <a:off x="9588500" y="668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1495</xdr:rowOff>
    </xdr:from>
    <xdr:to>
      <xdr:col>46</xdr:col>
      <xdr:colOff>38100</xdr:colOff>
      <xdr:row>40</xdr:row>
      <xdr:rowOff>103095</xdr:rowOff>
    </xdr:to>
    <xdr:sp macro="" textlink="">
      <xdr:nvSpPr>
        <xdr:cNvPr id="117" name="楕円 116"/>
        <xdr:cNvSpPr/>
      </xdr:nvSpPr>
      <xdr:spPr>
        <a:xfrm>
          <a:off x="8699500" y="685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44653</xdr:rowOff>
    </xdr:from>
    <xdr:to>
      <xdr:col>50</xdr:col>
      <xdr:colOff>114300</xdr:colOff>
      <xdr:row>40</xdr:row>
      <xdr:rowOff>52295</xdr:rowOff>
    </xdr:to>
    <xdr:cxnSp macro="">
      <xdr:nvCxnSpPr>
        <xdr:cNvPr id="118" name="直線コネクタ 117"/>
        <xdr:cNvCxnSpPr/>
      </xdr:nvCxnSpPr>
      <xdr:spPr>
        <a:xfrm flipV="1">
          <a:off x="8750300" y="6731203"/>
          <a:ext cx="889000" cy="17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19"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0"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86580</xdr:rowOff>
    </xdr:from>
    <xdr:ext cx="534377" cy="259045"/>
    <xdr:sp macro="" textlink="">
      <xdr:nvSpPr>
        <xdr:cNvPr id="121" name="n_1mainValue【道路】&#10;一人当たり延長"/>
        <xdr:cNvSpPr txBox="1"/>
      </xdr:nvSpPr>
      <xdr:spPr>
        <a:xfrm>
          <a:off x="9359411" y="67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94222</xdr:rowOff>
    </xdr:from>
    <xdr:ext cx="534377" cy="259045"/>
    <xdr:sp macro="" textlink="">
      <xdr:nvSpPr>
        <xdr:cNvPr id="122" name="n_2mainValue【道路】&#10;一人当たり延長"/>
        <xdr:cNvSpPr txBox="1"/>
      </xdr:nvSpPr>
      <xdr:spPr>
        <a:xfrm>
          <a:off x="8483111" y="69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3"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92891</xdr:rowOff>
    </xdr:from>
    <xdr:to>
      <xdr:col>20</xdr:col>
      <xdr:colOff>38100</xdr:colOff>
      <xdr:row>59</xdr:row>
      <xdr:rowOff>23041</xdr:rowOff>
    </xdr:to>
    <xdr:sp macro="" textlink="">
      <xdr:nvSpPr>
        <xdr:cNvPr id="162" name="楕円 161"/>
        <xdr:cNvSpPr/>
      </xdr:nvSpPr>
      <xdr:spPr>
        <a:xfrm>
          <a:off x="3746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107587</xdr:rowOff>
    </xdr:from>
    <xdr:to>
      <xdr:col>15</xdr:col>
      <xdr:colOff>101600</xdr:colOff>
      <xdr:row>59</xdr:row>
      <xdr:rowOff>37737</xdr:rowOff>
    </xdr:to>
    <xdr:sp macro="" textlink="">
      <xdr:nvSpPr>
        <xdr:cNvPr id="163" name="楕円 162"/>
        <xdr:cNvSpPr/>
      </xdr:nvSpPr>
      <xdr:spPr>
        <a:xfrm>
          <a:off x="2857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143691</xdr:rowOff>
    </xdr:from>
    <xdr:to>
      <xdr:col>19</xdr:col>
      <xdr:colOff>177800</xdr:colOff>
      <xdr:row>58</xdr:row>
      <xdr:rowOff>158387</xdr:rowOff>
    </xdr:to>
    <xdr:cxnSp macro="">
      <xdr:nvCxnSpPr>
        <xdr:cNvPr id="164" name="直線コネクタ 163"/>
        <xdr:cNvCxnSpPr/>
      </xdr:nvCxnSpPr>
      <xdr:spPr>
        <a:xfrm flipV="1">
          <a:off x="2908300" y="1008779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65"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66" name="n_2ave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39568</xdr:rowOff>
    </xdr:from>
    <xdr:ext cx="405111" cy="259045"/>
    <xdr:sp macro="" textlink="">
      <xdr:nvSpPr>
        <xdr:cNvPr id="167" name="n_1mainValue【橋りょう・トンネル】&#10;有形固定資産減価償却率"/>
        <xdr:cNvSpPr txBox="1"/>
      </xdr:nvSpPr>
      <xdr:spPr>
        <a:xfrm>
          <a:off x="35820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54264</xdr:rowOff>
    </xdr:from>
    <xdr:ext cx="405111" cy="259045"/>
    <xdr:sp macro="" textlink="">
      <xdr:nvSpPr>
        <xdr:cNvPr id="168" name="n_2mainValue【橋りょう・トンネル】&#10;有形固定資産減価償却率"/>
        <xdr:cNvSpPr txBox="1"/>
      </xdr:nvSpPr>
      <xdr:spPr>
        <a:xfrm>
          <a:off x="27057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95"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97609</xdr:rowOff>
    </xdr:from>
    <xdr:to>
      <xdr:col>50</xdr:col>
      <xdr:colOff>165100</xdr:colOff>
      <xdr:row>64</xdr:row>
      <xdr:rowOff>27759</xdr:rowOff>
    </xdr:to>
    <xdr:sp macro="" textlink="">
      <xdr:nvSpPr>
        <xdr:cNvPr id="204" name="楕円 203"/>
        <xdr:cNvSpPr/>
      </xdr:nvSpPr>
      <xdr:spPr>
        <a:xfrm>
          <a:off x="9588500" y="1089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116470</xdr:rowOff>
    </xdr:from>
    <xdr:to>
      <xdr:col>46</xdr:col>
      <xdr:colOff>38100</xdr:colOff>
      <xdr:row>64</xdr:row>
      <xdr:rowOff>46620</xdr:rowOff>
    </xdr:to>
    <xdr:sp macro="" textlink="">
      <xdr:nvSpPr>
        <xdr:cNvPr id="205" name="楕円 204"/>
        <xdr:cNvSpPr/>
      </xdr:nvSpPr>
      <xdr:spPr>
        <a:xfrm>
          <a:off x="8699500" y="10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148409</xdr:rowOff>
    </xdr:from>
    <xdr:to>
      <xdr:col>50</xdr:col>
      <xdr:colOff>114300</xdr:colOff>
      <xdr:row>63</xdr:row>
      <xdr:rowOff>167270</xdr:rowOff>
    </xdr:to>
    <xdr:cxnSp macro="">
      <xdr:nvCxnSpPr>
        <xdr:cNvPr id="206" name="直線コネクタ 205"/>
        <xdr:cNvCxnSpPr/>
      </xdr:nvCxnSpPr>
      <xdr:spPr>
        <a:xfrm flipV="1">
          <a:off x="8750300" y="10949759"/>
          <a:ext cx="889000" cy="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07"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8"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18886</xdr:rowOff>
    </xdr:from>
    <xdr:ext cx="534377" cy="259045"/>
    <xdr:sp macro="" textlink="">
      <xdr:nvSpPr>
        <xdr:cNvPr id="209" name="n_1mainValue【橋りょう・トンネル】&#10;一人当たり有形固定資産（償却資産）額"/>
        <xdr:cNvSpPr txBox="1"/>
      </xdr:nvSpPr>
      <xdr:spPr>
        <a:xfrm>
          <a:off x="9359411" y="109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37747</xdr:rowOff>
    </xdr:from>
    <xdr:ext cx="469744" cy="259045"/>
    <xdr:sp macro="" textlink="">
      <xdr:nvSpPr>
        <xdr:cNvPr id="210" name="n_2mainValue【橋りょう・トンネル】&#10;一人当たり有形固定資産（償却資産）額"/>
        <xdr:cNvSpPr txBox="1"/>
      </xdr:nvSpPr>
      <xdr:spPr>
        <a:xfrm>
          <a:off x="8515428" y="110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40"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3" name="フローチャート: 判断 242"/>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34925</xdr:rowOff>
    </xdr:from>
    <xdr:to>
      <xdr:col>20</xdr:col>
      <xdr:colOff>38100</xdr:colOff>
      <xdr:row>82</xdr:row>
      <xdr:rowOff>136525</xdr:rowOff>
    </xdr:to>
    <xdr:sp macro="" textlink="">
      <xdr:nvSpPr>
        <xdr:cNvPr id="249" name="楕円 248"/>
        <xdr:cNvSpPr/>
      </xdr:nvSpPr>
      <xdr:spPr>
        <a:xfrm>
          <a:off x="3746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636</xdr:rowOff>
    </xdr:from>
    <xdr:to>
      <xdr:col>15</xdr:col>
      <xdr:colOff>101600</xdr:colOff>
      <xdr:row>82</xdr:row>
      <xdr:rowOff>102236</xdr:rowOff>
    </xdr:to>
    <xdr:sp macro="" textlink="">
      <xdr:nvSpPr>
        <xdr:cNvPr id="250" name="楕円 249"/>
        <xdr:cNvSpPr/>
      </xdr:nvSpPr>
      <xdr:spPr>
        <a:xfrm>
          <a:off x="2857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51436</xdr:rowOff>
    </xdr:from>
    <xdr:to>
      <xdr:col>19</xdr:col>
      <xdr:colOff>177800</xdr:colOff>
      <xdr:row>82</xdr:row>
      <xdr:rowOff>85725</xdr:rowOff>
    </xdr:to>
    <xdr:cxnSp macro="">
      <xdr:nvCxnSpPr>
        <xdr:cNvPr id="251" name="直線コネクタ 250"/>
        <xdr:cNvCxnSpPr/>
      </xdr:nvCxnSpPr>
      <xdr:spPr>
        <a:xfrm>
          <a:off x="2908300" y="141103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55897</xdr:rowOff>
    </xdr:from>
    <xdr:ext cx="405111" cy="259045"/>
    <xdr:sp macro="" textlink="">
      <xdr:nvSpPr>
        <xdr:cNvPr id="252" name="n_1ave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53"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127652</xdr:rowOff>
    </xdr:from>
    <xdr:ext cx="405111" cy="259045"/>
    <xdr:sp macro="" textlink="">
      <xdr:nvSpPr>
        <xdr:cNvPr id="254" name="n_1mainValue【公営住宅】&#10;有形固定資産減価償却率"/>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93363</xdr:rowOff>
    </xdr:from>
    <xdr:ext cx="405111" cy="259045"/>
    <xdr:sp macro="" textlink="">
      <xdr:nvSpPr>
        <xdr:cNvPr id="255" name="n_2mainValue【公営住宅】&#10;有形固定資産減価償却率"/>
        <xdr:cNvSpPr txBox="1"/>
      </xdr:nvSpPr>
      <xdr:spPr>
        <a:xfrm>
          <a:off x="27057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84"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7" name="フローチャート: 判断 286"/>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70929</xdr:rowOff>
    </xdr:from>
    <xdr:to>
      <xdr:col>50</xdr:col>
      <xdr:colOff>165100</xdr:colOff>
      <xdr:row>84</xdr:row>
      <xdr:rowOff>1079</xdr:rowOff>
    </xdr:to>
    <xdr:sp macro="" textlink="">
      <xdr:nvSpPr>
        <xdr:cNvPr id="293" name="楕円 292"/>
        <xdr:cNvSpPr/>
      </xdr:nvSpPr>
      <xdr:spPr>
        <a:xfrm>
          <a:off x="9588500" y="1430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146368</xdr:rowOff>
    </xdr:from>
    <xdr:to>
      <xdr:col>46</xdr:col>
      <xdr:colOff>38100</xdr:colOff>
      <xdr:row>84</xdr:row>
      <xdr:rowOff>76518</xdr:rowOff>
    </xdr:to>
    <xdr:sp macro="" textlink="">
      <xdr:nvSpPr>
        <xdr:cNvPr id="294" name="楕円 293"/>
        <xdr:cNvSpPr/>
      </xdr:nvSpPr>
      <xdr:spPr>
        <a:xfrm>
          <a:off x="8699500" y="1437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121729</xdr:rowOff>
    </xdr:from>
    <xdr:to>
      <xdr:col>50</xdr:col>
      <xdr:colOff>114300</xdr:colOff>
      <xdr:row>84</xdr:row>
      <xdr:rowOff>25718</xdr:rowOff>
    </xdr:to>
    <xdr:cxnSp macro="">
      <xdr:nvCxnSpPr>
        <xdr:cNvPr id="295" name="直線コネクタ 294"/>
        <xdr:cNvCxnSpPr/>
      </xdr:nvCxnSpPr>
      <xdr:spPr>
        <a:xfrm flipV="1">
          <a:off x="8750300" y="14352079"/>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28021</xdr:rowOff>
    </xdr:from>
    <xdr:ext cx="469744" cy="259045"/>
    <xdr:sp macro="" textlink="">
      <xdr:nvSpPr>
        <xdr:cNvPr id="296" name="n_1aveValue【公営住宅】&#10;一人当たり面積"/>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97"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17606</xdr:rowOff>
    </xdr:from>
    <xdr:ext cx="469744" cy="259045"/>
    <xdr:sp macro="" textlink="">
      <xdr:nvSpPr>
        <xdr:cNvPr id="298" name="n_1mainValue【公営住宅】&#10;一人当たり面積"/>
        <xdr:cNvSpPr txBox="1"/>
      </xdr:nvSpPr>
      <xdr:spPr>
        <a:xfrm>
          <a:off x="9391727" y="1407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67645</xdr:rowOff>
    </xdr:from>
    <xdr:ext cx="469744" cy="259045"/>
    <xdr:sp macro="" textlink="">
      <xdr:nvSpPr>
        <xdr:cNvPr id="299" name="n_2mainValue【公営住宅】&#10;一人当たり面積"/>
        <xdr:cNvSpPr txBox="1"/>
      </xdr:nvSpPr>
      <xdr:spPr>
        <a:xfrm>
          <a:off x="8515427" y="1446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0" name="テキスト ボックス 30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12" name="テキスト ボックス 31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22" name="テキスト ボックス 32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4" name="テキスト ボックス 32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164374</xdr:rowOff>
    </xdr:from>
    <xdr:to>
      <xdr:col>24</xdr:col>
      <xdr:colOff>62865</xdr:colOff>
      <xdr:row>109</xdr:row>
      <xdr:rowOff>38644</xdr:rowOff>
    </xdr:to>
    <xdr:cxnSp macro="">
      <xdr:nvCxnSpPr>
        <xdr:cNvPr id="326" name="直線コネクタ 325"/>
        <xdr:cNvCxnSpPr/>
      </xdr:nvCxnSpPr>
      <xdr:spPr>
        <a:xfrm flipV="1">
          <a:off x="4634865" y="173093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42471</xdr:rowOff>
    </xdr:from>
    <xdr:ext cx="405111" cy="259045"/>
    <xdr:sp macro="" textlink="">
      <xdr:nvSpPr>
        <xdr:cNvPr id="327" name="【港湾・漁港】&#10;有形固定資産減価償却率最小値テキスト"/>
        <xdr:cNvSpPr txBox="1"/>
      </xdr:nvSpPr>
      <xdr:spPr>
        <a:xfrm>
          <a:off x="4673600" y="187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38644</xdr:rowOff>
    </xdr:from>
    <xdr:to>
      <xdr:col>24</xdr:col>
      <xdr:colOff>152400</xdr:colOff>
      <xdr:row>109</xdr:row>
      <xdr:rowOff>38644</xdr:rowOff>
    </xdr:to>
    <xdr:cxnSp macro="">
      <xdr:nvCxnSpPr>
        <xdr:cNvPr id="328" name="直線コネクタ 327"/>
        <xdr:cNvCxnSpPr/>
      </xdr:nvCxnSpPr>
      <xdr:spPr>
        <a:xfrm>
          <a:off x="4546600" y="1872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111051</xdr:rowOff>
    </xdr:from>
    <xdr:ext cx="405111" cy="259045"/>
    <xdr:sp macro="" textlink="">
      <xdr:nvSpPr>
        <xdr:cNvPr id="329" name="【港湾・漁港】&#10;有形固定資産減価償却率最大値テキスト"/>
        <xdr:cNvSpPr txBox="1"/>
      </xdr:nvSpPr>
      <xdr:spPr>
        <a:xfrm>
          <a:off x="4673600" y="1708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164374</xdr:rowOff>
    </xdr:from>
    <xdr:to>
      <xdr:col>24</xdr:col>
      <xdr:colOff>152400</xdr:colOff>
      <xdr:row>100</xdr:row>
      <xdr:rowOff>164374</xdr:rowOff>
    </xdr:to>
    <xdr:cxnSp macro="">
      <xdr:nvCxnSpPr>
        <xdr:cNvPr id="330" name="直線コネクタ 329"/>
        <xdr:cNvCxnSpPr/>
      </xdr:nvCxnSpPr>
      <xdr:spPr>
        <a:xfrm>
          <a:off x="4546600" y="1730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168746</xdr:rowOff>
    </xdr:from>
    <xdr:ext cx="405111" cy="259045"/>
    <xdr:sp macro="" textlink="">
      <xdr:nvSpPr>
        <xdr:cNvPr id="331" name="【港湾・漁港】&#10;有形固定資産減価償却率平均値テキスト"/>
        <xdr:cNvSpPr txBox="1"/>
      </xdr:nvSpPr>
      <xdr:spPr>
        <a:xfrm>
          <a:off x="4673600" y="1782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32" name="フローチャート: 判断 331"/>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33564</xdr:rowOff>
    </xdr:from>
    <xdr:to>
      <xdr:col>20</xdr:col>
      <xdr:colOff>38100</xdr:colOff>
      <xdr:row>103</xdr:row>
      <xdr:rowOff>135164</xdr:rowOff>
    </xdr:to>
    <xdr:sp macro="" textlink="">
      <xdr:nvSpPr>
        <xdr:cNvPr id="333" name="フローチャート: 判断 332"/>
        <xdr:cNvSpPr/>
      </xdr:nvSpPr>
      <xdr:spPr>
        <a:xfrm>
          <a:off x="3746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157662</xdr:rowOff>
    </xdr:from>
    <xdr:to>
      <xdr:col>15</xdr:col>
      <xdr:colOff>101600</xdr:colOff>
      <xdr:row>108</xdr:row>
      <xdr:rowOff>87812</xdr:rowOff>
    </xdr:to>
    <xdr:sp macro="" textlink="">
      <xdr:nvSpPr>
        <xdr:cNvPr id="334" name="フローチャート: 判断 333"/>
        <xdr:cNvSpPr/>
      </xdr:nvSpPr>
      <xdr:spPr>
        <a:xfrm>
          <a:off x="2857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41729</xdr:rowOff>
    </xdr:from>
    <xdr:to>
      <xdr:col>20</xdr:col>
      <xdr:colOff>38100</xdr:colOff>
      <xdr:row>106</xdr:row>
      <xdr:rowOff>143329</xdr:rowOff>
    </xdr:to>
    <xdr:sp macro="" textlink="">
      <xdr:nvSpPr>
        <xdr:cNvPr id="340" name="楕円 339"/>
        <xdr:cNvSpPr/>
      </xdr:nvSpPr>
      <xdr:spPr>
        <a:xfrm>
          <a:off x="3746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107043</xdr:rowOff>
    </xdr:from>
    <xdr:to>
      <xdr:col>15</xdr:col>
      <xdr:colOff>101600</xdr:colOff>
      <xdr:row>107</xdr:row>
      <xdr:rowOff>37193</xdr:rowOff>
    </xdr:to>
    <xdr:sp macro="" textlink="">
      <xdr:nvSpPr>
        <xdr:cNvPr id="341" name="楕円 340"/>
        <xdr:cNvSpPr/>
      </xdr:nvSpPr>
      <xdr:spPr>
        <a:xfrm>
          <a:off x="2857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92529</xdr:rowOff>
    </xdr:from>
    <xdr:to>
      <xdr:col>19</xdr:col>
      <xdr:colOff>177800</xdr:colOff>
      <xdr:row>106</xdr:row>
      <xdr:rowOff>157843</xdr:rowOff>
    </xdr:to>
    <xdr:cxnSp macro="">
      <xdr:nvCxnSpPr>
        <xdr:cNvPr id="342" name="直線コネクタ 341"/>
        <xdr:cNvCxnSpPr/>
      </xdr:nvCxnSpPr>
      <xdr:spPr>
        <a:xfrm flipV="1">
          <a:off x="2908300" y="182662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151691</xdr:rowOff>
    </xdr:from>
    <xdr:ext cx="405111" cy="259045"/>
    <xdr:sp macro="" textlink="">
      <xdr:nvSpPr>
        <xdr:cNvPr id="343" name="n_1aveValue【港湾・漁港】&#10;有形固定資産減価償却率"/>
        <xdr:cNvSpPr txBox="1"/>
      </xdr:nvSpPr>
      <xdr:spPr>
        <a:xfrm>
          <a:off x="3582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78939</xdr:rowOff>
    </xdr:from>
    <xdr:ext cx="405111" cy="259045"/>
    <xdr:sp macro="" textlink="">
      <xdr:nvSpPr>
        <xdr:cNvPr id="344" name="n_2aveValue【港湾・漁港】&#10;有形固定資産減価償却率"/>
        <xdr:cNvSpPr txBox="1"/>
      </xdr:nvSpPr>
      <xdr:spPr>
        <a:xfrm>
          <a:off x="27057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134456</xdr:rowOff>
    </xdr:from>
    <xdr:ext cx="405111" cy="259045"/>
    <xdr:sp macro="" textlink="">
      <xdr:nvSpPr>
        <xdr:cNvPr id="345" name="n_1mainValue【港湾・漁港】&#10;有形固定資産減価償却率"/>
        <xdr:cNvSpPr txBox="1"/>
      </xdr:nvSpPr>
      <xdr:spPr>
        <a:xfrm>
          <a:off x="35820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53720</xdr:rowOff>
    </xdr:from>
    <xdr:ext cx="405111" cy="259045"/>
    <xdr:sp macro="" textlink="">
      <xdr:nvSpPr>
        <xdr:cNvPr id="346" name="n_2mainValue【港湾・漁港】&#10;有形固定資産減価償却率"/>
        <xdr:cNvSpPr txBox="1"/>
      </xdr:nvSpPr>
      <xdr:spPr>
        <a:xfrm>
          <a:off x="2705744" y="1805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7" name="直線コネクタ 35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58" name="テキスト ボックス 357"/>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9" name="直線コネクタ 35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60" name="テキスト ボックス 359"/>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1" name="直線コネクタ 36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62" name="テキスト ボックス 361"/>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3" name="直線コネクタ 36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64" name="テキスト ボックス 363"/>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5" name="直線コネクタ 36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66" name="テキスト ボックス 365"/>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7" name="直線コネクタ 36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68" name="テキスト ボックス 367"/>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9" name="直線コネクタ 3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70" name="テキスト ボックス 36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103</xdr:row>
      <xdr:rowOff>99403</xdr:rowOff>
    </xdr:from>
    <xdr:to>
      <xdr:col>54</xdr:col>
      <xdr:colOff>189865</xdr:colOff>
      <xdr:row>109</xdr:row>
      <xdr:rowOff>31792</xdr:rowOff>
    </xdr:to>
    <xdr:cxnSp macro="">
      <xdr:nvCxnSpPr>
        <xdr:cNvPr id="372" name="直線コネクタ 371"/>
        <xdr:cNvCxnSpPr/>
      </xdr:nvCxnSpPr>
      <xdr:spPr>
        <a:xfrm flipV="1">
          <a:off x="10476865" y="17758753"/>
          <a:ext cx="0" cy="961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35619</xdr:rowOff>
    </xdr:from>
    <xdr:ext cx="469744" cy="259045"/>
    <xdr:sp macro="" textlink="">
      <xdr:nvSpPr>
        <xdr:cNvPr id="373" name="【港湾・漁港】&#10;一人当たり有形固定資産（償却資産）額最小値テキスト"/>
        <xdr:cNvSpPr txBox="1"/>
      </xdr:nvSpPr>
      <xdr:spPr>
        <a:xfrm>
          <a:off x="10515600" y="1872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31792</xdr:rowOff>
    </xdr:from>
    <xdr:to>
      <xdr:col>55</xdr:col>
      <xdr:colOff>88900</xdr:colOff>
      <xdr:row>109</xdr:row>
      <xdr:rowOff>31792</xdr:rowOff>
    </xdr:to>
    <xdr:cxnSp macro="">
      <xdr:nvCxnSpPr>
        <xdr:cNvPr id="374" name="直線コネクタ 373"/>
        <xdr:cNvCxnSpPr/>
      </xdr:nvCxnSpPr>
      <xdr:spPr>
        <a:xfrm>
          <a:off x="10388600" y="1871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46080</xdr:rowOff>
    </xdr:from>
    <xdr:ext cx="599010" cy="259045"/>
    <xdr:sp macro="" textlink="">
      <xdr:nvSpPr>
        <xdr:cNvPr id="375" name="【港湾・漁港】&#10;一人当たり有形固定資産（償却資産）額最大値テキスト"/>
        <xdr:cNvSpPr txBox="1"/>
      </xdr:nvSpPr>
      <xdr:spPr>
        <a:xfrm>
          <a:off x="10515600" y="1753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103</xdr:row>
      <xdr:rowOff>99403</xdr:rowOff>
    </xdr:from>
    <xdr:to>
      <xdr:col>55</xdr:col>
      <xdr:colOff>88900</xdr:colOff>
      <xdr:row>103</xdr:row>
      <xdr:rowOff>99403</xdr:rowOff>
    </xdr:to>
    <xdr:cxnSp macro="">
      <xdr:nvCxnSpPr>
        <xdr:cNvPr id="376" name="直線コネクタ 375"/>
        <xdr:cNvCxnSpPr/>
      </xdr:nvCxnSpPr>
      <xdr:spPr>
        <a:xfrm>
          <a:off x="10388600" y="1775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112044</xdr:rowOff>
    </xdr:from>
    <xdr:ext cx="599010" cy="259045"/>
    <xdr:sp macro="" textlink="">
      <xdr:nvSpPr>
        <xdr:cNvPr id="377" name="【港湾・漁港】&#10;一人当たり有形固定資産（償却資産）額平均値テキスト"/>
        <xdr:cNvSpPr txBox="1"/>
      </xdr:nvSpPr>
      <xdr:spPr>
        <a:xfrm>
          <a:off x="10515600" y="18285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133617</xdr:rowOff>
    </xdr:from>
    <xdr:to>
      <xdr:col>55</xdr:col>
      <xdr:colOff>50800</xdr:colOff>
      <xdr:row>107</xdr:row>
      <xdr:rowOff>63767</xdr:rowOff>
    </xdr:to>
    <xdr:sp macro="" textlink="">
      <xdr:nvSpPr>
        <xdr:cNvPr id="378" name="フローチャート: 判断 377"/>
        <xdr:cNvSpPr/>
      </xdr:nvSpPr>
      <xdr:spPr>
        <a:xfrm>
          <a:off x="10426700" y="1830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143379</xdr:rowOff>
    </xdr:from>
    <xdr:to>
      <xdr:col>50</xdr:col>
      <xdr:colOff>165100</xdr:colOff>
      <xdr:row>103</xdr:row>
      <xdr:rowOff>73529</xdr:rowOff>
    </xdr:to>
    <xdr:sp macro="" textlink="">
      <xdr:nvSpPr>
        <xdr:cNvPr id="379" name="フローチャート: 判断 378"/>
        <xdr:cNvSpPr/>
      </xdr:nvSpPr>
      <xdr:spPr>
        <a:xfrm>
          <a:off x="9588500" y="176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130806</xdr:rowOff>
    </xdr:from>
    <xdr:to>
      <xdr:col>46</xdr:col>
      <xdr:colOff>38100</xdr:colOff>
      <xdr:row>101</xdr:row>
      <xdr:rowOff>60956</xdr:rowOff>
    </xdr:to>
    <xdr:sp macro="" textlink="">
      <xdr:nvSpPr>
        <xdr:cNvPr id="380" name="フローチャート: 判断 379"/>
        <xdr:cNvSpPr/>
      </xdr:nvSpPr>
      <xdr:spPr>
        <a:xfrm>
          <a:off x="8699500" y="172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1" name="テキスト ボックス 3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2" name="テキスト ボックス 3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3" name="テキスト ボックス 3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4" name="テキスト ボックス 3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5" name="テキスト ボックス 3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55170</xdr:rowOff>
    </xdr:from>
    <xdr:to>
      <xdr:col>50</xdr:col>
      <xdr:colOff>165100</xdr:colOff>
      <xdr:row>100</xdr:row>
      <xdr:rowOff>156770</xdr:rowOff>
    </xdr:to>
    <xdr:sp macro="" textlink="">
      <xdr:nvSpPr>
        <xdr:cNvPr id="386" name="楕円 385"/>
        <xdr:cNvSpPr/>
      </xdr:nvSpPr>
      <xdr:spPr>
        <a:xfrm>
          <a:off x="9588500" y="172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78465</xdr:rowOff>
    </xdr:from>
    <xdr:to>
      <xdr:col>46</xdr:col>
      <xdr:colOff>38100</xdr:colOff>
      <xdr:row>101</xdr:row>
      <xdr:rowOff>8615</xdr:rowOff>
    </xdr:to>
    <xdr:sp macro="" textlink="">
      <xdr:nvSpPr>
        <xdr:cNvPr id="387" name="楕円 386"/>
        <xdr:cNvSpPr/>
      </xdr:nvSpPr>
      <xdr:spPr>
        <a:xfrm>
          <a:off x="8699500" y="1722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105970</xdr:rowOff>
    </xdr:from>
    <xdr:to>
      <xdr:col>50</xdr:col>
      <xdr:colOff>114300</xdr:colOff>
      <xdr:row>100</xdr:row>
      <xdr:rowOff>129265</xdr:rowOff>
    </xdr:to>
    <xdr:cxnSp macro="">
      <xdr:nvCxnSpPr>
        <xdr:cNvPr id="388" name="直線コネクタ 387"/>
        <xdr:cNvCxnSpPr/>
      </xdr:nvCxnSpPr>
      <xdr:spPr>
        <a:xfrm flipV="1">
          <a:off x="8750300" y="17250970"/>
          <a:ext cx="8890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64656</xdr:rowOff>
    </xdr:from>
    <xdr:ext cx="599010" cy="259045"/>
    <xdr:sp macro="" textlink="">
      <xdr:nvSpPr>
        <xdr:cNvPr id="389" name="n_1aveValue【港湾・漁港】&#10;一人当たり有形固定資産（償却資産）額"/>
        <xdr:cNvSpPr txBox="1"/>
      </xdr:nvSpPr>
      <xdr:spPr>
        <a:xfrm>
          <a:off x="9327095" y="1772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101</xdr:row>
      <xdr:rowOff>52083</xdr:rowOff>
    </xdr:from>
    <xdr:ext cx="690189" cy="259045"/>
    <xdr:sp macro="" textlink="">
      <xdr:nvSpPr>
        <xdr:cNvPr id="390" name="n_2aveValue【港湾・漁港】&#10;一人当たり有形固定資産（償却資産）額"/>
        <xdr:cNvSpPr txBox="1"/>
      </xdr:nvSpPr>
      <xdr:spPr>
        <a:xfrm>
          <a:off x="8405205" y="173685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1847</xdr:rowOff>
    </xdr:from>
    <xdr:ext cx="690189" cy="259045"/>
    <xdr:sp macro="" textlink="">
      <xdr:nvSpPr>
        <xdr:cNvPr id="391" name="n_1mainValue【港湾・漁港】&#10;一人当たり有形固定資産（償却資産）額"/>
        <xdr:cNvSpPr txBox="1"/>
      </xdr:nvSpPr>
      <xdr:spPr>
        <a:xfrm>
          <a:off x="9281505" y="16975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25142</xdr:rowOff>
    </xdr:from>
    <xdr:ext cx="690189" cy="259045"/>
    <xdr:sp macro="" textlink="">
      <xdr:nvSpPr>
        <xdr:cNvPr id="392" name="n_2mainValue【港湾・漁港】&#10;一人当たり有形固定資産（償却資産）額"/>
        <xdr:cNvSpPr txBox="1"/>
      </xdr:nvSpPr>
      <xdr:spPr>
        <a:xfrm>
          <a:off x="8405205" y="169986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4" name="テキスト ボックス 40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4" name="テキスト ボックス 41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6" name="テキスト ボックス 4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418" name="直線コネクタ 417"/>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419"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420" name="直線コネクタ 419"/>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21"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2" name="直線コネクタ 421"/>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423"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424" name="フローチャート: 判断 423"/>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425" name="フローチャート: 判断 424"/>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426" name="フローチャート: 判断 425"/>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432" name="楕円 431"/>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147864</xdr:rowOff>
    </xdr:from>
    <xdr:to>
      <xdr:col>76</xdr:col>
      <xdr:colOff>165100</xdr:colOff>
      <xdr:row>36</xdr:row>
      <xdr:rowOff>78014</xdr:rowOff>
    </xdr:to>
    <xdr:sp macro="" textlink="">
      <xdr:nvSpPr>
        <xdr:cNvPr id="433" name="楕円 432"/>
        <xdr:cNvSpPr/>
      </xdr:nvSpPr>
      <xdr:spPr>
        <a:xfrm>
          <a:off x="14541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27214</xdr:rowOff>
    </xdr:from>
    <xdr:to>
      <xdr:col>81</xdr:col>
      <xdr:colOff>50800</xdr:colOff>
      <xdr:row>39</xdr:row>
      <xdr:rowOff>156210</xdr:rowOff>
    </xdr:to>
    <xdr:cxnSp macro="">
      <xdr:nvCxnSpPr>
        <xdr:cNvPr id="434" name="直線コネクタ 433"/>
        <xdr:cNvCxnSpPr/>
      </xdr:nvCxnSpPr>
      <xdr:spPr>
        <a:xfrm>
          <a:off x="14592300" y="6199414"/>
          <a:ext cx="889000" cy="64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169653</xdr:rowOff>
    </xdr:from>
    <xdr:ext cx="405111" cy="259045"/>
    <xdr:sp macro="" textlink="">
      <xdr:nvSpPr>
        <xdr:cNvPr id="435" name="n_1aveValue【認定こども園・幼稚園・保育所】&#10;有形固定資産減価償却率"/>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436"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437" name="n_1mainValue【認定こども園・幼稚園・保育所】&#10;有形固定資産減価償却率"/>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94541</xdr:rowOff>
    </xdr:from>
    <xdr:ext cx="405111" cy="259045"/>
    <xdr:sp macro="" textlink="">
      <xdr:nvSpPr>
        <xdr:cNvPr id="438" name="n_2mainValue【認定こども園・幼稚園・保育所】&#10;有形固定資産減価償却率"/>
        <xdr:cNvSpPr txBox="1"/>
      </xdr:nvSpPr>
      <xdr:spPr>
        <a:xfrm>
          <a:off x="14389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9" name="直線コネクタ 44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0" name="テキスト ボックス 44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1" name="直線コネクタ 45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2" name="テキスト ボックス 45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3" name="直線コネクタ 45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4" name="テキスト ボックス 45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5" name="直線コネクタ 45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6" name="テキスト ボックス 45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7" name="直線コネクタ 45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8" name="テキスト ボックス 45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0" name="テキスト ボックス 4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62" name="直線コネクタ 461"/>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63"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64" name="直線コネクタ 463"/>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65"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66" name="直線コネクタ 465"/>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467"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68" name="フローチャート: 判断 467"/>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69" name="フローチャート: 判断 468"/>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470" name="フローチャート: 判断 469"/>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1" name="テキスト ボックス 4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61595</xdr:rowOff>
    </xdr:from>
    <xdr:to>
      <xdr:col>112</xdr:col>
      <xdr:colOff>38100</xdr:colOff>
      <xdr:row>38</xdr:row>
      <xdr:rowOff>163195</xdr:rowOff>
    </xdr:to>
    <xdr:sp macro="" textlink="">
      <xdr:nvSpPr>
        <xdr:cNvPr id="476" name="楕円 475"/>
        <xdr:cNvSpPr/>
      </xdr:nvSpPr>
      <xdr:spPr>
        <a:xfrm>
          <a:off x="21272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48260</xdr:rowOff>
    </xdr:from>
    <xdr:to>
      <xdr:col>107</xdr:col>
      <xdr:colOff>101600</xdr:colOff>
      <xdr:row>37</xdr:row>
      <xdr:rowOff>149860</xdr:rowOff>
    </xdr:to>
    <xdr:sp macro="" textlink="">
      <xdr:nvSpPr>
        <xdr:cNvPr id="477" name="楕円 476"/>
        <xdr:cNvSpPr/>
      </xdr:nvSpPr>
      <xdr:spPr>
        <a:xfrm>
          <a:off x="20383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99060</xdr:rowOff>
    </xdr:from>
    <xdr:to>
      <xdr:col>111</xdr:col>
      <xdr:colOff>177800</xdr:colOff>
      <xdr:row>38</xdr:row>
      <xdr:rowOff>112395</xdr:rowOff>
    </xdr:to>
    <xdr:cxnSp macro="">
      <xdr:nvCxnSpPr>
        <xdr:cNvPr id="478" name="直線コネクタ 477"/>
        <xdr:cNvCxnSpPr/>
      </xdr:nvCxnSpPr>
      <xdr:spPr>
        <a:xfrm>
          <a:off x="20434300" y="6442710"/>
          <a:ext cx="8890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154957</xdr:rowOff>
    </xdr:from>
    <xdr:ext cx="469744" cy="259045"/>
    <xdr:sp macro="" textlink="">
      <xdr:nvSpPr>
        <xdr:cNvPr id="479" name="n_1ave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120032</xdr:rowOff>
    </xdr:from>
    <xdr:ext cx="469744" cy="259045"/>
    <xdr:sp macro="" textlink="">
      <xdr:nvSpPr>
        <xdr:cNvPr id="480" name="n_2aveValue【認定こども園・幼稚園・保育所】&#10;一人当たり面積"/>
        <xdr:cNvSpPr txBox="1"/>
      </xdr:nvSpPr>
      <xdr:spPr>
        <a:xfrm>
          <a:off x="20199427"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154322</xdr:rowOff>
    </xdr:from>
    <xdr:ext cx="469744" cy="259045"/>
    <xdr:sp macro="" textlink="">
      <xdr:nvSpPr>
        <xdr:cNvPr id="481" name="n_1mainValue【認定こども園・幼稚園・保育所】&#10;一人当たり面積"/>
        <xdr:cNvSpPr txBox="1"/>
      </xdr:nvSpPr>
      <xdr:spPr>
        <a:xfrm>
          <a:off x="21075727" y="666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166387</xdr:rowOff>
    </xdr:from>
    <xdr:ext cx="469744" cy="259045"/>
    <xdr:sp macro="" textlink="">
      <xdr:nvSpPr>
        <xdr:cNvPr id="482" name="n_2mainValue【認定こども園・幼稚園・保育所】&#10;一人当たり面積"/>
        <xdr:cNvSpPr txBox="1"/>
      </xdr:nvSpPr>
      <xdr:spPr>
        <a:xfrm>
          <a:off x="20199427"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4" name="テキスト ボックス 49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4" name="テキスト ボックス 50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6" name="テキスト ボックス 50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508" name="直線コネクタ 507"/>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509"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510" name="直線コネクタ 509"/>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511"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512" name="直線コネクタ 511"/>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513"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14" name="フローチャート: 判断 513"/>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515" name="フローチャート: 判断 514"/>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16" name="フローチャート: 判断 515"/>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14515</xdr:rowOff>
    </xdr:from>
    <xdr:to>
      <xdr:col>81</xdr:col>
      <xdr:colOff>101600</xdr:colOff>
      <xdr:row>61</xdr:row>
      <xdr:rowOff>116115</xdr:rowOff>
    </xdr:to>
    <xdr:sp macro="" textlink="">
      <xdr:nvSpPr>
        <xdr:cNvPr id="522" name="楕円 521"/>
        <xdr:cNvSpPr/>
      </xdr:nvSpPr>
      <xdr:spPr>
        <a:xfrm>
          <a:off x="15430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141877</xdr:rowOff>
    </xdr:from>
    <xdr:to>
      <xdr:col>76</xdr:col>
      <xdr:colOff>165100</xdr:colOff>
      <xdr:row>61</xdr:row>
      <xdr:rowOff>72027</xdr:rowOff>
    </xdr:to>
    <xdr:sp macro="" textlink="">
      <xdr:nvSpPr>
        <xdr:cNvPr id="523" name="楕円 522"/>
        <xdr:cNvSpPr/>
      </xdr:nvSpPr>
      <xdr:spPr>
        <a:xfrm>
          <a:off x="14541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21227</xdr:rowOff>
    </xdr:from>
    <xdr:to>
      <xdr:col>81</xdr:col>
      <xdr:colOff>50800</xdr:colOff>
      <xdr:row>61</xdr:row>
      <xdr:rowOff>65315</xdr:rowOff>
    </xdr:to>
    <xdr:cxnSp macro="">
      <xdr:nvCxnSpPr>
        <xdr:cNvPr id="524" name="直線コネクタ 523"/>
        <xdr:cNvCxnSpPr/>
      </xdr:nvCxnSpPr>
      <xdr:spPr>
        <a:xfrm>
          <a:off x="14592300" y="1047967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525"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26"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107242</xdr:rowOff>
    </xdr:from>
    <xdr:ext cx="405111" cy="259045"/>
    <xdr:sp macro="" textlink="">
      <xdr:nvSpPr>
        <xdr:cNvPr id="527" name="n_1mainValue【学校施設】&#10;有形固定資産減価償却率"/>
        <xdr:cNvSpPr txBox="1"/>
      </xdr:nvSpPr>
      <xdr:spPr>
        <a:xfrm>
          <a:off x="15266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63154</xdr:rowOff>
    </xdr:from>
    <xdr:ext cx="405111" cy="259045"/>
    <xdr:sp macro="" textlink="">
      <xdr:nvSpPr>
        <xdr:cNvPr id="528" name="n_2mainValue【学校施設】&#10;有形固定資産減価償却率"/>
        <xdr:cNvSpPr txBox="1"/>
      </xdr:nvSpPr>
      <xdr:spPr>
        <a:xfrm>
          <a:off x="14389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9" name="テキスト ボックス 53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0" name="直線コネクタ 53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1" name="テキスト ボックス 54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2" name="直線コネクタ 54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3" name="テキスト ボックス 54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4" name="直線コネクタ 54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5" name="テキスト ボックス 54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6" name="直線コネクタ 54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7" name="テキスト ボックス 54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9" name="テキスト ボックス 54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51" name="直線コネクタ 550"/>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52"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53" name="直線コネクタ 552"/>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54"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55" name="直線コネクタ 554"/>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556"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57" name="フローチャート: 判断 556"/>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58" name="フローチャート: 判断 557"/>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59" name="フローチャート: 判断 558"/>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31267</xdr:rowOff>
    </xdr:from>
    <xdr:to>
      <xdr:col>112</xdr:col>
      <xdr:colOff>38100</xdr:colOff>
      <xdr:row>61</xdr:row>
      <xdr:rowOff>132867</xdr:rowOff>
    </xdr:to>
    <xdr:sp macro="" textlink="">
      <xdr:nvSpPr>
        <xdr:cNvPr id="565" name="楕円 564"/>
        <xdr:cNvSpPr/>
      </xdr:nvSpPr>
      <xdr:spPr>
        <a:xfrm>
          <a:off x="21272500" y="1048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156083</xdr:rowOff>
    </xdr:from>
    <xdr:to>
      <xdr:col>107</xdr:col>
      <xdr:colOff>101600</xdr:colOff>
      <xdr:row>61</xdr:row>
      <xdr:rowOff>86233</xdr:rowOff>
    </xdr:to>
    <xdr:sp macro="" textlink="">
      <xdr:nvSpPr>
        <xdr:cNvPr id="566" name="楕円 565"/>
        <xdr:cNvSpPr/>
      </xdr:nvSpPr>
      <xdr:spPr>
        <a:xfrm>
          <a:off x="20383500" y="104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35433</xdr:rowOff>
    </xdr:from>
    <xdr:to>
      <xdr:col>111</xdr:col>
      <xdr:colOff>177800</xdr:colOff>
      <xdr:row>61</xdr:row>
      <xdr:rowOff>82067</xdr:rowOff>
    </xdr:to>
    <xdr:cxnSp macro="">
      <xdr:nvCxnSpPr>
        <xdr:cNvPr id="567" name="直線コネクタ 566"/>
        <xdr:cNvCxnSpPr/>
      </xdr:nvCxnSpPr>
      <xdr:spPr>
        <a:xfrm>
          <a:off x="20434300" y="10493883"/>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141368</xdr:rowOff>
    </xdr:from>
    <xdr:ext cx="469744" cy="259045"/>
    <xdr:sp macro="" textlink="">
      <xdr:nvSpPr>
        <xdr:cNvPr id="568" name="n_1aveValue【学校施設】&#10;一人当たり面積"/>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124909</xdr:rowOff>
    </xdr:from>
    <xdr:ext cx="469744" cy="259045"/>
    <xdr:sp macro="" textlink="">
      <xdr:nvSpPr>
        <xdr:cNvPr id="569" name="n_2aveValue【学校施設】&#10;一人当たり面積"/>
        <xdr:cNvSpPr txBox="1"/>
      </xdr:nvSpPr>
      <xdr:spPr>
        <a:xfrm>
          <a:off x="20199427" y="107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149394</xdr:rowOff>
    </xdr:from>
    <xdr:ext cx="469744" cy="259045"/>
    <xdr:sp macro="" textlink="">
      <xdr:nvSpPr>
        <xdr:cNvPr id="570" name="n_1mainValue【学校施設】&#10;一人当たり面積"/>
        <xdr:cNvSpPr txBox="1"/>
      </xdr:nvSpPr>
      <xdr:spPr>
        <a:xfrm>
          <a:off x="21075727" y="1026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102760</xdr:rowOff>
    </xdr:from>
    <xdr:ext cx="469744" cy="259045"/>
    <xdr:sp macro="" textlink="">
      <xdr:nvSpPr>
        <xdr:cNvPr id="571" name="n_2mainValue【学校施設】&#10;一人当たり面積"/>
        <xdr:cNvSpPr txBox="1"/>
      </xdr:nvSpPr>
      <xdr:spPr>
        <a:xfrm>
          <a:off x="20199427" y="1021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8" name="テキスト ボックス 5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9" name="直線コネクタ 5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0" name="テキスト ボックス 5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1" name="直線コネクタ 6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2" name="テキスト ボックス 6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3" name="直線コネクタ 6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4" name="テキスト ボックス 6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5" name="直線コネクタ 6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6" name="テキスト ボックス 6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7" name="直線コネクタ 6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8" name="テキスト ボックス 6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612" name="直線コネクタ 611"/>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613"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614" name="直線コネクタ 613"/>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6" name="直線コネクタ 61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617"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18" name="フローチャート: 判断 617"/>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619" name="フローチャート: 判断 618"/>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20" name="フローチャート: 判断 619"/>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23495</xdr:rowOff>
    </xdr:from>
    <xdr:to>
      <xdr:col>81</xdr:col>
      <xdr:colOff>101600</xdr:colOff>
      <xdr:row>101</xdr:row>
      <xdr:rowOff>125095</xdr:rowOff>
    </xdr:to>
    <xdr:sp macro="" textlink="">
      <xdr:nvSpPr>
        <xdr:cNvPr id="626" name="楕円 625"/>
        <xdr:cNvSpPr/>
      </xdr:nvSpPr>
      <xdr:spPr>
        <a:xfrm>
          <a:off x="1543050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46355</xdr:rowOff>
    </xdr:from>
    <xdr:to>
      <xdr:col>76</xdr:col>
      <xdr:colOff>165100</xdr:colOff>
      <xdr:row>101</xdr:row>
      <xdr:rowOff>147955</xdr:rowOff>
    </xdr:to>
    <xdr:sp macro="" textlink="">
      <xdr:nvSpPr>
        <xdr:cNvPr id="627" name="楕円 626"/>
        <xdr:cNvSpPr/>
      </xdr:nvSpPr>
      <xdr:spPr>
        <a:xfrm>
          <a:off x="14541500" y="1736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74295</xdr:rowOff>
    </xdr:from>
    <xdr:to>
      <xdr:col>81</xdr:col>
      <xdr:colOff>50800</xdr:colOff>
      <xdr:row>101</xdr:row>
      <xdr:rowOff>97155</xdr:rowOff>
    </xdr:to>
    <xdr:cxnSp macro="">
      <xdr:nvCxnSpPr>
        <xdr:cNvPr id="628" name="直線コネクタ 627"/>
        <xdr:cNvCxnSpPr/>
      </xdr:nvCxnSpPr>
      <xdr:spPr>
        <a:xfrm flipV="1">
          <a:off x="14592300" y="173907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629"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630" name="n_2aveValue【公民館】&#10;有形固定資産減価償却率"/>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141622</xdr:rowOff>
    </xdr:from>
    <xdr:ext cx="405111" cy="259045"/>
    <xdr:sp macro="" textlink="">
      <xdr:nvSpPr>
        <xdr:cNvPr id="631" name="n_1mainValue【公民館】&#10;有形固定資産減価償却率"/>
        <xdr:cNvSpPr txBox="1"/>
      </xdr:nvSpPr>
      <xdr:spPr>
        <a:xfrm>
          <a:off x="15266044" y="1711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164482</xdr:rowOff>
    </xdr:from>
    <xdr:ext cx="405111" cy="259045"/>
    <xdr:sp macro="" textlink="">
      <xdr:nvSpPr>
        <xdr:cNvPr id="632" name="n_2mainValue【公民館】&#10;有形固定資産減価償却率"/>
        <xdr:cNvSpPr txBox="1"/>
      </xdr:nvSpPr>
      <xdr:spPr>
        <a:xfrm>
          <a:off x="143897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43" name="直線コネクタ 64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44" name="テキスト ボックス 64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5" name="直線コネクタ 64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6" name="テキスト ボックス 64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47" name="直線コネクタ 64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48" name="テキスト ボックス 64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52" name="直線コネクタ 651"/>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53"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54" name="直線コネクタ 653"/>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55"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56" name="直線コネクタ 655"/>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657"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58" name="フローチャート: 判断 657"/>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59" name="フローチャート: 判断 658"/>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60" name="フローチャート: 判断 659"/>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169990</xdr:rowOff>
    </xdr:from>
    <xdr:to>
      <xdr:col>112</xdr:col>
      <xdr:colOff>38100</xdr:colOff>
      <xdr:row>107</xdr:row>
      <xdr:rowOff>100140</xdr:rowOff>
    </xdr:to>
    <xdr:sp macro="" textlink="">
      <xdr:nvSpPr>
        <xdr:cNvPr id="666" name="楕円 665"/>
        <xdr:cNvSpPr/>
      </xdr:nvSpPr>
      <xdr:spPr>
        <a:xfrm>
          <a:off x="21272500" y="1834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171132</xdr:rowOff>
    </xdr:from>
    <xdr:to>
      <xdr:col>107</xdr:col>
      <xdr:colOff>101600</xdr:colOff>
      <xdr:row>107</xdr:row>
      <xdr:rowOff>101282</xdr:rowOff>
    </xdr:to>
    <xdr:sp macro="" textlink="">
      <xdr:nvSpPr>
        <xdr:cNvPr id="667" name="楕円 666"/>
        <xdr:cNvSpPr/>
      </xdr:nvSpPr>
      <xdr:spPr>
        <a:xfrm>
          <a:off x="20383500" y="1834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49340</xdr:rowOff>
    </xdr:from>
    <xdr:to>
      <xdr:col>111</xdr:col>
      <xdr:colOff>177800</xdr:colOff>
      <xdr:row>107</xdr:row>
      <xdr:rowOff>50482</xdr:rowOff>
    </xdr:to>
    <xdr:cxnSp macro="">
      <xdr:nvCxnSpPr>
        <xdr:cNvPr id="668" name="直線コネクタ 667"/>
        <xdr:cNvCxnSpPr/>
      </xdr:nvCxnSpPr>
      <xdr:spPr>
        <a:xfrm flipV="1">
          <a:off x="20434300" y="1839449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669"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670"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91267</xdr:rowOff>
    </xdr:from>
    <xdr:ext cx="469744" cy="259045"/>
    <xdr:sp macro="" textlink="">
      <xdr:nvSpPr>
        <xdr:cNvPr id="671" name="n_1mainValue【公民館】&#10;一人当たり面積"/>
        <xdr:cNvSpPr txBox="1"/>
      </xdr:nvSpPr>
      <xdr:spPr>
        <a:xfrm>
          <a:off x="21075727" y="184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92409</xdr:rowOff>
    </xdr:from>
    <xdr:ext cx="469744" cy="259045"/>
    <xdr:sp macro="" textlink="">
      <xdr:nvSpPr>
        <xdr:cNvPr id="672" name="n_2mainValue【公民館】&#10;一人当たり面積"/>
        <xdr:cNvSpPr txBox="1"/>
      </xdr:nvSpPr>
      <xdr:spPr>
        <a:xfrm>
          <a:off x="20199427" y="1843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「認定こども園・幼稚園・保育所」の有形固定資産原価償却率、一人当たり面積ともに類似団体と比べ</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なっている。これは幼保一元型認定こども園の新築による統合が図られたことによる。</a:t>
          </a:r>
          <a:endParaRPr lang="ja-JP" altLang="ja-JP" sz="1400">
            <a:effectLst/>
          </a:endParaRPr>
        </a:p>
        <a:p>
          <a:r>
            <a:rPr kumimoji="1" lang="ja-JP" altLang="ja-JP" sz="1100">
              <a:solidFill>
                <a:schemeClr val="dk1"/>
              </a:solidFill>
              <a:effectLst/>
              <a:latin typeface="+mn-lt"/>
              <a:ea typeface="+mn-ea"/>
              <a:cs typeface="+mn-cs"/>
            </a:rPr>
            <a:t>　また、公民館の有形固定資産原価償却率も他団体と比べ高くなっているが、平成</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年度から各公民館の改修（全地区　新築の２地区を除く）や新築（２地区）を実施しており、公民館の有形固定資産原価償却率は低下してくると想定している。</a:t>
          </a:r>
          <a:endParaRPr lang="ja-JP" altLang="ja-JP" sz="1400">
            <a:effectLst/>
          </a:endParaRPr>
        </a:p>
        <a:p>
          <a:r>
            <a:rPr kumimoji="1" lang="ja-JP" altLang="ja-JP" sz="1100">
              <a:solidFill>
                <a:schemeClr val="dk1"/>
              </a:solidFill>
              <a:effectLst/>
              <a:latin typeface="+mn-lt"/>
              <a:ea typeface="+mn-ea"/>
              <a:cs typeface="+mn-cs"/>
            </a:rPr>
            <a:t>　今後は、建替や統廃合に伴い使用しなくなった旧公民館、旧保育園等老朽化した施設の利活用、除却等を順次進めていく必要がある。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6,076
6,016
53.30
5,993,474
5,712,180
256,311
3,446,512
8,303,394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2"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112503</xdr:rowOff>
    </xdr:from>
    <xdr:ext cx="405111" cy="259045"/>
    <xdr:sp macro="" textlink="">
      <xdr:nvSpPr>
        <xdr:cNvPr id="65"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907</xdr:rowOff>
    </xdr:from>
    <xdr:to>
      <xdr:col>15</xdr:col>
      <xdr:colOff>101600</xdr:colOff>
      <xdr:row>37</xdr:row>
      <xdr:rowOff>102507</xdr:rowOff>
    </xdr:to>
    <xdr:sp macro="" textlink="">
      <xdr:nvSpPr>
        <xdr:cNvPr id="66" name="フローチャート: 判断 65"/>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119034</xdr:rowOff>
    </xdr:from>
    <xdr:ext cx="405111" cy="259045"/>
    <xdr:sp macro="" textlink="">
      <xdr:nvSpPr>
        <xdr:cNvPr id="67" name="n_2aveValue【図書館】&#10;有形固定資産減価償却率"/>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3" name="楕円 72"/>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74" name="楕円 73"/>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133350</xdr:rowOff>
    </xdr:to>
    <xdr:cxnSp macro="">
      <xdr:nvCxnSpPr>
        <xdr:cNvPr id="75" name="直線コネクタ 74"/>
        <xdr:cNvCxnSpPr/>
      </xdr:nvCxnSpPr>
      <xdr:spPr>
        <a:xfrm flipV="1">
          <a:off x="2908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142620</xdr:rowOff>
    </xdr:from>
    <xdr:ext cx="405111" cy="259045"/>
    <xdr:sp macro="" textlink="">
      <xdr:nvSpPr>
        <xdr:cNvPr id="76" name="n_1mainValue【図書館】&#10;有形固定資産減価償却率"/>
        <xdr:cNvSpPr txBox="1"/>
      </xdr:nvSpPr>
      <xdr:spPr>
        <a:xfrm>
          <a:off x="35820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77" name="n_2mainValue【図書館】&#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41</xdr:row>
      <xdr:rowOff>160782</xdr:rowOff>
    </xdr:to>
    <xdr:cxnSp macro="">
      <xdr:nvCxnSpPr>
        <xdr:cNvPr id="100" name="直線コネクタ 99"/>
        <xdr:cNvCxnSpPr/>
      </xdr:nvCxnSpPr>
      <xdr:spPr>
        <a:xfrm flipV="1">
          <a:off x="10476865" y="574548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164609</xdr:rowOff>
    </xdr:from>
    <xdr:ext cx="469744" cy="259045"/>
    <xdr:sp macro="" textlink="">
      <xdr:nvSpPr>
        <xdr:cNvPr id="101" name="【図書館】&#10;一人当たり面積最小値テキスト"/>
        <xdr:cNvSpPr txBox="1"/>
      </xdr:nvSpPr>
      <xdr:spPr>
        <a:xfrm>
          <a:off x="105156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160782</xdr:rowOff>
    </xdr:from>
    <xdr:to>
      <xdr:col>55</xdr:col>
      <xdr:colOff>88900</xdr:colOff>
      <xdr:row>41</xdr:row>
      <xdr:rowOff>160782</xdr:rowOff>
    </xdr:to>
    <xdr:cxnSp macro="">
      <xdr:nvCxnSpPr>
        <xdr:cNvPr id="102" name="直線コネクタ 101"/>
        <xdr:cNvCxnSpPr/>
      </xdr:nvCxnSpPr>
      <xdr:spPr>
        <a:xfrm>
          <a:off x="10388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3"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4" name="直線コネクタ 103"/>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81551</xdr:rowOff>
    </xdr:from>
    <xdr:ext cx="469744" cy="259045"/>
    <xdr:sp macro="" textlink="">
      <xdr:nvSpPr>
        <xdr:cNvPr id="105" name="【図書館】&#10;一人当たり面積平均値テキスト"/>
        <xdr:cNvSpPr txBox="1"/>
      </xdr:nvSpPr>
      <xdr:spPr>
        <a:xfrm>
          <a:off x="10515600" y="659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6" name="フローチャート: 判断 105"/>
        <xdr:cNvSpPr/>
      </xdr:nvSpPr>
      <xdr:spPr>
        <a:xfrm>
          <a:off x="104267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7" name="フローチャート: 判断 10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120667</xdr:rowOff>
    </xdr:from>
    <xdr:ext cx="469744" cy="259045"/>
    <xdr:sp macro="" textlink="">
      <xdr:nvSpPr>
        <xdr:cNvPr id="108"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132842</xdr:rowOff>
    </xdr:from>
    <xdr:to>
      <xdr:col>46</xdr:col>
      <xdr:colOff>38100</xdr:colOff>
      <xdr:row>36</xdr:row>
      <xdr:rowOff>62992</xdr:rowOff>
    </xdr:to>
    <xdr:sp macro="" textlink="">
      <xdr:nvSpPr>
        <xdr:cNvPr id="109" name="フローチャート: 判断 108"/>
        <xdr:cNvSpPr/>
      </xdr:nvSpPr>
      <xdr:spPr>
        <a:xfrm>
          <a:off x="8699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34</xdr:row>
      <xdr:rowOff>79519</xdr:rowOff>
    </xdr:from>
    <xdr:ext cx="469744" cy="259045"/>
    <xdr:sp macro="" textlink="">
      <xdr:nvSpPr>
        <xdr:cNvPr id="110" name="n_2aveValue【図書館】&#10;一人当たり面積"/>
        <xdr:cNvSpPr txBox="1"/>
      </xdr:nvSpPr>
      <xdr:spPr>
        <a:xfrm>
          <a:off x="8515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96266</xdr:rowOff>
    </xdr:from>
    <xdr:to>
      <xdr:col>50</xdr:col>
      <xdr:colOff>165100</xdr:colOff>
      <xdr:row>40</xdr:row>
      <xdr:rowOff>26416</xdr:rowOff>
    </xdr:to>
    <xdr:sp macro="" textlink="">
      <xdr:nvSpPr>
        <xdr:cNvPr id="116" name="楕円 115"/>
        <xdr:cNvSpPr/>
      </xdr:nvSpPr>
      <xdr:spPr>
        <a:xfrm>
          <a:off x="9588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114554</xdr:rowOff>
    </xdr:from>
    <xdr:to>
      <xdr:col>46</xdr:col>
      <xdr:colOff>38100</xdr:colOff>
      <xdr:row>40</xdr:row>
      <xdr:rowOff>44704</xdr:rowOff>
    </xdr:to>
    <xdr:sp macro="" textlink="">
      <xdr:nvSpPr>
        <xdr:cNvPr id="117" name="楕円 116"/>
        <xdr:cNvSpPr/>
      </xdr:nvSpPr>
      <xdr:spPr>
        <a:xfrm>
          <a:off x="8699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147066</xdr:rowOff>
    </xdr:from>
    <xdr:to>
      <xdr:col>50</xdr:col>
      <xdr:colOff>114300</xdr:colOff>
      <xdr:row>39</xdr:row>
      <xdr:rowOff>165354</xdr:rowOff>
    </xdr:to>
    <xdr:cxnSp macro="">
      <xdr:nvCxnSpPr>
        <xdr:cNvPr id="118" name="直線コネクタ 117"/>
        <xdr:cNvCxnSpPr/>
      </xdr:nvCxnSpPr>
      <xdr:spPr>
        <a:xfrm flipV="1">
          <a:off x="8750300" y="6833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17543</xdr:rowOff>
    </xdr:from>
    <xdr:ext cx="469744" cy="259045"/>
    <xdr:sp macro="" textlink="">
      <xdr:nvSpPr>
        <xdr:cNvPr id="119" name="n_1mainValue【図書館】&#10;一人当たり面積"/>
        <xdr:cNvSpPr txBox="1"/>
      </xdr:nvSpPr>
      <xdr:spPr>
        <a:xfrm>
          <a:off x="9391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35831</xdr:rowOff>
    </xdr:from>
    <xdr:ext cx="469744" cy="259045"/>
    <xdr:sp macro="" textlink="">
      <xdr:nvSpPr>
        <xdr:cNvPr id="120" name="n_2mainValue【図書館】&#10;一人当たり面積"/>
        <xdr:cNvSpPr txBox="1"/>
      </xdr:nvSpPr>
      <xdr:spPr>
        <a:xfrm>
          <a:off x="8515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45" name="直線コネクタ 144"/>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46"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47" name="直線コネクタ 146"/>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9" name="直線コネクタ 14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0"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1" name="フローチャート: 判断 150"/>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2" name="フローチャート: 判断 151"/>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153"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154" name="フローチャート: 判断 153"/>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155"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25400</xdr:rowOff>
    </xdr:from>
    <xdr:to>
      <xdr:col>20</xdr:col>
      <xdr:colOff>38100</xdr:colOff>
      <xdr:row>59</xdr:row>
      <xdr:rowOff>127000</xdr:rowOff>
    </xdr:to>
    <xdr:sp macro="" textlink="">
      <xdr:nvSpPr>
        <xdr:cNvPr id="161" name="楕円 160"/>
        <xdr:cNvSpPr/>
      </xdr:nvSpPr>
      <xdr:spPr>
        <a:xfrm>
          <a:off x="3746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48260</xdr:rowOff>
    </xdr:from>
    <xdr:to>
      <xdr:col>15</xdr:col>
      <xdr:colOff>101600</xdr:colOff>
      <xdr:row>59</xdr:row>
      <xdr:rowOff>149860</xdr:rowOff>
    </xdr:to>
    <xdr:sp macro="" textlink="">
      <xdr:nvSpPr>
        <xdr:cNvPr id="162" name="楕円 161"/>
        <xdr:cNvSpPr/>
      </xdr:nvSpPr>
      <xdr:spPr>
        <a:xfrm>
          <a:off x="2857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76200</xdr:rowOff>
    </xdr:from>
    <xdr:to>
      <xdr:col>19</xdr:col>
      <xdr:colOff>177800</xdr:colOff>
      <xdr:row>59</xdr:row>
      <xdr:rowOff>99060</xdr:rowOff>
    </xdr:to>
    <xdr:cxnSp macro="">
      <xdr:nvCxnSpPr>
        <xdr:cNvPr id="163" name="直線コネクタ 162"/>
        <xdr:cNvCxnSpPr/>
      </xdr:nvCxnSpPr>
      <xdr:spPr>
        <a:xfrm flipV="1">
          <a:off x="2908300" y="101917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143527</xdr:rowOff>
    </xdr:from>
    <xdr:ext cx="405111" cy="259045"/>
    <xdr:sp macro="" textlink="">
      <xdr:nvSpPr>
        <xdr:cNvPr id="164" name="n_1mainValue【体育館・プール】&#10;有形固定資産減価償却率"/>
        <xdr:cNvSpPr txBox="1"/>
      </xdr:nvSpPr>
      <xdr:spPr>
        <a:xfrm>
          <a:off x="35820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140987</xdr:rowOff>
    </xdr:from>
    <xdr:ext cx="405111" cy="259045"/>
    <xdr:sp macro="" textlink="">
      <xdr:nvSpPr>
        <xdr:cNvPr id="165" name="n_2mainValue【体育館・プール】&#10;有形固定資産減価償却率"/>
        <xdr:cNvSpPr txBox="1"/>
      </xdr:nvSpPr>
      <xdr:spPr>
        <a:xfrm>
          <a:off x="2705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89" name="直線コネクタ 188"/>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90"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91" name="直線コネクタ 190"/>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92"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93" name="直線コネクタ 192"/>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94"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95" name="フローチャート: 判断 194"/>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96" name="フローチャート: 判断 195"/>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143273</xdr:rowOff>
    </xdr:from>
    <xdr:ext cx="469744" cy="259045"/>
    <xdr:sp macro="" textlink="">
      <xdr:nvSpPr>
        <xdr:cNvPr id="197" name="n_1aveValue【体育館・プール】&#10;一人当たり面積"/>
        <xdr:cNvSpPr txBox="1"/>
      </xdr:nvSpPr>
      <xdr:spPr>
        <a:xfrm>
          <a:off x="9391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98" name="フローチャート: 判断 197"/>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134891</xdr:rowOff>
    </xdr:from>
    <xdr:ext cx="469744" cy="259045"/>
    <xdr:sp macro="" textlink="">
      <xdr:nvSpPr>
        <xdr:cNvPr id="199" name="n_2aveValue【体育館・プール】&#10;一人当たり面積"/>
        <xdr:cNvSpPr txBox="1"/>
      </xdr:nvSpPr>
      <xdr:spPr>
        <a:xfrm>
          <a:off x="85154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147320</xdr:rowOff>
    </xdr:from>
    <xdr:to>
      <xdr:col>50</xdr:col>
      <xdr:colOff>165100</xdr:colOff>
      <xdr:row>61</xdr:row>
      <xdr:rowOff>77470</xdr:rowOff>
    </xdr:to>
    <xdr:sp macro="" textlink="">
      <xdr:nvSpPr>
        <xdr:cNvPr id="205" name="楕円 204"/>
        <xdr:cNvSpPr/>
      </xdr:nvSpPr>
      <xdr:spPr>
        <a:xfrm>
          <a:off x="9588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156464</xdr:rowOff>
    </xdr:from>
    <xdr:to>
      <xdr:col>46</xdr:col>
      <xdr:colOff>38100</xdr:colOff>
      <xdr:row>61</xdr:row>
      <xdr:rowOff>86614</xdr:rowOff>
    </xdr:to>
    <xdr:sp macro="" textlink="">
      <xdr:nvSpPr>
        <xdr:cNvPr id="206" name="楕円 205"/>
        <xdr:cNvSpPr/>
      </xdr:nvSpPr>
      <xdr:spPr>
        <a:xfrm>
          <a:off x="8699500" y="104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26670</xdr:rowOff>
    </xdr:from>
    <xdr:to>
      <xdr:col>50</xdr:col>
      <xdr:colOff>114300</xdr:colOff>
      <xdr:row>61</xdr:row>
      <xdr:rowOff>35814</xdr:rowOff>
    </xdr:to>
    <xdr:cxnSp macro="">
      <xdr:nvCxnSpPr>
        <xdr:cNvPr id="207" name="直線コネクタ 206"/>
        <xdr:cNvCxnSpPr/>
      </xdr:nvCxnSpPr>
      <xdr:spPr>
        <a:xfrm flipV="1">
          <a:off x="8750300" y="104851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93997</xdr:rowOff>
    </xdr:from>
    <xdr:ext cx="469744" cy="259045"/>
    <xdr:sp macro="" textlink="">
      <xdr:nvSpPr>
        <xdr:cNvPr id="208" name="n_1mainValue【体育館・プール】&#10;一人当たり面積"/>
        <xdr:cNvSpPr txBox="1"/>
      </xdr:nvSpPr>
      <xdr:spPr>
        <a:xfrm>
          <a:off x="93917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103141</xdr:rowOff>
    </xdr:from>
    <xdr:ext cx="469744" cy="259045"/>
    <xdr:sp macro="" textlink="">
      <xdr:nvSpPr>
        <xdr:cNvPr id="209" name="n_2mainValue【体育館・プール】&#10;一人当たり面積"/>
        <xdr:cNvSpPr txBox="1"/>
      </xdr:nvSpPr>
      <xdr:spPr>
        <a:xfrm>
          <a:off x="8515427" y="1021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234" name="直線コネクタ 233"/>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35"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36" name="直線コネクタ 235"/>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7"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8" name="直線コネクタ 23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239"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40" name="フローチャート: 判断 239"/>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1" name="フローチャート: 判断 240"/>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242" name="n_1ave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243" name="フローチャート: 判断 242"/>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49547</xdr:rowOff>
    </xdr:from>
    <xdr:ext cx="405111" cy="259045"/>
    <xdr:sp macro="" textlink="">
      <xdr:nvSpPr>
        <xdr:cNvPr id="244" name="n_2aveValue【福祉施設】&#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170180</xdr:rowOff>
    </xdr:from>
    <xdr:to>
      <xdr:col>20</xdr:col>
      <xdr:colOff>38100</xdr:colOff>
      <xdr:row>79</xdr:row>
      <xdr:rowOff>100330</xdr:rowOff>
    </xdr:to>
    <xdr:sp macro="" textlink="">
      <xdr:nvSpPr>
        <xdr:cNvPr id="250" name="楕円 249"/>
        <xdr:cNvSpPr/>
      </xdr:nvSpPr>
      <xdr:spPr>
        <a:xfrm>
          <a:off x="3746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31114</xdr:rowOff>
    </xdr:from>
    <xdr:to>
      <xdr:col>15</xdr:col>
      <xdr:colOff>101600</xdr:colOff>
      <xdr:row>79</xdr:row>
      <xdr:rowOff>132714</xdr:rowOff>
    </xdr:to>
    <xdr:sp macro="" textlink="">
      <xdr:nvSpPr>
        <xdr:cNvPr id="251" name="楕円 250"/>
        <xdr:cNvSpPr/>
      </xdr:nvSpPr>
      <xdr:spPr>
        <a:xfrm>
          <a:off x="2857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49530</xdr:rowOff>
    </xdr:from>
    <xdr:to>
      <xdr:col>19</xdr:col>
      <xdr:colOff>177800</xdr:colOff>
      <xdr:row>79</xdr:row>
      <xdr:rowOff>81914</xdr:rowOff>
    </xdr:to>
    <xdr:cxnSp macro="">
      <xdr:nvCxnSpPr>
        <xdr:cNvPr id="252" name="直線コネクタ 251"/>
        <xdr:cNvCxnSpPr/>
      </xdr:nvCxnSpPr>
      <xdr:spPr>
        <a:xfrm flipV="1">
          <a:off x="2908300" y="135940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116857</xdr:rowOff>
    </xdr:from>
    <xdr:ext cx="405111" cy="259045"/>
    <xdr:sp macro="" textlink="">
      <xdr:nvSpPr>
        <xdr:cNvPr id="253" name="n_1mainValue【福祉施設】&#10;有形固定資産減価償却率"/>
        <xdr:cNvSpPr txBox="1"/>
      </xdr:nvSpPr>
      <xdr:spPr>
        <a:xfrm>
          <a:off x="35820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149241</xdr:rowOff>
    </xdr:from>
    <xdr:ext cx="405111" cy="259045"/>
    <xdr:sp macro="" textlink="">
      <xdr:nvSpPr>
        <xdr:cNvPr id="254" name="n_2mainValue【福祉施設】&#10;有形固定資産減価償却率"/>
        <xdr:cNvSpPr txBox="1"/>
      </xdr:nvSpPr>
      <xdr:spPr>
        <a:xfrm>
          <a:off x="27057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78" name="直線コネクタ 277"/>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79"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80" name="直線コネクタ 279"/>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81"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82" name="直線コネクタ 281"/>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83"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84" name="フローチャート: 判断 283"/>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85" name="フローチャート: 判断 284"/>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86"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87" name="フローチャート: 判断 286"/>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88"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4063</xdr:rowOff>
    </xdr:from>
    <xdr:to>
      <xdr:col>50</xdr:col>
      <xdr:colOff>165100</xdr:colOff>
      <xdr:row>85</xdr:row>
      <xdr:rowOff>105663</xdr:rowOff>
    </xdr:to>
    <xdr:sp macro="" textlink="">
      <xdr:nvSpPr>
        <xdr:cNvPr id="294" name="楕円 293"/>
        <xdr:cNvSpPr/>
      </xdr:nvSpPr>
      <xdr:spPr>
        <a:xfrm>
          <a:off x="95885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7874</xdr:rowOff>
    </xdr:from>
    <xdr:to>
      <xdr:col>46</xdr:col>
      <xdr:colOff>38100</xdr:colOff>
      <xdr:row>85</xdr:row>
      <xdr:rowOff>109474</xdr:rowOff>
    </xdr:to>
    <xdr:sp macro="" textlink="">
      <xdr:nvSpPr>
        <xdr:cNvPr id="295" name="楕円 294"/>
        <xdr:cNvSpPr/>
      </xdr:nvSpPr>
      <xdr:spPr>
        <a:xfrm>
          <a:off x="8699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54863</xdr:rowOff>
    </xdr:from>
    <xdr:to>
      <xdr:col>50</xdr:col>
      <xdr:colOff>114300</xdr:colOff>
      <xdr:row>85</xdr:row>
      <xdr:rowOff>58674</xdr:rowOff>
    </xdr:to>
    <xdr:cxnSp macro="">
      <xdr:nvCxnSpPr>
        <xdr:cNvPr id="296" name="直線コネクタ 295"/>
        <xdr:cNvCxnSpPr/>
      </xdr:nvCxnSpPr>
      <xdr:spPr>
        <a:xfrm flipV="1">
          <a:off x="8750300" y="14628113"/>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96790</xdr:rowOff>
    </xdr:from>
    <xdr:ext cx="469744" cy="259045"/>
    <xdr:sp macro="" textlink="">
      <xdr:nvSpPr>
        <xdr:cNvPr id="297" name="n_1mainValue【福祉施設】&#10;一人当たり面積"/>
        <xdr:cNvSpPr txBox="1"/>
      </xdr:nvSpPr>
      <xdr:spPr>
        <a:xfrm>
          <a:off x="9391727" y="1467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100601</xdr:rowOff>
    </xdr:from>
    <xdr:ext cx="469744" cy="259045"/>
    <xdr:sp macro="" textlink="">
      <xdr:nvSpPr>
        <xdr:cNvPr id="298" name="n_2mainValue【福祉施設】&#10;一人当たり面積"/>
        <xdr:cNvSpPr txBox="1"/>
      </xdr:nvSpPr>
      <xdr:spPr>
        <a:xfrm>
          <a:off x="8515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9" name="テキスト ボックス 30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0" name="直線コネクタ 30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1" name="テキスト ボックス 31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2" name="直線コネクタ 31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3" name="テキスト ボックス 31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4" name="直線コネクタ 31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5" name="テキスト ボックス 31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6" name="直線コネクタ 31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7" name="テキスト ボックス 31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8" name="直線コネクタ 31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9" name="テキスト ボックス 31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106</xdr:row>
      <xdr:rowOff>161925</xdr:rowOff>
    </xdr:to>
    <xdr:cxnSp macro="">
      <xdr:nvCxnSpPr>
        <xdr:cNvPr id="323" name="直線コネクタ 322"/>
        <xdr:cNvCxnSpPr/>
      </xdr:nvCxnSpPr>
      <xdr:spPr>
        <a:xfrm flipV="1">
          <a:off x="4634865" y="17335500"/>
          <a:ext cx="0" cy="100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165752</xdr:rowOff>
    </xdr:from>
    <xdr:ext cx="405111" cy="259045"/>
    <xdr:sp macro="" textlink="">
      <xdr:nvSpPr>
        <xdr:cNvPr id="324" name="【市民会館】&#10;有形固定資産減価償却率最小値テキスト"/>
        <xdr:cNvSpPr txBox="1"/>
      </xdr:nvSpPr>
      <xdr:spPr>
        <a:xfrm>
          <a:off x="4673600"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161925</xdr:rowOff>
    </xdr:from>
    <xdr:to>
      <xdr:col>24</xdr:col>
      <xdr:colOff>152400</xdr:colOff>
      <xdr:row>106</xdr:row>
      <xdr:rowOff>161925</xdr:rowOff>
    </xdr:to>
    <xdr:cxnSp macro="">
      <xdr:nvCxnSpPr>
        <xdr:cNvPr id="325" name="直線コネクタ 324"/>
        <xdr:cNvCxnSpPr/>
      </xdr:nvCxnSpPr>
      <xdr:spPr>
        <a:xfrm>
          <a:off x="4546600" y="18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326" name="【市民会館】&#10;有形固定資産減価償却率最大値テキスト"/>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327" name="直線コネクタ 326"/>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328" name="【市民会館】&#10;有形固定資産減価償却率平均値テキスト"/>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329" name="フローチャート: 判断 328"/>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330" name="フローチャート: 判断 329"/>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76852</xdr:rowOff>
    </xdr:from>
    <xdr:ext cx="405111" cy="259045"/>
    <xdr:sp macro="" textlink="">
      <xdr:nvSpPr>
        <xdr:cNvPr id="331" name="n_1aveValue【市民会館】&#10;有形固定資産減価償却率"/>
        <xdr:cNvSpPr txBox="1"/>
      </xdr:nvSpPr>
      <xdr:spPr>
        <a:xfrm>
          <a:off x="35820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52070</xdr:rowOff>
    </xdr:from>
    <xdr:to>
      <xdr:col>15</xdr:col>
      <xdr:colOff>101600</xdr:colOff>
      <xdr:row>105</xdr:row>
      <xdr:rowOff>153670</xdr:rowOff>
    </xdr:to>
    <xdr:sp macro="" textlink="">
      <xdr:nvSpPr>
        <xdr:cNvPr id="332" name="フローチャート: 判断 331"/>
        <xdr:cNvSpPr/>
      </xdr:nvSpPr>
      <xdr:spPr>
        <a:xfrm>
          <a:off x="2857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170197</xdr:rowOff>
    </xdr:from>
    <xdr:ext cx="405111" cy="259045"/>
    <xdr:sp macro="" textlink="">
      <xdr:nvSpPr>
        <xdr:cNvPr id="333" name="n_2aveValue【市民会館】&#10;有形固定資産減価償却率"/>
        <xdr:cNvSpPr txBox="1"/>
      </xdr:nvSpPr>
      <xdr:spPr>
        <a:xfrm>
          <a:off x="27057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154939</xdr:rowOff>
    </xdr:from>
    <xdr:to>
      <xdr:col>20</xdr:col>
      <xdr:colOff>38100</xdr:colOff>
      <xdr:row>107</xdr:row>
      <xdr:rowOff>85089</xdr:rowOff>
    </xdr:to>
    <xdr:sp macro="" textlink="">
      <xdr:nvSpPr>
        <xdr:cNvPr id="339" name="楕円 338"/>
        <xdr:cNvSpPr/>
      </xdr:nvSpPr>
      <xdr:spPr>
        <a:xfrm>
          <a:off x="3746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25400</xdr:rowOff>
    </xdr:from>
    <xdr:to>
      <xdr:col>15</xdr:col>
      <xdr:colOff>101600</xdr:colOff>
      <xdr:row>107</xdr:row>
      <xdr:rowOff>127000</xdr:rowOff>
    </xdr:to>
    <xdr:sp macro="" textlink="">
      <xdr:nvSpPr>
        <xdr:cNvPr id="340" name="楕円 339"/>
        <xdr:cNvSpPr/>
      </xdr:nvSpPr>
      <xdr:spPr>
        <a:xfrm>
          <a:off x="2857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34289</xdr:rowOff>
    </xdr:from>
    <xdr:to>
      <xdr:col>19</xdr:col>
      <xdr:colOff>177800</xdr:colOff>
      <xdr:row>107</xdr:row>
      <xdr:rowOff>76200</xdr:rowOff>
    </xdr:to>
    <xdr:cxnSp macro="">
      <xdr:nvCxnSpPr>
        <xdr:cNvPr id="341" name="直線コネクタ 340"/>
        <xdr:cNvCxnSpPr/>
      </xdr:nvCxnSpPr>
      <xdr:spPr>
        <a:xfrm flipV="1">
          <a:off x="2908300" y="183794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76216</xdr:rowOff>
    </xdr:from>
    <xdr:ext cx="405111" cy="259045"/>
    <xdr:sp macro="" textlink="">
      <xdr:nvSpPr>
        <xdr:cNvPr id="342" name="n_1mainValue【市民会館】&#10;有形固定資産減価償却率"/>
        <xdr:cNvSpPr txBox="1"/>
      </xdr:nvSpPr>
      <xdr:spPr>
        <a:xfrm>
          <a:off x="35820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118127</xdr:rowOff>
    </xdr:from>
    <xdr:ext cx="405111" cy="259045"/>
    <xdr:sp macro="" textlink="">
      <xdr:nvSpPr>
        <xdr:cNvPr id="343" name="n_2mainValue【市民会館】&#10;有形固定資産減価償却率"/>
        <xdr:cNvSpPr txBox="1"/>
      </xdr:nvSpPr>
      <xdr:spPr>
        <a:xfrm>
          <a:off x="2705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107769</xdr:rowOff>
    </xdr:to>
    <xdr:cxnSp macro="">
      <xdr:nvCxnSpPr>
        <xdr:cNvPr id="369" name="直線コネクタ 368"/>
        <xdr:cNvCxnSpPr/>
      </xdr:nvCxnSpPr>
      <xdr:spPr>
        <a:xfrm flipV="1">
          <a:off x="10476865" y="1726692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111596</xdr:rowOff>
    </xdr:from>
    <xdr:ext cx="469744" cy="259045"/>
    <xdr:sp macro="" textlink="">
      <xdr:nvSpPr>
        <xdr:cNvPr id="370" name="【市民会館】&#10;一人当たり面積最小値テキスト"/>
        <xdr:cNvSpPr txBox="1"/>
      </xdr:nvSpPr>
      <xdr:spPr>
        <a:xfrm>
          <a:off x="10515600"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107769</xdr:rowOff>
    </xdr:from>
    <xdr:to>
      <xdr:col>55</xdr:col>
      <xdr:colOff>88900</xdr:colOff>
      <xdr:row>108</xdr:row>
      <xdr:rowOff>107769</xdr:rowOff>
    </xdr:to>
    <xdr:cxnSp macro="">
      <xdr:nvCxnSpPr>
        <xdr:cNvPr id="371" name="直線コネクタ 370"/>
        <xdr:cNvCxnSpPr/>
      </xdr:nvCxnSpPr>
      <xdr:spPr>
        <a:xfrm>
          <a:off x="10388600" y="186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372"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373" name="直線コネクタ 372"/>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26688</xdr:rowOff>
    </xdr:from>
    <xdr:ext cx="469744" cy="259045"/>
    <xdr:sp macro="" textlink="">
      <xdr:nvSpPr>
        <xdr:cNvPr id="374" name="【市民会館】&#10;一人当たり面積平均値テキスト"/>
        <xdr:cNvSpPr txBox="1"/>
      </xdr:nvSpPr>
      <xdr:spPr>
        <a:xfrm>
          <a:off x="10515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375" name="フローチャート: 判断 374"/>
        <xdr:cNvSpPr/>
      </xdr:nvSpPr>
      <xdr:spPr>
        <a:xfrm>
          <a:off x="10426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24312</xdr:rowOff>
    </xdr:from>
    <xdr:to>
      <xdr:col>50</xdr:col>
      <xdr:colOff>165100</xdr:colOff>
      <xdr:row>106</xdr:row>
      <xdr:rowOff>125912</xdr:rowOff>
    </xdr:to>
    <xdr:sp macro="" textlink="">
      <xdr:nvSpPr>
        <xdr:cNvPr id="376" name="フローチャート: 判断 375"/>
        <xdr:cNvSpPr/>
      </xdr:nvSpPr>
      <xdr:spPr>
        <a:xfrm>
          <a:off x="9588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117039</xdr:rowOff>
    </xdr:from>
    <xdr:ext cx="469744" cy="259045"/>
    <xdr:sp macro="" textlink="">
      <xdr:nvSpPr>
        <xdr:cNvPr id="377" name="n_1aveValue【市民会館】&#10;一人当たり面積"/>
        <xdr:cNvSpPr txBox="1"/>
      </xdr:nvSpPr>
      <xdr:spPr>
        <a:xfrm>
          <a:off x="93917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135889</xdr:rowOff>
    </xdr:from>
    <xdr:to>
      <xdr:col>46</xdr:col>
      <xdr:colOff>38100</xdr:colOff>
      <xdr:row>106</xdr:row>
      <xdr:rowOff>66039</xdr:rowOff>
    </xdr:to>
    <xdr:sp macro="" textlink="">
      <xdr:nvSpPr>
        <xdr:cNvPr id="378" name="フローチャート: 判断 377"/>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82566</xdr:rowOff>
    </xdr:from>
    <xdr:ext cx="469744" cy="259045"/>
    <xdr:sp macro="" textlink="">
      <xdr:nvSpPr>
        <xdr:cNvPr id="379"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19957</xdr:rowOff>
    </xdr:from>
    <xdr:to>
      <xdr:col>50</xdr:col>
      <xdr:colOff>165100</xdr:colOff>
      <xdr:row>106</xdr:row>
      <xdr:rowOff>121557</xdr:rowOff>
    </xdr:to>
    <xdr:sp macro="" textlink="">
      <xdr:nvSpPr>
        <xdr:cNvPr id="385" name="楕円 384"/>
        <xdr:cNvSpPr/>
      </xdr:nvSpPr>
      <xdr:spPr>
        <a:xfrm>
          <a:off x="9588500" y="181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27577</xdr:rowOff>
    </xdr:from>
    <xdr:to>
      <xdr:col>46</xdr:col>
      <xdr:colOff>38100</xdr:colOff>
      <xdr:row>106</xdr:row>
      <xdr:rowOff>129177</xdr:rowOff>
    </xdr:to>
    <xdr:sp macro="" textlink="">
      <xdr:nvSpPr>
        <xdr:cNvPr id="386" name="楕円 385"/>
        <xdr:cNvSpPr/>
      </xdr:nvSpPr>
      <xdr:spPr>
        <a:xfrm>
          <a:off x="8699500" y="182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70757</xdr:rowOff>
    </xdr:from>
    <xdr:to>
      <xdr:col>50</xdr:col>
      <xdr:colOff>114300</xdr:colOff>
      <xdr:row>106</xdr:row>
      <xdr:rowOff>78377</xdr:rowOff>
    </xdr:to>
    <xdr:cxnSp macro="">
      <xdr:nvCxnSpPr>
        <xdr:cNvPr id="387" name="直線コネクタ 386"/>
        <xdr:cNvCxnSpPr/>
      </xdr:nvCxnSpPr>
      <xdr:spPr>
        <a:xfrm flipV="1">
          <a:off x="8750300" y="1824445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138084</xdr:rowOff>
    </xdr:from>
    <xdr:ext cx="469744" cy="259045"/>
    <xdr:sp macro="" textlink="">
      <xdr:nvSpPr>
        <xdr:cNvPr id="388" name="n_1mainValue【市民会館】&#10;一人当たり面積"/>
        <xdr:cNvSpPr txBox="1"/>
      </xdr:nvSpPr>
      <xdr:spPr>
        <a:xfrm>
          <a:off x="9391727" y="1796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120304</xdr:rowOff>
    </xdr:from>
    <xdr:ext cx="469744" cy="259045"/>
    <xdr:sp macro="" textlink="">
      <xdr:nvSpPr>
        <xdr:cNvPr id="389" name="n_2mainValue【市民会館】&#10;一人当たり面積"/>
        <xdr:cNvSpPr txBox="1"/>
      </xdr:nvSpPr>
      <xdr:spPr>
        <a:xfrm>
          <a:off x="8515427" y="1829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0" name="テキスト ボックス 3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2" name="テキスト ボックス 4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0" name="テキスト ボックス 4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414" name="直線コネクタ 413"/>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415"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416" name="直線コネクタ 415"/>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417"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418" name="直線コネクタ 417"/>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419"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420" name="フローチャート: 判断 419"/>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421" name="フローチャート: 判断 420"/>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2557</xdr:rowOff>
    </xdr:from>
    <xdr:ext cx="405111" cy="259045"/>
    <xdr:sp macro="" textlink="">
      <xdr:nvSpPr>
        <xdr:cNvPr id="422" name="n_1aveValue【一般廃棄物処理施設】&#10;有形固定資産減価償却率"/>
        <xdr:cNvSpPr txBox="1"/>
      </xdr:nvSpPr>
      <xdr:spPr>
        <a:xfrm>
          <a:off x="152660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423" name="フローチャート: 判断 422"/>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424"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126365</xdr:rowOff>
    </xdr:from>
    <xdr:to>
      <xdr:col>81</xdr:col>
      <xdr:colOff>101600</xdr:colOff>
      <xdr:row>39</xdr:row>
      <xdr:rowOff>56515</xdr:rowOff>
    </xdr:to>
    <xdr:sp macro="" textlink="">
      <xdr:nvSpPr>
        <xdr:cNvPr id="430" name="楕円 429"/>
        <xdr:cNvSpPr/>
      </xdr:nvSpPr>
      <xdr:spPr>
        <a:xfrm>
          <a:off x="15430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31" name="楕円 430"/>
        <xdr:cNvSpPr/>
      </xdr:nvSpPr>
      <xdr:spPr>
        <a:xfrm>
          <a:off x="1454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5715</xdr:rowOff>
    </xdr:from>
    <xdr:to>
      <xdr:col>81</xdr:col>
      <xdr:colOff>50800</xdr:colOff>
      <xdr:row>39</xdr:row>
      <xdr:rowOff>64770</xdr:rowOff>
    </xdr:to>
    <xdr:cxnSp macro="">
      <xdr:nvCxnSpPr>
        <xdr:cNvPr id="432" name="直線コネクタ 431"/>
        <xdr:cNvCxnSpPr/>
      </xdr:nvCxnSpPr>
      <xdr:spPr>
        <a:xfrm flipV="1">
          <a:off x="14592300" y="669226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47642</xdr:rowOff>
    </xdr:from>
    <xdr:ext cx="405111" cy="259045"/>
    <xdr:sp macro="" textlink="">
      <xdr:nvSpPr>
        <xdr:cNvPr id="433" name="n_1mainValue【一般廃棄物処理施設】&#10;有形固定資産減価償却率"/>
        <xdr:cNvSpPr txBox="1"/>
      </xdr:nvSpPr>
      <xdr:spPr>
        <a:xfrm>
          <a:off x="152660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434" name="n_2main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5" name="直線コネクタ 44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6" name="テキスト ボックス 44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7" name="直線コネクタ 44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8" name="テキスト ボックス 44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9" name="直線コネクタ 44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50" name="テキスト ボックス 44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1" name="直線コネクタ 45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52" name="テキスト ボックス 45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3" name="直線コネクタ 45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4" name="テキスト ボックス 45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5" name="直線コネクタ 45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56" name="テキスト ボックス 455"/>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8" name="テキスト ボックス 45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460" name="直線コネクタ 459"/>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461"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462" name="直線コネクタ 461"/>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463"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464" name="直線コネクタ 463"/>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465"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466" name="フローチャート: 判断 465"/>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467" name="フローチャート: 判断 466"/>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44691</xdr:rowOff>
    </xdr:from>
    <xdr:ext cx="599010" cy="259045"/>
    <xdr:sp macro="" textlink="">
      <xdr:nvSpPr>
        <xdr:cNvPr id="468" name="n_1aveValue【一般廃棄物処理施設】&#10;一人当たり有形固定資産（償却資産）額"/>
        <xdr:cNvSpPr txBox="1"/>
      </xdr:nvSpPr>
      <xdr:spPr>
        <a:xfrm>
          <a:off x="21011095" y="707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469" name="フローチャート: 判断 468"/>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93629</xdr:rowOff>
    </xdr:from>
    <xdr:ext cx="599010" cy="259045"/>
    <xdr:sp macro="" textlink="">
      <xdr:nvSpPr>
        <xdr:cNvPr id="470" name="n_2aveValue【一般廃棄物処理施設】&#10;一人当たり有形固定資産（償却資産）額"/>
        <xdr:cNvSpPr txBox="1"/>
      </xdr:nvSpPr>
      <xdr:spPr>
        <a:xfrm>
          <a:off x="20134795" y="712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71" name="テキスト ボックス 4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51932</xdr:rowOff>
    </xdr:from>
    <xdr:to>
      <xdr:col>112</xdr:col>
      <xdr:colOff>38100</xdr:colOff>
      <xdr:row>37</xdr:row>
      <xdr:rowOff>153532</xdr:rowOff>
    </xdr:to>
    <xdr:sp macro="" textlink="">
      <xdr:nvSpPr>
        <xdr:cNvPr id="476" name="楕円 475"/>
        <xdr:cNvSpPr/>
      </xdr:nvSpPr>
      <xdr:spPr>
        <a:xfrm>
          <a:off x="21272500" y="639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145688</xdr:rowOff>
    </xdr:from>
    <xdr:to>
      <xdr:col>107</xdr:col>
      <xdr:colOff>101600</xdr:colOff>
      <xdr:row>38</xdr:row>
      <xdr:rowOff>75837</xdr:rowOff>
    </xdr:to>
    <xdr:sp macro="" textlink="">
      <xdr:nvSpPr>
        <xdr:cNvPr id="477" name="楕円 476"/>
        <xdr:cNvSpPr/>
      </xdr:nvSpPr>
      <xdr:spPr>
        <a:xfrm>
          <a:off x="20383500" y="6489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102732</xdr:rowOff>
    </xdr:from>
    <xdr:to>
      <xdr:col>111</xdr:col>
      <xdr:colOff>177800</xdr:colOff>
      <xdr:row>38</xdr:row>
      <xdr:rowOff>25038</xdr:rowOff>
    </xdr:to>
    <xdr:cxnSp macro="">
      <xdr:nvCxnSpPr>
        <xdr:cNvPr id="478" name="直線コネクタ 477"/>
        <xdr:cNvCxnSpPr/>
      </xdr:nvCxnSpPr>
      <xdr:spPr>
        <a:xfrm flipV="1">
          <a:off x="20434300" y="6446382"/>
          <a:ext cx="889000" cy="9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170059</xdr:rowOff>
    </xdr:from>
    <xdr:ext cx="599010" cy="259045"/>
    <xdr:sp macro="" textlink="">
      <xdr:nvSpPr>
        <xdr:cNvPr id="479" name="n_1mainValue【一般廃棄物処理施設】&#10;一人当たり有形固定資産（償却資産）額"/>
        <xdr:cNvSpPr txBox="1"/>
      </xdr:nvSpPr>
      <xdr:spPr>
        <a:xfrm>
          <a:off x="21011095" y="617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92365</xdr:rowOff>
    </xdr:from>
    <xdr:ext cx="599010" cy="259045"/>
    <xdr:sp macro="" textlink="">
      <xdr:nvSpPr>
        <xdr:cNvPr id="480" name="n_2mainValue【一般廃棄物処理施設】&#10;一人当たり有形固定資産（償却資産）額"/>
        <xdr:cNvSpPr txBox="1"/>
      </xdr:nvSpPr>
      <xdr:spPr>
        <a:xfrm>
          <a:off x="20134795" y="626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91" name="直線コネクタ 4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92" name="テキスト ボックス 49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3" name="直線コネクタ 4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4" name="テキスト ボックス 4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5" name="直線コネクタ 4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6" name="テキスト ボックス 4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7" name="直線コネクタ 4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8" name="テキスト ボックス 4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9" name="直線コネクタ 4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0" name="テキスト ボックス 4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2" name="テキスト ボックス 5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504" name="直線コネクタ 503"/>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505"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506" name="直線コネクタ 505"/>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507"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508" name="直線コネクタ 507"/>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509" name="【保健センター・保健所】&#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10" name="フローチャート: 判断 509"/>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11" name="フローチャート: 判断 510"/>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102887</xdr:rowOff>
    </xdr:from>
    <xdr:ext cx="405111" cy="259045"/>
    <xdr:sp macro="" textlink="">
      <xdr:nvSpPr>
        <xdr:cNvPr id="512" name="n_1aveValue【保健センター・保健所】&#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513" name="フローチャート: 判断 512"/>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112412</xdr:rowOff>
    </xdr:from>
    <xdr:ext cx="405111" cy="259045"/>
    <xdr:sp macro="" textlink="">
      <xdr:nvSpPr>
        <xdr:cNvPr id="514" name="n_2aveValue【保健センター・保健所】&#10;有形固定資産減価償却率"/>
        <xdr:cNvSpPr txBox="1"/>
      </xdr:nvSpPr>
      <xdr:spPr>
        <a:xfrm>
          <a:off x="14389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158750</xdr:rowOff>
    </xdr:from>
    <xdr:to>
      <xdr:col>81</xdr:col>
      <xdr:colOff>101600</xdr:colOff>
      <xdr:row>56</xdr:row>
      <xdr:rowOff>88900</xdr:rowOff>
    </xdr:to>
    <xdr:sp macro="" textlink="">
      <xdr:nvSpPr>
        <xdr:cNvPr id="520" name="楕円 519"/>
        <xdr:cNvSpPr/>
      </xdr:nvSpPr>
      <xdr:spPr>
        <a:xfrm>
          <a:off x="15430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25400</xdr:rowOff>
    </xdr:from>
    <xdr:to>
      <xdr:col>76</xdr:col>
      <xdr:colOff>165100</xdr:colOff>
      <xdr:row>56</xdr:row>
      <xdr:rowOff>127000</xdr:rowOff>
    </xdr:to>
    <xdr:sp macro="" textlink="">
      <xdr:nvSpPr>
        <xdr:cNvPr id="521" name="楕円 520"/>
        <xdr:cNvSpPr/>
      </xdr:nvSpPr>
      <xdr:spPr>
        <a:xfrm>
          <a:off x="14541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38100</xdr:rowOff>
    </xdr:from>
    <xdr:to>
      <xdr:col>81</xdr:col>
      <xdr:colOff>50800</xdr:colOff>
      <xdr:row>56</xdr:row>
      <xdr:rowOff>76200</xdr:rowOff>
    </xdr:to>
    <xdr:cxnSp macro="">
      <xdr:nvCxnSpPr>
        <xdr:cNvPr id="522" name="直線コネクタ 521"/>
        <xdr:cNvCxnSpPr/>
      </xdr:nvCxnSpPr>
      <xdr:spPr>
        <a:xfrm flipV="1">
          <a:off x="14592300" y="963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105427</xdr:rowOff>
    </xdr:from>
    <xdr:ext cx="405111" cy="259045"/>
    <xdr:sp macro="" textlink="">
      <xdr:nvSpPr>
        <xdr:cNvPr id="523" name="n_1mainValue【保健センター・保健所】&#10;有形固定資産減価償却率"/>
        <xdr:cNvSpPr txBox="1"/>
      </xdr:nvSpPr>
      <xdr:spPr>
        <a:xfrm>
          <a:off x="15266044"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143527</xdr:rowOff>
    </xdr:from>
    <xdr:ext cx="405111" cy="259045"/>
    <xdr:sp macro="" textlink="">
      <xdr:nvSpPr>
        <xdr:cNvPr id="524" name="n_2mainValue【保健センター・保健所】&#10;有形固定資産減価償却率"/>
        <xdr:cNvSpPr txBox="1"/>
      </xdr:nvSpPr>
      <xdr:spPr>
        <a:xfrm>
          <a:off x="143897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5" name="直線コネクタ 5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6" name="テキスト ボックス 5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7" name="直線コネクタ 5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8" name="テキスト ボックス 5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1" name="直線コネクタ 5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2" name="テキスト ボックス 5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3" name="直線コネクタ 5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4" name="テキスト ボックス 5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548" name="直線コネクタ 547"/>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49"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50" name="直線コネクタ 549"/>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51"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52" name="直線コネクタ 551"/>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553" name="【保健センター・保健所】&#10;一人当たり面積平均値テキスト"/>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554" name="フローチャート: 判断 553"/>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555" name="フローチャート: 判断 554"/>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151147</xdr:rowOff>
    </xdr:from>
    <xdr:ext cx="469744" cy="259045"/>
    <xdr:sp macro="" textlink="">
      <xdr:nvSpPr>
        <xdr:cNvPr id="556"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557" name="フローチャート: 判断 556"/>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558"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15875</xdr:rowOff>
    </xdr:from>
    <xdr:to>
      <xdr:col>112</xdr:col>
      <xdr:colOff>38100</xdr:colOff>
      <xdr:row>63</xdr:row>
      <xdr:rowOff>117475</xdr:rowOff>
    </xdr:to>
    <xdr:sp macro="" textlink="">
      <xdr:nvSpPr>
        <xdr:cNvPr id="564" name="楕円 563"/>
        <xdr:cNvSpPr/>
      </xdr:nvSpPr>
      <xdr:spPr>
        <a:xfrm>
          <a:off x="21272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565" name="楕円 564"/>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66675</xdr:rowOff>
    </xdr:from>
    <xdr:to>
      <xdr:col>111</xdr:col>
      <xdr:colOff>177800</xdr:colOff>
      <xdr:row>63</xdr:row>
      <xdr:rowOff>68580</xdr:rowOff>
    </xdr:to>
    <xdr:cxnSp macro="">
      <xdr:nvCxnSpPr>
        <xdr:cNvPr id="566" name="直線コネクタ 565"/>
        <xdr:cNvCxnSpPr/>
      </xdr:nvCxnSpPr>
      <xdr:spPr>
        <a:xfrm flipV="1">
          <a:off x="20434300" y="108680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108602</xdr:rowOff>
    </xdr:from>
    <xdr:ext cx="469744" cy="259045"/>
    <xdr:sp macro="" textlink="">
      <xdr:nvSpPr>
        <xdr:cNvPr id="567" name="n_1mainValue【保健センター・保健所】&#10;一人当たり面積"/>
        <xdr:cNvSpPr txBox="1"/>
      </xdr:nvSpPr>
      <xdr:spPr>
        <a:xfrm>
          <a:off x="21075727" y="109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568" name="n_2mainValue【保健センター・保健所】&#10;一人当たり面積"/>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594" name="直線コネクタ 593"/>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595"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596" name="直線コネクタ 595"/>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597"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598" name="直線コネクタ 597"/>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599"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600" name="フローチャート: 判断 599"/>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601" name="フローチャート: 判断 600"/>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602"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603" name="フローチャート: 判断 602"/>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604"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75474</xdr:rowOff>
    </xdr:from>
    <xdr:to>
      <xdr:col>81</xdr:col>
      <xdr:colOff>101600</xdr:colOff>
      <xdr:row>81</xdr:row>
      <xdr:rowOff>5624</xdr:rowOff>
    </xdr:to>
    <xdr:sp macro="" textlink="">
      <xdr:nvSpPr>
        <xdr:cNvPr id="610" name="楕円 609"/>
        <xdr:cNvSpPr/>
      </xdr:nvSpPr>
      <xdr:spPr>
        <a:xfrm>
          <a:off x="15430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11" name="楕円 610"/>
        <xdr:cNvSpPr/>
      </xdr:nvSpPr>
      <xdr:spPr>
        <a:xfrm>
          <a:off x="14541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126274</xdr:rowOff>
    </xdr:from>
    <xdr:to>
      <xdr:col>81</xdr:col>
      <xdr:colOff>50800</xdr:colOff>
      <xdr:row>82</xdr:row>
      <xdr:rowOff>64226</xdr:rowOff>
    </xdr:to>
    <xdr:cxnSp macro="">
      <xdr:nvCxnSpPr>
        <xdr:cNvPr id="612" name="直線コネクタ 611"/>
        <xdr:cNvCxnSpPr/>
      </xdr:nvCxnSpPr>
      <xdr:spPr>
        <a:xfrm flipV="1">
          <a:off x="14592300" y="13842274"/>
          <a:ext cx="8890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22151</xdr:rowOff>
    </xdr:from>
    <xdr:ext cx="405111" cy="259045"/>
    <xdr:sp macro="" textlink="">
      <xdr:nvSpPr>
        <xdr:cNvPr id="613" name="n_1mainValue【消防施設】&#10;有形固定資産減価償却率"/>
        <xdr:cNvSpPr txBox="1"/>
      </xdr:nvSpPr>
      <xdr:spPr>
        <a:xfrm>
          <a:off x="152660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614" name="n_2mainValue【消防施設】&#10;有形固定資産減価償却率"/>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5" name="直線コネクタ 62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6" name="テキスト ボックス 62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7" name="直線コネクタ 62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8" name="テキスト ボックス 62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9" name="直線コネクタ 62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0" name="テキスト ボックス 62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1" name="直線コネクタ 63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2" name="テキスト ボックス 63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3" name="直線コネクタ 63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4" name="テキスト ボックス 63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5" name="直線コネクタ 63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6" name="テキスト ボックス 63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7" name="直線コネクタ 6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8" name="テキスト ボックス 6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640" name="直線コネクタ 639"/>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641"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642" name="直線コネクタ 641"/>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643"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644" name="直線コネクタ 643"/>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645"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646" name="フローチャート: 判断 645"/>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647" name="フローチャート: 判断 646"/>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150240</xdr:rowOff>
    </xdr:from>
    <xdr:ext cx="469744" cy="259045"/>
    <xdr:sp macro="" textlink="">
      <xdr:nvSpPr>
        <xdr:cNvPr id="648" name="n_1aveValue【消防施設】&#10;一人当たり面積"/>
        <xdr:cNvSpPr txBox="1"/>
      </xdr:nvSpPr>
      <xdr:spPr>
        <a:xfrm>
          <a:off x="21075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649" name="フローチャート: 判断 648"/>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650"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51" name="テキスト ボックス 6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2" name="テキスト ボックス 6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3" name="テキスト ボックス 6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4" name="テキスト ボックス 6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5" name="テキスト ボックス 6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56969</xdr:rowOff>
    </xdr:from>
    <xdr:to>
      <xdr:col>112</xdr:col>
      <xdr:colOff>38100</xdr:colOff>
      <xdr:row>84</xdr:row>
      <xdr:rowOff>158569</xdr:rowOff>
    </xdr:to>
    <xdr:sp macro="" textlink="">
      <xdr:nvSpPr>
        <xdr:cNvPr id="656" name="楕円 655"/>
        <xdr:cNvSpPr/>
      </xdr:nvSpPr>
      <xdr:spPr>
        <a:xfrm>
          <a:off x="21272500" y="144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145687</xdr:rowOff>
    </xdr:from>
    <xdr:to>
      <xdr:col>107</xdr:col>
      <xdr:colOff>101600</xdr:colOff>
      <xdr:row>86</xdr:row>
      <xdr:rowOff>75837</xdr:rowOff>
    </xdr:to>
    <xdr:sp macro="" textlink="">
      <xdr:nvSpPr>
        <xdr:cNvPr id="657" name="楕円 656"/>
        <xdr:cNvSpPr/>
      </xdr:nvSpPr>
      <xdr:spPr>
        <a:xfrm>
          <a:off x="20383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107769</xdr:rowOff>
    </xdr:from>
    <xdr:to>
      <xdr:col>111</xdr:col>
      <xdr:colOff>177800</xdr:colOff>
      <xdr:row>86</xdr:row>
      <xdr:rowOff>25037</xdr:rowOff>
    </xdr:to>
    <xdr:cxnSp macro="">
      <xdr:nvCxnSpPr>
        <xdr:cNvPr id="658" name="直線コネクタ 657"/>
        <xdr:cNvCxnSpPr/>
      </xdr:nvCxnSpPr>
      <xdr:spPr>
        <a:xfrm flipV="1">
          <a:off x="20434300" y="14509569"/>
          <a:ext cx="889000" cy="26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3646</xdr:rowOff>
    </xdr:from>
    <xdr:ext cx="469744" cy="259045"/>
    <xdr:sp macro="" textlink="">
      <xdr:nvSpPr>
        <xdr:cNvPr id="659" name="n_1mainValue【消防施設】&#10;一人当たり面積"/>
        <xdr:cNvSpPr txBox="1"/>
      </xdr:nvSpPr>
      <xdr:spPr>
        <a:xfrm>
          <a:off x="21075727" y="1423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66964</xdr:rowOff>
    </xdr:from>
    <xdr:ext cx="469744" cy="259045"/>
    <xdr:sp macro="" textlink="">
      <xdr:nvSpPr>
        <xdr:cNvPr id="660" name="n_2mainValue【消防施設】&#10;一人当たり面積"/>
        <xdr:cNvSpPr txBox="1"/>
      </xdr:nvSpPr>
      <xdr:spPr>
        <a:xfrm>
          <a:off x="201994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1" name="正方形/長方形 6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2" name="正方形/長方形 6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3" name="正方形/長方形 6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4" name="正方形/長方形 6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5" name="正方形/長方形 6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6" name="正方形/長方形 6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7" name="正方形/長方形 6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正方形/長方形 6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9" name="テキスト ボックス 6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0" name="直線コネクタ 6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71" name="テキスト ボックス 67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2" name="直線コネクタ 6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3" name="テキスト ボックス 67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4" name="直線コネクタ 6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5" name="テキスト ボックス 6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6" name="直線コネクタ 6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7" name="テキスト ボックス 6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8" name="直線コネクタ 6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9" name="テキスト ボックス 6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0" name="直線コネクタ 6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1" name="テキスト ボックス 68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2" name="直線コネクタ 6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3" name="テキスト ボックス 6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685" name="直線コネクタ 684"/>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686"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687" name="直線コネクタ 686"/>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88"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89" name="直線コネクタ 68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690"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91" name="フローチャート: 判断 690"/>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692" name="フローチャート: 判断 691"/>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693"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694" name="フローチャート: 判断 693"/>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695"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6" name="テキスト ボックス 6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7" name="テキスト ボックス 6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8" name="テキスト ボックス 6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9" name="テキスト ボックス 6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0" name="テキスト ボックス 6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160655</xdr:rowOff>
    </xdr:from>
    <xdr:to>
      <xdr:col>81</xdr:col>
      <xdr:colOff>101600</xdr:colOff>
      <xdr:row>101</xdr:row>
      <xdr:rowOff>90805</xdr:rowOff>
    </xdr:to>
    <xdr:sp macro="" textlink="">
      <xdr:nvSpPr>
        <xdr:cNvPr id="701" name="楕円 700"/>
        <xdr:cNvSpPr/>
      </xdr:nvSpPr>
      <xdr:spPr>
        <a:xfrm>
          <a:off x="15430500" y="173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10161</xdr:rowOff>
    </xdr:from>
    <xdr:to>
      <xdr:col>76</xdr:col>
      <xdr:colOff>165100</xdr:colOff>
      <xdr:row>100</xdr:row>
      <xdr:rowOff>111761</xdr:rowOff>
    </xdr:to>
    <xdr:sp macro="" textlink="">
      <xdr:nvSpPr>
        <xdr:cNvPr id="702" name="楕円 701"/>
        <xdr:cNvSpPr/>
      </xdr:nvSpPr>
      <xdr:spPr>
        <a:xfrm>
          <a:off x="14541500" y="171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60961</xdr:rowOff>
    </xdr:from>
    <xdr:to>
      <xdr:col>81</xdr:col>
      <xdr:colOff>50800</xdr:colOff>
      <xdr:row>101</xdr:row>
      <xdr:rowOff>40005</xdr:rowOff>
    </xdr:to>
    <xdr:cxnSp macro="">
      <xdr:nvCxnSpPr>
        <xdr:cNvPr id="703" name="直線コネクタ 702"/>
        <xdr:cNvCxnSpPr/>
      </xdr:nvCxnSpPr>
      <xdr:spPr>
        <a:xfrm>
          <a:off x="14592300" y="17205961"/>
          <a:ext cx="8890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107332</xdr:rowOff>
    </xdr:from>
    <xdr:ext cx="405111" cy="259045"/>
    <xdr:sp macro="" textlink="">
      <xdr:nvSpPr>
        <xdr:cNvPr id="704" name="n_1mainValue【庁舎】&#10;有形固定資産減価償却率"/>
        <xdr:cNvSpPr txBox="1"/>
      </xdr:nvSpPr>
      <xdr:spPr>
        <a:xfrm>
          <a:off x="15266044" y="1708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128288</xdr:rowOff>
    </xdr:from>
    <xdr:ext cx="405111" cy="259045"/>
    <xdr:sp macro="" textlink="">
      <xdr:nvSpPr>
        <xdr:cNvPr id="705" name="n_2mainValue【庁舎】&#10;有形固定資産減価償却率"/>
        <xdr:cNvSpPr txBox="1"/>
      </xdr:nvSpPr>
      <xdr:spPr>
        <a:xfrm>
          <a:off x="14389744" y="1693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6" name="直線コネクタ 71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7" name="テキスト ボックス 71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8" name="直線コネクタ 71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9" name="テキスト ボックス 71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0" name="直線コネクタ 71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1" name="テキスト ボックス 72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2" name="直線コネクタ 72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3" name="テキスト ボックス 72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4" name="直線コネクタ 72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5" name="テキスト ボックス 72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6" name="直線コネクタ 72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7" name="テキスト ボックス 72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8" name="直線コネクタ 7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9" name="テキスト ボックス 7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731" name="直線コネクタ 730"/>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732"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733" name="直線コネクタ 732"/>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734"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735" name="直線コネクタ 734"/>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736"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737" name="フローチャート: 判断 736"/>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738" name="フローチャート: 判断 737"/>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739"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740" name="フローチャート: 判断 739"/>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741"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2" name="テキスト ボックス 7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3" name="テキスト ボックス 7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4" name="テキスト ボックス 7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5" name="テキスト ボックス 7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6" name="テキスト ボックス 7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18869</xdr:rowOff>
    </xdr:from>
    <xdr:to>
      <xdr:col>112</xdr:col>
      <xdr:colOff>38100</xdr:colOff>
      <xdr:row>106</xdr:row>
      <xdr:rowOff>120469</xdr:rowOff>
    </xdr:to>
    <xdr:sp macro="" textlink="">
      <xdr:nvSpPr>
        <xdr:cNvPr id="747" name="楕円 746"/>
        <xdr:cNvSpPr/>
      </xdr:nvSpPr>
      <xdr:spPr>
        <a:xfrm>
          <a:off x="21272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37919</xdr:rowOff>
    </xdr:from>
    <xdr:to>
      <xdr:col>107</xdr:col>
      <xdr:colOff>101600</xdr:colOff>
      <xdr:row>107</xdr:row>
      <xdr:rowOff>139519</xdr:rowOff>
    </xdr:to>
    <xdr:sp macro="" textlink="">
      <xdr:nvSpPr>
        <xdr:cNvPr id="748" name="楕円 747"/>
        <xdr:cNvSpPr/>
      </xdr:nvSpPr>
      <xdr:spPr>
        <a:xfrm>
          <a:off x="2038350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69669</xdr:rowOff>
    </xdr:from>
    <xdr:to>
      <xdr:col>111</xdr:col>
      <xdr:colOff>177800</xdr:colOff>
      <xdr:row>107</xdr:row>
      <xdr:rowOff>88719</xdr:rowOff>
    </xdr:to>
    <xdr:cxnSp macro="">
      <xdr:nvCxnSpPr>
        <xdr:cNvPr id="749" name="直線コネクタ 748"/>
        <xdr:cNvCxnSpPr/>
      </xdr:nvCxnSpPr>
      <xdr:spPr>
        <a:xfrm flipV="1">
          <a:off x="20434300" y="1824336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111596</xdr:rowOff>
    </xdr:from>
    <xdr:ext cx="469744" cy="259045"/>
    <xdr:sp macro="" textlink="">
      <xdr:nvSpPr>
        <xdr:cNvPr id="750" name="n_1mainValue【庁舎】&#10;一人当たり面積"/>
        <xdr:cNvSpPr txBox="1"/>
      </xdr:nvSpPr>
      <xdr:spPr>
        <a:xfrm>
          <a:off x="210757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130646</xdr:rowOff>
    </xdr:from>
    <xdr:ext cx="469744" cy="259045"/>
    <xdr:sp macro="" textlink="">
      <xdr:nvSpPr>
        <xdr:cNvPr id="751" name="n_2mainValue【庁舎】&#10;一人当たり面積"/>
        <xdr:cNvSpPr txBox="1"/>
      </xdr:nvSpPr>
      <xdr:spPr>
        <a:xfrm>
          <a:off x="20199427" y="1847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福祉施設、庁舎の有形固定資産減価償却率が類似団体と比べ高くなっているが、福祉施設は、老人ホーム（昭和</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年建築）の他、各施設も老朽化が進んでおり、庁舎（昭和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年建築）の老朽化も著しい。</a:t>
          </a:r>
          <a:endParaRPr lang="ja-JP" altLang="ja-JP" sz="1400">
            <a:effectLst/>
          </a:endParaRPr>
        </a:p>
        <a:p>
          <a:r>
            <a:rPr kumimoji="1" lang="ja-JP" altLang="ja-JP" sz="1100">
              <a:solidFill>
                <a:schemeClr val="dk1"/>
              </a:solidFill>
              <a:effectLst/>
              <a:latin typeface="+mn-lt"/>
              <a:ea typeface="+mn-ea"/>
              <a:cs typeface="+mn-cs"/>
            </a:rPr>
            <a:t>そのため、支出の抑制に努めるとともに適確な基金、地方債の運用を図り、各施設の更新、利活用、除却等を計画的に実施していく。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6,076
6,016
53.30
5,993,474
5,712,180
256,311
3,446,512
8,303,394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0.16</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と類似団体平均よりも低い状況である。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この理由として、歳入面においては、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の主要産業である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農業</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市場価格や天候に左右されるため安定した収入が確保できないこと、徴収体制強化に努めている中ではあるが、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人口の減少等により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税収</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伸び</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にくいこと、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立地条件により製造業等の企業誘致等についても厳しい状況にある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ことなどが考えられる。</a:t>
          </a:r>
          <a:endParaRPr lang="ja-JP" altLang="ja-JP" sz="1100">
            <a:effectLst/>
            <a:latin typeface="ＭＳ Ｐゴシック" panose="020B0600070205080204" pitchFamily="50" charset="-128"/>
            <a:ea typeface="ＭＳ Ｐゴシック" panose="020B0600070205080204" pitchFamily="50" charset="-128"/>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歳出面</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は、離島ゆえ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完結型行政サービスの行政コストが高</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いことなどが考えられる。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、歳入面においては、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主要産業である農業を支援すること等により税収増を図り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つつ</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ふるさと納税の返礼品開発等を促進することで、製造業等の育成をはかり、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歳出面</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、公共施設の統廃合等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将来的な経常経費の削減を図り、財政基盤の強化に努める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0" name="直線コネクタ 69"/>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9978</xdr:rowOff>
    </xdr:to>
    <xdr:cxnSp macro="">
      <xdr:nvCxnSpPr>
        <xdr:cNvPr id="73" name="直線コネクタ 72"/>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6" name="直線コネクタ 75"/>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79" name="直線コネクタ 78"/>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3" name="楕円 92"/>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4" name="テキスト ボックス 93"/>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「知名町集中改革プラン」</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（定員削減・経常経費の削減・事務改善等）の取組を継続して実施しており、その成果により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90.6%</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90.3%</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に比べ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ポイント上昇しているが、これは扶助費、補助費が上昇したことなど</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鹿児島県平均より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低くなっているが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依然として高い値で推移しているため、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公共施設の統廃合等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経常経費の削減を図る。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64</xdr:row>
      <xdr:rowOff>92456</xdr:rowOff>
    </xdr:to>
    <xdr:cxnSp macro="">
      <xdr:nvCxnSpPr>
        <xdr:cNvPr id="131" name="直線コネクタ 130"/>
        <xdr:cNvCxnSpPr/>
      </xdr:nvCxnSpPr>
      <xdr:spPr>
        <a:xfrm>
          <a:off x="4114800" y="1105077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64</xdr:row>
      <xdr:rowOff>77978</xdr:rowOff>
    </xdr:to>
    <xdr:cxnSp macro="">
      <xdr:nvCxnSpPr>
        <xdr:cNvPr id="134" name="直線コネクタ 133"/>
        <xdr:cNvCxnSpPr/>
      </xdr:nvCxnSpPr>
      <xdr:spPr>
        <a:xfrm>
          <a:off x="3225800" y="11050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77978</xdr:rowOff>
    </xdr:from>
    <xdr:to>
      <xdr:col>15</xdr:col>
      <xdr:colOff>82550</xdr:colOff>
      <xdr:row>65</xdr:row>
      <xdr:rowOff>128524</xdr:rowOff>
    </xdr:to>
    <xdr:cxnSp macro="">
      <xdr:nvCxnSpPr>
        <xdr:cNvPr id="137" name="直線コネクタ 136"/>
        <xdr:cNvCxnSpPr/>
      </xdr:nvCxnSpPr>
      <xdr:spPr>
        <a:xfrm flipV="1">
          <a:off x="2336800" y="1105077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65</xdr:row>
      <xdr:rowOff>128524</xdr:rowOff>
    </xdr:to>
    <xdr:cxnSp macro="">
      <xdr:nvCxnSpPr>
        <xdr:cNvPr id="140" name="直線コネクタ 139"/>
        <xdr:cNvCxnSpPr/>
      </xdr:nvCxnSpPr>
      <xdr:spPr>
        <a:xfrm>
          <a:off x="1447800" y="112293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50" name="楕円 149"/>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13733</xdr:rowOff>
    </xdr:from>
    <xdr:ext cx="762000" cy="259045"/>
    <xdr:sp macro="" textlink="">
      <xdr:nvSpPr>
        <xdr:cNvPr id="151" name="財政構造の弾力性該当値テキスト"/>
        <xdr:cNvSpPr txBox="1"/>
      </xdr:nvSpPr>
      <xdr:spPr>
        <a:xfrm>
          <a:off x="5041900" y="109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27178</xdr:rowOff>
    </xdr:from>
    <xdr:to>
      <xdr:col>19</xdr:col>
      <xdr:colOff>184150</xdr:colOff>
      <xdr:row>64</xdr:row>
      <xdr:rowOff>128778</xdr:rowOff>
    </xdr:to>
    <xdr:sp macro="" textlink="">
      <xdr:nvSpPr>
        <xdr:cNvPr id="152" name="楕円 151"/>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113555</xdr:rowOff>
    </xdr:from>
    <xdr:ext cx="736600" cy="259045"/>
    <xdr:sp macro="" textlink="">
      <xdr:nvSpPr>
        <xdr:cNvPr id="153" name="テキスト ボックス 152"/>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27178</xdr:rowOff>
    </xdr:from>
    <xdr:to>
      <xdr:col>15</xdr:col>
      <xdr:colOff>133350</xdr:colOff>
      <xdr:row>64</xdr:row>
      <xdr:rowOff>128778</xdr:rowOff>
    </xdr:to>
    <xdr:sp macro="" textlink="">
      <xdr:nvSpPr>
        <xdr:cNvPr id="154" name="楕円 153"/>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113555</xdr:rowOff>
    </xdr:from>
    <xdr:ext cx="762000" cy="259045"/>
    <xdr:sp macro="" textlink="">
      <xdr:nvSpPr>
        <xdr:cNvPr id="155" name="テキスト ボックス 154"/>
        <xdr:cNvSpPr txBox="1"/>
      </xdr:nvSpPr>
      <xdr:spPr>
        <a:xfrm>
          <a:off x="2844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77724</xdr:rowOff>
    </xdr:from>
    <xdr:to>
      <xdr:col>11</xdr:col>
      <xdr:colOff>82550</xdr:colOff>
      <xdr:row>66</xdr:row>
      <xdr:rowOff>7874</xdr:rowOff>
    </xdr:to>
    <xdr:sp macro="" textlink="">
      <xdr:nvSpPr>
        <xdr:cNvPr id="156" name="楕円 155"/>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57" name="テキスト ボックス 156"/>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8" name="楕円 157"/>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59" name="テキスト ボックス 158"/>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今年度、対前年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円増となったのは、人口</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人減が主な原因である。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人件費については、離島</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という</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地域特性のため、保育所や老人ホーム等への民間企業が参入しづらい状況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にあること等により行政が多くの住民サービスを提供しているため、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高くなっていると考えられる。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今後も更なる組織改革に努め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人件費・物件費の抑制に努める。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63156</xdr:rowOff>
    </xdr:from>
    <xdr:to>
      <xdr:col>23</xdr:col>
      <xdr:colOff>133350</xdr:colOff>
      <xdr:row>83</xdr:row>
      <xdr:rowOff>83252</xdr:rowOff>
    </xdr:to>
    <xdr:cxnSp macro="">
      <xdr:nvCxnSpPr>
        <xdr:cNvPr id="196" name="直線コネクタ 195"/>
        <xdr:cNvCxnSpPr/>
      </xdr:nvCxnSpPr>
      <xdr:spPr>
        <a:xfrm>
          <a:off x="4114800" y="14293506"/>
          <a:ext cx="838200" cy="2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50064</xdr:rowOff>
    </xdr:from>
    <xdr:to>
      <xdr:col>19</xdr:col>
      <xdr:colOff>133350</xdr:colOff>
      <xdr:row>83</xdr:row>
      <xdr:rowOff>63156</xdr:rowOff>
    </xdr:to>
    <xdr:cxnSp macro="">
      <xdr:nvCxnSpPr>
        <xdr:cNvPr id="199" name="直線コネクタ 198"/>
        <xdr:cNvCxnSpPr/>
      </xdr:nvCxnSpPr>
      <xdr:spPr>
        <a:xfrm>
          <a:off x="3225800" y="14280414"/>
          <a:ext cx="889000" cy="1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36247</xdr:rowOff>
    </xdr:from>
    <xdr:to>
      <xdr:col>15</xdr:col>
      <xdr:colOff>82550</xdr:colOff>
      <xdr:row>83</xdr:row>
      <xdr:rowOff>50064</xdr:rowOff>
    </xdr:to>
    <xdr:cxnSp macro="">
      <xdr:nvCxnSpPr>
        <xdr:cNvPr id="202" name="直線コネクタ 201"/>
        <xdr:cNvCxnSpPr/>
      </xdr:nvCxnSpPr>
      <xdr:spPr>
        <a:xfrm>
          <a:off x="2336800" y="14266597"/>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3989</xdr:rowOff>
    </xdr:from>
    <xdr:to>
      <xdr:col>11</xdr:col>
      <xdr:colOff>31750</xdr:colOff>
      <xdr:row>83</xdr:row>
      <xdr:rowOff>36247</xdr:rowOff>
    </xdr:to>
    <xdr:cxnSp macro="">
      <xdr:nvCxnSpPr>
        <xdr:cNvPr id="205" name="直線コネクタ 204"/>
        <xdr:cNvCxnSpPr/>
      </xdr:nvCxnSpPr>
      <xdr:spPr>
        <a:xfrm>
          <a:off x="1447800" y="14234339"/>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32452</xdr:rowOff>
    </xdr:from>
    <xdr:to>
      <xdr:col>23</xdr:col>
      <xdr:colOff>184150</xdr:colOff>
      <xdr:row>83</xdr:row>
      <xdr:rowOff>134052</xdr:rowOff>
    </xdr:to>
    <xdr:sp macro="" textlink="">
      <xdr:nvSpPr>
        <xdr:cNvPr id="215" name="楕円 214"/>
        <xdr:cNvSpPr/>
      </xdr:nvSpPr>
      <xdr:spPr>
        <a:xfrm>
          <a:off x="4902200" y="142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48979</xdr:rowOff>
    </xdr:from>
    <xdr:ext cx="762000" cy="259045"/>
    <xdr:sp macro="" textlink="">
      <xdr:nvSpPr>
        <xdr:cNvPr id="216" name="人件費・物件費等の状況該当値テキスト"/>
        <xdr:cNvSpPr txBox="1"/>
      </xdr:nvSpPr>
      <xdr:spPr>
        <a:xfrm>
          <a:off x="5041900" y="1410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12356</xdr:rowOff>
    </xdr:from>
    <xdr:to>
      <xdr:col>19</xdr:col>
      <xdr:colOff>184150</xdr:colOff>
      <xdr:row>83</xdr:row>
      <xdr:rowOff>113956</xdr:rowOff>
    </xdr:to>
    <xdr:sp macro="" textlink="">
      <xdr:nvSpPr>
        <xdr:cNvPr id="217" name="楕円 216"/>
        <xdr:cNvSpPr/>
      </xdr:nvSpPr>
      <xdr:spPr>
        <a:xfrm>
          <a:off x="4064000" y="1424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124133</xdr:rowOff>
    </xdr:from>
    <xdr:ext cx="736600" cy="259045"/>
    <xdr:sp macro="" textlink="">
      <xdr:nvSpPr>
        <xdr:cNvPr id="218" name="テキスト ボックス 217"/>
        <xdr:cNvSpPr txBox="1"/>
      </xdr:nvSpPr>
      <xdr:spPr>
        <a:xfrm>
          <a:off x="3733800" y="14011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170714</xdr:rowOff>
    </xdr:from>
    <xdr:to>
      <xdr:col>15</xdr:col>
      <xdr:colOff>133350</xdr:colOff>
      <xdr:row>83</xdr:row>
      <xdr:rowOff>100864</xdr:rowOff>
    </xdr:to>
    <xdr:sp macro="" textlink="">
      <xdr:nvSpPr>
        <xdr:cNvPr id="219" name="楕円 218"/>
        <xdr:cNvSpPr/>
      </xdr:nvSpPr>
      <xdr:spPr>
        <a:xfrm>
          <a:off x="3175000" y="1422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111041</xdr:rowOff>
    </xdr:from>
    <xdr:ext cx="762000" cy="259045"/>
    <xdr:sp macro="" textlink="">
      <xdr:nvSpPr>
        <xdr:cNvPr id="220" name="テキスト ボックス 219"/>
        <xdr:cNvSpPr txBox="1"/>
      </xdr:nvSpPr>
      <xdr:spPr>
        <a:xfrm>
          <a:off x="2844800" y="1399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156897</xdr:rowOff>
    </xdr:from>
    <xdr:to>
      <xdr:col>11</xdr:col>
      <xdr:colOff>82550</xdr:colOff>
      <xdr:row>83</xdr:row>
      <xdr:rowOff>87047</xdr:rowOff>
    </xdr:to>
    <xdr:sp macro="" textlink="">
      <xdr:nvSpPr>
        <xdr:cNvPr id="221" name="楕円 220"/>
        <xdr:cNvSpPr/>
      </xdr:nvSpPr>
      <xdr:spPr>
        <a:xfrm>
          <a:off x="2286000" y="142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97224</xdr:rowOff>
    </xdr:from>
    <xdr:ext cx="762000" cy="259045"/>
    <xdr:sp macro="" textlink="">
      <xdr:nvSpPr>
        <xdr:cNvPr id="222" name="テキスト ボックス 221"/>
        <xdr:cNvSpPr txBox="1"/>
      </xdr:nvSpPr>
      <xdr:spPr>
        <a:xfrm>
          <a:off x="1955800" y="1398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124639</xdr:rowOff>
    </xdr:from>
    <xdr:to>
      <xdr:col>7</xdr:col>
      <xdr:colOff>31750</xdr:colOff>
      <xdr:row>83</xdr:row>
      <xdr:rowOff>54789</xdr:rowOff>
    </xdr:to>
    <xdr:sp macro="" textlink="">
      <xdr:nvSpPr>
        <xdr:cNvPr id="223" name="楕円 222"/>
        <xdr:cNvSpPr/>
      </xdr:nvSpPr>
      <xdr:spPr>
        <a:xfrm>
          <a:off x="1397000" y="141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64966</xdr:rowOff>
    </xdr:from>
    <xdr:ext cx="762000" cy="259045"/>
    <xdr:sp macro="" textlink="">
      <xdr:nvSpPr>
        <xdr:cNvPr id="224" name="テキスト ボックス 223"/>
        <xdr:cNvSpPr txBox="1"/>
      </xdr:nvSpPr>
      <xdr:spPr>
        <a:xfrm>
          <a:off x="1066800" y="1395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厳しい財政運営の中、臨時的な措置として特別職の報酬カット、管理職手当を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支給及び特殊勤務手当を定率制から定額制、区長報酬の改訂を実施し、全国町村平均より低い状況にある。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度増減なし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となったのは、退職者と新規採用者との給料月額の差及び経験年数層</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変動が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小さかった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平均年齢の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によりラスパイレス指数</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は、上昇</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すると思われる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引き続き適切な人件費管理に努める。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の数値については前年度の数値を引用</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98637</xdr:rowOff>
    </xdr:from>
    <xdr:to>
      <xdr:col>81</xdr:col>
      <xdr:colOff>44450</xdr:colOff>
      <xdr:row>84</xdr:row>
      <xdr:rowOff>98637</xdr:rowOff>
    </xdr:to>
    <xdr:cxnSp macro="">
      <xdr:nvCxnSpPr>
        <xdr:cNvPr id="258" name="直線コネクタ 257"/>
        <xdr:cNvCxnSpPr/>
      </xdr:nvCxnSpPr>
      <xdr:spPr>
        <a:xfrm>
          <a:off x="16179800" y="14500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18204</xdr:rowOff>
    </xdr:from>
    <xdr:to>
      <xdr:col>77</xdr:col>
      <xdr:colOff>44450</xdr:colOff>
      <xdr:row>84</xdr:row>
      <xdr:rowOff>98637</xdr:rowOff>
    </xdr:to>
    <xdr:cxnSp macro="">
      <xdr:nvCxnSpPr>
        <xdr:cNvPr id="261" name="直線コネクタ 260"/>
        <xdr:cNvCxnSpPr/>
      </xdr:nvCxnSpPr>
      <xdr:spPr>
        <a:xfrm>
          <a:off x="15290800" y="144200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18204</xdr:rowOff>
    </xdr:from>
    <xdr:to>
      <xdr:col>72</xdr:col>
      <xdr:colOff>203200</xdr:colOff>
      <xdr:row>84</xdr:row>
      <xdr:rowOff>34289</xdr:rowOff>
    </xdr:to>
    <xdr:cxnSp macro="">
      <xdr:nvCxnSpPr>
        <xdr:cNvPr id="264" name="直線コネクタ 263"/>
        <xdr:cNvCxnSpPr/>
      </xdr:nvCxnSpPr>
      <xdr:spPr>
        <a:xfrm flipV="1">
          <a:off x="14401800" y="1442000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85089</xdr:rowOff>
    </xdr:from>
    <xdr:to>
      <xdr:col>68</xdr:col>
      <xdr:colOff>152400</xdr:colOff>
      <xdr:row>84</xdr:row>
      <xdr:rowOff>34289</xdr:rowOff>
    </xdr:to>
    <xdr:cxnSp macro="">
      <xdr:nvCxnSpPr>
        <xdr:cNvPr id="267" name="直線コネクタ 266"/>
        <xdr:cNvCxnSpPr/>
      </xdr:nvCxnSpPr>
      <xdr:spPr>
        <a:xfrm>
          <a:off x="13512800" y="143154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47837</xdr:rowOff>
    </xdr:from>
    <xdr:to>
      <xdr:col>81</xdr:col>
      <xdr:colOff>95250</xdr:colOff>
      <xdr:row>84</xdr:row>
      <xdr:rowOff>149437</xdr:rowOff>
    </xdr:to>
    <xdr:sp macro="" textlink="">
      <xdr:nvSpPr>
        <xdr:cNvPr id="277" name="楕円 276"/>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64364</xdr:rowOff>
    </xdr:from>
    <xdr:ext cx="762000" cy="259045"/>
    <xdr:sp macro="" textlink="">
      <xdr:nvSpPr>
        <xdr:cNvPr id="278" name="給与水準   （国との比較）該当値テキスト"/>
        <xdr:cNvSpPr txBox="1"/>
      </xdr:nvSpPr>
      <xdr:spPr>
        <a:xfrm>
          <a:off x="17106900" y="1429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47837</xdr:rowOff>
    </xdr:from>
    <xdr:to>
      <xdr:col>77</xdr:col>
      <xdr:colOff>95250</xdr:colOff>
      <xdr:row>84</xdr:row>
      <xdr:rowOff>149437</xdr:rowOff>
    </xdr:to>
    <xdr:sp macro="" textlink="">
      <xdr:nvSpPr>
        <xdr:cNvPr id="279" name="楕円 278"/>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159614</xdr:rowOff>
    </xdr:from>
    <xdr:ext cx="736600" cy="259045"/>
    <xdr:sp macro="" textlink="">
      <xdr:nvSpPr>
        <xdr:cNvPr id="280" name="テキスト ボックス 279"/>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138854</xdr:rowOff>
    </xdr:from>
    <xdr:to>
      <xdr:col>73</xdr:col>
      <xdr:colOff>44450</xdr:colOff>
      <xdr:row>84</xdr:row>
      <xdr:rowOff>69004</xdr:rowOff>
    </xdr:to>
    <xdr:sp macro="" textlink="">
      <xdr:nvSpPr>
        <xdr:cNvPr id="281" name="楕円 280"/>
        <xdr:cNvSpPr/>
      </xdr:nvSpPr>
      <xdr:spPr>
        <a:xfrm>
          <a:off x="15240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79181</xdr:rowOff>
    </xdr:from>
    <xdr:ext cx="762000" cy="259045"/>
    <xdr:sp macro="" textlink="">
      <xdr:nvSpPr>
        <xdr:cNvPr id="282" name="テキスト ボックス 281"/>
        <xdr:cNvSpPr txBox="1"/>
      </xdr:nvSpPr>
      <xdr:spPr>
        <a:xfrm>
          <a:off x="14909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154939</xdr:rowOff>
    </xdr:from>
    <xdr:to>
      <xdr:col>68</xdr:col>
      <xdr:colOff>203200</xdr:colOff>
      <xdr:row>84</xdr:row>
      <xdr:rowOff>85089</xdr:rowOff>
    </xdr:to>
    <xdr:sp macro="" textlink="">
      <xdr:nvSpPr>
        <xdr:cNvPr id="283" name="楕円 282"/>
        <xdr:cNvSpPr/>
      </xdr:nvSpPr>
      <xdr:spPr>
        <a:xfrm>
          <a:off x="14351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95266</xdr:rowOff>
    </xdr:from>
    <xdr:ext cx="762000" cy="259045"/>
    <xdr:sp macro="" textlink="">
      <xdr:nvSpPr>
        <xdr:cNvPr id="284" name="テキスト ボックス 283"/>
        <xdr:cNvSpPr txBox="1"/>
      </xdr:nvSpPr>
      <xdr:spPr>
        <a:xfrm>
          <a:off x="14020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34289</xdr:rowOff>
    </xdr:from>
    <xdr:to>
      <xdr:col>64</xdr:col>
      <xdr:colOff>152400</xdr:colOff>
      <xdr:row>83</xdr:row>
      <xdr:rowOff>135889</xdr:rowOff>
    </xdr:to>
    <xdr:sp macro="" textlink="">
      <xdr:nvSpPr>
        <xdr:cNvPr id="285" name="楕円 284"/>
        <xdr:cNvSpPr/>
      </xdr:nvSpPr>
      <xdr:spPr>
        <a:xfrm>
          <a:off x="13462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146066</xdr:rowOff>
    </xdr:from>
    <xdr:ext cx="762000" cy="259045"/>
    <xdr:sp macro="" textlink="">
      <xdr:nvSpPr>
        <xdr:cNvPr id="286" name="テキスト ボックス 285"/>
        <xdr:cNvSpPr txBox="1"/>
      </xdr:nvSpPr>
      <xdr:spPr>
        <a:xfrm>
          <a:off x="13131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離島という地域特性のため、保育所や老人ホーム等へ民間企業が参入しづらい状況にあること等により行政が多くの住民サービスを提供しているため、類似団体平均よりも高い状況にある。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人口千人あたりの職員数は増加したが、人口</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145</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（対前年）</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となっていることが主な原因である。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社会情勢の変化で住民ニーズが多様化しているが、組織機構の再編を図り、職員数の適正化に努める。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67246</xdr:rowOff>
    </xdr:from>
    <xdr:to>
      <xdr:col>81</xdr:col>
      <xdr:colOff>44450</xdr:colOff>
      <xdr:row>63</xdr:row>
      <xdr:rowOff>97409</xdr:rowOff>
    </xdr:to>
    <xdr:cxnSp macro="">
      <xdr:nvCxnSpPr>
        <xdr:cNvPr id="317" name="直線コネクタ 316"/>
        <xdr:cNvCxnSpPr/>
      </xdr:nvCxnSpPr>
      <xdr:spPr>
        <a:xfrm>
          <a:off x="16179800" y="10868596"/>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46736</xdr:rowOff>
    </xdr:from>
    <xdr:to>
      <xdr:col>77</xdr:col>
      <xdr:colOff>44450</xdr:colOff>
      <xdr:row>63</xdr:row>
      <xdr:rowOff>67246</xdr:rowOff>
    </xdr:to>
    <xdr:cxnSp macro="">
      <xdr:nvCxnSpPr>
        <xdr:cNvPr id="320" name="直線コネクタ 319"/>
        <xdr:cNvCxnSpPr/>
      </xdr:nvCxnSpPr>
      <xdr:spPr>
        <a:xfrm>
          <a:off x="15290800" y="10848086"/>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128301</xdr:rowOff>
    </xdr:from>
    <xdr:to>
      <xdr:col>72</xdr:col>
      <xdr:colOff>203200</xdr:colOff>
      <xdr:row>63</xdr:row>
      <xdr:rowOff>46736</xdr:rowOff>
    </xdr:to>
    <xdr:cxnSp macro="">
      <xdr:nvCxnSpPr>
        <xdr:cNvPr id="323" name="直線コネクタ 322"/>
        <xdr:cNvCxnSpPr/>
      </xdr:nvCxnSpPr>
      <xdr:spPr>
        <a:xfrm>
          <a:off x="14401800" y="10758201"/>
          <a:ext cx="889000" cy="8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86075</xdr:rowOff>
    </xdr:from>
    <xdr:to>
      <xdr:col>68</xdr:col>
      <xdr:colOff>152400</xdr:colOff>
      <xdr:row>62</xdr:row>
      <xdr:rowOff>128301</xdr:rowOff>
    </xdr:to>
    <xdr:cxnSp macro="">
      <xdr:nvCxnSpPr>
        <xdr:cNvPr id="326" name="直線コネクタ 325"/>
        <xdr:cNvCxnSpPr/>
      </xdr:nvCxnSpPr>
      <xdr:spPr>
        <a:xfrm>
          <a:off x="13512800" y="10715975"/>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46609</xdr:rowOff>
    </xdr:from>
    <xdr:to>
      <xdr:col>81</xdr:col>
      <xdr:colOff>95250</xdr:colOff>
      <xdr:row>63</xdr:row>
      <xdr:rowOff>148209</xdr:rowOff>
    </xdr:to>
    <xdr:sp macro="" textlink="">
      <xdr:nvSpPr>
        <xdr:cNvPr id="336" name="楕円 335"/>
        <xdr:cNvSpPr/>
      </xdr:nvSpPr>
      <xdr:spPr>
        <a:xfrm>
          <a:off x="16967200" y="108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18686</xdr:rowOff>
    </xdr:from>
    <xdr:ext cx="762000" cy="259045"/>
    <xdr:sp macro="" textlink="">
      <xdr:nvSpPr>
        <xdr:cNvPr id="337" name="定員管理の状況該当値テキスト"/>
        <xdr:cNvSpPr txBox="1"/>
      </xdr:nvSpPr>
      <xdr:spPr>
        <a:xfrm>
          <a:off x="17106900" y="1082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16446</xdr:rowOff>
    </xdr:from>
    <xdr:to>
      <xdr:col>77</xdr:col>
      <xdr:colOff>95250</xdr:colOff>
      <xdr:row>63</xdr:row>
      <xdr:rowOff>118046</xdr:rowOff>
    </xdr:to>
    <xdr:sp macro="" textlink="">
      <xdr:nvSpPr>
        <xdr:cNvPr id="338" name="楕円 337"/>
        <xdr:cNvSpPr/>
      </xdr:nvSpPr>
      <xdr:spPr>
        <a:xfrm>
          <a:off x="16129000" y="1081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102823</xdr:rowOff>
    </xdr:from>
    <xdr:ext cx="736600" cy="259045"/>
    <xdr:sp macro="" textlink="">
      <xdr:nvSpPr>
        <xdr:cNvPr id="339" name="テキスト ボックス 338"/>
        <xdr:cNvSpPr txBox="1"/>
      </xdr:nvSpPr>
      <xdr:spPr>
        <a:xfrm>
          <a:off x="15798800" y="1090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167386</xdr:rowOff>
    </xdr:from>
    <xdr:to>
      <xdr:col>73</xdr:col>
      <xdr:colOff>44450</xdr:colOff>
      <xdr:row>63</xdr:row>
      <xdr:rowOff>97536</xdr:rowOff>
    </xdr:to>
    <xdr:sp macro="" textlink="">
      <xdr:nvSpPr>
        <xdr:cNvPr id="340" name="楕円 339"/>
        <xdr:cNvSpPr/>
      </xdr:nvSpPr>
      <xdr:spPr>
        <a:xfrm>
          <a:off x="15240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82313</xdr:rowOff>
    </xdr:from>
    <xdr:ext cx="762000" cy="259045"/>
    <xdr:sp macro="" textlink="">
      <xdr:nvSpPr>
        <xdr:cNvPr id="341" name="テキスト ボックス 340"/>
        <xdr:cNvSpPr txBox="1"/>
      </xdr:nvSpPr>
      <xdr:spPr>
        <a:xfrm>
          <a:off x="14909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77501</xdr:rowOff>
    </xdr:from>
    <xdr:to>
      <xdr:col>68</xdr:col>
      <xdr:colOff>203200</xdr:colOff>
      <xdr:row>63</xdr:row>
      <xdr:rowOff>7651</xdr:rowOff>
    </xdr:to>
    <xdr:sp macro="" textlink="">
      <xdr:nvSpPr>
        <xdr:cNvPr id="342" name="楕円 341"/>
        <xdr:cNvSpPr/>
      </xdr:nvSpPr>
      <xdr:spPr>
        <a:xfrm>
          <a:off x="14351000" y="1070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163878</xdr:rowOff>
    </xdr:from>
    <xdr:ext cx="762000" cy="259045"/>
    <xdr:sp macro="" textlink="">
      <xdr:nvSpPr>
        <xdr:cNvPr id="343" name="テキスト ボックス 342"/>
        <xdr:cNvSpPr txBox="1"/>
      </xdr:nvSpPr>
      <xdr:spPr>
        <a:xfrm>
          <a:off x="14020800" y="1079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35275</xdr:rowOff>
    </xdr:from>
    <xdr:to>
      <xdr:col>64</xdr:col>
      <xdr:colOff>152400</xdr:colOff>
      <xdr:row>62</xdr:row>
      <xdr:rowOff>136875</xdr:rowOff>
    </xdr:to>
    <xdr:sp macro="" textlink="">
      <xdr:nvSpPr>
        <xdr:cNvPr id="344" name="楕円 343"/>
        <xdr:cNvSpPr/>
      </xdr:nvSpPr>
      <xdr:spPr>
        <a:xfrm>
          <a:off x="13462000" y="106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121652</xdr:rowOff>
    </xdr:from>
    <xdr:ext cx="762000" cy="259045"/>
    <xdr:sp macro="" textlink="">
      <xdr:nvSpPr>
        <xdr:cNvPr id="345" name="テキスト ボックス 344"/>
        <xdr:cNvSpPr txBox="1"/>
      </xdr:nvSpPr>
      <xdr:spPr>
        <a:xfrm>
          <a:off x="13131800" y="1075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年度まで実施した若者定住対策事業が短期集中型の事業であったため、この期間の地方債の借入が多く、普通会計に大きな負担となっている。対前年△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と改善されたものの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％と鹿児島県平均より高い状況となっている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ため、交付税措置の有利な起債の活用等による比率の改善に努める。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112268</xdr:rowOff>
    </xdr:to>
    <xdr:cxnSp macro="">
      <xdr:nvCxnSpPr>
        <xdr:cNvPr id="376" name="直線コネクタ 375"/>
        <xdr:cNvCxnSpPr/>
      </xdr:nvCxnSpPr>
      <xdr:spPr>
        <a:xfrm flipV="1">
          <a:off x="16179800" y="727456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112268</xdr:rowOff>
    </xdr:from>
    <xdr:to>
      <xdr:col>77</xdr:col>
      <xdr:colOff>44450</xdr:colOff>
      <xdr:row>42</xdr:row>
      <xdr:rowOff>155702</xdr:rowOff>
    </xdr:to>
    <xdr:cxnSp macro="">
      <xdr:nvCxnSpPr>
        <xdr:cNvPr id="379" name="直線コネクタ 378"/>
        <xdr:cNvCxnSpPr/>
      </xdr:nvCxnSpPr>
      <xdr:spPr>
        <a:xfrm flipV="1">
          <a:off x="15290800" y="73131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155702</xdr:rowOff>
    </xdr:from>
    <xdr:to>
      <xdr:col>72</xdr:col>
      <xdr:colOff>203200</xdr:colOff>
      <xdr:row>43</xdr:row>
      <xdr:rowOff>42164</xdr:rowOff>
    </xdr:to>
    <xdr:cxnSp macro="">
      <xdr:nvCxnSpPr>
        <xdr:cNvPr id="382" name="直線コネクタ 381"/>
        <xdr:cNvCxnSpPr/>
      </xdr:nvCxnSpPr>
      <xdr:spPr>
        <a:xfrm flipV="1">
          <a:off x="14401800" y="735660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42164</xdr:rowOff>
    </xdr:from>
    <xdr:to>
      <xdr:col>68</xdr:col>
      <xdr:colOff>152400</xdr:colOff>
      <xdr:row>43</xdr:row>
      <xdr:rowOff>75946</xdr:rowOff>
    </xdr:to>
    <xdr:cxnSp macro="">
      <xdr:nvCxnSpPr>
        <xdr:cNvPr id="385" name="直線コネクタ 384"/>
        <xdr:cNvCxnSpPr/>
      </xdr:nvCxnSpPr>
      <xdr:spPr>
        <a:xfrm flipV="1">
          <a:off x="13512800" y="741451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5" name="楕円 394"/>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396"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61468</xdr:rowOff>
    </xdr:from>
    <xdr:to>
      <xdr:col>77</xdr:col>
      <xdr:colOff>95250</xdr:colOff>
      <xdr:row>42</xdr:row>
      <xdr:rowOff>163068</xdr:rowOff>
    </xdr:to>
    <xdr:sp macro="" textlink="">
      <xdr:nvSpPr>
        <xdr:cNvPr id="397" name="楕円 396"/>
        <xdr:cNvSpPr/>
      </xdr:nvSpPr>
      <xdr:spPr>
        <a:xfrm>
          <a:off x="16129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147845</xdr:rowOff>
    </xdr:from>
    <xdr:ext cx="736600" cy="259045"/>
    <xdr:sp macro="" textlink="">
      <xdr:nvSpPr>
        <xdr:cNvPr id="398" name="テキスト ボックス 397"/>
        <xdr:cNvSpPr txBox="1"/>
      </xdr:nvSpPr>
      <xdr:spPr>
        <a:xfrm>
          <a:off x="15798800" y="734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104902</xdr:rowOff>
    </xdr:from>
    <xdr:to>
      <xdr:col>73</xdr:col>
      <xdr:colOff>44450</xdr:colOff>
      <xdr:row>43</xdr:row>
      <xdr:rowOff>35052</xdr:rowOff>
    </xdr:to>
    <xdr:sp macro="" textlink="">
      <xdr:nvSpPr>
        <xdr:cNvPr id="399" name="楕円 398"/>
        <xdr:cNvSpPr/>
      </xdr:nvSpPr>
      <xdr:spPr>
        <a:xfrm>
          <a:off x="15240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19829</xdr:rowOff>
    </xdr:from>
    <xdr:ext cx="762000" cy="259045"/>
    <xdr:sp macro="" textlink="">
      <xdr:nvSpPr>
        <xdr:cNvPr id="400" name="テキスト ボックス 399"/>
        <xdr:cNvSpPr txBox="1"/>
      </xdr:nvSpPr>
      <xdr:spPr>
        <a:xfrm>
          <a:off x="14909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162814</xdr:rowOff>
    </xdr:from>
    <xdr:to>
      <xdr:col>68</xdr:col>
      <xdr:colOff>203200</xdr:colOff>
      <xdr:row>43</xdr:row>
      <xdr:rowOff>92964</xdr:rowOff>
    </xdr:to>
    <xdr:sp macro="" textlink="">
      <xdr:nvSpPr>
        <xdr:cNvPr id="401" name="楕円 400"/>
        <xdr:cNvSpPr/>
      </xdr:nvSpPr>
      <xdr:spPr>
        <a:xfrm>
          <a:off x="14351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77741</xdr:rowOff>
    </xdr:from>
    <xdr:ext cx="762000" cy="259045"/>
    <xdr:sp macro="" textlink="">
      <xdr:nvSpPr>
        <xdr:cNvPr id="402" name="テキスト ボックス 401"/>
        <xdr:cNvSpPr txBox="1"/>
      </xdr:nvSpPr>
      <xdr:spPr>
        <a:xfrm>
          <a:off x="14020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25146</xdr:rowOff>
    </xdr:from>
    <xdr:to>
      <xdr:col>64</xdr:col>
      <xdr:colOff>152400</xdr:colOff>
      <xdr:row>43</xdr:row>
      <xdr:rowOff>126746</xdr:rowOff>
    </xdr:to>
    <xdr:sp macro="" textlink="">
      <xdr:nvSpPr>
        <xdr:cNvPr id="403" name="楕円 402"/>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111523</xdr:rowOff>
    </xdr:from>
    <xdr:ext cx="762000" cy="259045"/>
    <xdr:sp macro="" textlink="">
      <xdr:nvSpPr>
        <xdr:cNvPr id="404" name="テキスト ボックス 403"/>
        <xdr:cNvSpPr txBox="1"/>
      </xdr:nvSpPr>
      <xdr:spPr>
        <a:xfrm>
          <a:off x="13131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163.9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と将来負担比率は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年々</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これは充当可能基金が増加したことや、平成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（対前年）</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公営企業債等繰入見込額等の将来負担額が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百万円減少し、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171196</xdr:rowOff>
    </xdr:from>
    <xdr:to>
      <xdr:col>81</xdr:col>
      <xdr:colOff>44450</xdr:colOff>
      <xdr:row>17</xdr:row>
      <xdr:rowOff>110744</xdr:rowOff>
    </xdr:to>
    <xdr:cxnSp macro="">
      <xdr:nvCxnSpPr>
        <xdr:cNvPr id="438" name="直線コネクタ 437"/>
        <xdr:cNvCxnSpPr/>
      </xdr:nvCxnSpPr>
      <xdr:spPr>
        <a:xfrm flipV="1">
          <a:off x="16179800" y="2914396"/>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110744</xdr:rowOff>
    </xdr:from>
    <xdr:to>
      <xdr:col>77</xdr:col>
      <xdr:colOff>44450</xdr:colOff>
      <xdr:row>18</xdr:row>
      <xdr:rowOff>88096</xdr:rowOff>
    </xdr:to>
    <xdr:cxnSp macro="">
      <xdr:nvCxnSpPr>
        <xdr:cNvPr id="441" name="直線コネクタ 440"/>
        <xdr:cNvCxnSpPr/>
      </xdr:nvCxnSpPr>
      <xdr:spPr>
        <a:xfrm flipV="1">
          <a:off x="15290800" y="3025394"/>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88096</xdr:rowOff>
    </xdr:from>
    <xdr:to>
      <xdr:col>72</xdr:col>
      <xdr:colOff>203200</xdr:colOff>
      <xdr:row>18</xdr:row>
      <xdr:rowOff>155660</xdr:rowOff>
    </xdr:to>
    <xdr:cxnSp macro="">
      <xdr:nvCxnSpPr>
        <xdr:cNvPr id="444" name="直線コネクタ 443"/>
        <xdr:cNvCxnSpPr/>
      </xdr:nvCxnSpPr>
      <xdr:spPr>
        <a:xfrm flipV="1">
          <a:off x="14401800" y="31741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155660</xdr:rowOff>
    </xdr:from>
    <xdr:to>
      <xdr:col>68</xdr:col>
      <xdr:colOff>152400</xdr:colOff>
      <xdr:row>19</xdr:row>
      <xdr:rowOff>43730</xdr:rowOff>
    </xdr:to>
    <xdr:cxnSp macro="">
      <xdr:nvCxnSpPr>
        <xdr:cNvPr id="447" name="直線コネクタ 446"/>
        <xdr:cNvCxnSpPr/>
      </xdr:nvCxnSpPr>
      <xdr:spPr>
        <a:xfrm flipV="1">
          <a:off x="13512800" y="3241760"/>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57" name="楕円 456"/>
        <xdr:cNvSpPr/>
      </xdr:nvSpPr>
      <xdr:spPr>
        <a:xfrm>
          <a:off x="169672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92473</xdr:rowOff>
    </xdr:from>
    <xdr:ext cx="762000" cy="259045"/>
    <xdr:sp macro="" textlink="">
      <xdr:nvSpPr>
        <xdr:cNvPr id="458" name="将来負担の状況該当値テキスト"/>
        <xdr:cNvSpPr txBox="1"/>
      </xdr:nvSpPr>
      <xdr:spPr>
        <a:xfrm>
          <a:off x="17106900" y="283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59944</xdr:rowOff>
    </xdr:from>
    <xdr:to>
      <xdr:col>77</xdr:col>
      <xdr:colOff>95250</xdr:colOff>
      <xdr:row>17</xdr:row>
      <xdr:rowOff>161544</xdr:rowOff>
    </xdr:to>
    <xdr:sp macro="" textlink="">
      <xdr:nvSpPr>
        <xdr:cNvPr id="459" name="楕円 458"/>
        <xdr:cNvSpPr/>
      </xdr:nvSpPr>
      <xdr:spPr>
        <a:xfrm>
          <a:off x="16129000" y="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146321</xdr:rowOff>
    </xdr:from>
    <xdr:ext cx="736600" cy="259045"/>
    <xdr:sp macro="" textlink="">
      <xdr:nvSpPr>
        <xdr:cNvPr id="460" name="テキスト ボックス 459"/>
        <xdr:cNvSpPr txBox="1"/>
      </xdr:nvSpPr>
      <xdr:spPr>
        <a:xfrm>
          <a:off x="15798800" y="306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37296</xdr:rowOff>
    </xdr:from>
    <xdr:to>
      <xdr:col>73</xdr:col>
      <xdr:colOff>44450</xdr:colOff>
      <xdr:row>18</xdr:row>
      <xdr:rowOff>138896</xdr:rowOff>
    </xdr:to>
    <xdr:sp macro="" textlink="">
      <xdr:nvSpPr>
        <xdr:cNvPr id="461" name="楕円 460"/>
        <xdr:cNvSpPr/>
      </xdr:nvSpPr>
      <xdr:spPr>
        <a:xfrm>
          <a:off x="15240000" y="312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123673</xdr:rowOff>
    </xdr:from>
    <xdr:ext cx="762000" cy="259045"/>
    <xdr:sp macro="" textlink="">
      <xdr:nvSpPr>
        <xdr:cNvPr id="462" name="テキスト ボックス 461"/>
        <xdr:cNvSpPr txBox="1"/>
      </xdr:nvSpPr>
      <xdr:spPr>
        <a:xfrm>
          <a:off x="14909800" y="320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104860</xdr:rowOff>
    </xdr:from>
    <xdr:to>
      <xdr:col>68</xdr:col>
      <xdr:colOff>203200</xdr:colOff>
      <xdr:row>19</xdr:row>
      <xdr:rowOff>35009</xdr:rowOff>
    </xdr:to>
    <xdr:sp macro="" textlink="">
      <xdr:nvSpPr>
        <xdr:cNvPr id="463" name="楕円 462"/>
        <xdr:cNvSpPr/>
      </xdr:nvSpPr>
      <xdr:spPr>
        <a:xfrm>
          <a:off x="14351000" y="3190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19786</xdr:rowOff>
    </xdr:from>
    <xdr:ext cx="762000" cy="259045"/>
    <xdr:sp macro="" textlink="">
      <xdr:nvSpPr>
        <xdr:cNvPr id="464" name="テキスト ボックス 463"/>
        <xdr:cNvSpPr txBox="1"/>
      </xdr:nvSpPr>
      <xdr:spPr>
        <a:xfrm>
          <a:off x="14020800" y="327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65" name="楕円 464"/>
        <xdr:cNvSpPr/>
      </xdr:nvSpPr>
      <xdr:spPr>
        <a:xfrm>
          <a:off x="13462000" y="325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79307</xdr:rowOff>
    </xdr:from>
    <xdr:ext cx="762000" cy="259045"/>
    <xdr:sp macro="" textlink="">
      <xdr:nvSpPr>
        <xdr:cNvPr id="466" name="テキスト ボックス 465"/>
        <xdr:cNvSpPr txBox="1"/>
      </xdr:nvSpPr>
      <xdr:spPr>
        <a:xfrm>
          <a:off x="13131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6,076
6,016
53.30
5,993,474
5,712,180
256,311
3,446,512
8,303,394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離島という地域特性のため、保育所や老人ホーム等へ民間企業が参入しづらい状況にあること等により行政が多くの住民サービスを提供しているため、職員数が多いことや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職員の平均年齢が高いことが主な要因である。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年度対前年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年度対前年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となったのは、職員平均年齢</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の低下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等による職員給の減等が要因であ</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年度は、給与改定並びに職員手当等の増加により、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社会情勢の変化で住民のニーズが多様化している中ではあるが、今後も人件費関係経費全体について、抑制に努める。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72136</xdr:rowOff>
    </xdr:to>
    <xdr:cxnSp macro="">
      <xdr:nvCxnSpPr>
        <xdr:cNvPr id="64" name="直線コネクタ 63"/>
        <xdr:cNvCxnSpPr/>
      </xdr:nvCxnSpPr>
      <xdr:spPr>
        <a:xfrm>
          <a:off x="3987800" y="65460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30988</xdr:rowOff>
    </xdr:from>
    <xdr:to>
      <xdr:col>19</xdr:col>
      <xdr:colOff>187325</xdr:colOff>
      <xdr:row>38</xdr:row>
      <xdr:rowOff>72136</xdr:rowOff>
    </xdr:to>
    <xdr:cxnSp macro="">
      <xdr:nvCxnSpPr>
        <xdr:cNvPr id="67" name="直線コネクタ 66"/>
        <xdr:cNvCxnSpPr/>
      </xdr:nvCxnSpPr>
      <xdr:spPr>
        <a:xfrm flipV="1">
          <a:off x="3098800" y="65460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72136</xdr:rowOff>
    </xdr:from>
    <xdr:to>
      <xdr:col>15</xdr:col>
      <xdr:colOff>98425</xdr:colOff>
      <xdr:row>38</xdr:row>
      <xdr:rowOff>131572</xdr:rowOff>
    </xdr:to>
    <xdr:cxnSp macro="">
      <xdr:nvCxnSpPr>
        <xdr:cNvPr id="70" name="直線コネクタ 69"/>
        <xdr:cNvCxnSpPr/>
      </xdr:nvCxnSpPr>
      <xdr:spPr>
        <a:xfrm flipV="1">
          <a:off x="2209800" y="65872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131572</xdr:rowOff>
    </xdr:from>
    <xdr:to>
      <xdr:col>11</xdr:col>
      <xdr:colOff>9525</xdr:colOff>
      <xdr:row>38</xdr:row>
      <xdr:rowOff>140716</xdr:rowOff>
    </xdr:to>
    <xdr:cxnSp macro="">
      <xdr:nvCxnSpPr>
        <xdr:cNvPr id="73" name="直線コネクタ 72"/>
        <xdr:cNvCxnSpPr/>
      </xdr:nvCxnSpPr>
      <xdr:spPr>
        <a:xfrm flipV="1">
          <a:off x="1320800" y="66466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21336</xdr:rowOff>
    </xdr:from>
    <xdr:to>
      <xdr:col>24</xdr:col>
      <xdr:colOff>76200</xdr:colOff>
      <xdr:row>38</xdr:row>
      <xdr:rowOff>122936</xdr:rowOff>
    </xdr:to>
    <xdr:sp macro="" textlink="">
      <xdr:nvSpPr>
        <xdr:cNvPr id="83" name="楕円 82"/>
        <xdr:cNvSpPr/>
      </xdr:nvSpPr>
      <xdr:spPr>
        <a:xfrm>
          <a:off x="4775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164863</xdr:rowOff>
    </xdr:from>
    <xdr:ext cx="762000" cy="259045"/>
    <xdr:sp macro="" textlink="">
      <xdr:nvSpPr>
        <xdr:cNvPr id="84" name="人件費該当値テキスト"/>
        <xdr:cNvSpPr txBox="1"/>
      </xdr:nvSpPr>
      <xdr:spPr>
        <a:xfrm>
          <a:off x="4914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151638</xdr:rowOff>
    </xdr:from>
    <xdr:to>
      <xdr:col>20</xdr:col>
      <xdr:colOff>38100</xdr:colOff>
      <xdr:row>38</xdr:row>
      <xdr:rowOff>81788</xdr:rowOff>
    </xdr:to>
    <xdr:sp macro="" textlink="">
      <xdr:nvSpPr>
        <xdr:cNvPr id="85" name="楕円 84"/>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66565</xdr:rowOff>
    </xdr:from>
    <xdr:ext cx="736600" cy="259045"/>
    <xdr:sp macro="" textlink="">
      <xdr:nvSpPr>
        <xdr:cNvPr id="86" name="テキスト ボックス 85"/>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21336</xdr:rowOff>
    </xdr:from>
    <xdr:to>
      <xdr:col>15</xdr:col>
      <xdr:colOff>149225</xdr:colOff>
      <xdr:row>38</xdr:row>
      <xdr:rowOff>122936</xdr:rowOff>
    </xdr:to>
    <xdr:sp macro="" textlink="">
      <xdr:nvSpPr>
        <xdr:cNvPr id="87" name="楕円 86"/>
        <xdr:cNvSpPr/>
      </xdr:nvSpPr>
      <xdr:spPr>
        <a:xfrm>
          <a:off x="3048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107713</xdr:rowOff>
    </xdr:from>
    <xdr:ext cx="762000" cy="259045"/>
    <xdr:sp macro="" textlink="">
      <xdr:nvSpPr>
        <xdr:cNvPr id="88" name="テキスト ボックス 87"/>
        <xdr:cNvSpPr txBox="1"/>
      </xdr:nvSpPr>
      <xdr:spPr>
        <a:xfrm>
          <a:off x="2717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80772</xdr:rowOff>
    </xdr:from>
    <xdr:to>
      <xdr:col>11</xdr:col>
      <xdr:colOff>60325</xdr:colOff>
      <xdr:row>39</xdr:row>
      <xdr:rowOff>10922</xdr:rowOff>
    </xdr:to>
    <xdr:sp macro="" textlink="">
      <xdr:nvSpPr>
        <xdr:cNvPr id="89" name="楕円 88"/>
        <xdr:cNvSpPr/>
      </xdr:nvSpPr>
      <xdr:spPr>
        <a:xfrm>
          <a:off x="2159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167149</xdr:rowOff>
    </xdr:from>
    <xdr:ext cx="762000" cy="259045"/>
    <xdr:sp macro="" textlink="">
      <xdr:nvSpPr>
        <xdr:cNvPr id="90" name="テキスト ボックス 89"/>
        <xdr:cNvSpPr txBox="1"/>
      </xdr:nvSpPr>
      <xdr:spPr>
        <a:xfrm>
          <a:off x="1828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89916</xdr:rowOff>
    </xdr:from>
    <xdr:to>
      <xdr:col>6</xdr:col>
      <xdr:colOff>171450</xdr:colOff>
      <xdr:row>39</xdr:row>
      <xdr:rowOff>20066</xdr:rowOff>
    </xdr:to>
    <xdr:sp macro="" textlink="">
      <xdr:nvSpPr>
        <xdr:cNvPr id="91" name="楕円 90"/>
        <xdr:cNvSpPr/>
      </xdr:nvSpPr>
      <xdr:spPr>
        <a:xfrm>
          <a:off x="1270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4843</xdr:rowOff>
    </xdr:from>
    <xdr:ext cx="762000" cy="259045"/>
    <xdr:sp macro="" textlink="">
      <xdr:nvSpPr>
        <xdr:cNvPr id="92" name="テキスト ボックス 91"/>
        <xdr:cNvSpPr txBox="1"/>
      </xdr:nvSpPr>
      <xdr:spPr>
        <a:xfrm>
          <a:off x="939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物件費が類似団体と同水準にあるのは、職員の節減意識によるものや臨時職員の配置、リース契約等を必要最小限にとどめている等の成果である。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今後、職員数の減の影響により賃金及び、委託料等が増えることが予想されるが、適切な</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執行に努める。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30988</xdr:rowOff>
    </xdr:from>
    <xdr:to>
      <xdr:col>82</xdr:col>
      <xdr:colOff>107950</xdr:colOff>
      <xdr:row>14</xdr:row>
      <xdr:rowOff>67564</xdr:rowOff>
    </xdr:to>
    <xdr:cxnSp macro="">
      <xdr:nvCxnSpPr>
        <xdr:cNvPr id="123" name="直線コネクタ 122"/>
        <xdr:cNvCxnSpPr/>
      </xdr:nvCxnSpPr>
      <xdr:spPr>
        <a:xfrm>
          <a:off x="15671800" y="24312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30988</xdr:rowOff>
    </xdr:from>
    <xdr:to>
      <xdr:col>78</xdr:col>
      <xdr:colOff>69850</xdr:colOff>
      <xdr:row>14</xdr:row>
      <xdr:rowOff>35560</xdr:rowOff>
    </xdr:to>
    <xdr:cxnSp macro="">
      <xdr:nvCxnSpPr>
        <xdr:cNvPr id="126" name="直線コネクタ 125"/>
        <xdr:cNvCxnSpPr/>
      </xdr:nvCxnSpPr>
      <xdr:spPr>
        <a:xfrm flipV="1">
          <a:off x="14782800" y="24312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14</xdr:row>
      <xdr:rowOff>49276</xdr:rowOff>
    </xdr:to>
    <xdr:cxnSp macro="">
      <xdr:nvCxnSpPr>
        <xdr:cNvPr id="129" name="直線コネクタ 128"/>
        <xdr:cNvCxnSpPr/>
      </xdr:nvCxnSpPr>
      <xdr:spPr>
        <a:xfrm flipV="1">
          <a:off x="13893800" y="24358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30988</xdr:rowOff>
    </xdr:from>
    <xdr:to>
      <xdr:col>69</xdr:col>
      <xdr:colOff>92075</xdr:colOff>
      <xdr:row>14</xdr:row>
      <xdr:rowOff>49276</xdr:rowOff>
    </xdr:to>
    <xdr:cxnSp macro="">
      <xdr:nvCxnSpPr>
        <xdr:cNvPr id="132" name="直線コネクタ 131"/>
        <xdr:cNvCxnSpPr/>
      </xdr:nvCxnSpPr>
      <xdr:spPr>
        <a:xfrm>
          <a:off x="13004800" y="24312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xdr:rowOff>
    </xdr:from>
    <xdr:to>
      <xdr:col>82</xdr:col>
      <xdr:colOff>158750</xdr:colOff>
      <xdr:row>14</xdr:row>
      <xdr:rowOff>118364</xdr:rowOff>
    </xdr:to>
    <xdr:sp macro="" textlink="">
      <xdr:nvSpPr>
        <xdr:cNvPr id="142" name="楕円 141"/>
        <xdr:cNvSpPr/>
      </xdr:nvSpPr>
      <xdr:spPr>
        <a:xfrm>
          <a:off x="16459200" y="24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33291</xdr:rowOff>
    </xdr:from>
    <xdr:ext cx="762000" cy="259045"/>
    <xdr:sp macro="" textlink="">
      <xdr:nvSpPr>
        <xdr:cNvPr id="143" name="物件費該当値テキスト"/>
        <xdr:cNvSpPr txBox="1"/>
      </xdr:nvSpPr>
      <xdr:spPr>
        <a:xfrm>
          <a:off x="16598900" y="226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151638</xdr:rowOff>
    </xdr:from>
    <xdr:to>
      <xdr:col>78</xdr:col>
      <xdr:colOff>120650</xdr:colOff>
      <xdr:row>14</xdr:row>
      <xdr:rowOff>81788</xdr:rowOff>
    </xdr:to>
    <xdr:sp macro="" textlink="">
      <xdr:nvSpPr>
        <xdr:cNvPr id="144" name="楕円 143"/>
        <xdr:cNvSpPr/>
      </xdr:nvSpPr>
      <xdr:spPr>
        <a:xfrm>
          <a:off x="15621000" y="23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91965</xdr:rowOff>
    </xdr:from>
    <xdr:ext cx="736600" cy="259045"/>
    <xdr:sp macro="" textlink="">
      <xdr:nvSpPr>
        <xdr:cNvPr id="145" name="テキスト ボックス 144"/>
        <xdr:cNvSpPr txBox="1"/>
      </xdr:nvSpPr>
      <xdr:spPr>
        <a:xfrm>
          <a:off x="15290800" y="2149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46" name="楕円 145"/>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71137</xdr:rowOff>
    </xdr:from>
    <xdr:ext cx="762000" cy="259045"/>
    <xdr:sp macro="" textlink="">
      <xdr:nvSpPr>
        <xdr:cNvPr id="147" name="テキスト ボックス 146"/>
        <xdr:cNvSpPr txBox="1"/>
      </xdr:nvSpPr>
      <xdr:spPr>
        <a:xfrm>
          <a:off x="14401800" y="24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169926</xdr:rowOff>
    </xdr:from>
    <xdr:to>
      <xdr:col>69</xdr:col>
      <xdr:colOff>142875</xdr:colOff>
      <xdr:row>14</xdr:row>
      <xdr:rowOff>100076</xdr:rowOff>
    </xdr:to>
    <xdr:sp macro="" textlink="">
      <xdr:nvSpPr>
        <xdr:cNvPr id="148" name="楕円 147"/>
        <xdr:cNvSpPr/>
      </xdr:nvSpPr>
      <xdr:spPr>
        <a:xfrm>
          <a:off x="13843000" y="23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84853</xdr:rowOff>
    </xdr:from>
    <xdr:ext cx="762000" cy="259045"/>
    <xdr:sp macro="" textlink="">
      <xdr:nvSpPr>
        <xdr:cNvPr id="149" name="テキスト ボックス 148"/>
        <xdr:cNvSpPr txBox="1"/>
      </xdr:nvSpPr>
      <xdr:spPr>
        <a:xfrm>
          <a:off x="13512800" y="248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151638</xdr:rowOff>
    </xdr:from>
    <xdr:to>
      <xdr:col>65</xdr:col>
      <xdr:colOff>53975</xdr:colOff>
      <xdr:row>14</xdr:row>
      <xdr:rowOff>81788</xdr:rowOff>
    </xdr:to>
    <xdr:sp macro="" textlink="">
      <xdr:nvSpPr>
        <xdr:cNvPr id="150" name="楕円 149"/>
        <xdr:cNvSpPr/>
      </xdr:nvSpPr>
      <xdr:spPr>
        <a:xfrm>
          <a:off x="12954000" y="23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66565</xdr:rowOff>
    </xdr:from>
    <xdr:ext cx="762000" cy="259045"/>
    <xdr:sp macro="" textlink="">
      <xdr:nvSpPr>
        <xdr:cNvPr id="151" name="テキスト ボックス 150"/>
        <xdr:cNvSpPr txBox="1"/>
      </xdr:nvSpPr>
      <xdr:spPr>
        <a:xfrm>
          <a:off x="12623800" y="246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扶助費について、対前年</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となったのは、主に年金生活者等支援臨時福祉給付金給付事業の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少子高齢</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化・</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人口減少のさらなる進展や医療費の増により扶助費の増が見込まれるが、町民が安心して生活できるよう福祉の充実を図りながら、住民ニーズに合わせた単独扶助費の見直し等を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行うなど、適正な執行に努める。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56</xdr:row>
      <xdr:rowOff>107950</xdr:rowOff>
    </xdr:to>
    <xdr:cxnSp macro="">
      <xdr:nvCxnSpPr>
        <xdr:cNvPr id="184" name="直線コネクタ 183"/>
        <xdr:cNvCxnSpPr/>
      </xdr:nvCxnSpPr>
      <xdr:spPr>
        <a:xfrm flipV="1">
          <a:off x="3987800" y="95186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107950</xdr:rowOff>
    </xdr:to>
    <xdr:cxnSp macro="">
      <xdr:nvCxnSpPr>
        <xdr:cNvPr id="187" name="直線コネクタ 186"/>
        <xdr:cNvCxnSpPr/>
      </xdr:nvCxnSpPr>
      <xdr:spPr>
        <a:xfrm>
          <a:off x="3098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107950</xdr:rowOff>
    </xdr:to>
    <xdr:cxnSp macro="">
      <xdr:nvCxnSpPr>
        <xdr:cNvPr id="190" name="直線コネクタ 189"/>
        <xdr:cNvCxnSpPr/>
      </xdr:nvCxnSpPr>
      <xdr:spPr>
        <a:xfrm flipV="1">
          <a:off x="2209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107950</xdr:rowOff>
    </xdr:to>
    <xdr:cxnSp macro="">
      <xdr:nvCxnSpPr>
        <xdr:cNvPr id="193" name="直線コネクタ 192"/>
        <xdr:cNvCxnSpPr/>
      </xdr:nvCxnSpPr>
      <xdr:spPr>
        <a:xfrm>
          <a:off x="1320800" y="9594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3" name="楕円 202"/>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10177</xdr:rowOff>
    </xdr:from>
    <xdr:ext cx="762000" cy="259045"/>
    <xdr:sp macro="" textlink="">
      <xdr:nvSpPr>
        <xdr:cNvPr id="204" name="扶助費該当値テキスト"/>
        <xdr:cNvSpPr txBox="1"/>
      </xdr:nvSpPr>
      <xdr:spPr>
        <a:xfrm>
          <a:off x="49149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5" name="楕円 204"/>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206" name="テキスト ボックス 205"/>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7" name="楕円 206"/>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08" name="テキスト ボックス 207"/>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09" name="楕円 208"/>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10" name="テキスト ボックス 209"/>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1" name="楕円 210"/>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12" name="テキスト ボックス 211"/>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その他の経費については、平成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いる。国保会計等への繰出金は前年度より減少したものの、基金等への積立金が増加したことによる。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今後は公営企業・一部事務組合も含めて老朽化した施設への対応等により維持補修費・繰出金の上昇が見込まれるため、効率的な公共施設の維持管理に努め、経費の抑制を図る。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72136</xdr:rowOff>
    </xdr:from>
    <xdr:to>
      <xdr:col>82</xdr:col>
      <xdr:colOff>107950</xdr:colOff>
      <xdr:row>56</xdr:row>
      <xdr:rowOff>85852</xdr:rowOff>
    </xdr:to>
    <xdr:cxnSp macro="">
      <xdr:nvCxnSpPr>
        <xdr:cNvPr id="242" name="直線コネクタ 241"/>
        <xdr:cNvCxnSpPr/>
      </xdr:nvCxnSpPr>
      <xdr:spPr>
        <a:xfrm>
          <a:off x="15671800" y="96733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72136</xdr:rowOff>
    </xdr:from>
    <xdr:to>
      <xdr:col>78</xdr:col>
      <xdr:colOff>69850</xdr:colOff>
      <xdr:row>56</xdr:row>
      <xdr:rowOff>72136</xdr:rowOff>
    </xdr:to>
    <xdr:cxnSp macro="">
      <xdr:nvCxnSpPr>
        <xdr:cNvPr id="245" name="直線コネクタ 244"/>
        <xdr:cNvCxnSpPr/>
      </xdr:nvCxnSpPr>
      <xdr:spPr>
        <a:xfrm>
          <a:off x="14782800" y="9673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72136</xdr:rowOff>
    </xdr:from>
    <xdr:to>
      <xdr:col>73</xdr:col>
      <xdr:colOff>180975</xdr:colOff>
      <xdr:row>56</xdr:row>
      <xdr:rowOff>81280</xdr:rowOff>
    </xdr:to>
    <xdr:cxnSp macro="">
      <xdr:nvCxnSpPr>
        <xdr:cNvPr id="248" name="直線コネクタ 247"/>
        <xdr:cNvCxnSpPr/>
      </xdr:nvCxnSpPr>
      <xdr:spPr>
        <a:xfrm flipV="1">
          <a:off x="13893800" y="9673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99568</xdr:rowOff>
    </xdr:to>
    <xdr:cxnSp macro="">
      <xdr:nvCxnSpPr>
        <xdr:cNvPr id="251" name="直線コネクタ 250"/>
        <xdr:cNvCxnSpPr/>
      </xdr:nvCxnSpPr>
      <xdr:spPr>
        <a:xfrm flipV="1">
          <a:off x="13004800" y="9682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1" name="楕円 260"/>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2" name="その他該当値テキスト"/>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21336</xdr:rowOff>
    </xdr:from>
    <xdr:to>
      <xdr:col>78</xdr:col>
      <xdr:colOff>120650</xdr:colOff>
      <xdr:row>56</xdr:row>
      <xdr:rowOff>122936</xdr:rowOff>
    </xdr:to>
    <xdr:sp macro="" textlink="">
      <xdr:nvSpPr>
        <xdr:cNvPr id="263" name="楕円 262"/>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64" name="テキスト ボックス 263"/>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21336</xdr:rowOff>
    </xdr:from>
    <xdr:to>
      <xdr:col>74</xdr:col>
      <xdr:colOff>31750</xdr:colOff>
      <xdr:row>56</xdr:row>
      <xdr:rowOff>122936</xdr:rowOff>
    </xdr:to>
    <xdr:sp macro="" textlink="">
      <xdr:nvSpPr>
        <xdr:cNvPr id="265" name="楕円 264"/>
        <xdr:cNvSpPr/>
      </xdr:nvSpPr>
      <xdr:spPr>
        <a:xfrm>
          <a:off x="14732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133113</xdr:rowOff>
    </xdr:from>
    <xdr:ext cx="762000" cy="259045"/>
    <xdr:sp macro="" textlink="">
      <xdr:nvSpPr>
        <xdr:cNvPr id="266" name="テキスト ボックス 265"/>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67" name="楕円 266"/>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68" name="テキスト ボックス 267"/>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69" name="楕円 268"/>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70" name="テキスト ボックス 269"/>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年度は、一部事務組合の公債費償還が終了したため、負担金の支出が減となった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ため、比率が減少した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今後は、スクラップ＆ビルドを念頭に、補助金交付事業の見直し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取り組み、経常収支比率の減に努める。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108712</xdr:rowOff>
    </xdr:to>
    <xdr:cxnSp macro="">
      <xdr:nvCxnSpPr>
        <xdr:cNvPr id="300" name="直線コネクタ 299"/>
        <xdr:cNvCxnSpPr/>
      </xdr:nvCxnSpPr>
      <xdr:spPr>
        <a:xfrm flipV="1">
          <a:off x="15671800" y="62534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37</xdr:row>
      <xdr:rowOff>5842</xdr:rowOff>
    </xdr:to>
    <xdr:cxnSp macro="">
      <xdr:nvCxnSpPr>
        <xdr:cNvPr id="303" name="直線コネクタ 302"/>
        <xdr:cNvCxnSpPr/>
      </xdr:nvCxnSpPr>
      <xdr:spPr>
        <a:xfrm flipV="1">
          <a:off x="14782800" y="62809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51562</xdr:rowOff>
    </xdr:to>
    <xdr:cxnSp macro="">
      <xdr:nvCxnSpPr>
        <xdr:cNvPr id="306" name="直線コネクタ 305"/>
        <xdr:cNvCxnSpPr/>
      </xdr:nvCxnSpPr>
      <xdr:spPr>
        <a:xfrm flipV="1">
          <a:off x="13893800" y="6349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51562</xdr:rowOff>
    </xdr:to>
    <xdr:cxnSp macro="">
      <xdr:nvCxnSpPr>
        <xdr:cNvPr id="309" name="直線コネクタ 308"/>
        <xdr:cNvCxnSpPr/>
      </xdr:nvCxnSpPr>
      <xdr:spPr>
        <a:xfrm>
          <a:off x="13004800" y="6395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9" name="楕円 318"/>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0"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1" name="楕円 320"/>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2" name="テキスト ボックス 321"/>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3" name="楕円 322"/>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24" name="テキスト ボックス 323"/>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5" name="楕円 324"/>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6" name="テキスト ボックス 325"/>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27" name="楕円 326"/>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28" name="テキスト ボックス 327"/>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比率は、前年度と同程度であるが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老朽化した学校教育施設や公営住宅等の整備を進めるため地方債発行額が増えるのに伴い、公債費もさらに上昇する見込みである。交付税措置率の高い，財政上有利な地方債を選択し、必要不可欠な施設の更新等を図りながら、合わせて財政の健全化を図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159004</xdr:rowOff>
    </xdr:from>
    <xdr:to>
      <xdr:col>24</xdr:col>
      <xdr:colOff>25400</xdr:colOff>
      <xdr:row>78</xdr:row>
      <xdr:rowOff>163576</xdr:rowOff>
    </xdr:to>
    <xdr:cxnSp macro="">
      <xdr:nvCxnSpPr>
        <xdr:cNvPr id="358" name="直線コネクタ 357"/>
        <xdr:cNvCxnSpPr/>
      </xdr:nvCxnSpPr>
      <xdr:spPr>
        <a:xfrm flipV="1">
          <a:off x="3987800" y="135321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67563</xdr:rowOff>
    </xdr:from>
    <xdr:to>
      <xdr:col>19</xdr:col>
      <xdr:colOff>187325</xdr:colOff>
      <xdr:row>78</xdr:row>
      <xdr:rowOff>163576</xdr:rowOff>
    </xdr:to>
    <xdr:cxnSp macro="">
      <xdr:nvCxnSpPr>
        <xdr:cNvPr id="361" name="直線コネクタ 360"/>
        <xdr:cNvCxnSpPr/>
      </xdr:nvCxnSpPr>
      <xdr:spPr>
        <a:xfrm>
          <a:off x="3098800" y="134406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67563</xdr:rowOff>
    </xdr:from>
    <xdr:to>
      <xdr:col>15</xdr:col>
      <xdr:colOff>98425</xdr:colOff>
      <xdr:row>78</xdr:row>
      <xdr:rowOff>131572</xdr:rowOff>
    </xdr:to>
    <xdr:cxnSp macro="">
      <xdr:nvCxnSpPr>
        <xdr:cNvPr id="364" name="直線コネクタ 363"/>
        <xdr:cNvCxnSpPr/>
      </xdr:nvCxnSpPr>
      <xdr:spPr>
        <a:xfrm flipV="1">
          <a:off x="2209800" y="134406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108713</xdr:rowOff>
    </xdr:from>
    <xdr:to>
      <xdr:col>11</xdr:col>
      <xdr:colOff>9525</xdr:colOff>
      <xdr:row>78</xdr:row>
      <xdr:rowOff>131572</xdr:rowOff>
    </xdr:to>
    <xdr:cxnSp macro="">
      <xdr:nvCxnSpPr>
        <xdr:cNvPr id="367" name="直線コネクタ 366"/>
        <xdr:cNvCxnSpPr/>
      </xdr:nvCxnSpPr>
      <xdr:spPr>
        <a:xfrm>
          <a:off x="1320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108204</xdr:rowOff>
    </xdr:from>
    <xdr:to>
      <xdr:col>24</xdr:col>
      <xdr:colOff>76200</xdr:colOff>
      <xdr:row>79</xdr:row>
      <xdr:rowOff>38354</xdr:rowOff>
    </xdr:to>
    <xdr:sp macro="" textlink="">
      <xdr:nvSpPr>
        <xdr:cNvPr id="377" name="楕円 376"/>
        <xdr:cNvSpPr/>
      </xdr:nvSpPr>
      <xdr:spPr>
        <a:xfrm>
          <a:off x="4775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80281</xdr:rowOff>
    </xdr:from>
    <xdr:ext cx="762000" cy="259045"/>
    <xdr:sp macro="" textlink="">
      <xdr:nvSpPr>
        <xdr:cNvPr id="378" name="公債費該当値テキスト"/>
        <xdr:cNvSpPr txBox="1"/>
      </xdr:nvSpPr>
      <xdr:spPr>
        <a:xfrm>
          <a:off x="4914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112776</xdr:rowOff>
    </xdr:from>
    <xdr:to>
      <xdr:col>20</xdr:col>
      <xdr:colOff>38100</xdr:colOff>
      <xdr:row>79</xdr:row>
      <xdr:rowOff>42926</xdr:rowOff>
    </xdr:to>
    <xdr:sp macro="" textlink="">
      <xdr:nvSpPr>
        <xdr:cNvPr id="379" name="楕円 378"/>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27703</xdr:rowOff>
    </xdr:from>
    <xdr:ext cx="736600" cy="259045"/>
    <xdr:sp macro="" textlink="">
      <xdr:nvSpPr>
        <xdr:cNvPr id="380" name="テキスト ボックス 379"/>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xdr:rowOff>
    </xdr:from>
    <xdr:to>
      <xdr:col>15</xdr:col>
      <xdr:colOff>149225</xdr:colOff>
      <xdr:row>78</xdr:row>
      <xdr:rowOff>118363</xdr:rowOff>
    </xdr:to>
    <xdr:sp macro="" textlink="">
      <xdr:nvSpPr>
        <xdr:cNvPr id="381" name="楕円 380"/>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2" name="テキスト ボックス 381"/>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80772</xdr:rowOff>
    </xdr:from>
    <xdr:to>
      <xdr:col>11</xdr:col>
      <xdr:colOff>60325</xdr:colOff>
      <xdr:row>79</xdr:row>
      <xdr:rowOff>10922</xdr:rowOff>
    </xdr:to>
    <xdr:sp macro="" textlink="">
      <xdr:nvSpPr>
        <xdr:cNvPr id="383" name="楕円 382"/>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167149</xdr:rowOff>
    </xdr:from>
    <xdr:ext cx="762000" cy="259045"/>
    <xdr:sp macro="" textlink="">
      <xdr:nvSpPr>
        <xdr:cNvPr id="384" name="テキスト ボックス 383"/>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57913</xdr:rowOff>
    </xdr:from>
    <xdr:to>
      <xdr:col>6</xdr:col>
      <xdr:colOff>171450</xdr:colOff>
      <xdr:row>78</xdr:row>
      <xdr:rowOff>159513</xdr:rowOff>
    </xdr:to>
    <xdr:sp macro="" textlink="">
      <xdr:nvSpPr>
        <xdr:cNvPr id="385" name="楕円 384"/>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144290</xdr:rowOff>
    </xdr:from>
    <xdr:ext cx="762000" cy="259045"/>
    <xdr:sp macro="" textlink="">
      <xdr:nvSpPr>
        <xdr:cNvPr id="386" name="テキスト ボックス 385"/>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公債費以外に係る経常収支比率が類似団体の平均より高い状況にある理由は、離島ゆえ財政規模に</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対する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職員数が類似団体より多いことや、少子高齢化の進展</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医療費の増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などが考えられる。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今後は、公共施設の統廃合等を行うことで将来的な経常経費の削減を図る。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61686</xdr:rowOff>
    </xdr:from>
    <xdr:to>
      <xdr:col>82</xdr:col>
      <xdr:colOff>107950</xdr:colOff>
      <xdr:row>76</xdr:row>
      <xdr:rowOff>74749</xdr:rowOff>
    </xdr:to>
    <xdr:cxnSp macro="">
      <xdr:nvCxnSpPr>
        <xdr:cNvPr id="421" name="直線コネクタ 420"/>
        <xdr:cNvCxnSpPr/>
      </xdr:nvCxnSpPr>
      <xdr:spPr>
        <a:xfrm>
          <a:off x="15671800" y="1309188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61686</xdr:rowOff>
    </xdr:from>
    <xdr:to>
      <xdr:col>78</xdr:col>
      <xdr:colOff>69850</xdr:colOff>
      <xdr:row>76</xdr:row>
      <xdr:rowOff>130266</xdr:rowOff>
    </xdr:to>
    <xdr:cxnSp macro="">
      <xdr:nvCxnSpPr>
        <xdr:cNvPr id="424" name="直線コネクタ 423"/>
        <xdr:cNvCxnSpPr/>
      </xdr:nvCxnSpPr>
      <xdr:spPr>
        <a:xfrm flipV="1">
          <a:off x="14782800" y="1309188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130266</xdr:rowOff>
    </xdr:from>
    <xdr:to>
      <xdr:col>73</xdr:col>
      <xdr:colOff>180975</xdr:colOff>
      <xdr:row>77</xdr:row>
      <xdr:rowOff>63319</xdr:rowOff>
    </xdr:to>
    <xdr:cxnSp macro="">
      <xdr:nvCxnSpPr>
        <xdr:cNvPr id="427" name="直線コネクタ 426"/>
        <xdr:cNvCxnSpPr/>
      </xdr:nvCxnSpPr>
      <xdr:spPr>
        <a:xfrm flipV="1">
          <a:off x="13893800" y="1316046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50256</xdr:rowOff>
    </xdr:from>
    <xdr:to>
      <xdr:col>69</xdr:col>
      <xdr:colOff>92075</xdr:colOff>
      <xdr:row>77</xdr:row>
      <xdr:rowOff>63319</xdr:rowOff>
    </xdr:to>
    <xdr:cxnSp macro="">
      <xdr:nvCxnSpPr>
        <xdr:cNvPr id="430" name="直線コネクタ 429"/>
        <xdr:cNvCxnSpPr/>
      </xdr:nvCxnSpPr>
      <xdr:spPr>
        <a:xfrm>
          <a:off x="13004800" y="132519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23949</xdr:rowOff>
    </xdr:from>
    <xdr:to>
      <xdr:col>82</xdr:col>
      <xdr:colOff>158750</xdr:colOff>
      <xdr:row>76</xdr:row>
      <xdr:rowOff>125549</xdr:rowOff>
    </xdr:to>
    <xdr:sp macro="" textlink="">
      <xdr:nvSpPr>
        <xdr:cNvPr id="440" name="楕円 439"/>
        <xdr:cNvSpPr/>
      </xdr:nvSpPr>
      <xdr:spPr>
        <a:xfrm>
          <a:off x="164592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167476</xdr:rowOff>
    </xdr:from>
    <xdr:ext cx="762000" cy="259045"/>
    <xdr:sp macro="" textlink="">
      <xdr:nvSpPr>
        <xdr:cNvPr id="441" name="公債費以外該当値テキスト"/>
        <xdr:cNvSpPr txBox="1"/>
      </xdr:nvSpPr>
      <xdr:spPr>
        <a:xfrm>
          <a:off x="165989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10886</xdr:rowOff>
    </xdr:from>
    <xdr:to>
      <xdr:col>78</xdr:col>
      <xdr:colOff>120650</xdr:colOff>
      <xdr:row>76</xdr:row>
      <xdr:rowOff>112486</xdr:rowOff>
    </xdr:to>
    <xdr:sp macro="" textlink="">
      <xdr:nvSpPr>
        <xdr:cNvPr id="442" name="楕円 441"/>
        <xdr:cNvSpPr/>
      </xdr:nvSpPr>
      <xdr:spPr>
        <a:xfrm>
          <a:off x="15621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97263</xdr:rowOff>
    </xdr:from>
    <xdr:ext cx="736600" cy="259045"/>
    <xdr:sp macro="" textlink="">
      <xdr:nvSpPr>
        <xdr:cNvPr id="443" name="テキスト ボックス 442"/>
        <xdr:cNvSpPr txBox="1"/>
      </xdr:nvSpPr>
      <xdr:spPr>
        <a:xfrm>
          <a:off x="15290800" y="1312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79466</xdr:rowOff>
    </xdr:from>
    <xdr:to>
      <xdr:col>74</xdr:col>
      <xdr:colOff>31750</xdr:colOff>
      <xdr:row>77</xdr:row>
      <xdr:rowOff>9616</xdr:rowOff>
    </xdr:to>
    <xdr:sp macro="" textlink="">
      <xdr:nvSpPr>
        <xdr:cNvPr id="444" name="楕円 443"/>
        <xdr:cNvSpPr/>
      </xdr:nvSpPr>
      <xdr:spPr>
        <a:xfrm>
          <a:off x="14732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165843</xdr:rowOff>
    </xdr:from>
    <xdr:ext cx="762000" cy="259045"/>
    <xdr:sp macro="" textlink="">
      <xdr:nvSpPr>
        <xdr:cNvPr id="445" name="テキスト ボックス 444"/>
        <xdr:cNvSpPr txBox="1"/>
      </xdr:nvSpPr>
      <xdr:spPr>
        <a:xfrm>
          <a:off x="14401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12519</xdr:rowOff>
    </xdr:from>
    <xdr:to>
      <xdr:col>69</xdr:col>
      <xdr:colOff>142875</xdr:colOff>
      <xdr:row>77</xdr:row>
      <xdr:rowOff>114119</xdr:rowOff>
    </xdr:to>
    <xdr:sp macro="" textlink="">
      <xdr:nvSpPr>
        <xdr:cNvPr id="446" name="楕円 445"/>
        <xdr:cNvSpPr/>
      </xdr:nvSpPr>
      <xdr:spPr>
        <a:xfrm>
          <a:off x="13843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98896</xdr:rowOff>
    </xdr:from>
    <xdr:ext cx="762000" cy="259045"/>
    <xdr:sp macro="" textlink="">
      <xdr:nvSpPr>
        <xdr:cNvPr id="447" name="テキスト ボックス 446"/>
        <xdr:cNvSpPr txBox="1"/>
      </xdr:nvSpPr>
      <xdr:spPr>
        <a:xfrm>
          <a:off x="13512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170906</xdr:rowOff>
    </xdr:from>
    <xdr:to>
      <xdr:col>65</xdr:col>
      <xdr:colOff>53975</xdr:colOff>
      <xdr:row>77</xdr:row>
      <xdr:rowOff>101056</xdr:rowOff>
    </xdr:to>
    <xdr:sp macro="" textlink="">
      <xdr:nvSpPr>
        <xdr:cNvPr id="448" name="楕円 447"/>
        <xdr:cNvSpPr/>
      </xdr:nvSpPr>
      <xdr:spPr>
        <a:xfrm>
          <a:off x="12954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85833</xdr:rowOff>
    </xdr:from>
    <xdr:ext cx="762000" cy="259045"/>
    <xdr:sp macro="" textlink="">
      <xdr:nvSpPr>
        <xdr:cNvPr id="449" name="テキスト ボックス 448"/>
        <xdr:cNvSpPr txBox="1"/>
      </xdr:nvSpPr>
      <xdr:spPr>
        <a:xfrm>
          <a:off x="126238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12416</xdr:rowOff>
    </xdr:from>
    <xdr:to>
      <xdr:col>29</xdr:col>
      <xdr:colOff>127000</xdr:colOff>
      <xdr:row>16</xdr:row>
      <xdr:rowOff>52570</xdr:rowOff>
    </xdr:to>
    <xdr:cxnSp macro="">
      <xdr:nvCxnSpPr>
        <xdr:cNvPr id="46" name="直線コネクタ 45"/>
        <xdr:cNvCxnSpPr/>
      </xdr:nvCxnSpPr>
      <xdr:spPr bwMode="auto">
        <a:xfrm flipV="1">
          <a:off x="5003800" y="2803241"/>
          <a:ext cx="647700" cy="40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44546</xdr:rowOff>
    </xdr:from>
    <xdr:to>
      <xdr:col>26</xdr:col>
      <xdr:colOff>50800</xdr:colOff>
      <xdr:row>16</xdr:row>
      <xdr:rowOff>52570</xdr:rowOff>
    </xdr:to>
    <xdr:cxnSp macro="">
      <xdr:nvCxnSpPr>
        <xdr:cNvPr id="49" name="直線コネクタ 48"/>
        <xdr:cNvCxnSpPr/>
      </xdr:nvCxnSpPr>
      <xdr:spPr bwMode="auto">
        <a:xfrm>
          <a:off x="4305300" y="2835371"/>
          <a:ext cx="698500" cy="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44546</xdr:rowOff>
    </xdr:from>
    <xdr:to>
      <xdr:col>22</xdr:col>
      <xdr:colOff>114300</xdr:colOff>
      <xdr:row>16</xdr:row>
      <xdr:rowOff>63154</xdr:rowOff>
    </xdr:to>
    <xdr:cxnSp macro="">
      <xdr:nvCxnSpPr>
        <xdr:cNvPr id="52" name="直線コネクタ 51"/>
        <xdr:cNvCxnSpPr/>
      </xdr:nvCxnSpPr>
      <xdr:spPr bwMode="auto">
        <a:xfrm flipV="1">
          <a:off x="3606800" y="2835371"/>
          <a:ext cx="698500" cy="18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63154</xdr:rowOff>
    </xdr:from>
    <xdr:to>
      <xdr:col>18</xdr:col>
      <xdr:colOff>177800</xdr:colOff>
      <xdr:row>16</xdr:row>
      <xdr:rowOff>79504</xdr:rowOff>
    </xdr:to>
    <xdr:cxnSp macro="">
      <xdr:nvCxnSpPr>
        <xdr:cNvPr id="55" name="直線コネクタ 54"/>
        <xdr:cNvCxnSpPr/>
      </xdr:nvCxnSpPr>
      <xdr:spPr bwMode="auto">
        <a:xfrm flipV="1">
          <a:off x="2908300" y="2853979"/>
          <a:ext cx="698500" cy="1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133066</xdr:rowOff>
    </xdr:from>
    <xdr:to>
      <xdr:col>29</xdr:col>
      <xdr:colOff>177800</xdr:colOff>
      <xdr:row>16</xdr:row>
      <xdr:rowOff>63216</xdr:rowOff>
    </xdr:to>
    <xdr:sp macro="" textlink="">
      <xdr:nvSpPr>
        <xdr:cNvPr id="65" name="楕円 64"/>
        <xdr:cNvSpPr/>
      </xdr:nvSpPr>
      <xdr:spPr bwMode="auto">
        <a:xfrm>
          <a:off x="5600700" y="275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149593</xdr:rowOff>
    </xdr:from>
    <xdr:ext cx="762000" cy="259045"/>
    <xdr:sp macro="" textlink="">
      <xdr:nvSpPr>
        <xdr:cNvPr id="66" name="人口1人当たり決算額の推移該当値テキスト130"/>
        <xdr:cNvSpPr txBox="1"/>
      </xdr:nvSpPr>
      <xdr:spPr>
        <a:xfrm>
          <a:off x="5740400" y="259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1770</xdr:rowOff>
    </xdr:from>
    <xdr:to>
      <xdr:col>26</xdr:col>
      <xdr:colOff>101600</xdr:colOff>
      <xdr:row>16</xdr:row>
      <xdr:rowOff>103370</xdr:rowOff>
    </xdr:to>
    <xdr:sp macro="" textlink="">
      <xdr:nvSpPr>
        <xdr:cNvPr id="67" name="楕円 66"/>
        <xdr:cNvSpPr/>
      </xdr:nvSpPr>
      <xdr:spPr bwMode="auto">
        <a:xfrm>
          <a:off x="4953000" y="279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113547</xdr:rowOff>
    </xdr:from>
    <xdr:ext cx="736600" cy="259045"/>
    <xdr:sp macro="" textlink="">
      <xdr:nvSpPr>
        <xdr:cNvPr id="68" name="テキスト ボックス 67"/>
        <xdr:cNvSpPr txBox="1"/>
      </xdr:nvSpPr>
      <xdr:spPr>
        <a:xfrm>
          <a:off x="4622800" y="256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165196</xdr:rowOff>
    </xdr:from>
    <xdr:to>
      <xdr:col>22</xdr:col>
      <xdr:colOff>165100</xdr:colOff>
      <xdr:row>16</xdr:row>
      <xdr:rowOff>95346</xdr:rowOff>
    </xdr:to>
    <xdr:sp macro="" textlink="">
      <xdr:nvSpPr>
        <xdr:cNvPr id="69" name="楕円 68"/>
        <xdr:cNvSpPr/>
      </xdr:nvSpPr>
      <xdr:spPr bwMode="auto">
        <a:xfrm>
          <a:off x="4254500" y="2784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105523</xdr:rowOff>
    </xdr:from>
    <xdr:ext cx="762000" cy="259045"/>
    <xdr:sp macro="" textlink="">
      <xdr:nvSpPr>
        <xdr:cNvPr id="70" name="テキスト ボックス 69"/>
        <xdr:cNvSpPr txBox="1"/>
      </xdr:nvSpPr>
      <xdr:spPr>
        <a:xfrm>
          <a:off x="3924300" y="2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12354</xdr:rowOff>
    </xdr:from>
    <xdr:to>
      <xdr:col>19</xdr:col>
      <xdr:colOff>38100</xdr:colOff>
      <xdr:row>16</xdr:row>
      <xdr:rowOff>113954</xdr:rowOff>
    </xdr:to>
    <xdr:sp macro="" textlink="">
      <xdr:nvSpPr>
        <xdr:cNvPr id="71" name="楕円 70"/>
        <xdr:cNvSpPr/>
      </xdr:nvSpPr>
      <xdr:spPr bwMode="auto">
        <a:xfrm>
          <a:off x="3556000" y="2803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124131</xdr:rowOff>
    </xdr:from>
    <xdr:ext cx="762000" cy="259045"/>
    <xdr:sp macro="" textlink="">
      <xdr:nvSpPr>
        <xdr:cNvPr id="72" name="テキスト ボックス 71"/>
        <xdr:cNvSpPr txBox="1"/>
      </xdr:nvSpPr>
      <xdr:spPr>
        <a:xfrm>
          <a:off x="3225800" y="257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28704</xdr:rowOff>
    </xdr:from>
    <xdr:to>
      <xdr:col>15</xdr:col>
      <xdr:colOff>101600</xdr:colOff>
      <xdr:row>16</xdr:row>
      <xdr:rowOff>130304</xdr:rowOff>
    </xdr:to>
    <xdr:sp macro="" textlink="">
      <xdr:nvSpPr>
        <xdr:cNvPr id="73" name="楕円 72"/>
        <xdr:cNvSpPr/>
      </xdr:nvSpPr>
      <xdr:spPr bwMode="auto">
        <a:xfrm>
          <a:off x="2857500" y="2819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140481</xdr:rowOff>
    </xdr:from>
    <xdr:ext cx="762000" cy="259045"/>
    <xdr:sp macro="" textlink="">
      <xdr:nvSpPr>
        <xdr:cNvPr id="74" name="テキスト ボックス 73"/>
        <xdr:cNvSpPr txBox="1"/>
      </xdr:nvSpPr>
      <xdr:spPr>
        <a:xfrm>
          <a:off x="2527300" y="25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107308</xdr:rowOff>
    </xdr:from>
    <xdr:to>
      <xdr:col>29</xdr:col>
      <xdr:colOff>127000</xdr:colOff>
      <xdr:row>34</xdr:row>
      <xdr:rowOff>138049</xdr:rowOff>
    </xdr:to>
    <xdr:cxnSp macro="">
      <xdr:nvCxnSpPr>
        <xdr:cNvPr id="108" name="直線コネクタ 107"/>
        <xdr:cNvCxnSpPr/>
      </xdr:nvCxnSpPr>
      <xdr:spPr bwMode="auto">
        <a:xfrm>
          <a:off x="5003800" y="6374758"/>
          <a:ext cx="647700" cy="30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107308</xdr:rowOff>
    </xdr:from>
    <xdr:to>
      <xdr:col>26</xdr:col>
      <xdr:colOff>50800</xdr:colOff>
      <xdr:row>34</xdr:row>
      <xdr:rowOff>178239</xdr:rowOff>
    </xdr:to>
    <xdr:cxnSp macro="">
      <xdr:nvCxnSpPr>
        <xdr:cNvPr id="111" name="直線コネクタ 110"/>
        <xdr:cNvCxnSpPr/>
      </xdr:nvCxnSpPr>
      <xdr:spPr bwMode="auto">
        <a:xfrm flipV="1">
          <a:off x="4305300" y="6374758"/>
          <a:ext cx="698500" cy="70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92819</xdr:rowOff>
    </xdr:from>
    <xdr:to>
      <xdr:col>22</xdr:col>
      <xdr:colOff>114300</xdr:colOff>
      <xdr:row>34</xdr:row>
      <xdr:rowOff>178239</xdr:rowOff>
    </xdr:to>
    <xdr:cxnSp macro="">
      <xdr:nvCxnSpPr>
        <xdr:cNvPr id="114" name="直線コネクタ 113"/>
        <xdr:cNvCxnSpPr/>
      </xdr:nvCxnSpPr>
      <xdr:spPr bwMode="auto">
        <a:xfrm>
          <a:off x="3606800" y="6360269"/>
          <a:ext cx="698500" cy="8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41776</xdr:rowOff>
    </xdr:from>
    <xdr:to>
      <xdr:col>18</xdr:col>
      <xdr:colOff>177800</xdr:colOff>
      <xdr:row>34</xdr:row>
      <xdr:rowOff>92819</xdr:rowOff>
    </xdr:to>
    <xdr:cxnSp macro="">
      <xdr:nvCxnSpPr>
        <xdr:cNvPr id="117" name="直線コネクタ 116"/>
        <xdr:cNvCxnSpPr/>
      </xdr:nvCxnSpPr>
      <xdr:spPr bwMode="auto">
        <a:xfrm>
          <a:off x="2908300" y="6309226"/>
          <a:ext cx="698500" cy="51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87249</xdr:rowOff>
    </xdr:from>
    <xdr:to>
      <xdr:col>29</xdr:col>
      <xdr:colOff>177800</xdr:colOff>
      <xdr:row>34</xdr:row>
      <xdr:rowOff>188849</xdr:rowOff>
    </xdr:to>
    <xdr:sp macro="" textlink="">
      <xdr:nvSpPr>
        <xdr:cNvPr id="127" name="楕円 126"/>
        <xdr:cNvSpPr/>
      </xdr:nvSpPr>
      <xdr:spPr bwMode="auto">
        <a:xfrm>
          <a:off x="5600700" y="635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275226</xdr:rowOff>
    </xdr:from>
    <xdr:ext cx="762000" cy="259045"/>
    <xdr:sp macro="" textlink="">
      <xdr:nvSpPr>
        <xdr:cNvPr id="128" name="人口1人当たり決算額の推移該当値テキスト445"/>
        <xdr:cNvSpPr txBox="1"/>
      </xdr:nvSpPr>
      <xdr:spPr>
        <a:xfrm>
          <a:off x="5740400" y="619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56508</xdr:rowOff>
    </xdr:from>
    <xdr:to>
      <xdr:col>26</xdr:col>
      <xdr:colOff>101600</xdr:colOff>
      <xdr:row>34</xdr:row>
      <xdr:rowOff>158108</xdr:rowOff>
    </xdr:to>
    <xdr:sp macro="" textlink="">
      <xdr:nvSpPr>
        <xdr:cNvPr id="129" name="楕円 128"/>
        <xdr:cNvSpPr/>
      </xdr:nvSpPr>
      <xdr:spPr bwMode="auto">
        <a:xfrm>
          <a:off x="4953000" y="6323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168285</xdr:rowOff>
    </xdr:from>
    <xdr:ext cx="736600" cy="259045"/>
    <xdr:sp macro="" textlink="">
      <xdr:nvSpPr>
        <xdr:cNvPr id="130" name="テキスト ボックス 129"/>
        <xdr:cNvSpPr txBox="1"/>
      </xdr:nvSpPr>
      <xdr:spPr>
        <a:xfrm>
          <a:off x="4622800" y="6092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127439</xdr:rowOff>
    </xdr:from>
    <xdr:to>
      <xdr:col>22</xdr:col>
      <xdr:colOff>165100</xdr:colOff>
      <xdr:row>34</xdr:row>
      <xdr:rowOff>229039</xdr:rowOff>
    </xdr:to>
    <xdr:sp macro="" textlink="">
      <xdr:nvSpPr>
        <xdr:cNvPr id="131" name="楕円 130"/>
        <xdr:cNvSpPr/>
      </xdr:nvSpPr>
      <xdr:spPr bwMode="auto">
        <a:xfrm>
          <a:off x="4254500" y="6394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239216</xdr:rowOff>
    </xdr:from>
    <xdr:ext cx="762000" cy="259045"/>
    <xdr:sp macro="" textlink="">
      <xdr:nvSpPr>
        <xdr:cNvPr id="132" name="テキスト ボックス 131"/>
        <xdr:cNvSpPr txBox="1"/>
      </xdr:nvSpPr>
      <xdr:spPr>
        <a:xfrm>
          <a:off x="3924300" y="616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42019</xdr:rowOff>
    </xdr:from>
    <xdr:to>
      <xdr:col>19</xdr:col>
      <xdr:colOff>38100</xdr:colOff>
      <xdr:row>34</xdr:row>
      <xdr:rowOff>143619</xdr:rowOff>
    </xdr:to>
    <xdr:sp macro="" textlink="">
      <xdr:nvSpPr>
        <xdr:cNvPr id="133" name="楕円 132"/>
        <xdr:cNvSpPr/>
      </xdr:nvSpPr>
      <xdr:spPr bwMode="auto">
        <a:xfrm>
          <a:off x="3556000" y="6309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153796</xdr:rowOff>
    </xdr:from>
    <xdr:ext cx="762000" cy="259045"/>
    <xdr:sp macro="" textlink="">
      <xdr:nvSpPr>
        <xdr:cNvPr id="134" name="テキスト ボックス 133"/>
        <xdr:cNvSpPr txBox="1"/>
      </xdr:nvSpPr>
      <xdr:spPr>
        <a:xfrm>
          <a:off x="3225800" y="607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333876</xdr:rowOff>
    </xdr:from>
    <xdr:to>
      <xdr:col>15</xdr:col>
      <xdr:colOff>101600</xdr:colOff>
      <xdr:row>34</xdr:row>
      <xdr:rowOff>92576</xdr:rowOff>
    </xdr:to>
    <xdr:sp macro="" textlink="">
      <xdr:nvSpPr>
        <xdr:cNvPr id="135" name="楕円 134"/>
        <xdr:cNvSpPr/>
      </xdr:nvSpPr>
      <xdr:spPr bwMode="auto">
        <a:xfrm>
          <a:off x="2857500" y="6258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102753</xdr:rowOff>
    </xdr:from>
    <xdr:ext cx="762000" cy="259045"/>
    <xdr:sp macro="" textlink="">
      <xdr:nvSpPr>
        <xdr:cNvPr id="136" name="テキスト ボックス 135"/>
        <xdr:cNvSpPr txBox="1"/>
      </xdr:nvSpPr>
      <xdr:spPr>
        <a:xfrm>
          <a:off x="2527300" y="602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6,076
6,016
53.30
5,993,474
5,712,180
256,311
3,446,512
8,303,394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128758</xdr:rowOff>
    </xdr:from>
    <xdr:to>
      <xdr:col>24</xdr:col>
      <xdr:colOff>63500</xdr:colOff>
      <xdr:row>34</xdr:row>
      <xdr:rowOff>14679</xdr:rowOff>
    </xdr:to>
    <xdr:cxnSp macro="">
      <xdr:nvCxnSpPr>
        <xdr:cNvPr id="61" name="直線コネクタ 60"/>
        <xdr:cNvCxnSpPr/>
      </xdr:nvCxnSpPr>
      <xdr:spPr>
        <a:xfrm flipV="1">
          <a:off x="3797300" y="5786608"/>
          <a:ext cx="838200" cy="5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170195</xdr:rowOff>
    </xdr:from>
    <xdr:to>
      <xdr:col>19</xdr:col>
      <xdr:colOff>177800</xdr:colOff>
      <xdr:row>34</xdr:row>
      <xdr:rowOff>14679</xdr:rowOff>
    </xdr:to>
    <xdr:cxnSp macro="">
      <xdr:nvCxnSpPr>
        <xdr:cNvPr id="64" name="直線コネクタ 63"/>
        <xdr:cNvCxnSpPr/>
      </xdr:nvCxnSpPr>
      <xdr:spPr>
        <a:xfrm>
          <a:off x="2908300" y="5828045"/>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170195</xdr:rowOff>
    </xdr:from>
    <xdr:to>
      <xdr:col>15</xdr:col>
      <xdr:colOff>50800</xdr:colOff>
      <xdr:row>34</xdr:row>
      <xdr:rowOff>34056</xdr:rowOff>
    </xdr:to>
    <xdr:cxnSp macro="">
      <xdr:nvCxnSpPr>
        <xdr:cNvPr id="67" name="直線コネクタ 66"/>
        <xdr:cNvCxnSpPr/>
      </xdr:nvCxnSpPr>
      <xdr:spPr>
        <a:xfrm flipV="1">
          <a:off x="2019300" y="5828045"/>
          <a:ext cx="889000" cy="3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32875</xdr:rowOff>
    </xdr:from>
    <xdr:to>
      <xdr:col>10</xdr:col>
      <xdr:colOff>114300</xdr:colOff>
      <xdr:row>34</xdr:row>
      <xdr:rowOff>34056</xdr:rowOff>
    </xdr:to>
    <xdr:cxnSp macro="">
      <xdr:nvCxnSpPr>
        <xdr:cNvPr id="70" name="直線コネクタ 69"/>
        <xdr:cNvCxnSpPr/>
      </xdr:nvCxnSpPr>
      <xdr:spPr>
        <a:xfrm>
          <a:off x="1130300" y="5862175"/>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77958</xdr:rowOff>
    </xdr:from>
    <xdr:to>
      <xdr:col>24</xdr:col>
      <xdr:colOff>114300</xdr:colOff>
      <xdr:row>34</xdr:row>
      <xdr:rowOff>8108</xdr:rowOff>
    </xdr:to>
    <xdr:sp macro="" textlink="">
      <xdr:nvSpPr>
        <xdr:cNvPr id="80" name="楕円 79"/>
        <xdr:cNvSpPr/>
      </xdr:nvSpPr>
      <xdr:spPr>
        <a:xfrm>
          <a:off x="4584700" y="573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100835</xdr:rowOff>
    </xdr:from>
    <xdr:ext cx="599010" cy="259045"/>
    <xdr:sp macro="" textlink="">
      <xdr:nvSpPr>
        <xdr:cNvPr id="81" name="人件費該当値テキスト"/>
        <xdr:cNvSpPr txBox="1"/>
      </xdr:nvSpPr>
      <xdr:spPr>
        <a:xfrm>
          <a:off x="4686300" y="5587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135329</xdr:rowOff>
    </xdr:from>
    <xdr:to>
      <xdr:col>20</xdr:col>
      <xdr:colOff>38100</xdr:colOff>
      <xdr:row>34</xdr:row>
      <xdr:rowOff>65479</xdr:rowOff>
    </xdr:to>
    <xdr:sp macro="" textlink="">
      <xdr:nvSpPr>
        <xdr:cNvPr id="82" name="楕円 81"/>
        <xdr:cNvSpPr/>
      </xdr:nvSpPr>
      <xdr:spPr>
        <a:xfrm>
          <a:off x="3746500" y="57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82006</xdr:rowOff>
    </xdr:from>
    <xdr:ext cx="599010" cy="259045"/>
    <xdr:sp macro="" textlink="">
      <xdr:nvSpPr>
        <xdr:cNvPr id="83" name="テキスト ボックス 82"/>
        <xdr:cNvSpPr txBox="1"/>
      </xdr:nvSpPr>
      <xdr:spPr>
        <a:xfrm>
          <a:off x="3497795" y="556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119395</xdr:rowOff>
    </xdr:from>
    <xdr:to>
      <xdr:col>15</xdr:col>
      <xdr:colOff>101600</xdr:colOff>
      <xdr:row>34</xdr:row>
      <xdr:rowOff>49545</xdr:rowOff>
    </xdr:to>
    <xdr:sp macro="" textlink="">
      <xdr:nvSpPr>
        <xdr:cNvPr id="84" name="楕円 83"/>
        <xdr:cNvSpPr/>
      </xdr:nvSpPr>
      <xdr:spPr>
        <a:xfrm>
          <a:off x="2857500" y="57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66072</xdr:rowOff>
    </xdr:from>
    <xdr:ext cx="599010" cy="259045"/>
    <xdr:sp macro="" textlink="">
      <xdr:nvSpPr>
        <xdr:cNvPr id="85" name="テキスト ボックス 84"/>
        <xdr:cNvSpPr txBox="1"/>
      </xdr:nvSpPr>
      <xdr:spPr>
        <a:xfrm>
          <a:off x="2608795" y="555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154706</xdr:rowOff>
    </xdr:from>
    <xdr:to>
      <xdr:col>10</xdr:col>
      <xdr:colOff>165100</xdr:colOff>
      <xdr:row>34</xdr:row>
      <xdr:rowOff>84856</xdr:rowOff>
    </xdr:to>
    <xdr:sp macro="" textlink="">
      <xdr:nvSpPr>
        <xdr:cNvPr id="86" name="楕円 85"/>
        <xdr:cNvSpPr/>
      </xdr:nvSpPr>
      <xdr:spPr>
        <a:xfrm>
          <a:off x="1968500" y="581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101383</xdr:rowOff>
    </xdr:from>
    <xdr:ext cx="599010" cy="259045"/>
    <xdr:sp macro="" textlink="">
      <xdr:nvSpPr>
        <xdr:cNvPr id="87" name="テキスト ボックス 86"/>
        <xdr:cNvSpPr txBox="1"/>
      </xdr:nvSpPr>
      <xdr:spPr>
        <a:xfrm>
          <a:off x="1719795" y="558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153525</xdr:rowOff>
    </xdr:from>
    <xdr:to>
      <xdr:col>6</xdr:col>
      <xdr:colOff>38100</xdr:colOff>
      <xdr:row>34</xdr:row>
      <xdr:rowOff>83675</xdr:rowOff>
    </xdr:to>
    <xdr:sp macro="" textlink="">
      <xdr:nvSpPr>
        <xdr:cNvPr id="88" name="楕円 87"/>
        <xdr:cNvSpPr/>
      </xdr:nvSpPr>
      <xdr:spPr>
        <a:xfrm>
          <a:off x="1079500" y="58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100202</xdr:rowOff>
    </xdr:from>
    <xdr:ext cx="599010" cy="259045"/>
    <xdr:sp macro="" textlink="">
      <xdr:nvSpPr>
        <xdr:cNvPr id="89" name="テキスト ボックス 88"/>
        <xdr:cNvSpPr txBox="1"/>
      </xdr:nvSpPr>
      <xdr:spPr>
        <a:xfrm>
          <a:off x="830795" y="558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148966</xdr:rowOff>
    </xdr:from>
    <xdr:to>
      <xdr:col>24</xdr:col>
      <xdr:colOff>63500</xdr:colOff>
      <xdr:row>56</xdr:row>
      <xdr:rowOff>153401</xdr:rowOff>
    </xdr:to>
    <xdr:cxnSp macro="">
      <xdr:nvCxnSpPr>
        <xdr:cNvPr id="118" name="直線コネクタ 117"/>
        <xdr:cNvCxnSpPr/>
      </xdr:nvCxnSpPr>
      <xdr:spPr>
        <a:xfrm flipV="1">
          <a:off x="3797300" y="9750166"/>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153401</xdr:rowOff>
    </xdr:from>
    <xdr:to>
      <xdr:col>19</xdr:col>
      <xdr:colOff>177800</xdr:colOff>
      <xdr:row>56</xdr:row>
      <xdr:rowOff>170652</xdr:rowOff>
    </xdr:to>
    <xdr:cxnSp macro="">
      <xdr:nvCxnSpPr>
        <xdr:cNvPr id="121" name="直線コネクタ 120"/>
        <xdr:cNvCxnSpPr/>
      </xdr:nvCxnSpPr>
      <xdr:spPr>
        <a:xfrm flipV="1">
          <a:off x="2908300" y="9754601"/>
          <a:ext cx="889000" cy="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170652</xdr:rowOff>
    </xdr:from>
    <xdr:to>
      <xdr:col>15</xdr:col>
      <xdr:colOff>50800</xdr:colOff>
      <xdr:row>57</xdr:row>
      <xdr:rowOff>10819</xdr:rowOff>
    </xdr:to>
    <xdr:cxnSp macro="">
      <xdr:nvCxnSpPr>
        <xdr:cNvPr id="124" name="直線コネクタ 123"/>
        <xdr:cNvCxnSpPr/>
      </xdr:nvCxnSpPr>
      <xdr:spPr>
        <a:xfrm flipV="1">
          <a:off x="2019300" y="9771852"/>
          <a:ext cx="889000" cy="1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10819</xdr:rowOff>
    </xdr:from>
    <xdr:to>
      <xdr:col>10</xdr:col>
      <xdr:colOff>114300</xdr:colOff>
      <xdr:row>57</xdr:row>
      <xdr:rowOff>24756</xdr:rowOff>
    </xdr:to>
    <xdr:cxnSp macro="">
      <xdr:nvCxnSpPr>
        <xdr:cNvPr id="127" name="直線コネクタ 126"/>
        <xdr:cNvCxnSpPr/>
      </xdr:nvCxnSpPr>
      <xdr:spPr>
        <a:xfrm flipV="1">
          <a:off x="1130300" y="9783469"/>
          <a:ext cx="889000" cy="1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98166</xdr:rowOff>
    </xdr:from>
    <xdr:to>
      <xdr:col>24</xdr:col>
      <xdr:colOff>114300</xdr:colOff>
      <xdr:row>57</xdr:row>
      <xdr:rowOff>28316</xdr:rowOff>
    </xdr:to>
    <xdr:sp macro="" textlink="">
      <xdr:nvSpPr>
        <xdr:cNvPr id="137" name="楕円 136"/>
        <xdr:cNvSpPr/>
      </xdr:nvSpPr>
      <xdr:spPr>
        <a:xfrm>
          <a:off x="4584700" y="96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76593</xdr:rowOff>
    </xdr:from>
    <xdr:ext cx="599010" cy="259045"/>
    <xdr:sp macro="" textlink="">
      <xdr:nvSpPr>
        <xdr:cNvPr id="138" name="物件費該当値テキスト"/>
        <xdr:cNvSpPr txBox="1"/>
      </xdr:nvSpPr>
      <xdr:spPr>
        <a:xfrm>
          <a:off x="4686300" y="967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102601</xdr:rowOff>
    </xdr:from>
    <xdr:to>
      <xdr:col>20</xdr:col>
      <xdr:colOff>38100</xdr:colOff>
      <xdr:row>57</xdr:row>
      <xdr:rowOff>32751</xdr:rowOff>
    </xdr:to>
    <xdr:sp macro="" textlink="">
      <xdr:nvSpPr>
        <xdr:cNvPr id="139" name="楕円 138"/>
        <xdr:cNvSpPr/>
      </xdr:nvSpPr>
      <xdr:spPr>
        <a:xfrm>
          <a:off x="3746500" y="970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23878</xdr:rowOff>
    </xdr:from>
    <xdr:ext cx="599010" cy="259045"/>
    <xdr:sp macro="" textlink="">
      <xdr:nvSpPr>
        <xdr:cNvPr id="140" name="テキスト ボックス 139"/>
        <xdr:cNvSpPr txBox="1"/>
      </xdr:nvSpPr>
      <xdr:spPr>
        <a:xfrm>
          <a:off x="3497795" y="979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119852</xdr:rowOff>
    </xdr:from>
    <xdr:to>
      <xdr:col>15</xdr:col>
      <xdr:colOff>101600</xdr:colOff>
      <xdr:row>57</xdr:row>
      <xdr:rowOff>50002</xdr:rowOff>
    </xdr:to>
    <xdr:sp macro="" textlink="">
      <xdr:nvSpPr>
        <xdr:cNvPr id="141" name="楕円 140"/>
        <xdr:cNvSpPr/>
      </xdr:nvSpPr>
      <xdr:spPr>
        <a:xfrm>
          <a:off x="2857500" y="97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41129</xdr:rowOff>
    </xdr:from>
    <xdr:ext cx="599010" cy="259045"/>
    <xdr:sp macro="" textlink="">
      <xdr:nvSpPr>
        <xdr:cNvPr id="142" name="テキスト ボックス 141"/>
        <xdr:cNvSpPr txBox="1"/>
      </xdr:nvSpPr>
      <xdr:spPr>
        <a:xfrm>
          <a:off x="2608795" y="981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131469</xdr:rowOff>
    </xdr:from>
    <xdr:to>
      <xdr:col>10</xdr:col>
      <xdr:colOff>165100</xdr:colOff>
      <xdr:row>57</xdr:row>
      <xdr:rowOff>61619</xdr:rowOff>
    </xdr:to>
    <xdr:sp macro="" textlink="">
      <xdr:nvSpPr>
        <xdr:cNvPr id="143" name="楕円 142"/>
        <xdr:cNvSpPr/>
      </xdr:nvSpPr>
      <xdr:spPr>
        <a:xfrm>
          <a:off x="1968500" y="9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52746</xdr:rowOff>
    </xdr:from>
    <xdr:ext cx="534377" cy="259045"/>
    <xdr:sp macro="" textlink="">
      <xdr:nvSpPr>
        <xdr:cNvPr id="144" name="テキスト ボックス 143"/>
        <xdr:cNvSpPr txBox="1"/>
      </xdr:nvSpPr>
      <xdr:spPr>
        <a:xfrm>
          <a:off x="1752111" y="982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145406</xdr:rowOff>
    </xdr:from>
    <xdr:to>
      <xdr:col>6</xdr:col>
      <xdr:colOff>38100</xdr:colOff>
      <xdr:row>57</xdr:row>
      <xdr:rowOff>75556</xdr:rowOff>
    </xdr:to>
    <xdr:sp macro="" textlink="">
      <xdr:nvSpPr>
        <xdr:cNvPr id="145" name="楕円 144"/>
        <xdr:cNvSpPr/>
      </xdr:nvSpPr>
      <xdr:spPr>
        <a:xfrm>
          <a:off x="1079500" y="974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66683</xdr:rowOff>
    </xdr:from>
    <xdr:ext cx="534377" cy="259045"/>
    <xdr:sp macro="" textlink="">
      <xdr:nvSpPr>
        <xdr:cNvPr id="146" name="テキスト ボックス 145"/>
        <xdr:cNvSpPr txBox="1"/>
      </xdr:nvSpPr>
      <xdr:spPr>
        <a:xfrm>
          <a:off x="863111" y="98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52995</xdr:rowOff>
    </xdr:from>
    <xdr:to>
      <xdr:col>24</xdr:col>
      <xdr:colOff>63500</xdr:colOff>
      <xdr:row>78</xdr:row>
      <xdr:rowOff>76736</xdr:rowOff>
    </xdr:to>
    <xdr:cxnSp macro="">
      <xdr:nvCxnSpPr>
        <xdr:cNvPr id="177" name="直線コネクタ 176"/>
        <xdr:cNvCxnSpPr/>
      </xdr:nvCxnSpPr>
      <xdr:spPr>
        <a:xfrm flipV="1">
          <a:off x="3797300" y="13426095"/>
          <a:ext cx="838200" cy="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64033</xdr:rowOff>
    </xdr:from>
    <xdr:to>
      <xdr:col>19</xdr:col>
      <xdr:colOff>177800</xdr:colOff>
      <xdr:row>78</xdr:row>
      <xdr:rowOff>76736</xdr:rowOff>
    </xdr:to>
    <xdr:cxnSp macro="">
      <xdr:nvCxnSpPr>
        <xdr:cNvPr id="180" name="直線コネクタ 179"/>
        <xdr:cNvCxnSpPr/>
      </xdr:nvCxnSpPr>
      <xdr:spPr>
        <a:xfrm>
          <a:off x="2908300" y="13437133"/>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64033</xdr:rowOff>
    </xdr:from>
    <xdr:to>
      <xdr:col>15</xdr:col>
      <xdr:colOff>50800</xdr:colOff>
      <xdr:row>78</xdr:row>
      <xdr:rowOff>67756</xdr:rowOff>
    </xdr:to>
    <xdr:cxnSp macro="">
      <xdr:nvCxnSpPr>
        <xdr:cNvPr id="183" name="直線コネクタ 182"/>
        <xdr:cNvCxnSpPr/>
      </xdr:nvCxnSpPr>
      <xdr:spPr>
        <a:xfrm flipV="1">
          <a:off x="2019300" y="13437133"/>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67756</xdr:rowOff>
    </xdr:from>
    <xdr:to>
      <xdr:col>10</xdr:col>
      <xdr:colOff>114300</xdr:colOff>
      <xdr:row>78</xdr:row>
      <xdr:rowOff>99662</xdr:rowOff>
    </xdr:to>
    <xdr:cxnSp macro="">
      <xdr:nvCxnSpPr>
        <xdr:cNvPr id="186" name="直線コネクタ 185"/>
        <xdr:cNvCxnSpPr/>
      </xdr:nvCxnSpPr>
      <xdr:spPr>
        <a:xfrm flipV="1">
          <a:off x="1130300" y="13440856"/>
          <a:ext cx="889000" cy="3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2195</xdr:rowOff>
    </xdr:from>
    <xdr:to>
      <xdr:col>24</xdr:col>
      <xdr:colOff>114300</xdr:colOff>
      <xdr:row>78</xdr:row>
      <xdr:rowOff>103795</xdr:rowOff>
    </xdr:to>
    <xdr:sp macro="" textlink="">
      <xdr:nvSpPr>
        <xdr:cNvPr id="196" name="楕円 195"/>
        <xdr:cNvSpPr/>
      </xdr:nvSpPr>
      <xdr:spPr>
        <a:xfrm>
          <a:off x="4584700" y="1337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152072</xdr:rowOff>
    </xdr:from>
    <xdr:ext cx="469744" cy="259045"/>
    <xdr:sp macro="" textlink="">
      <xdr:nvSpPr>
        <xdr:cNvPr id="197" name="維持補修費該当値テキスト"/>
        <xdr:cNvSpPr txBox="1"/>
      </xdr:nvSpPr>
      <xdr:spPr>
        <a:xfrm>
          <a:off x="4686300" y="1335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25936</xdr:rowOff>
    </xdr:from>
    <xdr:to>
      <xdr:col>20</xdr:col>
      <xdr:colOff>38100</xdr:colOff>
      <xdr:row>78</xdr:row>
      <xdr:rowOff>127536</xdr:rowOff>
    </xdr:to>
    <xdr:sp macro="" textlink="">
      <xdr:nvSpPr>
        <xdr:cNvPr id="198" name="楕円 197"/>
        <xdr:cNvSpPr/>
      </xdr:nvSpPr>
      <xdr:spPr>
        <a:xfrm>
          <a:off x="3746500" y="1339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118663</xdr:rowOff>
    </xdr:from>
    <xdr:ext cx="469744" cy="259045"/>
    <xdr:sp macro="" textlink="">
      <xdr:nvSpPr>
        <xdr:cNvPr id="199" name="テキスト ボックス 198"/>
        <xdr:cNvSpPr txBox="1"/>
      </xdr:nvSpPr>
      <xdr:spPr>
        <a:xfrm>
          <a:off x="3562428" y="1349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13233</xdr:rowOff>
    </xdr:from>
    <xdr:to>
      <xdr:col>15</xdr:col>
      <xdr:colOff>101600</xdr:colOff>
      <xdr:row>78</xdr:row>
      <xdr:rowOff>114833</xdr:rowOff>
    </xdr:to>
    <xdr:sp macro="" textlink="">
      <xdr:nvSpPr>
        <xdr:cNvPr id="200" name="楕円 199"/>
        <xdr:cNvSpPr/>
      </xdr:nvSpPr>
      <xdr:spPr>
        <a:xfrm>
          <a:off x="2857500" y="133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105960</xdr:rowOff>
    </xdr:from>
    <xdr:ext cx="469744" cy="259045"/>
    <xdr:sp macro="" textlink="">
      <xdr:nvSpPr>
        <xdr:cNvPr id="201" name="テキスト ボックス 200"/>
        <xdr:cNvSpPr txBox="1"/>
      </xdr:nvSpPr>
      <xdr:spPr>
        <a:xfrm>
          <a:off x="2673428" y="1347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16956</xdr:rowOff>
    </xdr:from>
    <xdr:to>
      <xdr:col>10</xdr:col>
      <xdr:colOff>165100</xdr:colOff>
      <xdr:row>78</xdr:row>
      <xdr:rowOff>118556</xdr:rowOff>
    </xdr:to>
    <xdr:sp macro="" textlink="">
      <xdr:nvSpPr>
        <xdr:cNvPr id="202" name="楕円 201"/>
        <xdr:cNvSpPr/>
      </xdr:nvSpPr>
      <xdr:spPr>
        <a:xfrm>
          <a:off x="1968500" y="133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109683</xdr:rowOff>
    </xdr:from>
    <xdr:ext cx="469744" cy="259045"/>
    <xdr:sp macro="" textlink="">
      <xdr:nvSpPr>
        <xdr:cNvPr id="203" name="テキスト ボックス 202"/>
        <xdr:cNvSpPr txBox="1"/>
      </xdr:nvSpPr>
      <xdr:spPr>
        <a:xfrm>
          <a:off x="1784428" y="134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48862</xdr:rowOff>
    </xdr:from>
    <xdr:to>
      <xdr:col>6</xdr:col>
      <xdr:colOff>38100</xdr:colOff>
      <xdr:row>78</xdr:row>
      <xdr:rowOff>150462</xdr:rowOff>
    </xdr:to>
    <xdr:sp macro="" textlink="">
      <xdr:nvSpPr>
        <xdr:cNvPr id="204" name="楕円 203"/>
        <xdr:cNvSpPr/>
      </xdr:nvSpPr>
      <xdr:spPr>
        <a:xfrm>
          <a:off x="1079500" y="134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141589</xdr:rowOff>
    </xdr:from>
    <xdr:ext cx="469744" cy="259045"/>
    <xdr:sp macro="" textlink="">
      <xdr:nvSpPr>
        <xdr:cNvPr id="205" name="テキスト ボックス 204"/>
        <xdr:cNvSpPr txBox="1"/>
      </xdr:nvSpPr>
      <xdr:spPr>
        <a:xfrm>
          <a:off x="895428" y="1351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28911</xdr:rowOff>
    </xdr:from>
    <xdr:to>
      <xdr:col>24</xdr:col>
      <xdr:colOff>63500</xdr:colOff>
      <xdr:row>95</xdr:row>
      <xdr:rowOff>92478</xdr:rowOff>
    </xdr:to>
    <xdr:cxnSp macro="">
      <xdr:nvCxnSpPr>
        <xdr:cNvPr id="237" name="直線コネクタ 236"/>
        <xdr:cNvCxnSpPr/>
      </xdr:nvCxnSpPr>
      <xdr:spPr>
        <a:xfrm flipV="1">
          <a:off x="3797300" y="16316661"/>
          <a:ext cx="838200" cy="6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92478</xdr:rowOff>
    </xdr:from>
    <xdr:to>
      <xdr:col>19</xdr:col>
      <xdr:colOff>177800</xdr:colOff>
      <xdr:row>96</xdr:row>
      <xdr:rowOff>88281</xdr:rowOff>
    </xdr:to>
    <xdr:cxnSp macro="">
      <xdr:nvCxnSpPr>
        <xdr:cNvPr id="240" name="直線コネクタ 239"/>
        <xdr:cNvCxnSpPr/>
      </xdr:nvCxnSpPr>
      <xdr:spPr>
        <a:xfrm flipV="1">
          <a:off x="2908300" y="16380228"/>
          <a:ext cx="889000" cy="16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88281</xdr:rowOff>
    </xdr:from>
    <xdr:to>
      <xdr:col>15</xdr:col>
      <xdr:colOff>50800</xdr:colOff>
      <xdr:row>96</xdr:row>
      <xdr:rowOff>118097</xdr:rowOff>
    </xdr:to>
    <xdr:cxnSp macro="">
      <xdr:nvCxnSpPr>
        <xdr:cNvPr id="243" name="直線コネクタ 242"/>
        <xdr:cNvCxnSpPr/>
      </xdr:nvCxnSpPr>
      <xdr:spPr>
        <a:xfrm flipV="1">
          <a:off x="2019300" y="16547481"/>
          <a:ext cx="8890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118097</xdr:rowOff>
    </xdr:from>
    <xdr:to>
      <xdr:col>10</xdr:col>
      <xdr:colOff>114300</xdr:colOff>
      <xdr:row>97</xdr:row>
      <xdr:rowOff>89294</xdr:rowOff>
    </xdr:to>
    <xdr:cxnSp macro="">
      <xdr:nvCxnSpPr>
        <xdr:cNvPr id="246" name="直線コネクタ 245"/>
        <xdr:cNvCxnSpPr/>
      </xdr:nvCxnSpPr>
      <xdr:spPr>
        <a:xfrm flipV="1">
          <a:off x="1130300" y="16577297"/>
          <a:ext cx="889000" cy="1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149561</xdr:rowOff>
    </xdr:from>
    <xdr:to>
      <xdr:col>24</xdr:col>
      <xdr:colOff>114300</xdr:colOff>
      <xdr:row>95</xdr:row>
      <xdr:rowOff>79711</xdr:rowOff>
    </xdr:to>
    <xdr:sp macro="" textlink="">
      <xdr:nvSpPr>
        <xdr:cNvPr id="256" name="楕円 255"/>
        <xdr:cNvSpPr/>
      </xdr:nvSpPr>
      <xdr:spPr>
        <a:xfrm>
          <a:off x="4584700" y="1626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988</xdr:rowOff>
    </xdr:from>
    <xdr:ext cx="534377" cy="259045"/>
    <xdr:sp macro="" textlink="">
      <xdr:nvSpPr>
        <xdr:cNvPr id="257" name="扶助費該当値テキスト"/>
        <xdr:cNvSpPr txBox="1"/>
      </xdr:nvSpPr>
      <xdr:spPr>
        <a:xfrm>
          <a:off x="4686300" y="1611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41678</xdr:rowOff>
    </xdr:from>
    <xdr:to>
      <xdr:col>20</xdr:col>
      <xdr:colOff>38100</xdr:colOff>
      <xdr:row>95</xdr:row>
      <xdr:rowOff>143278</xdr:rowOff>
    </xdr:to>
    <xdr:sp macro="" textlink="">
      <xdr:nvSpPr>
        <xdr:cNvPr id="258" name="楕円 257"/>
        <xdr:cNvSpPr/>
      </xdr:nvSpPr>
      <xdr:spPr>
        <a:xfrm>
          <a:off x="3746500" y="1632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159805</xdr:rowOff>
    </xdr:from>
    <xdr:ext cx="534377" cy="259045"/>
    <xdr:sp macro="" textlink="">
      <xdr:nvSpPr>
        <xdr:cNvPr id="259" name="テキスト ボックス 258"/>
        <xdr:cNvSpPr txBox="1"/>
      </xdr:nvSpPr>
      <xdr:spPr>
        <a:xfrm>
          <a:off x="3530111" y="161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37481</xdr:rowOff>
    </xdr:from>
    <xdr:to>
      <xdr:col>15</xdr:col>
      <xdr:colOff>101600</xdr:colOff>
      <xdr:row>96</xdr:row>
      <xdr:rowOff>139081</xdr:rowOff>
    </xdr:to>
    <xdr:sp macro="" textlink="">
      <xdr:nvSpPr>
        <xdr:cNvPr id="260" name="楕円 259"/>
        <xdr:cNvSpPr/>
      </xdr:nvSpPr>
      <xdr:spPr>
        <a:xfrm>
          <a:off x="2857500" y="1649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155608</xdr:rowOff>
    </xdr:from>
    <xdr:ext cx="534377" cy="259045"/>
    <xdr:sp macro="" textlink="">
      <xdr:nvSpPr>
        <xdr:cNvPr id="261" name="テキスト ボックス 260"/>
        <xdr:cNvSpPr txBox="1"/>
      </xdr:nvSpPr>
      <xdr:spPr>
        <a:xfrm>
          <a:off x="2641111" y="1627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67297</xdr:rowOff>
    </xdr:from>
    <xdr:to>
      <xdr:col>10</xdr:col>
      <xdr:colOff>165100</xdr:colOff>
      <xdr:row>96</xdr:row>
      <xdr:rowOff>168897</xdr:rowOff>
    </xdr:to>
    <xdr:sp macro="" textlink="">
      <xdr:nvSpPr>
        <xdr:cNvPr id="262" name="楕円 261"/>
        <xdr:cNvSpPr/>
      </xdr:nvSpPr>
      <xdr:spPr>
        <a:xfrm>
          <a:off x="1968500" y="165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13974</xdr:rowOff>
    </xdr:from>
    <xdr:ext cx="534377" cy="259045"/>
    <xdr:sp macro="" textlink="">
      <xdr:nvSpPr>
        <xdr:cNvPr id="263" name="テキスト ボックス 262"/>
        <xdr:cNvSpPr txBox="1"/>
      </xdr:nvSpPr>
      <xdr:spPr>
        <a:xfrm>
          <a:off x="1752111" y="1630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38494</xdr:rowOff>
    </xdr:from>
    <xdr:to>
      <xdr:col>6</xdr:col>
      <xdr:colOff>38100</xdr:colOff>
      <xdr:row>97</xdr:row>
      <xdr:rowOff>140094</xdr:rowOff>
    </xdr:to>
    <xdr:sp macro="" textlink="">
      <xdr:nvSpPr>
        <xdr:cNvPr id="264" name="楕円 263"/>
        <xdr:cNvSpPr/>
      </xdr:nvSpPr>
      <xdr:spPr>
        <a:xfrm>
          <a:off x="1079500" y="166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156621</xdr:rowOff>
    </xdr:from>
    <xdr:ext cx="534377" cy="259045"/>
    <xdr:sp macro="" textlink="">
      <xdr:nvSpPr>
        <xdr:cNvPr id="265" name="テキスト ボックス 264"/>
        <xdr:cNvSpPr txBox="1"/>
      </xdr:nvSpPr>
      <xdr:spPr>
        <a:xfrm>
          <a:off x="863111" y="1644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97699</xdr:rowOff>
    </xdr:from>
    <xdr:to>
      <xdr:col>55</xdr:col>
      <xdr:colOff>0</xdr:colOff>
      <xdr:row>36</xdr:row>
      <xdr:rowOff>131676</xdr:rowOff>
    </xdr:to>
    <xdr:cxnSp macro="">
      <xdr:nvCxnSpPr>
        <xdr:cNvPr id="294" name="直線コネクタ 293"/>
        <xdr:cNvCxnSpPr/>
      </xdr:nvCxnSpPr>
      <xdr:spPr>
        <a:xfrm flipV="1">
          <a:off x="9639300" y="6269899"/>
          <a:ext cx="838200" cy="3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44983</xdr:rowOff>
    </xdr:from>
    <xdr:to>
      <xdr:col>50</xdr:col>
      <xdr:colOff>114300</xdr:colOff>
      <xdr:row>36</xdr:row>
      <xdr:rowOff>131676</xdr:rowOff>
    </xdr:to>
    <xdr:cxnSp macro="">
      <xdr:nvCxnSpPr>
        <xdr:cNvPr id="297" name="直線コネクタ 296"/>
        <xdr:cNvCxnSpPr/>
      </xdr:nvCxnSpPr>
      <xdr:spPr>
        <a:xfrm>
          <a:off x="8750300" y="6217183"/>
          <a:ext cx="889000" cy="8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44983</xdr:rowOff>
    </xdr:from>
    <xdr:to>
      <xdr:col>45</xdr:col>
      <xdr:colOff>177800</xdr:colOff>
      <xdr:row>36</xdr:row>
      <xdr:rowOff>152445</xdr:rowOff>
    </xdr:to>
    <xdr:cxnSp macro="">
      <xdr:nvCxnSpPr>
        <xdr:cNvPr id="300" name="直線コネクタ 299"/>
        <xdr:cNvCxnSpPr/>
      </xdr:nvCxnSpPr>
      <xdr:spPr>
        <a:xfrm flipV="1">
          <a:off x="7861300" y="6217183"/>
          <a:ext cx="889000" cy="10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152445</xdr:rowOff>
    </xdr:from>
    <xdr:to>
      <xdr:col>41</xdr:col>
      <xdr:colOff>50800</xdr:colOff>
      <xdr:row>37</xdr:row>
      <xdr:rowOff>30330</xdr:rowOff>
    </xdr:to>
    <xdr:cxnSp macro="">
      <xdr:nvCxnSpPr>
        <xdr:cNvPr id="303" name="直線コネクタ 302"/>
        <xdr:cNvCxnSpPr/>
      </xdr:nvCxnSpPr>
      <xdr:spPr>
        <a:xfrm flipV="1">
          <a:off x="6972300" y="6324645"/>
          <a:ext cx="889000" cy="4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46899</xdr:rowOff>
    </xdr:from>
    <xdr:to>
      <xdr:col>55</xdr:col>
      <xdr:colOff>50800</xdr:colOff>
      <xdr:row>36</xdr:row>
      <xdr:rowOff>148499</xdr:rowOff>
    </xdr:to>
    <xdr:sp macro="" textlink="">
      <xdr:nvSpPr>
        <xdr:cNvPr id="313" name="楕円 312"/>
        <xdr:cNvSpPr/>
      </xdr:nvSpPr>
      <xdr:spPr>
        <a:xfrm>
          <a:off x="10426700" y="621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25326</xdr:rowOff>
    </xdr:from>
    <xdr:ext cx="599010" cy="259045"/>
    <xdr:sp macro="" textlink="">
      <xdr:nvSpPr>
        <xdr:cNvPr id="314" name="補助費等該当値テキスト"/>
        <xdr:cNvSpPr txBox="1"/>
      </xdr:nvSpPr>
      <xdr:spPr>
        <a:xfrm>
          <a:off x="10528300" y="619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80876</xdr:rowOff>
    </xdr:from>
    <xdr:to>
      <xdr:col>50</xdr:col>
      <xdr:colOff>165100</xdr:colOff>
      <xdr:row>37</xdr:row>
      <xdr:rowOff>11026</xdr:rowOff>
    </xdr:to>
    <xdr:sp macro="" textlink="">
      <xdr:nvSpPr>
        <xdr:cNvPr id="315" name="楕円 314"/>
        <xdr:cNvSpPr/>
      </xdr:nvSpPr>
      <xdr:spPr>
        <a:xfrm>
          <a:off x="9588500" y="625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2153</xdr:rowOff>
    </xdr:from>
    <xdr:ext cx="599010" cy="259045"/>
    <xdr:sp macro="" textlink="">
      <xdr:nvSpPr>
        <xdr:cNvPr id="316" name="テキスト ボックス 315"/>
        <xdr:cNvSpPr txBox="1"/>
      </xdr:nvSpPr>
      <xdr:spPr>
        <a:xfrm>
          <a:off x="9339795" y="634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165633</xdr:rowOff>
    </xdr:from>
    <xdr:to>
      <xdr:col>46</xdr:col>
      <xdr:colOff>38100</xdr:colOff>
      <xdr:row>36</xdr:row>
      <xdr:rowOff>95783</xdr:rowOff>
    </xdr:to>
    <xdr:sp macro="" textlink="">
      <xdr:nvSpPr>
        <xdr:cNvPr id="317" name="楕円 316"/>
        <xdr:cNvSpPr/>
      </xdr:nvSpPr>
      <xdr:spPr>
        <a:xfrm>
          <a:off x="8699500" y="61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86910</xdr:rowOff>
    </xdr:from>
    <xdr:ext cx="599010" cy="259045"/>
    <xdr:sp macro="" textlink="">
      <xdr:nvSpPr>
        <xdr:cNvPr id="318" name="テキスト ボックス 317"/>
        <xdr:cNvSpPr txBox="1"/>
      </xdr:nvSpPr>
      <xdr:spPr>
        <a:xfrm>
          <a:off x="8450795" y="625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101645</xdr:rowOff>
    </xdr:from>
    <xdr:to>
      <xdr:col>41</xdr:col>
      <xdr:colOff>101600</xdr:colOff>
      <xdr:row>37</xdr:row>
      <xdr:rowOff>31795</xdr:rowOff>
    </xdr:to>
    <xdr:sp macro="" textlink="">
      <xdr:nvSpPr>
        <xdr:cNvPr id="319" name="楕円 318"/>
        <xdr:cNvSpPr/>
      </xdr:nvSpPr>
      <xdr:spPr>
        <a:xfrm>
          <a:off x="7810500" y="62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22922</xdr:rowOff>
    </xdr:from>
    <xdr:ext cx="599010" cy="259045"/>
    <xdr:sp macro="" textlink="">
      <xdr:nvSpPr>
        <xdr:cNvPr id="320" name="テキスト ボックス 319"/>
        <xdr:cNvSpPr txBox="1"/>
      </xdr:nvSpPr>
      <xdr:spPr>
        <a:xfrm>
          <a:off x="7561795" y="636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150980</xdr:rowOff>
    </xdr:from>
    <xdr:to>
      <xdr:col>36</xdr:col>
      <xdr:colOff>165100</xdr:colOff>
      <xdr:row>37</xdr:row>
      <xdr:rowOff>81130</xdr:rowOff>
    </xdr:to>
    <xdr:sp macro="" textlink="">
      <xdr:nvSpPr>
        <xdr:cNvPr id="321" name="楕円 320"/>
        <xdr:cNvSpPr/>
      </xdr:nvSpPr>
      <xdr:spPr>
        <a:xfrm>
          <a:off x="6921500" y="632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72257</xdr:rowOff>
    </xdr:from>
    <xdr:ext cx="534377" cy="259045"/>
    <xdr:sp macro="" textlink="">
      <xdr:nvSpPr>
        <xdr:cNvPr id="322" name="テキスト ボックス 321"/>
        <xdr:cNvSpPr txBox="1"/>
      </xdr:nvSpPr>
      <xdr:spPr>
        <a:xfrm>
          <a:off x="6705111" y="641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138356</xdr:rowOff>
    </xdr:from>
    <xdr:to>
      <xdr:col>55</xdr:col>
      <xdr:colOff>0</xdr:colOff>
      <xdr:row>58</xdr:row>
      <xdr:rowOff>61836</xdr:rowOff>
    </xdr:to>
    <xdr:cxnSp macro="">
      <xdr:nvCxnSpPr>
        <xdr:cNvPr id="353" name="直線コネクタ 352"/>
        <xdr:cNvCxnSpPr/>
      </xdr:nvCxnSpPr>
      <xdr:spPr>
        <a:xfrm>
          <a:off x="9639300" y="9911006"/>
          <a:ext cx="838200" cy="9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138356</xdr:rowOff>
    </xdr:from>
    <xdr:to>
      <xdr:col>50</xdr:col>
      <xdr:colOff>114300</xdr:colOff>
      <xdr:row>58</xdr:row>
      <xdr:rowOff>108724</xdr:rowOff>
    </xdr:to>
    <xdr:cxnSp macro="">
      <xdr:nvCxnSpPr>
        <xdr:cNvPr id="356" name="直線コネクタ 355"/>
        <xdr:cNvCxnSpPr/>
      </xdr:nvCxnSpPr>
      <xdr:spPr>
        <a:xfrm flipV="1">
          <a:off x="8750300" y="9911006"/>
          <a:ext cx="889000" cy="14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36416</xdr:rowOff>
    </xdr:from>
    <xdr:to>
      <xdr:col>45</xdr:col>
      <xdr:colOff>177800</xdr:colOff>
      <xdr:row>58</xdr:row>
      <xdr:rowOff>108724</xdr:rowOff>
    </xdr:to>
    <xdr:cxnSp macro="">
      <xdr:nvCxnSpPr>
        <xdr:cNvPr id="359" name="直線コネクタ 358"/>
        <xdr:cNvCxnSpPr/>
      </xdr:nvCxnSpPr>
      <xdr:spPr>
        <a:xfrm>
          <a:off x="7861300" y="9980516"/>
          <a:ext cx="889000" cy="7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36416</xdr:rowOff>
    </xdr:from>
    <xdr:to>
      <xdr:col>41</xdr:col>
      <xdr:colOff>50800</xdr:colOff>
      <xdr:row>58</xdr:row>
      <xdr:rowOff>140023</xdr:rowOff>
    </xdr:to>
    <xdr:cxnSp macro="">
      <xdr:nvCxnSpPr>
        <xdr:cNvPr id="362" name="直線コネクタ 361"/>
        <xdr:cNvCxnSpPr/>
      </xdr:nvCxnSpPr>
      <xdr:spPr>
        <a:xfrm flipV="1">
          <a:off x="6972300" y="9980516"/>
          <a:ext cx="889000" cy="10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121021</xdr:rowOff>
    </xdr:from>
    <xdr:ext cx="599010" cy="259045"/>
    <xdr:sp macro="" textlink="">
      <xdr:nvSpPr>
        <xdr:cNvPr id="364" name="テキスト ボックス 363"/>
        <xdr:cNvSpPr txBox="1"/>
      </xdr:nvSpPr>
      <xdr:spPr>
        <a:xfrm>
          <a:off x="7561795" y="100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11036</xdr:rowOff>
    </xdr:from>
    <xdr:to>
      <xdr:col>55</xdr:col>
      <xdr:colOff>50800</xdr:colOff>
      <xdr:row>58</xdr:row>
      <xdr:rowOff>112636</xdr:rowOff>
    </xdr:to>
    <xdr:sp macro="" textlink="">
      <xdr:nvSpPr>
        <xdr:cNvPr id="372" name="楕円 371"/>
        <xdr:cNvSpPr/>
      </xdr:nvSpPr>
      <xdr:spPr>
        <a:xfrm>
          <a:off x="10426700" y="99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160913</xdr:rowOff>
    </xdr:from>
    <xdr:ext cx="599010" cy="259045"/>
    <xdr:sp macro="" textlink="">
      <xdr:nvSpPr>
        <xdr:cNvPr id="373" name="普通建設事業費該当値テキスト"/>
        <xdr:cNvSpPr txBox="1"/>
      </xdr:nvSpPr>
      <xdr:spPr>
        <a:xfrm>
          <a:off x="10528300" y="99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87556</xdr:rowOff>
    </xdr:from>
    <xdr:to>
      <xdr:col>50</xdr:col>
      <xdr:colOff>165100</xdr:colOff>
      <xdr:row>58</xdr:row>
      <xdr:rowOff>17706</xdr:rowOff>
    </xdr:to>
    <xdr:sp macro="" textlink="">
      <xdr:nvSpPr>
        <xdr:cNvPr id="374" name="楕円 373"/>
        <xdr:cNvSpPr/>
      </xdr:nvSpPr>
      <xdr:spPr>
        <a:xfrm>
          <a:off x="9588500" y="986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34233</xdr:rowOff>
    </xdr:from>
    <xdr:ext cx="599010" cy="259045"/>
    <xdr:sp macro="" textlink="">
      <xdr:nvSpPr>
        <xdr:cNvPr id="375" name="テキスト ボックス 374"/>
        <xdr:cNvSpPr txBox="1"/>
      </xdr:nvSpPr>
      <xdr:spPr>
        <a:xfrm>
          <a:off x="9339795" y="96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57924</xdr:rowOff>
    </xdr:from>
    <xdr:to>
      <xdr:col>46</xdr:col>
      <xdr:colOff>38100</xdr:colOff>
      <xdr:row>58</xdr:row>
      <xdr:rowOff>159524</xdr:rowOff>
    </xdr:to>
    <xdr:sp macro="" textlink="">
      <xdr:nvSpPr>
        <xdr:cNvPr id="376" name="楕円 375"/>
        <xdr:cNvSpPr/>
      </xdr:nvSpPr>
      <xdr:spPr>
        <a:xfrm>
          <a:off x="8699500" y="1000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150651</xdr:rowOff>
    </xdr:from>
    <xdr:ext cx="599010" cy="259045"/>
    <xdr:sp macro="" textlink="">
      <xdr:nvSpPr>
        <xdr:cNvPr id="377" name="テキスト ボックス 376"/>
        <xdr:cNvSpPr txBox="1"/>
      </xdr:nvSpPr>
      <xdr:spPr>
        <a:xfrm>
          <a:off x="8450795" y="1009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157066</xdr:rowOff>
    </xdr:from>
    <xdr:to>
      <xdr:col>41</xdr:col>
      <xdr:colOff>101600</xdr:colOff>
      <xdr:row>58</xdr:row>
      <xdr:rowOff>87216</xdr:rowOff>
    </xdr:to>
    <xdr:sp macro="" textlink="">
      <xdr:nvSpPr>
        <xdr:cNvPr id="378" name="楕円 377"/>
        <xdr:cNvSpPr/>
      </xdr:nvSpPr>
      <xdr:spPr>
        <a:xfrm>
          <a:off x="7810500" y="992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103743</xdr:rowOff>
    </xdr:from>
    <xdr:ext cx="599010" cy="259045"/>
    <xdr:sp macro="" textlink="">
      <xdr:nvSpPr>
        <xdr:cNvPr id="379" name="テキスト ボックス 378"/>
        <xdr:cNvSpPr txBox="1"/>
      </xdr:nvSpPr>
      <xdr:spPr>
        <a:xfrm>
          <a:off x="7561795" y="970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89223</xdr:rowOff>
    </xdr:from>
    <xdr:to>
      <xdr:col>36</xdr:col>
      <xdr:colOff>165100</xdr:colOff>
      <xdr:row>59</xdr:row>
      <xdr:rowOff>19373</xdr:rowOff>
    </xdr:to>
    <xdr:sp macro="" textlink="">
      <xdr:nvSpPr>
        <xdr:cNvPr id="380" name="楕円 379"/>
        <xdr:cNvSpPr/>
      </xdr:nvSpPr>
      <xdr:spPr>
        <a:xfrm>
          <a:off x="6921500" y="100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10500</xdr:rowOff>
    </xdr:from>
    <xdr:ext cx="599010" cy="259045"/>
    <xdr:sp macro="" textlink="">
      <xdr:nvSpPr>
        <xdr:cNvPr id="381" name="テキスト ボックス 380"/>
        <xdr:cNvSpPr txBox="1"/>
      </xdr:nvSpPr>
      <xdr:spPr>
        <a:xfrm>
          <a:off x="6672795" y="1012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23189</xdr:rowOff>
    </xdr:from>
    <xdr:to>
      <xdr:col>55</xdr:col>
      <xdr:colOff>0</xdr:colOff>
      <xdr:row>79</xdr:row>
      <xdr:rowOff>42332</xdr:rowOff>
    </xdr:to>
    <xdr:cxnSp macro="">
      <xdr:nvCxnSpPr>
        <xdr:cNvPr id="410" name="直線コネクタ 409"/>
        <xdr:cNvCxnSpPr/>
      </xdr:nvCxnSpPr>
      <xdr:spPr>
        <a:xfrm flipV="1">
          <a:off x="9639300" y="13567739"/>
          <a:ext cx="838200" cy="1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109562</xdr:rowOff>
    </xdr:from>
    <xdr:to>
      <xdr:col>50</xdr:col>
      <xdr:colOff>114300</xdr:colOff>
      <xdr:row>79</xdr:row>
      <xdr:rowOff>42332</xdr:rowOff>
    </xdr:to>
    <xdr:cxnSp macro="">
      <xdr:nvCxnSpPr>
        <xdr:cNvPr id="413" name="直線コネクタ 412"/>
        <xdr:cNvCxnSpPr/>
      </xdr:nvCxnSpPr>
      <xdr:spPr>
        <a:xfrm>
          <a:off x="8750300" y="13482662"/>
          <a:ext cx="889000" cy="10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109562</xdr:rowOff>
    </xdr:from>
    <xdr:to>
      <xdr:col>45</xdr:col>
      <xdr:colOff>177800</xdr:colOff>
      <xdr:row>78</xdr:row>
      <xdr:rowOff>138509</xdr:rowOff>
    </xdr:to>
    <xdr:cxnSp macro="">
      <xdr:nvCxnSpPr>
        <xdr:cNvPr id="416" name="直線コネクタ 415"/>
        <xdr:cNvCxnSpPr/>
      </xdr:nvCxnSpPr>
      <xdr:spPr>
        <a:xfrm flipV="1">
          <a:off x="7861300" y="13482662"/>
          <a:ext cx="889000" cy="2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143839</xdr:rowOff>
    </xdr:from>
    <xdr:to>
      <xdr:col>55</xdr:col>
      <xdr:colOff>50800</xdr:colOff>
      <xdr:row>79</xdr:row>
      <xdr:rowOff>73989</xdr:rowOff>
    </xdr:to>
    <xdr:sp macro="" textlink="">
      <xdr:nvSpPr>
        <xdr:cNvPr id="426" name="楕円 425"/>
        <xdr:cNvSpPr/>
      </xdr:nvSpPr>
      <xdr:spPr>
        <a:xfrm>
          <a:off x="10426700" y="135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58766</xdr:rowOff>
    </xdr:from>
    <xdr:ext cx="534377" cy="259045"/>
    <xdr:sp macro="" textlink="">
      <xdr:nvSpPr>
        <xdr:cNvPr id="427" name="普通建設事業費 （ うち新規整備　）該当値テキスト"/>
        <xdr:cNvSpPr txBox="1"/>
      </xdr:nvSpPr>
      <xdr:spPr>
        <a:xfrm>
          <a:off x="10528300" y="1343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162982</xdr:rowOff>
    </xdr:from>
    <xdr:to>
      <xdr:col>50</xdr:col>
      <xdr:colOff>165100</xdr:colOff>
      <xdr:row>79</xdr:row>
      <xdr:rowOff>93132</xdr:rowOff>
    </xdr:to>
    <xdr:sp macro="" textlink="">
      <xdr:nvSpPr>
        <xdr:cNvPr id="428" name="楕円 427"/>
        <xdr:cNvSpPr/>
      </xdr:nvSpPr>
      <xdr:spPr>
        <a:xfrm>
          <a:off x="9588500" y="135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84259</xdr:rowOff>
    </xdr:from>
    <xdr:ext cx="469744" cy="259045"/>
    <xdr:sp macro="" textlink="">
      <xdr:nvSpPr>
        <xdr:cNvPr id="429" name="テキスト ボックス 428"/>
        <xdr:cNvSpPr txBox="1"/>
      </xdr:nvSpPr>
      <xdr:spPr>
        <a:xfrm>
          <a:off x="9404428" y="1362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58762</xdr:rowOff>
    </xdr:from>
    <xdr:to>
      <xdr:col>46</xdr:col>
      <xdr:colOff>38100</xdr:colOff>
      <xdr:row>78</xdr:row>
      <xdr:rowOff>160362</xdr:rowOff>
    </xdr:to>
    <xdr:sp macro="" textlink="">
      <xdr:nvSpPr>
        <xdr:cNvPr id="430" name="楕円 429"/>
        <xdr:cNvSpPr/>
      </xdr:nvSpPr>
      <xdr:spPr>
        <a:xfrm>
          <a:off x="8699500" y="1343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5439</xdr:rowOff>
    </xdr:from>
    <xdr:ext cx="534377" cy="259045"/>
    <xdr:sp macro="" textlink="">
      <xdr:nvSpPr>
        <xdr:cNvPr id="431" name="テキスト ボックス 430"/>
        <xdr:cNvSpPr txBox="1"/>
      </xdr:nvSpPr>
      <xdr:spPr>
        <a:xfrm>
          <a:off x="8483111" y="1320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87709</xdr:rowOff>
    </xdr:from>
    <xdr:to>
      <xdr:col>41</xdr:col>
      <xdr:colOff>101600</xdr:colOff>
      <xdr:row>79</xdr:row>
      <xdr:rowOff>17859</xdr:rowOff>
    </xdr:to>
    <xdr:sp macro="" textlink="">
      <xdr:nvSpPr>
        <xdr:cNvPr id="432" name="楕円 431"/>
        <xdr:cNvSpPr/>
      </xdr:nvSpPr>
      <xdr:spPr>
        <a:xfrm>
          <a:off x="7810500" y="1346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8986</xdr:rowOff>
    </xdr:from>
    <xdr:ext cx="534377" cy="259045"/>
    <xdr:sp macro="" textlink="">
      <xdr:nvSpPr>
        <xdr:cNvPr id="433" name="テキスト ボックス 432"/>
        <xdr:cNvSpPr txBox="1"/>
      </xdr:nvSpPr>
      <xdr:spPr>
        <a:xfrm>
          <a:off x="7594111" y="1355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130902</xdr:rowOff>
    </xdr:from>
    <xdr:to>
      <xdr:col>55</xdr:col>
      <xdr:colOff>0</xdr:colOff>
      <xdr:row>96</xdr:row>
      <xdr:rowOff>142029</xdr:rowOff>
    </xdr:to>
    <xdr:cxnSp macro="">
      <xdr:nvCxnSpPr>
        <xdr:cNvPr id="464" name="直線コネクタ 463"/>
        <xdr:cNvCxnSpPr/>
      </xdr:nvCxnSpPr>
      <xdr:spPr>
        <a:xfrm>
          <a:off x="9639300" y="16247202"/>
          <a:ext cx="838200" cy="35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130902</xdr:rowOff>
    </xdr:from>
    <xdr:to>
      <xdr:col>50</xdr:col>
      <xdr:colOff>114300</xdr:colOff>
      <xdr:row>98</xdr:row>
      <xdr:rowOff>98042</xdr:rowOff>
    </xdr:to>
    <xdr:cxnSp macro="">
      <xdr:nvCxnSpPr>
        <xdr:cNvPr id="467" name="直線コネクタ 466"/>
        <xdr:cNvCxnSpPr/>
      </xdr:nvCxnSpPr>
      <xdr:spPr>
        <a:xfrm flipV="1">
          <a:off x="8750300" y="16247202"/>
          <a:ext cx="889000" cy="65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44723</xdr:rowOff>
    </xdr:from>
    <xdr:to>
      <xdr:col>45</xdr:col>
      <xdr:colOff>177800</xdr:colOff>
      <xdr:row>98</xdr:row>
      <xdr:rowOff>98042</xdr:rowOff>
    </xdr:to>
    <xdr:cxnSp macro="">
      <xdr:nvCxnSpPr>
        <xdr:cNvPr id="470" name="直線コネクタ 469"/>
        <xdr:cNvCxnSpPr/>
      </xdr:nvCxnSpPr>
      <xdr:spPr>
        <a:xfrm>
          <a:off x="7861300" y="16675373"/>
          <a:ext cx="889000" cy="22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68561</xdr:rowOff>
    </xdr:from>
    <xdr:ext cx="534377" cy="259045"/>
    <xdr:sp macro="" textlink="">
      <xdr:nvSpPr>
        <xdr:cNvPr id="474" name="テキスト ボックス 473"/>
        <xdr:cNvSpPr txBox="1"/>
      </xdr:nvSpPr>
      <xdr:spPr>
        <a:xfrm>
          <a:off x="7594111" y="168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91229</xdr:rowOff>
    </xdr:from>
    <xdr:to>
      <xdr:col>55</xdr:col>
      <xdr:colOff>50800</xdr:colOff>
      <xdr:row>97</xdr:row>
      <xdr:rowOff>21379</xdr:rowOff>
    </xdr:to>
    <xdr:sp macro="" textlink="">
      <xdr:nvSpPr>
        <xdr:cNvPr id="480" name="楕円 479"/>
        <xdr:cNvSpPr/>
      </xdr:nvSpPr>
      <xdr:spPr>
        <a:xfrm>
          <a:off x="10426700" y="1655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114106</xdr:rowOff>
    </xdr:from>
    <xdr:ext cx="599010" cy="259045"/>
    <xdr:sp macro="" textlink="">
      <xdr:nvSpPr>
        <xdr:cNvPr id="481" name="普通建設事業費 （ うち更新整備　）該当値テキスト"/>
        <xdr:cNvSpPr txBox="1"/>
      </xdr:nvSpPr>
      <xdr:spPr>
        <a:xfrm>
          <a:off x="10528300" y="1640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80102</xdr:rowOff>
    </xdr:from>
    <xdr:to>
      <xdr:col>50</xdr:col>
      <xdr:colOff>165100</xdr:colOff>
      <xdr:row>95</xdr:row>
      <xdr:rowOff>10252</xdr:rowOff>
    </xdr:to>
    <xdr:sp macro="" textlink="">
      <xdr:nvSpPr>
        <xdr:cNvPr id="482" name="楕円 481"/>
        <xdr:cNvSpPr/>
      </xdr:nvSpPr>
      <xdr:spPr>
        <a:xfrm>
          <a:off x="9588500" y="1619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26779</xdr:rowOff>
    </xdr:from>
    <xdr:ext cx="599010" cy="259045"/>
    <xdr:sp macro="" textlink="">
      <xdr:nvSpPr>
        <xdr:cNvPr id="483" name="テキスト ボックス 482"/>
        <xdr:cNvSpPr txBox="1"/>
      </xdr:nvSpPr>
      <xdr:spPr>
        <a:xfrm>
          <a:off x="9339795" y="1597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47242</xdr:rowOff>
    </xdr:from>
    <xdr:to>
      <xdr:col>46</xdr:col>
      <xdr:colOff>38100</xdr:colOff>
      <xdr:row>98</xdr:row>
      <xdr:rowOff>148842</xdr:rowOff>
    </xdr:to>
    <xdr:sp macro="" textlink="">
      <xdr:nvSpPr>
        <xdr:cNvPr id="484" name="楕円 483"/>
        <xdr:cNvSpPr/>
      </xdr:nvSpPr>
      <xdr:spPr>
        <a:xfrm>
          <a:off x="8699500" y="16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139969</xdr:rowOff>
    </xdr:from>
    <xdr:ext cx="534377" cy="259045"/>
    <xdr:sp macro="" textlink="">
      <xdr:nvSpPr>
        <xdr:cNvPr id="485" name="テキスト ボックス 484"/>
        <xdr:cNvSpPr txBox="1"/>
      </xdr:nvSpPr>
      <xdr:spPr>
        <a:xfrm>
          <a:off x="8483111" y="1694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165373</xdr:rowOff>
    </xdr:from>
    <xdr:to>
      <xdr:col>41</xdr:col>
      <xdr:colOff>101600</xdr:colOff>
      <xdr:row>97</xdr:row>
      <xdr:rowOff>95523</xdr:rowOff>
    </xdr:to>
    <xdr:sp macro="" textlink="">
      <xdr:nvSpPr>
        <xdr:cNvPr id="486" name="楕円 485"/>
        <xdr:cNvSpPr/>
      </xdr:nvSpPr>
      <xdr:spPr>
        <a:xfrm>
          <a:off x="7810500" y="166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112050</xdr:rowOff>
    </xdr:from>
    <xdr:ext cx="599010" cy="259045"/>
    <xdr:sp macro="" textlink="">
      <xdr:nvSpPr>
        <xdr:cNvPr id="487" name="テキスト ボックス 486"/>
        <xdr:cNvSpPr txBox="1"/>
      </xdr:nvSpPr>
      <xdr:spPr>
        <a:xfrm>
          <a:off x="7561795" y="163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139284</xdr:rowOff>
    </xdr:from>
    <xdr:to>
      <xdr:col>85</xdr:col>
      <xdr:colOff>127000</xdr:colOff>
      <xdr:row>38</xdr:row>
      <xdr:rowOff>139700</xdr:rowOff>
    </xdr:to>
    <xdr:cxnSp macro="">
      <xdr:nvCxnSpPr>
        <xdr:cNvPr id="514" name="直線コネクタ 513"/>
        <xdr:cNvCxnSpPr/>
      </xdr:nvCxnSpPr>
      <xdr:spPr>
        <a:xfrm>
          <a:off x="15481300" y="6654384"/>
          <a:ext cx="8382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136029</xdr:rowOff>
    </xdr:from>
    <xdr:to>
      <xdr:col>81</xdr:col>
      <xdr:colOff>50800</xdr:colOff>
      <xdr:row>38</xdr:row>
      <xdr:rowOff>139284</xdr:rowOff>
    </xdr:to>
    <xdr:cxnSp macro="">
      <xdr:nvCxnSpPr>
        <xdr:cNvPr id="517" name="直線コネクタ 516"/>
        <xdr:cNvCxnSpPr/>
      </xdr:nvCxnSpPr>
      <xdr:spPr>
        <a:xfrm>
          <a:off x="14592300" y="6651129"/>
          <a:ext cx="8890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134062</xdr:rowOff>
    </xdr:from>
    <xdr:to>
      <xdr:col>76</xdr:col>
      <xdr:colOff>114300</xdr:colOff>
      <xdr:row>38</xdr:row>
      <xdr:rowOff>136029</xdr:rowOff>
    </xdr:to>
    <xdr:cxnSp macro="">
      <xdr:nvCxnSpPr>
        <xdr:cNvPr id="520" name="直線コネクタ 519"/>
        <xdr:cNvCxnSpPr/>
      </xdr:nvCxnSpPr>
      <xdr:spPr>
        <a:xfrm>
          <a:off x="13703300" y="6649162"/>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131374</xdr:rowOff>
    </xdr:from>
    <xdr:to>
      <xdr:col>71</xdr:col>
      <xdr:colOff>177800</xdr:colOff>
      <xdr:row>38</xdr:row>
      <xdr:rowOff>134062</xdr:rowOff>
    </xdr:to>
    <xdr:cxnSp macro="">
      <xdr:nvCxnSpPr>
        <xdr:cNvPr id="523" name="直線コネクタ 522"/>
        <xdr:cNvCxnSpPr/>
      </xdr:nvCxnSpPr>
      <xdr:spPr>
        <a:xfrm>
          <a:off x="12814300" y="6646474"/>
          <a:ext cx="8890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249299" cy="259045"/>
    <xdr:sp macro="" textlink="">
      <xdr:nvSpPr>
        <xdr:cNvPr id="534" name="災害復旧事業費該当値テキスト"/>
        <xdr:cNvSpPr txBox="1"/>
      </xdr:nvSpPr>
      <xdr:spPr>
        <a:xfrm>
          <a:off x="16370300" y="6546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88484</xdr:rowOff>
    </xdr:from>
    <xdr:to>
      <xdr:col>81</xdr:col>
      <xdr:colOff>101600</xdr:colOff>
      <xdr:row>39</xdr:row>
      <xdr:rowOff>18634</xdr:rowOff>
    </xdr:to>
    <xdr:sp macro="" textlink="">
      <xdr:nvSpPr>
        <xdr:cNvPr id="535" name="楕円 534"/>
        <xdr:cNvSpPr/>
      </xdr:nvSpPr>
      <xdr:spPr>
        <a:xfrm>
          <a:off x="15430500" y="660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9761</xdr:rowOff>
    </xdr:from>
    <xdr:ext cx="378565" cy="259045"/>
    <xdr:sp macro="" textlink="">
      <xdr:nvSpPr>
        <xdr:cNvPr id="536" name="テキスト ボックス 535"/>
        <xdr:cNvSpPr txBox="1"/>
      </xdr:nvSpPr>
      <xdr:spPr>
        <a:xfrm>
          <a:off x="15292017" y="669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85229</xdr:rowOff>
    </xdr:from>
    <xdr:to>
      <xdr:col>76</xdr:col>
      <xdr:colOff>165100</xdr:colOff>
      <xdr:row>39</xdr:row>
      <xdr:rowOff>15379</xdr:rowOff>
    </xdr:to>
    <xdr:sp macro="" textlink="">
      <xdr:nvSpPr>
        <xdr:cNvPr id="537" name="楕円 536"/>
        <xdr:cNvSpPr/>
      </xdr:nvSpPr>
      <xdr:spPr>
        <a:xfrm>
          <a:off x="14541500" y="660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6506</xdr:rowOff>
    </xdr:from>
    <xdr:ext cx="469744" cy="259045"/>
    <xdr:sp macro="" textlink="">
      <xdr:nvSpPr>
        <xdr:cNvPr id="538" name="テキスト ボックス 537"/>
        <xdr:cNvSpPr txBox="1"/>
      </xdr:nvSpPr>
      <xdr:spPr>
        <a:xfrm>
          <a:off x="14357428" y="669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83262</xdr:rowOff>
    </xdr:from>
    <xdr:to>
      <xdr:col>72</xdr:col>
      <xdr:colOff>38100</xdr:colOff>
      <xdr:row>39</xdr:row>
      <xdr:rowOff>13412</xdr:rowOff>
    </xdr:to>
    <xdr:sp macro="" textlink="">
      <xdr:nvSpPr>
        <xdr:cNvPr id="539" name="楕円 538"/>
        <xdr:cNvSpPr/>
      </xdr:nvSpPr>
      <xdr:spPr>
        <a:xfrm>
          <a:off x="13652500" y="65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4539</xdr:rowOff>
    </xdr:from>
    <xdr:ext cx="469744" cy="259045"/>
    <xdr:sp macro="" textlink="">
      <xdr:nvSpPr>
        <xdr:cNvPr id="540" name="テキスト ボックス 539"/>
        <xdr:cNvSpPr txBox="1"/>
      </xdr:nvSpPr>
      <xdr:spPr>
        <a:xfrm>
          <a:off x="13468428" y="669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80574</xdr:rowOff>
    </xdr:from>
    <xdr:to>
      <xdr:col>67</xdr:col>
      <xdr:colOff>101600</xdr:colOff>
      <xdr:row>39</xdr:row>
      <xdr:rowOff>10724</xdr:rowOff>
    </xdr:to>
    <xdr:sp macro="" textlink="">
      <xdr:nvSpPr>
        <xdr:cNvPr id="541" name="楕円 540"/>
        <xdr:cNvSpPr/>
      </xdr:nvSpPr>
      <xdr:spPr>
        <a:xfrm>
          <a:off x="12763500" y="65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1851</xdr:rowOff>
    </xdr:from>
    <xdr:ext cx="469744" cy="259045"/>
    <xdr:sp macro="" textlink="">
      <xdr:nvSpPr>
        <xdr:cNvPr id="542" name="テキスト ボックス 541"/>
        <xdr:cNvSpPr txBox="1"/>
      </xdr:nvSpPr>
      <xdr:spPr>
        <a:xfrm>
          <a:off x="12579428" y="668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81490</xdr:rowOff>
    </xdr:from>
    <xdr:to>
      <xdr:col>85</xdr:col>
      <xdr:colOff>127000</xdr:colOff>
      <xdr:row>75</xdr:row>
      <xdr:rowOff>95941</xdr:rowOff>
    </xdr:to>
    <xdr:cxnSp macro="">
      <xdr:nvCxnSpPr>
        <xdr:cNvPr id="622" name="直線コネクタ 621"/>
        <xdr:cNvCxnSpPr/>
      </xdr:nvCxnSpPr>
      <xdr:spPr>
        <a:xfrm flipV="1">
          <a:off x="15481300" y="12940240"/>
          <a:ext cx="8382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95941</xdr:rowOff>
    </xdr:from>
    <xdr:to>
      <xdr:col>81</xdr:col>
      <xdr:colOff>50800</xdr:colOff>
      <xdr:row>75</xdr:row>
      <xdr:rowOff>154884</xdr:rowOff>
    </xdr:to>
    <xdr:cxnSp macro="">
      <xdr:nvCxnSpPr>
        <xdr:cNvPr id="625" name="直線コネクタ 624"/>
        <xdr:cNvCxnSpPr/>
      </xdr:nvCxnSpPr>
      <xdr:spPr>
        <a:xfrm flipV="1">
          <a:off x="14592300" y="12954691"/>
          <a:ext cx="889000" cy="5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153521</xdr:rowOff>
    </xdr:from>
    <xdr:to>
      <xdr:col>76</xdr:col>
      <xdr:colOff>114300</xdr:colOff>
      <xdr:row>75</xdr:row>
      <xdr:rowOff>154884</xdr:rowOff>
    </xdr:to>
    <xdr:cxnSp macro="">
      <xdr:nvCxnSpPr>
        <xdr:cNvPr id="628" name="直線コネクタ 627"/>
        <xdr:cNvCxnSpPr/>
      </xdr:nvCxnSpPr>
      <xdr:spPr>
        <a:xfrm>
          <a:off x="13703300" y="13012271"/>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153521</xdr:rowOff>
    </xdr:from>
    <xdr:to>
      <xdr:col>71</xdr:col>
      <xdr:colOff>177800</xdr:colOff>
      <xdr:row>76</xdr:row>
      <xdr:rowOff>4237</xdr:rowOff>
    </xdr:to>
    <xdr:cxnSp macro="">
      <xdr:nvCxnSpPr>
        <xdr:cNvPr id="631" name="直線コネクタ 630"/>
        <xdr:cNvCxnSpPr/>
      </xdr:nvCxnSpPr>
      <xdr:spPr>
        <a:xfrm flipV="1">
          <a:off x="12814300" y="13012271"/>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30690</xdr:rowOff>
    </xdr:from>
    <xdr:to>
      <xdr:col>85</xdr:col>
      <xdr:colOff>177800</xdr:colOff>
      <xdr:row>75</xdr:row>
      <xdr:rowOff>132290</xdr:rowOff>
    </xdr:to>
    <xdr:sp macro="" textlink="">
      <xdr:nvSpPr>
        <xdr:cNvPr id="641" name="楕円 640"/>
        <xdr:cNvSpPr/>
      </xdr:nvSpPr>
      <xdr:spPr>
        <a:xfrm>
          <a:off x="16268700" y="128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53567</xdr:rowOff>
    </xdr:from>
    <xdr:ext cx="599010" cy="259045"/>
    <xdr:sp macro="" textlink="">
      <xdr:nvSpPr>
        <xdr:cNvPr id="642" name="公債費該当値テキスト"/>
        <xdr:cNvSpPr txBox="1"/>
      </xdr:nvSpPr>
      <xdr:spPr>
        <a:xfrm>
          <a:off x="16370300" y="1274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45141</xdr:rowOff>
    </xdr:from>
    <xdr:to>
      <xdr:col>81</xdr:col>
      <xdr:colOff>101600</xdr:colOff>
      <xdr:row>75</xdr:row>
      <xdr:rowOff>146741</xdr:rowOff>
    </xdr:to>
    <xdr:sp macro="" textlink="">
      <xdr:nvSpPr>
        <xdr:cNvPr id="643" name="楕円 642"/>
        <xdr:cNvSpPr/>
      </xdr:nvSpPr>
      <xdr:spPr>
        <a:xfrm>
          <a:off x="15430500" y="1290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163268</xdr:rowOff>
    </xdr:from>
    <xdr:ext cx="599010" cy="259045"/>
    <xdr:sp macro="" textlink="">
      <xdr:nvSpPr>
        <xdr:cNvPr id="644" name="テキスト ボックス 643"/>
        <xdr:cNvSpPr txBox="1"/>
      </xdr:nvSpPr>
      <xdr:spPr>
        <a:xfrm>
          <a:off x="15181795" y="1267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104084</xdr:rowOff>
    </xdr:from>
    <xdr:to>
      <xdr:col>76</xdr:col>
      <xdr:colOff>165100</xdr:colOff>
      <xdr:row>76</xdr:row>
      <xdr:rowOff>34234</xdr:rowOff>
    </xdr:to>
    <xdr:sp macro="" textlink="">
      <xdr:nvSpPr>
        <xdr:cNvPr id="645" name="楕円 644"/>
        <xdr:cNvSpPr/>
      </xdr:nvSpPr>
      <xdr:spPr>
        <a:xfrm>
          <a:off x="14541500" y="129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50761</xdr:rowOff>
    </xdr:from>
    <xdr:ext cx="599010" cy="259045"/>
    <xdr:sp macro="" textlink="">
      <xdr:nvSpPr>
        <xdr:cNvPr id="646" name="テキスト ボックス 645"/>
        <xdr:cNvSpPr txBox="1"/>
      </xdr:nvSpPr>
      <xdr:spPr>
        <a:xfrm>
          <a:off x="14292795" y="1273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102721</xdr:rowOff>
    </xdr:from>
    <xdr:to>
      <xdr:col>72</xdr:col>
      <xdr:colOff>38100</xdr:colOff>
      <xdr:row>76</xdr:row>
      <xdr:rowOff>32871</xdr:rowOff>
    </xdr:to>
    <xdr:sp macro="" textlink="">
      <xdr:nvSpPr>
        <xdr:cNvPr id="647" name="楕円 646"/>
        <xdr:cNvSpPr/>
      </xdr:nvSpPr>
      <xdr:spPr>
        <a:xfrm>
          <a:off x="13652500" y="1296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23998</xdr:rowOff>
    </xdr:from>
    <xdr:ext cx="599010" cy="259045"/>
    <xdr:sp macro="" textlink="">
      <xdr:nvSpPr>
        <xdr:cNvPr id="648" name="テキスト ボックス 647"/>
        <xdr:cNvSpPr txBox="1"/>
      </xdr:nvSpPr>
      <xdr:spPr>
        <a:xfrm>
          <a:off x="13403795" y="1305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124886</xdr:rowOff>
    </xdr:from>
    <xdr:to>
      <xdr:col>67</xdr:col>
      <xdr:colOff>101600</xdr:colOff>
      <xdr:row>76</xdr:row>
      <xdr:rowOff>55035</xdr:rowOff>
    </xdr:to>
    <xdr:sp macro="" textlink="">
      <xdr:nvSpPr>
        <xdr:cNvPr id="649" name="楕円 648"/>
        <xdr:cNvSpPr/>
      </xdr:nvSpPr>
      <xdr:spPr>
        <a:xfrm>
          <a:off x="12763500" y="12983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46164</xdr:rowOff>
    </xdr:from>
    <xdr:ext cx="599010" cy="259045"/>
    <xdr:sp macro="" textlink="">
      <xdr:nvSpPr>
        <xdr:cNvPr id="650" name="テキスト ボックス 649"/>
        <xdr:cNvSpPr txBox="1"/>
      </xdr:nvSpPr>
      <xdr:spPr>
        <a:xfrm>
          <a:off x="12514795" y="1307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100811</xdr:rowOff>
    </xdr:from>
    <xdr:to>
      <xdr:col>85</xdr:col>
      <xdr:colOff>127000</xdr:colOff>
      <xdr:row>97</xdr:row>
      <xdr:rowOff>145667</xdr:rowOff>
    </xdr:to>
    <xdr:cxnSp macro="">
      <xdr:nvCxnSpPr>
        <xdr:cNvPr id="677" name="直線コネクタ 676"/>
        <xdr:cNvCxnSpPr/>
      </xdr:nvCxnSpPr>
      <xdr:spPr>
        <a:xfrm flipV="1">
          <a:off x="15481300" y="16731461"/>
          <a:ext cx="838200" cy="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145667</xdr:rowOff>
    </xdr:from>
    <xdr:to>
      <xdr:col>81</xdr:col>
      <xdr:colOff>50800</xdr:colOff>
      <xdr:row>97</xdr:row>
      <xdr:rowOff>157635</xdr:rowOff>
    </xdr:to>
    <xdr:cxnSp macro="">
      <xdr:nvCxnSpPr>
        <xdr:cNvPr id="680" name="直線コネクタ 679"/>
        <xdr:cNvCxnSpPr/>
      </xdr:nvCxnSpPr>
      <xdr:spPr>
        <a:xfrm flipV="1">
          <a:off x="14592300" y="16776317"/>
          <a:ext cx="889000" cy="1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157635</xdr:rowOff>
    </xdr:from>
    <xdr:to>
      <xdr:col>76</xdr:col>
      <xdr:colOff>114300</xdr:colOff>
      <xdr:row>98</xdr:row>
      <xdr:rowOff>81516</xdr:rowOff>
    </xdr:to>
    <xdr:cxnSp macro="">
      <xdr:nvCxnSpPr>
        <xdr:cNvPr id="683" name="直線コネクタ 682"/>
        <xdr:cNvCxnSpPr/>
      </xdr:nvCxnSpPr>
      <xdr:spPr>
        <a:xfrm flipV="1">
          <a:off x="13703300" y="16788285"/>
          <a:ext cx="889000" cy="9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15766</xdr:rowOff>
    </xdr:from>
    <xdr:to>
      <xdr:col>71</xdr:col>
      <xdr:colOff>177800</xdr:colOff>
      <xdr:row>98</xdr:row>
      <xdr:rowOff>81516</xdr:rowOff>
    </xdr:to>
    <xdr:cxnSp macro="">
      <xdr:nvCxnSpPr>
        <xdr:cNvPr id="686" name="直線コネクタ 685"/>
        <xdr:cNvCxnSpPr/>
      </xdr:nvCxnSpPr>
      <xdr:spPr>
        <a:xfrm>
          <a:off x="12814300" y="16817866"/>
          <a:ext cx="889000" cy="6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50011</xdr:rowOff>
    </xdr:from>
    <xdr:to>
      <xdr:col>85</xdr:col>
      <xdr:colOff>177800</xdr:colOff>
      <xdr:row>97</xdr:row>
      <xdr:rowOff>151611</xdr:rowOff>
    </xdr:to>
    <xdr:sp macro="" textlink="">
      <xdr:nvSpPr>
        <xdr:cNvPr id="696" name="楕円 695"/>
        <xdr:cNvSpPr/>
      </xdr:nvSpPr>
      <xdr:spPr>
        <a:xfrm>
          <a:off x="16268700" y="166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28438</xdr:rowOff>
    </xdr:from>
    <xdr:ext cx="534377" cy="259045"/>
    <xdr:sp macro="" textlink="">
      <xdr:nvSpPr>
        <xdr:cNvPr id="697" name="積立金該当値テキスト"/>
        <xdr:cNvSpPr txBox="1"/>
      </xdr:nvSpPr>
      <xdr:spPr>
        <a:xfrm>
          <a:off x="16370300" y="1665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94867</xdr:rowOff>
    </xdr:from>
    <xdr:to>
      <xdr:col>81</xdr:col>
      <xdr:colOff>101600</xdr:colOff>
      <xdr:row>98</xdr:row>
      <xdr:rowOff>25017</xdr:rowOff>
    </xdr:to>
    <xdr:sp macro="" textlink="">
      <xdr:nvSpPr>
        <xdr:cNvPr id="698" name="楕円 697"/>
        <xdr:cNvSpPr/>
      </xdr:nvSpPr>
      <xdr:spPr>
        <a:xfrm>
          <a:off x="15430500" y="1672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16144</xdr:rowOff>
    </xdr:from>
    <xdr:ext cx="534377" cy="259045"/>
    <xdr:sp macro="" textlink="">
      <xdr:nvSpPr>
        <xdr:cNvPr id="699" name="テキスト ボックス 698"/>
        <xdr:cNvSpPr txBox="1"/>
      </xdr:nvSpPr>
      <xdr:spPr>
        <a:xfrm>
          <a:off x="15214111" y="168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106835</xdr:rowOff>
    </xdr:from>
    <xdr:to>
      <xdr:col>76</xdr:col>
      <xdr:colOff>165100</xdr:colOff>
      <xdr:row>98</xdr:row>
      <xdr:rowOff>36985</xdr:rowOff>
    </xdr:to>
    <xdr:sp macro="" textlink="">
      <xdr:nvSpPr>
        <xdr:cNvPr id="700" name="楕円 699"/>
        <xdr:cNvSpPr/>
      </xdr:nvSpPr>
      <xdr:spPr>
        <a:xfrm>
          <a:off x="14541500" y="167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28112</xdr:rowOff>
    </xdr:from>
    <xdr:ext cx="534377" cy="259045"/>
    <xdr:sp macro="" textlink="">
      <xdr:nvSpPr>
        <xdr:cNvPr id="701" name="テキスト ボックス 700"/>
        <xdr:cNvSpPr txBox="1"/>
      </xdr:nvSpPr>
      <xdr:spPr>
        <a:xfrm>
          <a:off x="14325111" y="1683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30716</xdr:rowOff>
    </xdr:from>
    <xdr:to>
      <xdr:col>72</xdr:col>
      <xdr:colOff>38100</xdr:colOff>
      <xdr:row>98</xdr:row>
      <xdr:rowOff>132316</xdr:rowOff>
    </xdr:to>
    <xdr:sp macro="" textlink="">
      <xdr:nvSpPr>
        <xdr:cNvPr id="702" name="楕円 701"/>
        <xdr:cNvSpPr/>
      </xdr:nvSpPr>
      <xdr:spPr>
        <a:xfrm>
          <a:off x="13652500" y="1683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123443</xdr:rowOff>
    </xdr:from>
    <xdr:ext cx="534377" cy="259045"/>
    <xdr:sp macro="" textlink="">
      <xdr:nvSpPr>
        <xdr:cNvPr id="703" name="テキスト ボックス 702"/>
        <xdr:cNvSpPr txBox="1"/>
      </xdr:nvSpPr>
      <xdr:spPr>
        <a:xfrm>
          <a:off x="13436111" y="1692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136416</xdr:rowOff>
    </xdr:from>
    <xdr:to>
      <xdr:col>67</xdr:col>
      <xdr:colOff>101600</xdr:colOff>
      <xdr:row>98</xdr:row>
      <xdr:rowOff>66566</xdr:rowOff>
    </xdr:to>
    <xdr:sp macro="" textlink="">
      <xdr:nvSpPr>
        <xdr:cNvPr id="704" name="楕円 703"/>
        <xdr:cNvSpPr/>
      </xdr:nvSpPr>
      <xdr:spPr>
        <a:xfrm>
          <a:off x="12763500" y="1676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57693</xdr:rowOff>
    </xdr:from>
    <xdr:ext cx="534377" cy="259045"/>
    <xdr:sp macro="" textlink="">
      <xdr:nvSpPr>
        <xdr:cNvPr id="705" name="テキスト ボックス 704"/>
        <xdr:cNvSpPr txBox="1"/>
      </xdr:nvSpPr>
      <xdr:spPr>
        <a:xfrm>
          <a:off x="12547111" y="1685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126898</xdr:rowOff>
    </xdr:from>
    <xdr:to>
      <xdr:col>111</xdr:col>
      <xdr:colOff>177800</xdr:colOff>
      <xdr:row>38</xdr:row>
      <xdr:rowOff>139700</xdr:rowOff>
    </xdr:to>
    <xdr:cxnSp macro="">
      <xdr:nvCxnSpPr>
        <xdr:cNvPr id="735" name="直線コネクタ 734"/>
        <xdr:cNvCxnSpPr/>
      </xdr:nvCxnSpPr>
      <xdr:spPr>
        <a:xfrm>
          <a:off x="20434300" y="6641998"/>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126898</xdr:rowOff>
    </xdr:from>
    <xdr:to>
      <xdr:col>107</xdr:col>
      <xdr:colOff>50800</xdr:colOff>
      <xdr:row>38</xdr:row>
      <xdr:rowOff>128498</xdr:rowOff>
    </xdr:to>
    <xdr:cxnSp macro="">
      <xdr:nvCxnSpPr>
        <xdr:cNvPr id="738" name="直線コネクタ 737"/>
        <xdr:cNvCxnSpPr/>
      </xdr:nvCxnSpPr>
      <xdr:spPr>
        <a:xfrm flipV="1">
          <a:off x="19545300" y="664199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127722</xdr:rowOff>
    </xdr:from>
    <xdr:to>
      <xdr:col>102</xdr:col>
      <xdr:colOff>114300</xdr:colOff>
      <xdr:row>38</xdr:row>
      <xdr:rowOff>128498</xdr:rowOff>
    </xdr:to>
    <xdr:cxnSp macro="">
      <xdr:nvCxnSpPr>
        <xdr:cNvPr id="741" name="直線コネクタ 740"/>
        <xdr:cNvCxnSpPr/>
      </xdr:nvCxnSpPr>
      <xdr:spPr>
        <a:xfrm>
          <a:off x="18656300" y="6642822"/>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76098</xdr:rowOff>
    </xdr:from>
    <xdr:to>
      <xdr:col>107</xdr:col>
      <xdr:colOff>101600</xdr:colOff>
      <xdr:row>39</xdr:row>
      <xdr:rowOff>6248</xdr:rowOff>
    </xdr:to>
    <xdr:sp macro="" textlink="">
      <xdr:nvSpPr>
        <xdr:cNvPr id="755" name="楕円 754"/>
        <xdr:cNvSpPr/>
      </xdr:nvSpPr>
      <xdr:spPr>
        <a:xfrm>
          <a:off x="20383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168825</xdr:rowOff>
    </xdr:from>
    <xdr:ext cx="378565" cy="259045"/>
    <xdr:sp macro="" textlink="">
      <xdr:nvSpPr>
        <xdr:cNvPr id="756" name="テキスト ボックス 755"/>
        <xdr:cNvSpPr txBox="1"/>
      </xdr:nvSpPr>
      <xdr:spPr>
        <a:xfrm>
          <a:off x="20245017" y="668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77698</xdr:rowOff>
    </xdr:from>
    <xdr:to>
      <xdr:col>102</xdr:col>
      <xdr:colOff>165100</xdr:colOff>
      <xdr:row>39</xdr:row>
      <xdr:rowOff>7848</xdr:rowOff>
    </xdr:to>
    <xdr:sp macro="" textlink="">
      <xdr:nvSpPr>
        <xdr:cNvPr id="757" name="楕円 756"/>
        <xdr:cNvSpPr/>
      </xdr:nvSpPr>
      <xdr:spPr>
        <a:xfrm>
          <a:off x="19494500" y="65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170425</xdr:rowOff>
    </xdr:from>
    <xdr:ext cx="378565" cy="259045"/>
    <xdr:sp macro="" textlink="">
      <xdr:nvSpPr>
        <xdr:cNvPr id="758" name="テキスト ボックス 757"/>
        <xdr:cNvSpPr txBox="1"/>
      </xdr:nvSpPr>
      <xdr:spPr>
        <a:xfrm>
          <a:off x="19356017" y="6685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76922</xdr:rowOff>
    </xdr:from>
    <xdr:to>
      <xdr:col>98</xdr:col>
      <xdr:colOff>38100</xdr:colOff>
      <xdr:row>39</xdr:row>
      <xdr:rowOff>7072</xdr:rowOff>
    </xdr:to>
    <xdr:sp macro="" textlink="">
      <xdr:nvSpPr>
        <xdr:cNvPr id="759" name="楕円 758"/>
        <xdr:cNvSpPr/>
      </xdr:nvSpPr>
      <xdr:spPr>
        <a:xfrm>
          <a:off x="18605500" y="659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169649</xdr:rowOff>
    </xdr:from>
    <xdr:ext cx="378565" cy="259045"/>
    <xdr:sp macro="" textlink="">
      <xdr:nvSpPr>
        <xdr:cNvPr id="760" name="テキスト ボックス 759"/>
        <xdr:cNvSpPr txBox="1"/>
      </xdr:nvSpPr>
      <xdr:spPr>
        <a:xfrm>
          <a:off x="18467017" y="6684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138747</xdr:rowOff>
    </xdr:from>
    <xdr:to>
      <xdr:col>116</xdr:col>
      <xdr:colOff>63500</xdr:colOff>
      <xdr:row>58</xdr:row>
      <xdr:rowOff>152426</xdr:rowOff>
    </xdr:to>
    <xdr:cxnSp macro="">
      <xdr:nvCxnSpPr>
        <xdr:cNvPr id="789" name="直線コネクタ 788"/>
        <xdr:cNvCxnSpPr/>
      </xdr:nvCxnSpPr>
      <xdr:spPr>
        <a:xfrm>
          <a:off x="21323300" y="10082847"/>
          <a:ext cx="838200" cy="1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138747</xdr:rowOff>
    </xdr:from>
    <xdr:to>
      <xdr:col>111</xdr:col>
      <xdr:colOff>177800</xdr:colOff>
      <xdr:row>58</xdr:row>
      <xdr:rowOff>139967</xdr:rowOff>
    </xdr:to>
    <xdr:cxnSp macro="">
      <xdr:nvCxnSpPr>
        <xdr:cNvPr id="792" name="直線コネクタ 791"/>
        <xdr:cNvCxnSpPr/>
      </xdr:nvCxnSpPr>
      <xdr:spPr>
        <a:xfrm flipV="1">
          <a:off x="20434300" y="10082847"/>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139967</xdr:rowOff>
    </xdr:from>
    <xdr:to>
      <xdr:col>107</xdr:col>
      <xdr:colOff>50800</xdr:colOff>
      <xdr:row>58</xdr:row>
      <xdr:rowOff>144272</xdr:rowOff>
    </xdr:to>
    <xdr:cxnSp macro="">
      <xdr:nvCxnSpPr>
        <xdr:cNvPr id="795" name="直線コネクタ 794"/>
        <xdr:cNvCxnSpPr/>
      </xdr:nvCxnSpPr>
      <xdr:spPr>
        <a:xfrm flipV="1">
          <a:off x="19545300" y="1008406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144272</xdr:rowOff>
    </xdr:from>
    <xdr:to>
      <xdr:col>102</xdr:col>
      <xdr:colOff>114300</xdr:colOff>
      <xdr:row>58</xdr:row>
      <xdr:rowOff>166065</xdr:rowOff>
    </xdr:to>
    <xdr:cxnSp macro="">
      <xdr:nvCxnSpPr>
        <xdr:cNvPr id="798" name="直線コネクタ 797"/>
        <xdr:cNvCxnSpPr/>
      </xdr:nvCxnSpPr>
      <xdr:spPr>
        <a:xfrm flipV="1">
          <a:off x="18656300" y="10088372"/>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101626</xdr:rowOff>
    </xdr:from>
    <xdr:to>
      <xdr:col>116</xdr:col>
      <xdr:colOff>114300</xdr:colOff>
      <xdr:row>59</xdr:row>
      <xdr:rowOff>31776</xdr:rowOff>
    </xdr:to>
    <xdr:sp macro="" textlink="">
      <xdr:nvSpPr>
        <xdr:cNvPr id="808" name="楕円 807"/>
        <xdr:cNvSpPr/>
      </xdr:nvSpPr>
      <xdr:spPr>
        <a:xfrm>
          <a:off x="22110700" y="100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16553</xdr:rowOff>
    </xdr:from>
    <xdr:ext cx="469744" cy="259045"/>
    <xdr:sp macro="" textlink="">
      <xdr:nvSpPr>
        <xdr:cNvPr id="809" name="貸付金該当値テキスト"/>
        <xdr:cNvSpPr txBox="1"/>
      </xdr:nvSpPr>
      <xdr:spPr>
        <a:xfrm>
          <a:off x="22212300" y="996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87947</xdr:rowOff>
    </xdr:from>
    <xdr:to>
      <xdr:col>112</xdr:col>
      <xdr:colOff>38100</xdr:colOff>
      <xdr:row>59</xdr:row>
      <xdr:rowOff>18097</xdr:rowOff>
    </xdr:to>
    <xdr:sp macro="" textlink="">
      <xdr:nvSpPr>
        <xdr:cNvPr id="810" name="楕円 809"/>
        <xdr:cNvSpPr/>
      </xdr:nvSpPr>
      <xdr:spPr>
        <a:xfrm>
          <a:off x="21272500" y="1003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9224</xdr:rowOff>
    </xdr:from>
    <xdr:ext cx="469744" cy="259045"/>
    <xdr:sp macro="" textlink="">
      <xdr:nvSpPr>
        <xdr:cNvPr id="811" name="テキスト ボックス 810"/>
        <xdr:cNvSpPr txBox="1"/>
      </xdr:nvSpPr>
      <xdr:spPr>
        <a:xfrm>
          <a:off x="21088428" y="1012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89167</xdr:rowOff>
    </xdr:from>
    <xdr:to>
      <xdr:col>107</xdr:col>
      <xdr:colOff>101600</xdr:colOff>
      <xdr:row>59</xdr:row>
      <xdr:rowOff>19317</xdr:rowOff>
    </xdr:to>
    <xdr:sp macro="" textlink="">
      <xdr:nvSpPr>
        <xdr:cNvPr id="812" name="楕円 811"/>
        <xdr:cNvSpPr/>
      </xdr:nvSpPr>
      <xdr:spPr>
        <a:xfrm>
          <a:off x="20383500" y="100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10444</xdr:rowOff>
    </xdr:from>
    <xdr:ext cx="469744" cy="259045"/>
    <xdr:sp macro="" textlink="">
      <xdr:nvSpPr>
        <xdr:cNvPr id="813" name="テキスト ボックス 812"/>
        <xdr:cNvSpPr txBox="1"/>
      </xdr:nvSpPr>
      <xdr:spPr>
        <a:xfrm>
          <a:off x="20199428" y="1012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93472</xdr:rowOff>
    </xdr:from>
    <xdr:to>
      <xdr:col>102</xdr:col>
      <xdr:colOff>165100</xdr:colOff>
      <xdr:row>59</xdr:row>
      <xdr:rowOff>23622</xdr:rowOff>
    </xdr:to>
    <xdr:sp macro="" textlink="">
      <xdr:nvSpPr>
        <xdr:cNvPr id="814" name="楕円 813"/>
        <xdr:cNvSpPr/>
      </xdr:nvSpPr>
      <xdr:spPr>
        <a:xfrm>
          <a:off x="19494500" y="100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14749</xdr:rowOff>
    </xdr:from>
    <xdr:ext cx="469744" cy="259045"/>
    <xdr:sp macro="" textlink="">
      <xdr:nvSpPr>
        <xdr:cNvPr id="815" name="テキスト ボックス 814"/>
        <xdr:cNvSpPr txBox="1"/>
      </xdr:nvSpPr>
      <xdr:spPr>
        <a:xfrm>
          <a:off x="19310428"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115265</xdr:rowOff>
    </xdr:from>
    <xdr:to>
      <xdr:col>98</xdr:col>
      <xdr:colOff>38100</xdr:colOff>
      <xdr:row>59</xdr:row>
      <xdr:rowOff>45415</xdr:rowOff>
    </xdr:to>
    <xdr:sp macro="" textlink="">
      <xdr:nvSpPr>
        <xdr:cNvPr id="816" name="楕円 815"/>
        <xdr:cNvSpPr/>
      </xdr:nvSpPr>
      <xdr:spPr>
        <a:xfrm>
          <a:off x="18605500" y="100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36542</xdr:rowOff>
    </xdr:from>
    <xdr:ext cx="469744" cy="259045"/>
    <xdr:sp macro="" textlink="">
      <xdr:nvSpPr>
        <xdr:cNvPr id="817" name="テキスト ボックス 816"/>
        <xdr:cNvSpPr txBox="1"/>
      </xdr:nvSpPr>
      <xdr:spPr>
        <a:xfrm>
          <a:off x="18421428" y="1015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50971</xdr:rowOff>
    </xdr:from>
    <xdr:to>
      <xdr:col>116</xdr:col>
      <xdr:colOff>63500</xdr:colOff>
      <xdr:row>74</xdr:row>
      <xdr:rowOff>82865</xdr:rowOff>
    </xdr:to>
    <xdr:cxnSp macro="">
      <xdr:nvCxnSpPr>
        <xdr:cNvPr id="848" name="直線コネクタ 847"/>
        <xdr:cNvCxnSpPr/>
      </xdr:nvCxnSpPr>
      <xdr:spPr>
        <a:xfrm>
          <a:off x="21323300" y="12738271"/>
          <a:ext cx="838200" cy="3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167415</xdr:rowOff>
    </xdr:from>
    <xdr:to>
      <xdr:col>111</xdr:col>
      <xdr:colOff>177800</xdr:colOff>
      <xdr:row>74</xdr:row>
      <xdr:rowOff>50971</xdr:rowOff>
    </xdr:to>
    <xdr:cxnSp macro="">
      <xdr:nvCxnSpPr>
        <xdr:cNvPr id="851" name="直線コネクタ 850"/>
        <xdr:cNvCxnSpPr/>
      </xdr:nvCxnSpPr>
      <xdr:spPr>
        <a:xfrm>
          <a:off x="20434300" y="12683265"/>
          <a:ext cx="889000" cy="5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147886</xdr:rowOff>
    </xdr:from>
    <xdr:to>
      <xdr:col>107</xdr:col>
      <xdr:colOff>50800</xdr:colOff>
      <xdr:row>73</xdr:row>
      <xdr:rowOff>167415</xdr:rowOff>
    </xdr:to>
    <xdr:cxnSp macro="">
      <xdr:nvCxnSpPr>
        <xdr:cNvPr id="854" name="直線コネクタ 853"/>
        <xdr:cNvCxnSpPr/>
      </xdr:nvCxnSpPr>
      <xdr:spPr>
        <a:xfrm>
          <a:off x="19545300" y="12663736"/>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97931</xdr:rowOff>
    </xdr:from>
    <xdr:to>
      <xdr:col>102</xdr:col>
      <xdr:colOff>114300</xdr:colOff>
      <xdr:row>73</xdr:row>
      <xdr:rowOff>147886</xdr:rowOff>
    </xdr:to>
    <xdr:cxnSp macro="">
      <xdr:nvCxnSpPr>
        <xdr:cNvPr id="857" name="直線コネクタ 856"/>
        <xdr:cNvCxnSpPr/>
      </xdr:nvCxnSpPr>
      <xdr:spPr>
        <a:xfrm>
          <a:off x="18656300" y="12613781"/>
          <a:ext cx="889000" cy="4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32065</xdr:rowOff>
    </xdr:from>
    <xdr:to>
      <xdr:col>116</xdr:col>
      <xdr:colOff>114300</xdr:colOff>
      <xdr:row>74</xdr:row>
      <xdr:rowOff>133665</xdr:rowOff>
    </xdr:to>
    <xdr:sp macro="" textlink="">
      <xdr:nvSpPr>
        <xdr:cNvPr id="867" name="楕円 866"/>
        <xdr:cNvSpPr/>
      </xdr:nvSpPr>
      <xdr:spPr>
        <a:xfrm>
          <a:off x="22110700" y="1271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10492</xdr:rowOff>
    </xdr:from>
    <xdr:ext cx="534377" cy="259045"/>
    <xdr:sp macro="" textlink="">
      <xdr:nvSpPr>
        <xdr:cNvPr id="868" name="繰出金該当値テキスト"/>
        <xdr:cNvSpPr txBox="1"/>
      </xdr:nvSpPr>
      <xdr:spPr>
        <a:xfrm>
          <a:off x="22212300" y="1269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171</xdr:rowOff>
    </xdr:from>
    <xdr:to>
      <xdr:col>112</xdr:col>
      <xdr:colOff>38100</xdr:colOff>
      <xdr:row>74</xdr:row>
      <xdr:rowOff>101771</xdr:rowOff>
    </xdr:to>
    <xdr:sp macro="" textlink="">
      <xdr:nvSpPr>
        <xdr:cNvPr id="869" name="楕円 868"/>
        <xdr:cNvSpPr/>
      </xdr:nvSpPr>
      <xdr:spPr>
        <a:xfrm>
          <a:off x="21272500" y="126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118298</xdr:rowOff>
    </xdr:from>
    <xdr:ext cx="534377" cy="259045"/>
    <xdr:sp macro="" textlink="">
      <xdr:nvSpPr>
        <xdr:cNvPr id="870" name="テキスト ボックス 869"/>
        <xdr:cNvSpPr txBox="1"/>
      </xdr:nvSpPr>
      <xdr:spPr>
        <a:xfrm>
          <a:off x="21056111" y="124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116615</xdr:rowOff>
    </xdr:from>
    <xdr:to>
      <xdr:col>107</xdr:col>
      <xdr:colOff>101600</xdr:colOff>
      <xdr:row>74</xdr:row>
      <xdr:rowOff>46765</xdr:rowOff>
    </xdr:to>
    <xdr:sp macro="" textlink="">
      <xdr:nvSpPr>
        <xdr:cNvPr id="871" name="楕円 870"/>
        <xdr:cNvSpPr/>
      </xdr:nvSpPr>
      <xdr:spPr>
        <a:xfrm>
          <a:off x="20383500" y="126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63292</xdr:rowOff>
    </xdr:from>
    <xdr:ext cx="534377" cy="259045"/>
    <xdr:sp macro="" textlink="">
      <xdr:nvSpPr>
        <xdr:cNvPr id="872" name="テキスト ボックス 871"/>
        <xdr:cNvSpPr txBox="1"/>
      </xdr:nvSpPr>
      <xdr:spPr>
        <a:xfrm>
          <a:off x="20167111" y="1240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97086</xdr:rowOff>
    </xdr:from>
    <xdr:to>
      <xdr:col>102</xdr:col>
      <xdr:colOff>165100</xdr:colOff>
      <xdr:row>74</xdr:row>
      <xdr:rowOff>27236</xdr:rowOff>
    </xdr:to>
    <xdr:sp macro="" textlink="">
      <xdr:nvSpPr>
        <xdr:cNvPr id="873" name="楕円 872"/>
        <xdr:cNvSpPr/>
      </xdr:nvSpPr>
      <xdr:spPr>
        <a:xfrm>
          <a:off x="19494500" y="126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43763</xdr:rowOff>
    </xdr:from>
    <xdr:ext cx="534377" cy="259045"/>
    <xdr:sp macro="" textlink="">
      <xdr:nvSpPr>
        <xdr:cNvPr id="874" name="テキスト ボックス 873"/>
        <xdr:cNvSpPr txBox="1"/>
      </xdr:nvSpPr>
      <xdr:spPr>
        <a:xfrm>
          <a:off x="19278111" y="1238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47131</xdr:rowOff>
    </xdr:from>
    <xdr:to>
      <xdr:col>98</xdr:col>
      <xdr:colOff>38100</xdr:colOff>
      <xdr:row>73</xdr:row>
      <xdr:rowOff>148731</xdr:rowOff>
    </xdr:to>
    <xdr:sp macro="" textlink="">
      <xdr:nvSpPr>
        <xdr:cNvPr id="875" name="楕円 874"/>
        <xdr:cNvSpPr/>
      </xdr:nvSpPr>
      <xdr:spPr>
        <a:xfrm>
          <a:off x="18605500" y="1256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165258</xdr:rowOff>
    </xdr:from>
    <xdr:ext cx="534377" cy="259045"/>
    <xdr:sp macro="" textlink="">
      <xdr:nvSpPr>
        <xdr:cNvPr id="876" name="テキスト ボックス 875"/>
        <xdr:cNvSpPr txBox="1"/>
      </xdr:nvSpPr>
      <xdr:spPr>
        <a:xfrm>
          <a:off x="18389111" y="1233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主要構成項目である普通建設事業費は、住民一人当たりの普通建設事業費（うち更新整備）が類似団体内平均値より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45,890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円高い理由は、町道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舗装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工事、公営住宅建設整備事業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余多防災拠点建設事業（公民館更新）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が実施されたこと、</a:t>
          </a:r>
          <a:endParaRPr lang="ja-JP" altLang="ja-JP" sz="14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離島ゆえ建設費用のコストが高いことが原因である。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それに付随して、公債費が類似団体より高くなっている。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今後は、公共施設等総合管理計画、個別施設管理計画に基づき、施設の集約等を図る必要がある。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人件費は、例年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165,000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円前後で推移して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173,936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なり上昇した。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との差額は、従来と同程度であるが、依然として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高止まり傾向である。これは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、離島という地域特性のため、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保育所や老人ホーム等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民間企業</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参入</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しづらい状況にあること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行政が多くの住民サービスを提供しているため、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職員数が多いことや、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職員手当等の増加</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6,076
6,016
53.30
5,993,474
5,712,180
256,311
3,446,512
8,303,394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163449</xdr:rowOff>
    </xdr:from>
    <xdr:to>
      <xdr:col>24</xdr:col>
      <xdr:colOff>63500</xdr:colOff>
      <xdr:row>33</xdr:row>
      <xdr:rowOff>12065</xdr:rowOff>
    </xdr:to>
    <xdr:cxnSp macro="">
      <xdr:nvCxnSpPr>
        <xdr:cNvPr id="61" name="直線コネクタ 60"/>
        <xdr:cNvCxnSpPr/>
      </xdr:nvCxnSpPr>
      <xdr:spPr>
        <a:xfrm flipV="1">
          <a:off x="3797300" y="5649849"/>
          <a:ext cx="8382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54737</xdr:rowOff>
    </xdr:from>
    <xdr:to>
      <xdr:col>19</xdr:col>
      <xdr:colOff>177800</xdr:colOff>
      <xdr:row>33</xdr:row>
      <xdr:rowOff>12065</xdr:rowOff>
    </xdr:to>
    <xdr:cxnSp macro="">
      <xdr:nvCxnSpPr>
        <xdr:cNvPr id="64" name="直線コネクタ 63"/>
        <xdr:cNvCxnSpPr/>
      </xdr:nvCxnSpPr>
      <xdr:spPr>
        <a:xfrm>
          <a:off x="2908300" y="5541137"/>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54737</xdr:rowOff>
    </xdr:from>
    <xdr:to>
      <xdr:col>15</xdr:col>
      <xdr:colOff>50800</xdr:colOff>
      <xdr:row>32</xdr:row>
      <xdr:rowOff>160147</xdr:rowOff>
    </xdr:to>
    <xdr:cxnSp macro="">
      <xdr:nvCxnSpPr>
        <xdr:cNvPr id="67" name="直線コネクタ 66"/>
        <xdr:cNvCxnSpPr/>
      </xdr:nvCxnSpPr>
      <xdr:spPr>
        <a:xfrm flipV="1">
          <a:off x="2019300" y="5541137"/>
          <a:ext cx="889000" cy="10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160147</xdr:rowOff>
    </xdr:from>
    <xdr:to>
      <xdr:col>10</xdr:col>
      <xdr:colOff>114300</xdr:colOff>
      <xdr:row>33</xdr:row>
      <xdr:rowOff>145542</xdr:rowOff>
    </xdr:to>
    <xdr:cxnSp macro="">
      <xdr:nvCxnSpPr>
        <xdr:cNvPr id="70" name="直線コネクタ 69"/>
        <xdr:cNvCxnSpPr/>
      </xdr:nvCxnSpPr>
      <xdr:spPr>
        <a:xfrm flipV="1">
          <a:off x="1130300" y="5646547"/>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112649</xdr:rowOff>
    </xdr:from>
    <xdr:to>
      <xdr:col>24</xdr:col>
      <xdr:colOff>114300</xdr:colOff>
      <xdr:row>33</xdr:row>
      <xdr:rowOff>42799</xdr:rowOff>
    </xdr:to>
    <xdr:sp macro="" textlink="">
      <xdr:nvSpPr>
        <xdr:cNvPr id="80" name="楕円 79"/>
        <xdr:cNvSpPr/>
      </xdr:nvSpPr>
      <xdr:spPr>
        <a:xfrm>
          <a:off x="4584700" y="559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135526</xdr:rowOff>
    </xdr:from>
    <xdr:ext cx="534377" cy="259045"/>
    <xdr:sp macro="" textlink="">
      <xdr:nvSpPr>
        <xdr:cNvPr id="81" name="議会費該当値テキスト"/>
        <xdr:cNvSpPr txBox="1"/>
      </xdr:nvSpPr>
      <xdr:spPr>
        <a:xfrm>
          <a:off x="4686300" y="545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132715</xdr:rowOff>
    </xdr:from>
    <xdr:to>
      <xdr:col>20</xdr:col>
      <xdr:colOff>38100</xdr:colOff>
      <xdr:row>33</xdr:row>
      <xdr:rowOff>62865</xdr:rowOff>
    </xdr:to>
    <xdr:sp macro="" textlink="">
      <xdr:nvSpPr>
        <xdr:cNvPr id="82" name="楕円 81"/>
        <xdr:cNvSpPr/>
      </xdr:nvSpPr>
      <xdr:spPr>
        <a:xfrm>
          <a:off x="3746500" y="56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79392</xdr:rowOff>
    </xdr:from>
    <xdr:ext cx="534377" cy="259045"/>
    <xdr:sp macro="" textlink="">
      <xdr:nvSpPr>
        <xdr:cNvPr id="83" name="テキスト ボックス 82"/>
        <xdr:cNvSpPr txBox="1"/>
      </xdr:nvSpPr>
      <xdr:spPr>
        <a:xfrm>
          <a:off x="3530111" y="53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3937</xdr:rowOff>
    </xdr:from>
    <xdr:to>
      <xdr:col>15</xdr:col>
      <xdr:colOff>101600</xdr:colOff>
      <xdr:row>32</xdr:row>
      <xdr:rowOff>105537</xdr:rowOff>
    </xdr:to>
    <xdr:sp macro="" textlink="">
      <xdr:nvSpPr>
        <xdr:cNvPr id="84" name="楕円 83"/>
        <xdr:cNvSpPr/>
      </xdr:nvSpPr>
      <xdr:spPr>
        <a:xfrm>
          <a:off x="2857500" y="5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122064</xdr:rowOff>
    </xdr:from>
    <xdr:ext cx="534377" cy="259045"/>
    <xdr:sp macro="" textlink="">
      <xdr:nvSpPr>
        <xdr:cNvPr id="85" name="テキスト ボックス 84"/>
        <xdr:cNvSpPr txBox="1"/>
      </xdr:nvSpPr>
      <xdr:spPr>
        <a:xfrm>
          <a:off x="2641111" y="526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109347</xdr:rowOff>
    </xdr:from>
    <xdr:to>
      <xdr:col>10</xdr:col>
      <xdr:colOff>165100</xdr:colOff>
      <xdr:row>33</xdr:row>
      <xdr:rowOff>39497</xdr:rowOff>
    </xdr:to>
    <xdr:sp macro="" textlink="">
      <xdr:nvSpPr>
        <xdr:cNvPr id="86" name="楕円 85"/>
        <xdr:cNvSpPr/>
      </xdr:nvSpPr>
      <xdr:spPr>
        <a:xfrm>
          <a:off x="1968500" y="559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56024</xdr:rowOff>
    </xdr:from>
    <xdr:ext cx="534377" cy="259045"/>
    <xdr:sp macro="" textlink="">
      <xdr:nvSpPr>
        <xdr:cNvPr id="87" name="テキスト ボックス 86"/>
        <xdr:cNvSpPr txBox="1"/>
      </xdr:nvSpPr>
      <xdr:spPr>
        <a:xfrm>
          <a:off x="1752111" y="537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94742</xdr:rowOff>
    </xdr:from>
    <xdr:to>
      <xdr:col>6</xdr:col>
      <xdr:colOff>38100</xdr:colOff>
      <xdr:row>34</xdr:row>
      <xdr:rowOff>24892</xdr:rowOff>
    </xdr:to>
    <xdr:sp macro="" textlink="">
      <xdr:nvSpPr>
        <xdr:cNvPr id="88" name="楕円 87"/>
        <xdr:cNvSpPr/>
      </xdr:nvSpPr>
      <xdr:spPr>
        <a:xfrm>
          <a:off x="1079500" y="575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41419</xdr:rowOff>
    </xdr:from>
    <xdr:ext cx="534377" cy="259045"/>
    <xdr:sp macro="" textlink="">
      <xdr:nvSpPr>
        <xdr:cNvPr id="89" name="テキスト ボックス 88"/>
        <xdr:cNvSpPr txBox="1"/>
      </xdr:nvSpPr>
      <xdr:spPr>
        <a:xfrm>
          <a:off x="863111" y="55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59233</xdr:rowOff>
    </xdr:from>
    <xdr:to>
      <xdr:col>24</xdr:col>
      <xdr:colOff>63500</xdr:colOff>
      <xdr:row>56</xdr:row>
      <xdr:rowOff>131971</xdr:rowOff>
    </xdr:to>
    <xdr:cxnSp macro="">
      <xdr:nvCxnSpPr>
        <xdr:cNvPr id="116" name="直線コネクタ 115"/>
        <xdr:cNvCxnSpPr/>
      </xdr:nvCxnSpPr>
      <xdr:spPr>
        <a:xfrm flipV="1">
          <a:off x="3797300" y="9660433"/>
          <a:ext cx="838200" cy="7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85421</xdr:rowOff>
    </xdr:from>
    <xdr:to>
      <xdr:col>19</xdr:col>
      <xdr:colOff>177800</xdr:colOff>
      <xdr:row>56</xdr:row>
      <xdr:rowOff>131971</xdr:rowOff>
    </xdr:to>
    <xdr:cxnSp macro="">
      <xdr:nvCxnSpPr>
        <xdr:cNvPr id="119" name="直線コネクタ 118"/>
        <xdr:cNvCxnSpPr/>
      </xdr:nvCxnSpPr>
      <xdr:spPr>
        <a:xfrm>
          <a:off x="2908300" y="9686621"/>
          <a:ext cx="889000" cy="4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85421</xdr:rowOff>
    </xdr:from>
    <xdr:to>
      <xdr:col>15</xdr:col>
      <xdr:colOff>50800</xdr:colOff>
      <xdr:row>56</xdr:row>
      <xdr:rowOff>106308</xdr:rowOff>
    </xdr:to>
    <xdr:cxnSp macro="">
      <xdr:nvCxnSpPr>
        <xdr:cNvPr id="122" name="直線コネクタ 121"/>
        <xdr:cNvCxnSpPr/>
      </xdr:nvCxnSpPr>
      <xdr:spPr>
        <a:xfrm flipV="1">
          <a:off x="2019300" y="9686621"/>
          <a:ext cx="889000" cy="2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106308</xdr:rowOff>
    </xdr:from>
    <xdr:to>
      <xdr:col>10</xdr:col>
      <xdr:colOff>114300</xdr:colOff>
      <xdr:row>56</xdr:row>
      <xdr:rowOff>154708</xdr:rowOff>
    </xdr:to>
    <xdr:cxnSp macro="">
      <xdr:nvCxnSpPr>
        <xdr:cNvPr id="125" name="直線コネクタ 124"/>
        <xdr:cNvCxnSpPr/>
      </xdr:nvCxnSpPr>
      <xdr:spPr>
        <a:xfrm flipV="1">
          <a:off x="1130300" y="9707508"/>
          <a:ext cx="889000" cy="4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8433</xdr:rowOff>
    </xdr:from>
    <xdr:to>
      <xdr:col>24</xdr:col>
      <xdr:colOff>114300</xdr:colOff>
      <xdr:row>56</xdr:row>
      <xdr:rowOff>110033</xdr:rowOff>
    </xdr:to>
    <xdr:sp macro="" textlink="">
      <xdr:nvSpPr>
        <xdr:cNvPr id="135" name="楕円 134"/>
        <xdr:cNvSpPr/>
      </xdr:nvSpPr>
      <xdr:spPr>
        <a:xfrm>
          <a:off x="4584700" y="96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31310</xdr:rowOff>
    </xdr:from>
    <xdr:ext cx="599010" cy="259045"/>
    <xdr:sp macro="" textlink="">
      <xdr:nvSpPr>
        <xdr:cNvPr id="136" name="総務費該当値テキスト"/>
        <xdr:cNvSpPr txBox="1"/>
      </xdr:nvSpPr>
      <xdr:spPr>
        <a:xfrm>
          <a:off x="4686300" y="946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81171</xdr:rowOff>
    </xdr:from>
    <xdr:to>
      <xdr:col>20</xdr:col>
      <xdr:colOff>38100</xdr:colOff>
      <xdr:row>57</xdr:row>
      <xdr:rowOff>11321</xdr:rowOff>
    </xdr:to>
    <xdr:sp macro="" textlink="">
      <xdr:nvSpPr>
        <xdr:cNvPr id="137" name="楕円 136"/>
        <xdr:cNvSpPr/>
      </xdr:nvSpPr>
      <xdr:spPr>
        <a:xfrm>
          <a:off x="3746500" y="96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2448</xdr:rowOff>
    </xdr:from>
    <xdr:ext cx="599010" cy="259045"/>
    <xdr:sp macro="" textlink="">
      <xdr:nvSpPr>
        <xdr:cNvPr id="138" name="テキスト ボックス 137"/>
        <xdr:cNvSpPr txBox="1"/>
      </xdr:nvSpPr>
      <xdr:spPr>
        <a:xfrm>
          <a:off x="3497795" y="977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34621</xdr:rowOff>
    </xdr:from>
    <xdr:to>
      <xdr:col>15</xdr:col>
      <xdr:colOff>101600</xdr:colOff>
      <xdr:row>56</xdr:row>
      <xdr:rowOff>136221</xdr:rowOff>
    </xdr:to>
    <xdr:sp macro="" textlink="">
      <xdr:nvSpPr>
        <xdr:cNvPr id="139" name="楕円 138"/>
        <xdr:cNvSpPr/>
      </xdr:nvSpPr>
      <xdr:spPr>
        <a:xfrm>
          <a:off x="2857500" y="963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152748</xdr:rowOff>
    </xdr:from>
    <xdr:ext cx="599010" cy="259045"/>
    <xdr:sp macro="" textlink="">
      <xdr:nvSpPr>
        <xdr:cNvPr id="140" name="テキスト ボックス 139"/>
        <xdr:cNvSpPr txBox="1"/>
      </xdr:nvSpPr>
      <xdr:spPr>
        <a:xfrm>
          <a:off x="2608795" y="941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55508</xdr:rowOff>
    </xdr:from>
    <xdr:to>
      <xdr:col>10</xdr:col>
      <xdr:colOff>165100</xdr:colOff>
      <xdr:row>56</xdr:row>
      <xdr:rowOff>157108</xdr:rowOff>
    </xdr:to>
    <xdr:sp macro="" textlink="">
      <xdr:nvSpPr>
        <xdr:cNvPr id="141" name="楕円 140"/>
        <xdr:cNvSpPr/>
      </xdr:nvSpPr>
      <xdr:spPr>
        <a:xfrm>
          <a:off x="1968500" y="965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2185</xdr:rowOff>
    </xdr:from>
    <xdr:ext cx="599010" cy="259045"/>
    <xdr:sp macro="" textlink="">
      <xdr:nvSpPr>
        <xdr:cNvPr id="142" name="テキスト ボックス 141"/>
        <xdr:cNvSpPr txBox="1"/>
      </xdr:nvSpPr>
      <xdr:spPr>
        <a:xfrm>
          <a:off x="1719795" y="94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103908</xdr:rowOff>
    </xdr:from>
    <xdr:to>
      <xdr:col>6</xdr:col>
      <xdr:colOff>38100</xdr:colOff>
      <xdr:row>57</xdr:row>
      <xdr:rowOff>34058</xdr:rowOff>
    </xdr:to>
    <xdr:sp macro="" textlink="">
      <xdr:nvSpPr>
        <xdr:cNvPr id="143" name="楕円 142"/>
        <xdr:cNvSpPr/>
      </xdr:nvSpPr>
      <xdr:spPr>
        <a:xfrm>
          <a:off x="1079500" y="970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25185</xdr:rowOff>
    </xdr:from>
    <xdr:ext cx="599010" cy="259045"/>
    <xdr:sp macro="" textlink="">
      <xdr:nvSpPr>
        <xdr:cNvPr id="144" name="テキスト ボックス 143"/>
        <xdr:cNvSpPr txBox="1"/>
      </xdr:nvSpPr>
      <xdr:spPr>
        <a:xfrm>
          <a:off x="830795" y="979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45882</xdr:rowOff>
    </xdr:from>
    <xdr:to>
      <xdr:col>24</xdr:col>
      <xdr:colOff>63500</xdr:colOff>
      <xdr:row>76</xdr:row>
      <xdr:rowOff>31979</xdr:rowOff>
    </xdr:to>
    <xdr:cxnSp macro="">
      <xdr:nvCxnSpPr>
        <xdr:cNvPr id="172" name="直線コネクタ 171"/>
        <xdr:cNvCxnSpPr/>
      </xdr:nvCxnSpPr>
      <xdr:spPr>
        <a:xfrm>
          <a:off x="3797300" y="12733182"/>
          <a:ext cx="838200" cy="32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45882</xdr:rowOff>
    </xdr:from>
    <xdr:to>
      <xdr:col>19</xdr:col>
      <xdr:colOff>177800</xdr:colOff>
      <xdr:row>76</xdr:row>
      <xdr:rowOff>50966</xdr:rowOff>
    </xdr:to>
    <xdr:cxnSp macro="">
      <xdr:nvCxnSpPr>
        <xdr:cNvPr id="175" name="直線コネクタ 174"/>
        <xdr:cNvCxnSpPr/>
      </xdr:nvCxnSpPr>
      <xdr:spPr>
        <a:xfrm flipV="1">
          <a:off x="2908300" y="12733182"/>
          <a:ext cx="889000" cy="34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50966</xdr:rowOff>
    </xdr:from>
    <xdr:to>
      <xdr:col>15</xdr:col>
      <xdr:colOff>50800</xdr:colOff>
      <xdr:row>76</xdr:row>
      <xdr:rowOff>128330</xdr:rowOff>
    </xdr:to>
    <xdr:cxnSp macro="">
      <xdr:nvCxnSpPr>
        <xdr:cNvPr id="178" name="直線コネクタ 177"/>
        <xdr:cNvCxnSpPr/>
      </xdr:nvCxnSpPr>
      <xdr:spPr>
        <a:xfrm flipV="1">
          <a:off x="2019300" y="13081166"/>
          <a:ext cx="889000" cy="7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128330</xdr:rowOff>
    </xdr:from>
    <xdr:to>
      <xdr:col>10</xdr:col>
      <xdr:colOff>114300</xdr:colOff>
      <xdr:row>76</xdr:row>
      <xdr:rowOff>169035</xdr:rowOff>
    </xdr:to>
    <xdr:cxnSp macro="">
      <xdr:nvCxnSpPr>
        <xdr:cNvPr id="181" name="直線コネクタ 180"/>
        <xdr:cNvCxnSpPr/>
      </xdr:nvCxnSpPr>
      <xdr:spPr>
        <a:xfrm flipV="1">
          <a:off x="1130300" y="13158530"/>
          <a:ext cx="889000" cy="4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152629</xdr:rowOff>
    </xdr:from>
    <xdr:to>
      <xdr:col>24</xdr:col>
      <xdr:colOff>114300</xdr:colOff>
      <xdr:row>76</xdr:row>
      <xdr:rowOff>82779</xdr:rowOff>
    </xdr:to>
    <xdr:sp macro="" textlink="">
      <xdr:nvSpPr>
        <xdr:cNvPr id="191" name="楕円 190"/>
        <xdr:cNvSpPr/>
      </xdr:nvSpPr>
      <xdr:spPr>
        <a:xfrm>
          <a:off x="4584700" y="1301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4056</xdr:rowOff>
    </xdr:from>
    <xdr:ext cx="599010" cy="259045"/>
    <xdr:sp macro="" textlink="">
      <xdr:nvSpPr>
        <xdr:cNvPr id="192" name="民生費該当値テキスト"/>
        <xdr:cNvSpPr txBox="1"/>
      </xdr:nvSpPr>
      <xdr:spPr>
        <a:xfrm>
          <a:off x="4686300" y="1286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166532</xdr:rowOff>
    </xdr:from>
    <xdr:to>
      <xdr:col>20</xdr:col>
      <xdr:colOff>38100</xdr:colOff>
      <xdr:row>74</xdr:row>
      <xdr:rowOff>96682</xdr:rowOff>
    </xdr:to>
    <xdr:sp macro="" textlink="">
      <xdr:nvSpPr>
        <xdr:cNvPr id="193" name="楕円 192"/>
        <xdr:cNvSpPr/>
      </xdr:nvSpPr>
      <xdr:spPr>
        <a:xfrm>
          <a:off x="3746500" y="1268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113209</xdr:rowOff>
    </xdr:from>
    <xdr:ext cx="599010" cy="259045"/>
    <xdr:sp macro="" textlink="">
      <xdr:nvSpPr>
        <xdr:cNvPr id="194" name="テキスト ボックス 193"/>
        <xdr:cNvSpPr txBox="1"/>
      </xdr:nvSpPr>
      <xdr:spPr>
        <a:xfrm>
          <a:off x="3497795" y="1245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xdr:rowOff>
    </xdr:from>
    <xdr:to>
      <xdr:col>15</xdr:col>
      <xdr:colOff>101600</xdr:colOff>
      <xdr:row>76</xdr:row>
      <xdr:rowOff>101766</xdr:rowOff>
    </xdr:to>
    <xdr:sp macro="" textlink="">
      <xdr:nvSpPr>
        <xdr:cNvPr id="195" name="楕円 194"/>
        <xdr:cNvSpPr/>
      </xdr:nvSpPr>
      <xdr:spPr>
        <a:xfrm>
          <a:off x="2857500" y="130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118294</xdr:rowOff>
    </xdr:from>
    <xdr:ext cx="599010" cy="259045"/>
    <xdr:sp macro="" textlink="">
      <xdr:nvSpPr>
        <xdr:cNvPr id="196" name="テキスト ボックス 195"/>
        <xdr:cNvSpPr txBox="1"/>
      </xdr:nvSpPr>
      <xdr:spPr>
        <a:xfrm>
          <a:off x="2608795" y="1280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77530</xdr:rowOff>
    </xdr:from>
    <xdr:to>
      <xdr:col>10</xdr:col>
      <xdr:colOff>165100</xdr:colOff>
      <xdr:row>77</xdr:row>
      <xdr:rowOff>7680</xdr:rowOff>
    </xdr:to>
    <xdr:sp macro="" textlink="">
      <xdr:nvSpPr>
        <xdr:cNvPr id="197" name="楕円 196"/>
        <xdr:cNvSpPr/>
      </xdr:nvSpPr>
      <xdr:spPr>
        <a:xfrm>
          <a:off x="1968500" y="1310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24206</xdr:rowOff>
    </xdr:from>
    <xdr:ext cx="599010" cy="259045"/>
    <xdr:sp macro="" textlink="">
      <xdr:nvSpPr>
        <xdr:cNvPr id="198" name="テキスト ボックス 197"/>
        <xdr:cNvSpPr txBox="1"/>
      </xdr:nvSpPr>
      <xdr:spPr>
        <a:xfrm>
          <a:off x="1719795" y="1288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118235</xdr:rowOff>
    </xdr:from>
    <xdr:to>
      <xdr:col>6</xdr:col>
      <xdr:colOff>38100</xdr:colOff>
      <xdr:row>77</xdr:row>
      <xdr:rowOff>48385</xdr:rowOff>
    </xdr:to>
    <xdr:sp macro="" textlink="">
      <xdr:nvSpPr>
        <xdr:cNvPr id="199" name="楕円 198"/>
        <xdr:cNvSpPr/>
      </xdr:nvSpPr>
      <xdr:spPr>
        <a:xfrm>
          <a:off x="1079500" y="1314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64911</xdr:rowOff>
    </xdr:from>
    <xdr:ext cx="599010" cy="259045"/>
    <xdr:sp macro="" textlink="">
      <xdr:nvSpPr>
        <xdr:cNvPr id="200" name="テキスト ボックス 199"/>
        <xdr:cNvSpPr txBox="1"/>
      </xdr:nvSpPr>
      <xdr:spPr>
        <a:xfrm>
          <a:off x="830795" y="1292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51395</xdr:rowOff>
    </xdr:from>
    <xdr:to>
      <xdr:col>24</xdr:col>
      <xdr:colOff>63500</xdr:colOff>
      <xdr:row>98</xdr:row>
      <xdr:rowOff>53777</xdr:rowOff>
    </xdr:to>
    <xdr:cxnSp macro="">
      <xdr:nvCxnSpPr>
        <xdr:cNvPr id="229" name="直線コネクタ 228"/>
        <xdr:cNvCxnSpPr/>
      </xdr:nvCxnSpPr>
      <xdr:spPr>
        <a:xfrm>
          <a:off x="3797300" y="16853495"/>
          <a:ext cx="8382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34365</xdr:rowOff>
    </xdr:from>
    <xdr:to>
      <xdr:col>19</xdr:col>
      <xdr:colOff>177800</xdr:colOff>
      <xdr:row>98</xdr:row>
      <xdr:rowOff>51395</xdr:rowOff>
    </xdr:to>
    <xdr:cxnSp macro="">
      <xdr:nvCxnSpPr>
        <xdr:cNvPr id="232" name="直線コネクタ 231"/>
        <xdr:cNvCxnSpPr/>
      </xdr:nvCxnSpPr>
      <xdr:spPr>
        <a:xfrm>
          <a:off x="2908300" y="16836465"/>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32486</xdr:rowOff>
    </xdr:from>
    <xdr:to>
      <xdr:col>15</xdr:col>
      <xdr:colOff>50800</xdr:colOff>
      <xdr:row>98</xdr:row>
      <xdr:rowOff>34365</xdr:rowOff>
    </xdr:to>
    <xdr:cxnSp macro="">
      <xdr:nvCxnSpPr>
        <xdr:cNvPr id="235" name="直線コネクタ 234"/>
        <xdr:cNvCxnSpPr/>
      </xdr:nvCxnSpPr>
      <xdr:spPr>
        <a:xfrm>
          <a:off x="2019300" y="16834586"/>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32486</xdr:rowOff>
    </xdr:from>
    <xdr:to>
      <xdr:col>10</xdr:col>
      <xdr:colOff>114300</xdr:colOff>
      <xdr:row>98</xdr:row>
      <xdr:rowOff>38632</xdr:rowOff>
    </xdr:to>
    <xdr:cxnSp macro="">
      <xdr:nvCxnSpPr>
        <xdr:cNvPr id="238" name="直線コネクタ 237"/>
        <xdr:cNvCxnSpPr/>
      </xdr:nvCxnSpPr>
      <xdr:spPr>
        <a:xfrm flipV="1">
          <a:off x="1130300" y="16834586"/>
          <a:ext cx="889000" cy="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2977</xdr:rowOff>
    </xdr:from>
    <xdr:to>
      <xdr:col>24</xdr:col>
      <xdr:colOff>114300</xdr:colOff>
      <xdr:row>98</xdr:row>
      <xdr:rowOff>104577</xdr:rowOff>
    </xdr:to>
    <xdr:sp macro="" textlink="">
      <xdr:nvSpPr>
        <xdr:cNvPr id="248" name="楕円 247"/>
        <xdr:cNvSpPr/>
      </xdr:nvSpPr>
      <xdr:spPr>
        <a:xfrm>
          <a:off x="4584700" y="1680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89354</xdr:rowOff>
    </xdr:from>
    <xdr:ext cx="534377" cy="259045"/>
    <xdr:sp macro="" textlink="">
      <xdr:nvSpPr>
        <xdr:cNvPr id="249" name="衛生費該当値テキスト"/>
        <xdr:cNvSpPr txBox="1"/>
      </xdr:nvSpPr>
      <xdr:spPr>
        <a:xfrm>
          <a:off x="4686300" y="1672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595</xdr:rowOff>
    </xdr:from>
    <xdr:to>
      <xdr:col>20</xdr:col>
      <xdr:colOff>38100</xdr:colOff>
      <xdr:row>98</xdr:row>
      <xdr:rowOff>102195</xdr:rowOff>
    </xdr:to>
    <xdr:sp macro="" textlink="">
      <xdr:nvSpPr>
        <xdr:cNvPr id="250" name="楕円 249"/>
        <xdr:cNvSpPr/>
      </xdr:nvSpPr>
      <xdr:spPr>
        <a:xfrm>
          <a:off x="3746500" y="1680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93322</xdr:rowOff>
    </xdr:from>
    <xdr:ext cx="534377" cy="259045"/>
    <xdr:sp macro="" textlink="">
      <xdr:nvSpPr>
        <xdr:cNvPr id="251" name="テキスト ボックス 250"/>
        <xdr:cNvSpPr txBox="1"/>
      </xdr:nvSpPr>
      <xdr:spPr>
        <a:xfrm>
          <a:off x="3530111" y="168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155015</xdr:rowOff>
    </xdr:from>
    <xdr:to>
      <xdr:col>15</xdr:col>
      <xdr:colOff>101600</xdr:colOff>
      <xdr:row>98</xdr:row>
      <xdr:rowOff>85165</xdr:rowOff>
    </xdr:to>
    <xdr:sp macro="" textlink="">
      <xdr:nvSpPr>
        <xdr:cNvPr id="252" name="楕円 251"/>
        <xdr:cNvSpPr/>
      </xdr:nvSpPr>
      <xdr:spPr>
        <a:xfrm>
          <a:off x="2857500" y="167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76292</xdr:rowOff>
    </xdr:from>
    <xdr:ext cx="534377" cy="259045"/>
    <xdr:sp macro="" textlink="">
      <xdr:nvSpPr>
        <xdr:cNvPr id="253" name="テキスト ボックス 252"/>
        <xdr:cNvSpPr txBox="1"/>
      </xdr:nvSpPr>
      <xdr:spPr>
        <a:xfrm>
          <a:off x="2641111" y="1687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153136</xdr:rowOff>
    </xdr:from>
    <xdr:to>
      <xdr:col>10</xdr:col>
      <xdr:colOff>165100</xdr:colOff>
      <xdr:row>98</xdr:row>
      <xdr:rowOff>83286</xdr:rowOff>
    </xdr:to>
    <xdr:sp macro="" textlink="">
      <xdr:nvSpPr>
        <xdr:cNvPr id="254" name="楕円 253"/>
        <xdr:cNvSpPr/>
      </xdr:nvSpPr>
      <xdr:spPr>
        <a:xfrm>
          <a:off x="1968500" y="167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74413</xdr:rowOff>
    </xdr:from>
    <xdr:ext cx="534377" cy="259045"/>
    <xdr:sp macro="" textlink="">
      <xdr:nvSpPr>
        <xdr:cNvPr id="255" name="テキスト ボックス 254"/>
        <xdr:cNvSpPr txBox="1"/>
      </xdr:nvSpPr>
      <xdr:spPr>
        <a:xfrm>
          <a:off x="1752111" y="168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159282</xdr:rowOff>
    </xdr:from>
    <xdr:to>
      <xdr:col>6</xdr:col>
      <xdr:colOff>38100</xdr:colOff>
      <xdr:row>98</xdr:row>
      <xdr:rowOff>89432</xdr:rowOff>
    </xdr:to>
    <xdr:sp macro="" textlink="">
      <xdr:nvSpPr>
        <xdr:cNvPr id="256" name="楕円 255"/>
        <xdr:cNvSpPr/>
      </xdr:nvSpPr>
      <xdr:spPr>
        <a:xfrm>
          <a:off x="1079500" y="1678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80559</xdr:rowOff>
    </xdr:from>
    <xdr:ext cx="534377" cy="259045"/>
    <xdr:sp macro="" textlink="">
      <xdr:nvSpPr>
        <xdr:cNvPr id="257" name="テキスト ボックス 256"/>
        <xdr:cNvSpPr txBox="1"/>
      </xdr:nvSpPr>
      <xdr:spPr>
        <a:xfrm>
          <a:off x="863111" y="1688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16637</xdr:rowOff>
    </xdr:from>
    <xdr:to>
      <xdr:col>50</xdr:col>
      <xdr:colOff>114300</xdr:colOff>
      <xdr:row>39</xdr:row>
      <xdr:rowOff>44450</xdr:rowOff>
    </xdr:to>
    <xdr:cxnSp macro="">
      <xdr:nvCxnSpPr>
        <xdr:cNvPr id="289" name="直線コネクタ 288"/>
        <xdr:cNvCxnSpPr/>
      </xdr:nvCxnSpPr>
      <xdr:spPr>
        <a:xfrm>
          <a:off x="8750300" y="6703187"/>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137160</xdr:rowOff>
    </xdr:from>
    <xdr:to>
      <xdr:col>45</xdr:col>
      <xdr:colOff>177800</xdr:colOff>
      <xdr:row>39</xdr:row>
      <xdr:rowOff>16637</xdr:rowOff>
    </xdr:to>
    <xdr:cxnSp macro="">
      <xdr:nvCxnSpPr>
        <xdr:cNvPr id="292" name="直線コネクタ 291"/>
        <xdr:cNvCxnSpPr/>
      </xdr:nvCxnSpPr>
      <xdr:spPr>
        <a:xfrm>
          <a:off x="7861300" y="6652260"/>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41275</xdr:rowOff>
    </xdr:from>
    <xdr:to>
      <xdr:col>41</xdr:col>
      <xdr:colOff>50800</xdr:colOff>
      <xdr:row>38</xdr:row>
      <xdr:rowOff>137160</xdr:rowOff>
    </xdr:to>
    <xdr:cxnSp macro="">
      <xdr:nvCxnSpPr>
        <xdr:cNvPr id="295" name="直線コネクタ 294"/>
        <xdr:cNvCxnSpPr/>
      </xdr:nvCxnSpPr>
      <xdr:spPr>
        <a:xfrm>
          <a:off x="6972300" y="6384925"/>
          <a:ext cx="889000" cy="2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137287</xdr:rowOff>
    </xdr:from>
    <xdr:to>
      <xdr:col>46</xdr:col>
      <xdr:colOff>38100</xdr:colOff>
      <xdr:row>39</xdr:row>
      <xdr:rowOff>67437</xdr:rowOff>
    </xdr:to>
    <xdr:sp macro="" textlink="">
      <xdr:nvSpPr>
        <xdr:cNvPr id="309" name="楕円 308"/>
        <xdr:cNvSpPr/>
      </xdr:nvSpPr>
      <xdr:spPr>
        <a:xfrm>
          <a:off x="86995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58564</xdr:rowOff>
    </xdr:from>
    <xdr:ext cx="378565" cy="259045"/>
    <xdr:sp macro="" textlink="">
      <xdr:nvSpPr>
        <xdr:cNvPr id="310" name="テキスト ボックス 309"/>
        <xdr:cNvSpPr txBox="1"/>
      </xdr:nvSpPr>
      <xdr:spPr>
        <a:xfrm>
          <a:off x="8561017" y="674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86360</xdr:rowOff>
    </xdr:from>
    <xdr:to>
      <xdr:col>41</xdr:col>
      <xdr:colOff>101600</xdr:colOff>
      <xdr:row>39</xdr:row>
      <xdr:rowOff>16510</xdr:rowOff>
    </xdr:to>
    <xdr:sp macro="" textlink="">
      <xdr:nvSpPr>
        <xdr:cNvPr id="311" name="楕円 310"/>
        <xdr:cNvSpPr/>
      </xdr:nvSpPr>
      <xdr:spPr>
        <a:xfrm>
          <a:off x="7810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7637</xdr:rowOff>
    </xdr:from>
    <xdr:ext cx="378565" cy="259045"/>
    <xdr:sp macro="" textlink="">
      <xdr:nvSpPr>
        <xdr:cNvPr id="312" name="テキスト ボックス 311"/>
        <xdr:cNvSpPr txBox="1"/>
      </xdr:nvSpPr>
      <xdr:spPr>
        <a:xfrm>
          <a:off x="7672017" y="6694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161925</xdr:rowOff>
    </xdr:from>
    <xdr:to>
      <xdr:col>36</xdr:col>
      <xdr:colOff>165100</xdr:colOff>
      <xdr:row>37</xdr:row>
      <xdr:rowOff>92075</xdr:rowOff>
    </xdr:to>
    <xdr:sp macro="" textlink="">
      <xdr:nvSpPr>
        <xdr:cNvPr id="313" name="楕円 312"/>
        <xdr:cNvSpPr/>
      </xdr:nvSpPr>
      <xdr:spPr>
        <a:xfrm>
          <a:off x="6921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83202</xdr:rowOff>
    </xdr:from>
    <xdr:ext cx="469744" cy="259045"/>
    <xdr:sp macro="" textlink="">
      <xdr:nvSpPr>
        <xdr:cNvPr id="314" name="テキスト ボックス 313"/>
        <xdr:cNvSpPr txBox="1"/>
      </xdr:nvSpPr>
      <xdr:spPr>
        <a:xfrm>
          <a:off x="6737428" y="64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39015</xdr:rowOff>
    </xdr:from>
    <xdr:to>
      <xdr:col>55</xdr:col>
      <xdr:colOff>0</xdr:colOff>
      <xdr:row>58</xdr:row>
      <xdr:rowOff>85010</xdr:rowOff>
    </xdr:to>
    <xdr:cxnSp macro="">
      <xdr:nvCxnSpPr>
        <xdr:cNvPr id="343" name="直線コネクタ 342"/>
        <xdr:cNvCxnSpPr/>
      </xdr:nvCxnSpPr>
      <xdr:spPr>
        <a:xfrm flipV="1">
          <a:off x="9639300" y="9983115"/>
          <a:ext cx="838200" cy="4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160323</xdr:rowOff>
    </xdr:from>
    <xdr:ext cx="599010" cy="259045"/>
    <xdr:sp macro="" textlink="">
      <xdr:nvSpPr>
        <xdr:cNvPr id="344" name="農林水産業費平均値テキスト"/>
        <xdr:cNvSpPr txBox="1"/>
      </xdr:nvSpPr>
      <xdr:spPr>
        <a:xfrm>
          <a:off x="10528300" y="9932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85010</xdr:rowOff>
    </xdr:from>
    <xdr:to>
      <xdr:col>50</xdr:col>
      <xdr:colOff>114300</xdr:colOff>
      <xdr:row>58</xdr:row>
      <xdr:rowOff>91261</xdr:rowOff>
    </xdr:to>
    <xdr:cxnSp macro="">
      <xdr:nvCxnSpPr>
        <xdr:cNvPr id="346" name="直線コネクタ 345"/>
        <xdr:cNvCxnSpPr/>
      </xdr:nvCxnSpPr>
      <xdr:spPr>
        <a:xfrm flipV="1">
          <a:off x="8750300" y="10029110"/>
          <a:ext cx="889000" cy="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91261</xdr:rowOff>
    </xdr:from>
    <xdr:to>
      <xdr:col>45</xdr:col>
      <xdr:colOff>177800</xdr:colOff>
      <xdr:row>58</xdr:row>
      <xdr:rowOff>101614</xdr:rowOff>
    </xdr:to>
    <xdr:cxnSp macro="">
      <xdr:nvCxnSpPr>
        <xdr:cNvPr id="349" name="直線コネクタ 348"/>
        <xdr:cNvCxnSpPr/>
      </xdr:nvCxnSpPr>
      <xdr:spPr>
        <a:xfrm flipV="1">
          <a:off x="7861300" y="10035361"/>
          <a:ext cx="8890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100225</xdr:rowOff>
    </xdr:from>
    <xdr:to>
      <xdr:col>41</xdr:col>
      <xdr:colOff>50800</xdr:colOff>
      <xdr:row>58</xdr:row>
      <xdr:rowOff>101614</xdr:rowOff>
    </xdr:to>
    <xdr:cxnSp macro="">
      <xdr:nvCxnSpPr>
        <xdr:cNvPr id="352" name="直線コネクタ 351"/>
        <xdr:cNvCxnSpPr/>
      </xdr:nvCxnSpPr>
      <xdr:spPr>
        <a:xfrm>
          <a:off x="6972300" y="10044325"/>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159665</xdr:rowOff>
    </xdr:from>
    <xdr:to>
      <xdr:col>55</xdr:col>
      <xdr:colOff>50800</xdr:colOff>
      <xdr:row>58</xdr:row>
      <xdr:rowOff>89815</xdr:rowOff>
    </xdr:to>
    <xdr:sp macro="" textlink="">
      <xdr:nvSpPr>
        <xdr:cNvPr id="362" name="楕円 361"/>
        <xdr:cNvSpPr/>
      </xdr:nvSpPr>
      <xdr:spPr>
        <a:xfrm>
          <a:off x="10426700" y="99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11092</xdr:rowOff>
    </xdr:from>
    <xdr:ext cx="599010" cy="259045"/>
    <xdr:sp macro="" textlink="">
      <xdr:nvSpPr>
        <xdr:cNvPr id="363" name="農林水産業費該当値テキスト"/>
        <xdr:cNvSpPr txBox="1"/>
      </xdr:nvSpPr>
      <xdr:spPr>
        <a:xfrm>
          <a:off x="10528300" y="978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34210</xdr:rowOff>
    </xdr:from>
    <xdr:to>
      <xdr:col>50</xdr:col>
      <xdr:colOff>165100</xdr:colOff>
      <xdr:row>58</xdr:row>
      <xdr:rowOff>135810</xdr:rowOff>
    </xdr:to>
    <xdr:sp macro="" textlink="">
      <xdr:nvSpPr>
        <xdr:cNvPr id="364" name="楕円 363"/>
        <xdr:cNvSpPr/>
      </xdr:nvSpPr>
      <xdr:spPr>
        <a:xfrm>
          <a:off x="9588500" y="997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152337</xdr:rowOff>
    </xdr:from>
    <xdr:ext cx="599010" cy="259045"/>
    <xdr:sp macro="" textlink="">
      <xdr:nvSpPr>
        <xdr:cNvPr id="365" name="テキスト ボックス 364"/>
        <xdr:cNvSpPr txBox="1"/>
      </xdr:nvSpPr>
      <xdr:spPr>
        <a:xfrm>
          <a:off x="9339795" y="975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40461</xdr:rowOff>
    </xdr:from>
    <xdr:to>
      <xdr:col>46</xdr:col>
      <xdr:colOff>38100</xdr:colOff>
      <xdr:row>58</xdr:row>
      <xdr:rowOff>142061</xdr:rowOff>
    </xdr:to>
    <xdr:sp macro="" textlink="">
      <xdr:nvSpPr>
        <xdr:cNvPr id="366" name="楕円 365"/>
        <xdr:cNvSpPr/>
      </xdr:nvSpPr>
      <xdr:spPr>
        <a:xfrm>
          <a:off x="8699500" y="998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158588</xdr:rowOff>
    </xdr:from>
    <xdr:ext cx="534377" cy="259045"/>
    <xdr:sp macro="" textlink="">
      <xdr:nvSpPr>
        <xdr:cNvPr id="367" name="テキスト ボックス 366"/>
        <xdr:cNvSpPr txBox="1"/>
      </xdr:nvSpPr>
      <xdr:spPr>
        <a:xfrm>
          <a:off x="8483111" y="975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50814</xdr:rowOff>
    </xdr:from>
    <xdr:to>
      <xdr:col>41</xdr:col>
      <xdr:colOff>101600</xdr:colOff>
      <xdr:row>58</xdr:row>
      <xdr:rowOff>152414</xdr:rowOff>
    </xdr:to>
    <xdr:sp macro="" textlink="">
      <xdr:nvSpPr>
        <xdr:cNvPr id="368" name="楕円 367"/>
        <xdr:cNvSpPr/>
      </xdr:nvSpPr>
      <xdr:spPr>
        <a:xfrm>
          <a:off x="7810500" y="999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143541</xdr:rowOff>
    </xdr:from>
    <xdr:ext cx="534377" cy="259045"/>
    <xdr:sp macro="" textlink="">
      <xdr:nvSpPr>
        <xdr:cNvPr id="369" name="テキスト ボックス 368"/>
        <xdr:cNvSpPr txBox="1"/>
      </xdr:nvSpPr>
      <xdr:spPr>
        <a:xfrm>
          <a:off x="7594111" y="1008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49425</xdr:rowOff>
    </xdr:from>
    <xdr:to>
      <xdr:col>36</xdr:col>
      <xdr:colOff>165100</xdr:colOff>
      <xdr:row>58</xdr:row>
      <xdr:rowOff>151025</xdr:rowOff>
    </xdr:to>
    <xdr:sp macro="" textlink="">
      <xdr:nvSpPr>
        <xdr:cNvPr id="370" name="楕円 369"/>
        <xdr:cNvSpPr/>
      </xdr:nvSpPr>
      <xdr:spPr>
        <a:xfrm>
          <a:off x="6921500" y="999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167552</xdr:rowOff>
    </xdr:from>
    <xdr:ext cx="534377" cy="259045"/>
    <xdr:sp macro="" textlink="">
      <xdr:nvSpPr>
        <xdr:cNvPr id="371" name="テキスト ボックス 370"/>
        <xdr:cNvSpPr txBox="1"/>
      </xdr:nvSpPr>
      <xdr:spPr>
        <a:xfrm>
          <a:off x="6705111" y="9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129609</xdr:rowOff>
    </xdr:from>
    <xdr:to>
      <xdr:col>55</xdr:col>
      <xdr:colOff>0</xdr:colOff>
      <xdr:row>78</xdr:row>
      <xdr:rowOff>102829</xdr:rowOff>
    </xdr:to>
    <xdr:cxnSp macro="">
      <xdr:nvCxnSpPr>
        <xdr:cNvPr id="402" name="直線コネクタ 401"/>
        <xdr:cNvCxnSpPr/>
      </xdr:nvCxnSpPr>
      <xdr:spPr>
        <a:xfrm flipV="1">
          <a:off x="9639300" y="13331259"/>
          <a:ext cx="838200" cy="14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11080</xdr:rowOff>
    </xdr:from>
    <xdr:to>
      <xdr:col>50</xdr:col>
      <xdr:colOff>114300</xdr:colOff>
      <xdr:row>78</xdr:row>
      <xdr:rowOff>102829</xdr:rowOff>
    </xdr:to>
    <xdr:cxnSp macro="">
      <xdr:nvCxnSpPr>
        <xdr:cNvPr id="405" name="直線コネクタ 404"/>
        <xdr:cNvCxnSpPr/>
      </xdr:nvCxnSpPr>
      <xdr:spPr>
        <a:xfrm>
          <a:off x="8750300" y="13041280"/>
          <a:ext cx="889000" cy="4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11080</xdr:rowOff>
    </xdr:from>
    <xdr:to>
      <xdr:col>45</xdr:col>
      <xdr:colOff>177800</xdr:colOff>
      <xdr:row>77</xdr:row>
      <xdr:rowOff>14312</xdr:rowOff>
    </xdr:to>
    <xdr:cxnSp macro="">
      <xdr:nvCxnSpPr>
        <xdr:cNvPr id="408" name="直線コネクタ 407"/>
        <xdr:cNvCxnSpPr/>
      </xdr:nvCxnSpPr>
      <xdr:spPr>
        <a:xfrm flipV="1">
          <a:off x="7861300" y="13041280"/>
          <a:ext cx="889000" cy="17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14215</xdr:rowOff>
    </xdr:from>
    <xdr:to>
      <xdr:col>41</xdr:col>
      <xdr:colOff>50800</xdr:colOff>
      <xdr:row>77</xdr:row>
      <xdr:rowOff>14312</xdr:rowOff>
    </xdr:to>
    <xdr:cxnSp macro="">
      <xdr:nvCxnSpPr>
        <xdr:cNvPr id="411" name="直線コネクタ 410"/>
        <xdr:cNvCxnSpPr/>
      </xdr:nvCxnSpPr>
      <xdr:spPr>
        <a:xfrm>
          <a:off x="6972300" y="13215865"/>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64502</xdr:rowOff>
    </xdr:from>
    <xdr:ext cx="534377" cy="259045"/>
    <xdr:sp macro="" textlink="">
      <xdr:nvSpPr>
        <xdr:cNvPr id="413" name="テキスト ボックス 412"/>
        <xdr:cNvSpPr txBox="1"/>
      </xdr:nvSpPr>
      <xdr:spPr>
        <a:xfrm>
          <a:off x="7594111" y="132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78809</xdr:rowOff>
    </xdr:from>
    <xdr:to>
      <xdr:col>55</xdr:col>
      <xdr:colOff>50800</xdr:colOff>
      <xdr:row>78</xdr:row>
      <xdr:rowOff>8959</xdr:rowOff>
    </xdr:to>
    <xdr:sp macro="" textlink="">
      <xdr:nvSpPr>
        <xdr:cNvPr id="421" name="楕円 420"/>
        <xdr:cNvSpPr/>
      </xdr:nvSpPr>
      <xdr:spPr>
        <a:xfrm>
          <a:off x="10426700" y="1328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57236</xdr:rowOff>
    </xdr:from>
    <xdr:ext cx="534377" cy="259045"/>
    <xdr:sp macro="" textlink="">
      <xdr:nvSpPr>
        <xdr:cNvPr id="422" name="商工費該当値テキスト"/>
        <xdr:cNvSpPr txBox="1"/>
      </xdr:nvSpPr>
      <xdr:spPr>
        <a:xfrm>
          <a:off x="10528300" y="1325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52029</xdr:rowOff>
    </xdr:from>
    <xdr:to>
      <xdr:col>50</xdr:col>
      <xdr:colOff>165100</xdr:colOff>
      <xdr:row>78</xdr:row>
      <xdr:rowOff>153629</xdr:rowOff>
    </xdr:to>
    <xdr:sp macro="" textlink="">
      <xdr:nvSpPr>
        <xdr:cNvPr id="423" name="楕円 422"/>
        <xdr:cNvSpPr/>
      </xdr:nvSpPr>
      <xdr:spPr>
        <a:xfrm>
          <a:off x="9588500" y="1342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144756</xdr:rowOff>
    </xdr:from>
    <xdr:ext cx="534377" cy="259045"/>
    <xdr:sp macro="" textlink="">
      <xdr:nvSpPr>
        <xdr:cNvPr id="424" name="テキスト ボックス 423"/>
        <xdr:cNvSpPr txBox="1"/>
      </xdr:nvSpPr>
      <xdr:spPr>
        <a:xfrm>
          <a:off x="9372111" y="1351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131730</xdr:rowOff>
    </xdr:from>
    <xdr:to>
      <xdr:col>46</xdr:col>
      <xdr:colOff>38100</xdr:colOff>
      <xdr:row>76</xdr:row>
      <xdr:rowOff>61880</xdr:rowOff>
    </xdr:to>
    <xdr:sp macro="" textlink="">
      <xdr:nvSpPr>
        <xdr:cNvPr id="425" name="楕円 424"/>
        <xdr:cNvSpPr/>
      </xdr:nvSpPr>
      <xdr:spPr>
        <a:xfrm>
          <a:off x="8699500" y="129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78407</xdr:rowOff>
    </xdr:from>
    <xdr:ext cx="534377" cy="259045"/>
    <xdr:sp macro="" textlink="">
      <xdr:nvSpPr>
        <xdr:cNvPr id="426" name="テキスト ボックス 425"/>
        <xdr:cNvSpPr txBox="1"/>
      </xdr:nvSpPr>
      <xdr:spPr>
        <a:xfrm>
          <a:off x="8483111" y="1276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134962</xdr:rowOff>
    </xdr:from>
    <xdr:to>
      <xdr:col>41</xdr:col>
      <xdr:colOff>101600</xdr:colOff>
      <xdr:row>77</xdr:row>
      <xdr:rowOff>65112</xdr:rowOff>
    </xdr:to>
    <xdr:sp macro="" textlink="">
      <xdr:nvSpPr>
        <xdr:cNvPr id="427" name="楕円 426"/>
        <xdr:cNvSpPr/>
      </xdr:nvSpPr>
      <xdr:spPr>
        <a:xfrm>
          <a:off x="7810500" y="131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81640</xdr:rowOff>
    </xdr:from>
    <xdr:ext cx="534377" cy="259045"/>
    <xdr:sp macro="" textlink="">
      <xdr:nvSpPr>
        <xdr:cNvPr id="428" name="テキスト ボックス 427"/>
        <xdr:cNvSpPr txBox="1"/>
      </xdr:nvSpPr>
      <xdr:spPr>
        <a:xfrm>
          <a:off x="7594111" y="1294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134865</xdr:rowOff>
    </xdr:from>
    <xdr:to>
      <xdr:col>36</xdr:col>
      <xdr:colOff>165100</xdr:colOff>
      <xdr:row>77</xdr:row>
      <xdr:rowOff>65015</xdr:rowOff>
    </xdr:to>
    <xdr:sp macro="" textlink="">
      <xdr:nvSpPr>
        <xdr:cNvPr id="429" name="楕円 428"/>
        <xdr:cNvSpPr/>
      </xdr:nvSpPr>
      <xdr:spPr>
        <a:xfrm>
          <a:off x="6921500" y="1316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81542</xdr:rowOff>
    </xdr:from>
    <xdr:ext cx="534377" cy="259045"/>
    <xdr:sp macro="" textlink="">
      <xdr:nvSpPr>
        <xdr:cNvPr id="430" name="テキスト ボックス 429"/>
        <xdr:cNvSpPr txBox="1"/>
      </xdr:nvSpPr>
      <xdr:spPr>
        <a:xfrm>
          <a:off x="6705111" y="1294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124662</xdr:rowOff>
    </xdr:from>
    <xdr:to>
      <xdr:col>55</xdr:col>
      <xdr:colOff>0</xdr:colOff>
      <xdr:row>96</xdr:row>
      <xdr:rowOff>150819</xdr:rowOff>
    </xdr:to>
    <xdr:cxnSp macro="">
      <xdr:nvCxnSpPr>
        <xdr:cNvPr id="457" name="直線コネクタ 456"/>
        <xdr:cNvCxnSpPr/>
      </xdr:nvCxnSpPr>
      <xdr:spPr>
        <a:xfrm flipV="1">
          <a:off x="9639300" y="16583862"/>
          <a:ext cx="838200" cy="2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150819</xdr:rowOff>
    </xdr:from>
    <xdr:to>
      <xdr:col>50</xdr:col>
      <xdr:colOff>114300</xdr:colOff>
      <xdr:row>97</xdr:row>
      <xdr:rowOff>79432</xdr:rowOff>
    </xdr:to>
    <xdr:cxnSp macro="">
      <xdr:nvCxnSpPr>
        <xdr:cNvPr id="460" name="直線コネクタ 459"/>
        <xdr:cNvCxnSpPr/>
      </xdr:nvCxnSpPr>
      <xdr:spPr>
        <a:xfrm flipV="1">
          <a:off x="8750300" y="16610019"/>
          <a:ext cx="889000" cy="10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50829</xdr:rowOff>
    </xdr:from>
    <xdr:to>
      <xdr:col>45</xdr:col>
      <xdr:colOff>177800</xdr:colOff>
      <xdr:row>97</xdr:row>
      <xdr:rowOff>79432</xdr:rowOff>
    </xdr:to>
    <xdr:cxnSp macro="">
      <xdr:nvCxnSpPr>
        <xdr:cNvPr id="463" name="直線コネクタ 462"/>
        <xdr:cNvCxnSpPr/>
      </xdr:nvCxnSpPr>
      <xdr:spPr>
        <a:xfrm>
          <a:off x="7861300" y="16681479"/>
          <a:ext cx="889000" cy="2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50829</xdr:rowOff>
    </xdr:from>
    <xdr:to>
      <xdr:col>41</xdr:col>
      <xdr:colOff>50800</xdr:colOff>
      <xdr:row>97</xdr:row>
      <xdr:rowOff>52343</xdr:rowOff>
    </xdr:to>
    <xdr:cxnSp macro="">
      <xdr:nvCxnSpPr>
        <xdr:cNvPr id="466" name="直線コネクタ 465"/>
        <xdr:cNvCxnSpPr/>
      </xdr:nvCxnSpPr>
      <xdr:spPr>
        <a:xfrm flipV="1">
          <a:off x="6972300" y="16681479"/>
          <a:ext cx="889000" cy="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73862</xdr:rowOff>
    </xdr:from>
    <xdr:to>
      <xdr:col>55</xdr:col>
      <xdr:colOff>50800</xdr:colOff>
      <xdr:row>97</xdr:row>
      <xdr:rowOff>4012</xdr:rowOff>
    </xdr:to>
    <xdr:sp macro="" textlink="">
      <xdr:nvSpPr>
        <xdr:cNvPr id="476" name="楕円 475"/>
        <xdr:cNvSpPr/>
      </xdr:nvSpPr>
      <xdr:spPr>
        <a:xfrm>
          <a:off x="10426700" y="1653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52289</xdr:rowOff>
    </xdr:from>
    <xdr:ext cx="534377" cy="259045"/>
    <xdr:sp macro="" textlink="">
      <xdr:nvSpPr>
        <xdr:cNvPr id="477" name="土木費該当値テキスト"/>
        <xdr:cNvSpPr txBox="1"/>
      </xdr:nvSpPr>
      <xdr:spPr>
        <a:xfrm>
          <a:off x="10528300" y="1651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100019</xdr:rowOff>
    </xdr:from>
    <xdr:to>
      <xdr:col>50</xdr:col>
      <xdr:colOff>165100</xdr:colOff>
      <xdr:row>97</xdr:row>
      <xdr:rowOff>30169</xdr:rowOff>
    </xdr:to>
    <xdr:sp macro="" textlink="">
      <xdr:nvSpPr>
        <xdr:cNvPr id="478" name="楕円 477"/>
        <xdr:cNvSpPr/>
      </xdr:nvSpPr>
      <xdr:spPr>
        <a:xfrm>
          <a:off x="9588500" y="1655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21296</xdr:rowOff>
    </xdr:from>
    <xdr:ext cx="534377" cy="259045"/>
    <xdr:sp macro="" textlink="">
      <xdr:nvSpPr>
        <xdr:cNvPr id="479" name="テキスト ボックス 478"/>
        <xdr:cNvSpPr txBox="1"/>
      </xdr:nvSpPr>
      <xdr:spPr>
        <a:xfrm>
          <a:off x="9372111" y="1665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28632</xdr:rowOff>
    </xdr:from>
    <xdr:to>
      <xdr:col>46</xdr:col>
      <xdr:colOff>38100</xdr:colOff>
      <xdr:row>97</xdr:row>
      <xdr:rowOff>130232</xdr:rowOff>
    </xdr:to>
    <xdr:sp macro="" textlink="">
      <xdr:nvSpPr>
        <xdr:cNvPr id="480" name="楕円 479"/>
        <xdr:cNvSpPr/>
      </xdr:nvSpPr>
      <xdr:spPr>
        <a:xfrm>
          <a:off x="8699500" y="166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121359</xdr:rowOff>
    </xdr:from>
    <xdr:ext cx="534377" cy="259045"/>
    <xdr:sp macro="" textlink="">
      <xdr:nvSpPr>
        <xdr:cNvPr id="481" name="テキスト ボックス 480"/>
        <xdr:cNvSpPr txBox="1"/>
      </xdr:nvSpPr>
      <xdr:spPr>
        <a:xfrm>
          <a:off x="8483111" y="1675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xdr:rowOff>
    </xdr:from>
    <xdr:to>
      <xdr:col>41</xdr:col>
      <xdr:colOff>101600</xdr:colOff>
      <xdr:row>97</xdr:row>
      <xdr:rowOff>101629</xdr:rowOff>
    </xdr:to>
    <xdr:sp macro="" textlink="">
      <xdr:nvSpPr>
        <xdr:cNvPr id="482" name="楕円 481"/>
        <xdr:cNvSpPr/>
      </xdr:nvSpPr>
      <xdr:spPr>
        <a:xfrm>
          <a:off x="7810500" y="1663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92756</xdr:rowOff>
    </xdr:from>
    <xdr:ext cx="534377" cy="259045"/>
    <xdr:sp macro="" textlink="">
      <xdr:nvSpPr>
        <xdr:cNvPr id="483" name="テキスト ボックス 482"/>
        <xdr:cNvSpPr txBox="1"/>
      </xdr:nvSpPr>
      <xdr:spPr>
        <a:xfrm>
          <a:off x="7594111" y="1672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1543</xdr:rowOff>
    </xdr:from>
    <xdr:to>
      <xdr:col>36</xdr:col>
      <xdr:colOff>165100</xdr:colOff>
      <xdr:row>97</xdr:row>
      <xdr:rowOff>103143</xdr:rowOff>
    </xdr:to>
    <xdr:sp macro="" textlink="">
      <xdr:nvSpPr>
        <xdr:cNvPr id="484" name="楕円 483"/>
        <xdr:cNvSpPr/>
      </xdr:nvSpPr>
      <xdr:spPr>
        <a:xfrm>
          <a:off x="6921500" y="166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94270</xdr:rowOff>
    </xdr:from>
    <xdr:ext cx="534377" cy="259045"/>
    <xdr:sp macro="" textlink="">
      <xdr:nvSpPr>
        <xdr:cNvPr id="485" name="テキスト ボックス 484"/>
        <xdr:cNvSpPr txBox="1"/>
      </xdr:nvSpPr>
      <xdr:spPr>
        <a:xfrm>
          <a:off x="6705111" y="1672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115830</xdr:rowOff>
    </xdr:from>
    <xdr:to>
      <xdr:col>85</xdr:col>
      <xdr:colOff>127000</xdr:colOff>
      <xdr:row>39</xdr:row>
      <xdr:rowOff>14713</xdr:rowOff>
    </xdr:to>
    <xdr:cxnSp macro="">
      <xdr:nvCxnSpPr>
        <xdr:cNvPr id="515" name="直線コネクタ 514"/>
        <xdr:cNvCxnSpPr/>
      </xdr:nvCxnSpPr>
      <xdr:spPr>
        <a:xfrm>
          <a:off x="15481300" y="6630930"/>
          <a:ext cx="838200" cy="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115830</xdr:rowOff>
    </xdr:from>
    <xdr:to>
      <xdr:col>81</xdr:col>
      <xdr:colOff>50800</xdr:colOff>
      <xdr:row>39</xdr:row>
      <xdr:rowOff>13456</xdr:rowOff>
    </xdr:to>
    <xdr:cxnSp macro="">
      <xdr:nvCxnSpPr>
        <xdr:cNvPr id="518" name="直線コネクタ 517"/>
        <xdr:cNvCxnSpPr/>
      </xdr:nvCxnSpPr>
      <xdr:spPr>
        <a:xfrm flipV="1">
          <a:off x="14592300" y="6630930"/>
          <a:ext cx="889000" cy="6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152254</xdr:rowOff>
    </xdr:from>
    <xdr:to>
      <xdr:col>76</xdr:col>
      <xdr:colOff>114300</xdr:colOff>
      <xdr:row>39</xdr:row>
      <xdr:rowOff>13456</xdr:rowOff>
    </xdr:to>
    <xdr:cxnSp macro="">
      <xdr:nvCxnSpPr>
        <xdr:cNvPr id="521" name="直線コネクタ 520"/>
        <xdr:cNvCxnSpPr/>
      </xdr:nvCxnSpPr>
      <xdr:spPr>
        <a:xfrm>
          <a:off x="13703300" y="6324454"/>
          <a:ext cx="889000" cy="3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152254</xdr:rowOff>
    </xdr:from>
    <xdr:to>
      <xdr:col>71</xdr:col>
      <xdr:colOff>177800</xdr:colOff>
      <xdr:row>39</xdr:row>
      <xdr:rowOff>21209</xdr:rowOff>
    </xdr:to>
    <xdr:cxnSp macro="">
      <xdr:nvCxnSpPr>
        <xdr:cNvPr id="524" name="直線コネクタ 523"/>
        <xdr:cNvCxnSpPr/>
      </xdr:nvCxnSpPr>
      <xdr:spPr>
        <a:xfrm flipV="1">
          <a:off x="12814300" y="6324454"/>
          <a:ext cx="889000" cy="38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135363</xdr:rowOff>
    </xdr:from>
    <xdr:to>
      <xdr:col>85</xdr:col>
      <xdr:colOff>177800</xdr:colOff>
      <xdr:row>39</xdr:row>
      <xdr:rowOff>65513</xdr:rowOff>
    </xdr:to>
    <xdr:sp macro="" textlink="">
      <xdr:nvSpPr>
        <xdr:cNvPr id="534" name="楕円 533"/>
        <xdr:cNvSpPr/>
      </xdr:nvSpPr>
      <xdr:spPr>
        <a:xfrm>
          <a:off x="16268700" y="66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50290</xdr:rowOff>
    </xdr:from>
    <xdr:ext cx="534377" cy="259045"/>
    <xdr:sp macro="" textlink="">
      <xdr:nvSpPr>
        <xdr:cNvPr id="535" name="消防費該当値テキスト"/>
        <xdr:cNvSpPr txBox="1"/>
      </xdr:nvSpPr>
      <xdr:spPr>
        <a:xfrm>
          <a:off x="16370300" y="656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65030</xdr:rowOff>
    </xdr:from>
    <xdr:to>
      <xdr:col>81</xdr:col>
      <xdr:colOff>101600</xdr:colOff>
      <xdr:row>38</xdr:row>
      <xdr:rowOff>166630</xdr:rowOff>
    </xdr:to>
    <xdr:sp macro="" textlink="">
      <xdr:nvSpPr>
        <xdr:cNvPr id="536" name="楕円 535"/>
        <xdr:cNvSpPr/>
      </xdr:nvSpPr>
      <xdr:spPr>
        <a:xfrm>
          <a:off x="15430500" y="65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157757</xdr:rowOff>
    </xdr:from>
    <xdr:ext cx="534377" cy="259045"/>
    <xdr:sp macro="" textlink="">
      <xdr:nvSpPr>
        <xdr:cNvPr id="537" name="テキスト ボックス 536"/>
        <xdr:cNvSpPr txBox="1"/>
      </xdr:nvSpPr>
      <xdr:spPr>
        <a:xfrm>
          <a:off x="15214111" y="66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134106</xdr:rowOff>
    </xdr:from>
    <xdr:to>
      <xdr:col>76</xdr:col>
      <xdr:colOff>165100</xdr:colOff>
      <xdr:row>39</xdr:row>
      <xdr:rowOff>64256</xdr:rowOff>
    </xdr:to>
    <xdr:sp macro="" textlink="">
      <xdr:nvSpPr>
        <xdr:cNvPr id="538" name="楕円 537"/>
        <xdr:cNvSpPr/>
      </xdr:nvSpPr>
      <xdr:spPr>
        <a:xfrm>
          <a:off x="14541500" y="66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55383</xdr:rowOff>
    </xdr:from>
    <xdr:ext cx="534377" cy="259045"/>
    <xdr:sp macro="" textlink="">
      <xdr:nvSpPr>
        <xdr:cNvPr id="539" name="テキスト ボックス 538"/>
        <xdr:cNvSpPr txBox="1"/>
      </xdr:nvSpPr>
      <xdr:spPr>
        <a:xfrm>
          <a:off x="14325111" y="67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101454</xdr:rowOff>
    </xdr:from>
    <xdr:to>
      <xdr:col>72</xdr:col>
      <xdr:colOff>38100</xdr:colOff>
      <xdr:row>37</xdr:row>
      <xdr:rowOff>31604</xdr:rowOff>
    </xdr:to>
    <xdr:sp macro="" textlink="">
      <xdr:nvSpPr>
        <xdr:cNvPr id="540" name="楕円 539"/>
        <xdr:cNvSpPr/>
      </xdr:nvSpPr>
      <xdr:spPr>
        <a:xfrm>
          <a:off x="13652500" y="627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22731</xdr:rowOff>
    </xdr:from>
    <xdr:ext cx="534377" cy="259045"/>
    <xdr:sp macro="" textlink="">
      <xdr:nvSpPr>
        <xdr:cNvPr id="541" name="テキスト ボックス 540"/>
        <xdr:cNvSpPr txBox="1"/>
      </xdr:nvSpPr>
      <xdr:spPr>
        <a:xfrm>
          <a:off x="13436111" y="636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141859</xdr:rowOff>
    </xdr:from>
    <xdr:to>
      <xdr:col>67</xdr:col>
      <xdr:colOff>101600</xdr:colOff>
      <xdr:row>39</xdr:row>
      <xdr:rowOff>72009</xdr:rowOff>
    </xdr:to>
    <xdr:sp macro="" textlink="">
      <xdr:nvSpPr>
        <xdr:cNvPr id="542" name="楕円 541"/>
        <xdr:cNvSpPr/>
      </xdr:nvSpPr>
      <xdr:spPr>
        <a:xfrm>
          <a:off x="12763500" y="66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63136</xdr:rowOff>
    </xdr:from>
    <xdr:ext cx="534377" cy="259045"/>
    <xdr:sp macro="" textlink="">
      <xdr:nvSpPr>
        <xdr:cNvPr id="543" name="テキスト ボックス 542"/>
        <xdr:cNvSpPr txBox="1"/>
      </xdr:nvSpPr>
      <xdr:spPr>
        <a:xfrm>
          <a:off x="12547111" y="674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34051</xdr:rowOff>
    </xdr:from>
    <xdr:to>
      <xdr:col>85</xdr:col>
      <xdr:colOff>127000</xdr:colOff>
      <xdr:row>57</xdr:row>
      <xdr:rowOff>78448</xdr:rowOff>
    </xdr:to>
    <xdr:cxnSp macro="">
      <xdr:nvCxnSpPr>
        <xdr:cNvPr id="574" name="直線コネクタ 573"/>
        <xdr:cNvCxnSpPr/>
      </xdr:nvCxnSpPr>
      <xdr:spPr>
        <a:xfrm>
          <a:off x="15481300" y="9635251"/>
          <a:ext cx="838200" cy="21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34051</xdr:rowOff>
    </xdr:from>
    <xdr:to>
      <xdr:col>81</xdr:col>
      <xdr:colOff>50800</xdr:colOff>
      <xdr:row>57</xdr:row>
      <xdr:rowOff>68152</xdr:rowOff>
    </xdr:to>
    <xdr:cxnSp macro="">
      <xdr:nvCxnSpPr>
        <xdr:cNvPr id="577" name="直線コネクタ 576"/>
        <xdr:cNvCxnSpPr/>
      </xdr:nvCxnSpPr>
      <xdr:spPr>
        <a:xfrm flipV="1">
          <a:off x="14592300" y="9635251"/>
          <a:ext cx="889000" cy="20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151365</xdr:rowOff>
    </xdr:from>
    <xdr:to>
      <xdr:col>76</xdr:col>
      <xdr:colOff>114300</xdr:colOff>
      <xdr:row>57</xdr:row>
      <xdr:rowOff>68152</xdr:rowOff>
    </xdr:to>
    <xdr:cxnSp macro="">
      <xdr:nvCxnSpPr>
        <xdr:cNvPr id="580" name="直線コネクタ 579"/>
        <xdr:cNvCxnSpPr/>
      </xdr:nvCxnSpPr>
      <xdr:spPr>
        <a:xfrm>
          <a:off x="13703300" y="9752565"/>
          <a:ext cx="889000" cy="8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151365</xdr:rowOff>
    </xdr:from>
    <xdr:to>
      <xdr:col>71</xdr:col>
      <xdr:colOff>177800</xdr:colOff>
      <xdr:row>57</xdr:row>
      <xdr:rowOff>145728</xdr:rowOff>
    </xdr:to>
    <xdr:cxnSp macro="">
      <xdr:nvCxnSpPr>
        <xdr:cNvPr id="583" name="直線コネクタ 582"/>
        <xdr:cNvCxnSpPr/>
      </xdr:nvCxnSpPr>
      <xdr:spPr>
        <a:xfrm flipV="1">
          <a:off x="12814300" y="9752565"/>
          <a:ext cx="889000" cy="16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5" name="テキスト ボックス 584"/>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27648</xdr:rowOff>
    </xdr:from>
    <xdr:to>
      <xdr:col>85</xdr:col>
      <xdr:colOff>177800</xdr:colOff>
      <xdr:row>57</xdr:row>
      <xdr:rowOff>129248</xdr:rowOff>
    </xdr:to>
    <xdr:sp macro="" textlink="">
      <xdr:nvSpPr>
        <xdr:cNvPr id="593" name="楕円 592"/>
        <xdr:cNvSpPr/>
      </xdr:nvSpPr>
      <xdr:spPr>
        <a:xfrm>
          <a:off x="16268700" y="98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50525</xdr:rowOff>
    </xdr:from>
    <xdr:ext cx="599010" cy="259045"/>
    <xdr:sp macro="" textlink="">
      <xdr:nvSpPr>
        <xdr:cNvPr id="594" name="教育費該当値テキスト"/>
        <xdr:cNvSpPr txBox="1"/>
      </xdr:nvSpPr>
      <xdr:spPr>
        <a:xfrm>
          <a:off x="16370300" y="965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154701</xdr:rowOff>
    </xdr:from>
    <xdr:to>
      <xdr:col>81</xdr:col>
      <xdr:colOff>101600</xdr:colOff>
      <xdr:row>56</xdr:row>
      <xdr:rowOff>84851</xdr:rowOff>
    </xdr:to>
    <xdr:sp macro="" textlink="">
      <xdr:nvSpPr>
        <xdr:cNvPr id="595" name="楕円 594"/>
        <xdr:cNvSpPr/>
      </xdr:nvSpPr>
      <xdr:spPr>
        <a:xfrm>
          <a:off x="15430500" y="95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101378</xdr:rowOff>
    </xdr:from>
    <xdr:ext cx="599010" cy="259045"/>
    <xdr:sp macro="" textlink="">
      <xdr:nvSpPr>
        <xdr:cNvPr id="596" name="テキスト ボックス 595"/>
        <xdr:cNvSpPr txBox="1"/>
      </xdr:nvSpPr>
      <xdr:spPr>
        <a:xfrm>
          <a:off x="15181795" y="935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17352</xdr:rowOff>
    </xdr:from>
    <xdr:to>
      <xdr:col>76</xdr:col>
      <xdr:colOff>165100</xdr:colOff>
      <xdr:row>57</xdr:row>
      <xdr:rowOff>118952</xdr:rowOff>
    </xdr:to>
    <xdr:sp macro="" textlink="">
      <xdr:nvSpPr>
        <xdr:cNvPr id="597" name="楕円 596"/>
        <xdr:cNvSpPr/>
      </xdr:nvSpPr>
      <xdr:spPr>
        <a:xfrm>
          <a:off x="14541500" y="979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135479</xdr:rowOff>
    </xdr:from>
    <xdr:ext cx="599010" cy="259045"/>
    <xdr:sp macro="" textlink="">
      <xdr:nvSpPr>
        <xdr:cNvPr id="598" name="テキスト ボックス 597"/>
        <xdr:cNvSpPr txBox="1"/>
      </xdr:nvSpPr>
      <xdr:spPr>
        <a:xfrm>
          <a:off x="14292795" y="956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100565</xdr:rowOff>
    </xdr:from>
    <xdr:to>
      <xdr:col>72</xdr:col>
      <xdr:colOff>38100</xdr:colOff>
      <xdr:row>57</xdr:row>
      <xdr:rowOff>30715</xdr:rowOff>
    </xdr:to>
    <xdr:sp macro="" textlink="">
      <xdr:nvSpPr>
        <xdr:cNvPr id="599" name="楕円 598"/>
        <xdr:cNvSpPr/>
      </xdr:nvSpPr>
      <xdr:spPr>
        <a:xfrm>
          <a:off x="13652500" y="97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47242</xdr:rowOff>
    </xdr:from>
    <xdr:ext cx="599010" cy="259045"/>
    <xdr:sp macro="" textlink="">
      <xdr:nvSpPr>
        <xdr:cNvPr id="600" name="テキスト ボックス 599"/>
        <xdr:cNvSpPr txBox="1"/>
      </xdr:nvSpPr>
      <xdr:spPr>
        <a:xfrm>
          <a:off x="13403795" y="947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94928</xdr:rowOff>
    </xdr:from>
    <xdr:to>
      <xdr:col>67</xdr:col>
      <xdr:colOff>101600</xdr:colOff>
      <xdr:row>58</xdr:row>
      <xdr:rowOff>25078</xdr:rowOff>
    </xdr:to>
    <xdr:sp macro="" textlink="">
      <xdr:nvSpPr>
        <xdr:cNvPr id="601" name="楕円 600"/>
        <xdr:cNvSpPr/>
      </xdr:nvSpPr>
      <xdr:spPr>
        <a:xfrm>
          <a:off x="12763500" y="98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16205</xdr:rowOff>
    </xdr:from>
    <xdr:ext cx="534377" cy="259045"/>
    <xdr:sp macro="" textlink="">
      <xdr:nvSpPr>
        <xdr:cNvPr id="602" name="テキスト ボックス 601"/>
        <xdr:cNvSpPr txBox="1"/>
      </xdr:nvSpPr>
      <xdr:spPr>
        <a:xfrm>
          <a:off x="12547111" y="99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139285</xdr:rowOff>
    </xdr:from>
    <xdr:to>
      <xdr:col>85</xdr:col>
      <xdr:colOff>127000</xdr:colOff>
      <xdr:row>78</xdr:row>
      <xdr:rowOff>139700</xdr:rowOff>
    </xdr:to>
    <xdr:cxnSp macro="">
      <xdr:nvCxnSpPr>
        <xdr:cNvPr id="629" name="直線コネクタ 628"/>
        <xdr:cNvCxnSpPr/>
      </xdr:nvCxnSpPr>
      <xdr:spPr>
        <a:xfrm>
          <a:off x="15481300" y="13512385"/>
          <a:ext cx="838200" cy="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136029</xdr:rowOff>
    </xdr:from>
    <xdr:to>
      <xdr:col>81</xdr:col>
      <xdr:colOff>50800</xdr:colOff>
      <xdr:row>78</xdr:row>
      <xdr:rowOff>139285</xdr:rowOff>
    </xdr:to>
    <xdr:cxnSp macro="">
      <xdr:nvCxnSpPr>
        <xdr:cNvPr id="632" name="直線コネクタ 631"/>
        <xdr:cNvCxnSpPr/>
      </xdr:nvCxnSpPr>
      <xdr:spPr>
        <a:xfrm>
          <a:off x="14592300" y="13509129"/>
          <a:ext cx="88900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134063</xdr:rowOff>
    </xdr:from>
    <xdr:to>
      <xdr:col>76</xdr:col>
      <xdr:colOff>114300</xdr:colOff>
      <xdr:row>78</xdr:row>
      <xdr:rowOff>136029</xdr:rowOff>
    </xdr:to>
    <xdr:cxnSp macro="">
      <xdr:nvCxnSpPr>
        <xdr:cNvPr id="635" name="直線コネクタ 634"/>
        <xdr:cNvCxnSpPr/>
      </xdr:nvCxnSpPr>
      <xdr:spPr>
        <a:xfrm>
          <a:off x="13703300" y="13507163"/>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131375</xdr:rowOff>
    </xdr:from>
    <xdr:to>
      <xdr:col>71</xdr:col>
      <xdr:colOff>177800</xdr:colOff>
      <xdr:row>78</xdr:row>
      <xdr:rowOff>134063</xdr:rowOff>
    </xdr:to>
    <xdr:cxnSp macro="">
      <xdr:nvCxnSpPr>
        <xdr:cNvPr id="638" name="直線コネクタ 637"/>
        <xdr:cNvCxnSpPr/>
      </xdr:nvCxnSpPr>
      <xdr:spPr>
        <a:xfrm>
          <a:off x="12814300" y="13504475"/>
          <a:ext cx="8890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249299" cy="259045"/>
    <xdr:sp macro="" textlink="">
      <xdr:nvSpPr>
        <xdr:cNvPr id="649" name="災害復旧費該当値テキスト"/>
        <xdr:cNvSpPr txBox="1"/>
      </xdr:nvSpPr>
      <xdr:spPr>
        <a:xfrm>
          <a:off x="16370300" y="13404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88485</xdr:rowOff>
    </xdr:from>
    <xdr:to>
      <xdr:col>81</xdr:col>
      <xdr:colOff>101600</xdr:colOff>
      <xdr:row>79</xdr:row>
      <xdr:rowOff>18635</xdr:rowOff>
    </xdr:to>
    <xdr:sp macro="" textlink="">
      <xdr:nvSpPr>
        <xdr:cNvPr id="650" name="楕円 649"/>
        <xdr:cNvSpPr/>
      </xdr:nvSpPr>
      <xdr:spPr>
        <a:xfrm>
          <a:off x="15430500" y="134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9762</xdr:rowOff>
    </xdr:from>
    <xdr:ext cx="378565" cy="259045"/>
    <xdr:sp macro="" textlink="">
      <xdr:nvSpPr>
        <xdr:cNvPr id="651" name="テキスト ボックス 650"/>
        <xdr:cNvSpPr txBox="1"/>
      </xdr:nvSpPr>
      <xdr:spPr>
        <a:xfrm>
          <a:off x="15292017" y="13554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85229</xdr:rowOff>
    </xdr:from>
    <xdr:to>
      <xdr:col>76</xdr:col>
      <xdr:colOff>165100</xdr:colOff>
      <xdr:row>79</xdr:row>
      <xdr:rowOff>15379</xdr:rowOff>
    </xdr:to>
    <xdr:sp macro="" textlink="">
      <xdr:nvSpPr>
        <xdr:cNvPr id="652" name="楕円 651"/>
        <xdr:cNvSpPr/>
      </xdr:nvSpPr>
      <xdr:spPr>
        <a:xfrm>
          <a:off x="14541500" y="134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6506</xdr:rowOff>
    </xdr:from>
    <xdr:ext cx="469744" cy="259045"/>
    <xdr:sp macro="" textlink="">
      <xdr:nvSpPr>
        <xdr:cNvPr id="653" name="テキスト ボックス 652"/>
        <xdr:cNvSpPr txBox="1"/>
      </xdr:nvSpPr>
      <xdr:spPr>
        <a:xfrm>
          <a:off x="14357428" y="135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83263</xdr:rowOff>
    </xdr:from>
    <xdr:to>
      <xdr:col>72</xdr:col>
      <xdr:colOff>38100</xdr:colOff>
      <xdr:row>79</xdr:row>
      <xdr:rowOff>13413</xdr:rowOff>
    </xdr:to>
    <xdr:sp macro="" textlink="">
      <xdr:nvSpPr>
        <xdr:cNvPr id="654" name="楕円 653"/>
        <xdr:cNvSpPr/>
      </xdr:nvSpPr>
      <xdr:spPr>
        <a:xfrm>
          <a:off x="13652500" y="13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4540</xdr:rowOff>
    </xdr:from>
    <xdr:ext cx="469744" cy="259045"/>
    <xdr:sp macro="" textlink="">
      <xdr:nvSpPr>
        <xdr:cNvPr id="655" name="テキスト ボックス 654"/>
        <xdr:cNvSpPr txBox="1"/>
      </xdr:nvSpPr>
      <xdr:spPr>
        <a:xfrm>
          <a:off x="13468428" y="13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80575</xdr:rowOff>
    </xdr:from>
    <xdr:to>
      <xdr:col>67</xdr:col>
      <xdr:colOff>101600</xdr:colOff>
      <xdr:row>79</xdr:row>
      <xdr:rowOff>10725</xdr:rowOff>
    </xdr:to>
    <xdr:sp macro="" textlink="">
      <xdr:nvSpPr>
        <xdr:cNvPr id="656" name="楕円 655"/>
        <xdr:cNvSpPr/>
      </xdr:nvSpPr>
      <xdr:spPr>
        <a:xfrm>
          <a:off x="12763500" y="134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1852</xdr:rowOff>
    </xdr:from>
    <xdr:ext cx="469744" cy="259045"/>
    <xdr:sp macro="" textlink="">
      <xdr:nvSpPr>
        <xdr:cNvPr id="657" name="テキスト ボックス 656"/>
        <xdr:cNvSpPr txBox="1"/>
      </xdr:nvSpPr>
      <xdr:spPr>
        <a:xfrm>
          <a:off x="12579428" y="1354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81490</xdr:rowOff>
    </xdr:from>
    <xdr:to>
      <xdr:col>85</xdr:col>
      <xdr:colOff>127000</xdr:colOff>
      <xdr:row>95</xdr:row>
      <xdr:rowOff>95941</xdr:rowOff>
    </xdr:to>
    <xdr:cxnSp macro="">
      <xdr:nvCxnSpPr>
        <xdr:cNvPr id="684" name="直線コネクタ 683"/>
        <xdr:cNvCxnSpPr/>
      </xdr:nvCxnSpPr>
      <xdr:spPr>
        <a:xfrm flipV="1">
          <a:off x="15481300" y="16369240"/>
          <a:ext cx="8382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95941</xdr:rowOff>
    </xdr:from>
    <xdr:to>
      <xdr:col>81</xdr:col>
      <xdr:colOff>50800</xdr:colOff>
      <xdr:row>95</xdr:row>
      <xdr:rowOff>154884</xdr:rowOff>
    </xdr:to>
    <xdr:cxnSp macro="">
      <xdr:nvCxnSpPr>
        <xdr:cNvPr id="687" name="直線コネクタ 686"/>
        <xdr:cNvCxnSpPr/>
      </xdr:nvCxnSpPr>
      <xdr:spPr>
        <a:xfrm flipV="1">
          <a:off x="14592300" y="16383691"/>
          <a:ext cx="889000" cy="5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153521</xdr:rowOff>
    </xdr:from>
    <xdr:to>
      <xdr:col>76</xdr:col>
      <xdr:colOff>114300</xdr:colOff>
      <xdr:row>95</xdr:row>
      <xdr:rowOff>154884</xdr:rowOff>
    </xdr:to>
    <xdr:cxnSp macro="">
      <xdr:nvCxnSpPr>
        <xdr:cNvPr id="690" name="直線コネクタ 689"/>
        <xdr:cNvCxnSpPr/>
      </xdr:nvCxnSpPr>
      <xdr:spPr>
        <a:xfrm>
          <a:off x="13703300" y="16441271"/>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153521</xdr:rowOff>
    </xdr:from>
    <xdr:to>
      <xdr:col>71</xdr:col>
      <xdr:colOff>177800</xdr:colOff>
      <xdr:row>96</xdr:row>
      <xdr:rowOff>4237</xdr:rowOff>
    </xdr:to>
    <xdr:cxnSp macro="">
      <xdr:nvCxnSpPr>
        <xdr:cNvPr id="693" name="直線コネクタ 692"/>
        <xdr:cNvCxnSpPr/>
      </xdr:nvCxnSpPr>
      <xdr:spPr>
        <a:xfrm flipV="1">
          <a:off x="12814300" y="16441271"/>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30690</xdr:rowOff>
    </xdr:from>
    <xdr:to>
      <xdr:col>85</xdr:col>
      <xdr:colOff>177800</xdr:colOff>
      <xdr:row>95</xdr:row>
      <xdr:rowOff>132290</xdr:rowOff>
    </xdr:to>
    <xdr:sp macro="" textlink="">
      <xdr:nvSpPr>
        <xdr:cNvPr id="703" name="楕円 702"/>
        <xdr:cNvSpPr/>
      </xdr:nvSpPr>
      <xdr:spPr>
        <a:xfrm>
          <a:off x="16268700" y="163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53567</xdr:rowOff>
    </xdr:from>
    <xdr:ext cx="599010" cy="259045"/>
    <xdr:sp macro="" textlink="">
      <xdr:nvSpPr>
        <xdr:cNvPr id="704" name="公債費該当値テキスト"/>
        <xdr:cNvSpPr txBox="1"/>
      </xdr:nvSpPr>
      <xdr:spPr>
        <a:xfrm>
          <a:off x="16370300" y="1616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45141</xdr:rowOff>
    </xdr:from>
    <xdr:to>
      <xdr:col>81</xdr:col>
      <xdr:colOff>101600</xdr:colOff>
      <xdr:row>95</xdr:row>
      <xdr:rowOff>146741</xdr:rowOff>
    </xdr:to>
    <xdr:sp macro="" textlink="">
      <xdr:nvSpPr>
        <xdr:cNvPr id="705" name="楕円 704"/>
        <xdr:cNvSpPr/>
      </xdr:nvSpPr>
      <xdr:spPr>
        <a:xfrm>
          <a:off x="15430500" y="1633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163268</xdr:rowOff>
    </xdr:from>
    <xdr:ext cx="599010" cy="259045"/>
    <xdr:sp macro="" textlink="">
      <xdr:nvSpPr>
        <xdr:cNvPr id="706" name="テキスト ボックス 705"/>
        <xdr:cNvSpPr txBox="1"/>
      </xdr:nvSpPr>
      <xdr:spPr>
        <a:xfrm>
          <a:off x="15181795" y="1610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104084</xdr:rowOff>
    </xdr:from>
    <xdr:to>
      <xdr:col>76</xdr:col>
      <xdr:colOff>165100</xdr:colOff>
      <xdr:row>96</xdr:row>
      <xdr:rowOff>34234</xdr:rowOff>
    </xdr:to>
    <xdr:sp macro="" textlink="">
      <xdr:nvSpPr>
        <xdr:cNvPr id="707" name="楕円 706"/>
        <xdr:cNvSpPr/>
      </xdr:nvSpPr>
      <xdr:spPr>
        <a:xfrm>
          <a:off x="14541500" y="163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50761</xdr:rowOff>
    </xdr:from>
    <xdr:ext cx="599010" cy="259045"/>
    <xdr:sp macro="" textlink="">
      <xdr:nvSpPr>
        <xdr:cNvPr id="708" name="テキスト ボックス 707"/>
        <xdr:cNvSpPr txBox="1"/>
      </xdr:nvSpPr>
      <xdr:spPr>
        <a:xfrm>
          <a:off x="14292795" y="1616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102721</xdr:rowOff>
    </xdr:from>
    <xdr:to>
      <xdr:col>72</xdr:col>
      <xdr:colOff>38100</xdr:colOff>
      <xdr:row>96</xdr:row>
      <xdr:rowOff>32871</xdr:rowOff>
    </xdr:to>
    <xdr:sp macro="" textlink="">
      <xdr:nvSpPr>
        <xdr:cNvPr id="709" name="楕円 708"/>
        <xdr:cNvSpPr/>
      </xdr:nvSpPr>
      <xdr:spPr>
        <a:xfrm>
          <a:off x="13652500" y="1639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23998</xdr:rowOff>
    </xdr:from>
    <xdr:ext cx="599010" cy="259045"/>
    <xdr:sp macro="" textlink="">
      <xdr:nvSpPr>
        <xdr:cNvPr id="710" name="テキスト ボックス 709"/>
        <xdr:cNvSpPr txBox="1"/>
      </xdr:nvSpPr>
      <xdr:spPr>
        <a:xfrm>
          <a:off x="13403795" y="1648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124887</xdr:rowOff>
    </xdr:from>
    <xdr:to>
      <xdr:col>67</xdr:col>
      <xdr:colOff>101600</xdr:colOff>
      <xdr:row>96</xdr:row>
      <xdr:rowOff>55037</xdr:rowOff>
    </xdr:to>
    <xdr:sp macro="" textlink="">
      <xdr:nvSpPr>
        <xdr:cNvPr id="711" name="楕円 710"/>
        <xdr:cNvSpPr/>
      </xdr:nvSpPr>
      <xdr:spPr>
        <a:xfrm>
          <a:off x="12763500" y="164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46164</xdr:rowOff>
    </xdr:from>
    <xdr:ext cx="599010" cy="259045"/>
    <xdr:sp macro="" textlink="">
      <xdr:nvSpPr>
        <xdr:cNvPr id="712" name="テキスト ボックス 711"/>
        <xdr:cNvSpPr txBox="1"/>
      </xdr:nvSpPr>
      <xdr:spPr>
        <a:xfrm>
          <a:off x="12514795" y="1650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153089</xdr:rowOff>
    </xdr:from>
    <xdr:to>
      <xdr:col>116</xdr:col>
      <xdr:colOff>63500</xdr:colOff>
      <xdr:row>33</xdr:row>
      <xdr:rowOff>11684</xdr:rowOff>
    </xdr:to>
    <xdr:cxnSp macro="">
      <xdr:nvCxnSpPr>
        <xdr:cNvPr id="743" name="直線コネクタ 742"/>
        <xdr:cNvCxnSpPr/>
      </xdr:nvCxnSpPr>
      <xdr:spPr>
        <a:xfrm flipV="1">
          <a:off x="21323300" y="5296589"/>
          <a:ext cx="838200" cy="37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160727</xdr:rowOff>
    </xdr:from>
    <xdr:ext cx="378565" cy="259045"/>
    <xdr:sp macro="" textlink="">
      <xdr:nvSpPr>
        <xdr:cNvPr id="744" name="諸支出金平均値テキスト"/>
        <xdr:cNvSpPr txBox="1"/>
      </xdr:nvSpPr>
      <xdr:spPr>
        <a:xfrm>
          <a:off x="22212300" y="6675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11684</xdr:rowOff>
    </xdr:from>
    <xdr:to>
      <xdr:col>111</xdr:col>
      <xdr:colOff>177800</xdr:colOff>
      <xdr:row>33</xdr:row>
      <xdr:rowOff>118473</xdr:rowOff>
    </xdr:to>
    <xdr:cxnSp macro="">
      <xdr:nvCxnSpPr>
        <xdr:cNvPr id="746" name="直線コネクタ 745"/>
        <xdr:cNvCxnSpPr/>
      </xdr:nvCxnSpPr>
      <xdr:spPr>
        <a:xfrm flipV="1">
          <a:off x="20434300" y="5669534"/>
          <a:ext cx="889000" cy="10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118599</xdr:rowOff>
    </xdr:from>
    <xdr:ext cx="313932" cy="259045"/>
    <xdr:sp macro="" textlink="">
      <xdr:nvSpPr>
        <xdr:cNvPr id="748" name="テキスト ボックス 747"/>
        <xdr:cNvSpPr txBox="1"/>
      </xdr:nvSpPr>
      <xdr:spPr>
        <a:xfrm>
          <a:off x="21166333" y="6805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55118</xdr:rowOff>
    </xdr:from>
    <xdr:to>
      <xdr:col>107</xdr:col>
      <xdr:colOff>50800</xdr:colOff>
      <xdr:row>33</xdr:row>
      <xdr:rowOff>118473</xdr:rowOff>
    </xdr:to>
    <xdr:cxnSp macro="">
      <xdr:nvCxnSpPr>
        <xdr:cNvPr id="749" name="直線コネクタ 748"/>
        <xdr:cNvCxnSpPr/>
      </xdr:nvCxnSpPr>
      <xdr:spPr>
        <a:xfrm>
          <a:off x="19545300" y="5370068"/>
          <a:ext cx="889000" cy="40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115333</xdr:rowOff>
    </xdr:from>
    <xdr:ext cx="313932" cy="259045"/>
    <xdr:sp macro="" textlink="">
      <xdr:nvSpPr>
        <xdr:cNvPr id="751" name="テキスト ボックス 750"/>
        <xdr:cNvSpPr txBox="1"/>
      </xdr:nvSpPr>
      <xdr:spPr>
        <a:xfrm>
          <a:off x="20277333" y="6801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55118</xdr:rowOff>
    </xdr:from>
    <xdr:to>
      <xdr:col>102</xdr:col>
      <xdr:colOff>114300</xdr:colOff>
      <xdr:row>35</xdr:row>
      <xdr:rowOff>17236</xdr:rowOff>
    </xdr:to>
    <xdr:cxnSp macro="">
      <xdr:nvCxnSpPr>
        <xdr:cNvPr id="752" name="直線コネクタ 751"/>
        <xdr:cNvCxnSpPr/>
      </xdr:nvCxnSpPr>
      <xdr:spPr>
        <a:xfrm flipV="1">
          <a:off x="18656300" y="5370068"/>
          <a:ext cx="889000" cy="64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92473</xdr:rowOff>
    </xdr:from>
    <xdr:ext cx="378565" cy="259045"/>
    <xdr:sp macro="" textlink="">
      <xdr:nvSpPr>
        <xdr:cNvPr id="754" name="テキスト ボックス 753"/>
        <xdr:cNvSpPr txBox="1"/>
      </xdr:nvSpPr>
      <xdr:spPr>
        <a:xfrm>
          <a:off x="19356017" y="677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88881</xdr:rowOff>
    </xdr:from>
    <xdr:ext cx="378565" cy="259045"/>
    <xdr:sp macro="" textlink="">
      <xdr:nvSpPr>
        <xdr:cNvPr id="756" name="テキスト ボックス 755"/>
        <xdr:cNvSpPr txBox="1"/>
      </xdr:nvSpPr>
      <xdr:spPr>
        <a:xfrm>
          <a:off x="18467017" y="6775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102289</xdr:rowOff>
    </xdr:from>
    <xdr:to>
      <xdr:col>116</xdr:col>
      <xdr:colOff>114300</xdr:colOff>
      <xdr:row>31</xdr:row>
      <xdr:rowOff>32439</xdr:rowOff>
    </xdr:to>
    <xdr:sp macro="" textlink="">
      <xdr:nvSpPr>
        <xdr:cNvPr id="762" name="楕円 761"/>
        <xdr:cNvSpPr/>
      </xdr:nvSpPr>
      <xdr:spPr>
        <a:xfrm>
          <a:off x="22110700" y="52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55316</xdr:rowOff>
    </xdr:from>
    <xdr:ext cx="469744" cy="259045"/>
    <xdr:sp macro="" textlink="">
      <xdr:nvSpPr>
        <xdr:cNvPr id="763" name="諸支出金該当値テキスト"/>
        <xdr:cNvSpPr txBox="1"/>
      </xdr:nvSpPr>
      <xdr:spPr>
        <a:xfrm>
          <a:off x="22212300" y="519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132334</xdr:rowOff>
    </xdr:from>
    <xdr:to>
      <xdr:col>112</xdr:col>
      <xdr:colOff>38100</xdr:colOff>
      <xdr:row>33</xdr:row>
      <xdr:rowOff>62484</xdr:rowOff>
    </xdr:to>
    <xdr:sp macro="" textlink="">
      <xdr:nvSpPr>
        <xdr:cNvPr id="764" name="楕円 763"/>
        <xdr:cNvSpPr/>
      </xdr:nvSpPr>
      <xdr:spPr>
        <a:xfrm>
          <a:off x="21272500" y="56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79011</xdr:rowOff>
    </xdr:from>
    <xdr:ext cx="469744" cy="259045"/>
    <xdr:sp macro="" textlink="">
      <xdr:nvSpPr>
        <xdr:cNvPr id="765" name="テキスト ボックス 764"/>
        <xdr:cNvSpPr txBox="1"/>
      </xdr:nvSpPr>
      <xdr:spPr>
        <a:xfrm>
          <a:off x="21088428" y="539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67673</xdr:rowOff>
    </xdr:from>
    <xdr:to>
      <xdr:col>107</xdr:col>
      <xdr:colOff>101600</xdr:colOff>
      <xdr:row>33</xdr:row>
      <xdr:rowOff>169273</xdr:rowOff>
    </xdr:to>
    <xdr:sp macro="" textlink="">
      <xdr:nvSpPr>
        <xdr:cNvPr id="766" name="楕円 765"/>
        <xdr:cNvSpPr/>
      </xdr:nvSpPr>
      <xdr:spPr>
        <a:xfrm>
          <a:off x="20383500" y="57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14350</xdr:rowOff>
    </xdr:from>
    <xdr:ext cx="469744" cy="259045"/>
    <xdr:sp macro="" textlink="">
      <xdr:nvSpPr>
        <xdr:cNvPr id="767" name="テキスト ボックス 766"/>
        <xdr:cNvSpPr txBox="1"/>
      </xdr:nvSpPr>
      <xdr:spPr>
        <a:xfrm>
          <a:off x="20199428" y="550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4318</xdr:rowOff>
    </xdr:from>
    <xdr:to>
      <xdr:col>102</xdr:col>
      <xdr:colOff>165100</xdr:colOff>
      <xdr:row>31</xdr:row>
      <xdr:rowOff>105918</xdr:rowOff>
    </xdr:to>
    <xdr:sp macro="" textlink="">
      <xdr:nvSpPr>
        <xdr:cNvPr id="768" name="楕円 767"/>
        <xdr:cNvSpPr/>
      </xdr:nvSpPr>
      <xdr:spPr>
        <a:xfrm>
          <a:off x="19494500" y="53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122445</xdr:rowOff>
    </xdr:from>
    <xdr:ext cx="469744" cy="259045"/>
    <xdr:sp macro="" textlink="">
      <xdr:nvSpPr>
        <xdr:cNvPr id="769" name="テキスト ボックス 768"/>
        <xdr:cNvSpPr txBox="1"/>
      </xdr:nvSpPr>
      <xdr:spPr>
        <a:xfrm>
          <a:off x="19310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137886</xdr:rowOff>
    </xdr:from>
    <xdr:to>
      <xdr:col>98</xdr:col>
      <xdr:colOff>38100</xdr:colOff>
      <xdr:row>35</xdr:row>
      <xdr:rowOff>68036</xdr:rowOff>
    </xdr:to>
    <xdr:sp macro="" textlink="">
      <xdr:nvSpPr>
        <xdr:cNvPr id="770" name="楕円 769"/>
        <xdr:cNvSpPr/>
      </xdr:nvSpPr>
      <xdr:spPr>
        <a:xfrm>
          <a:off x="18605500" y="59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84563</xdr:rowOff>
    </xdr:from>
    <xdr:ext cx="469744" cy="259045"/>
    <xdr:sp macro="" textlink="">
      <xdr:nvSpPr>
        <xdr:cNvPr id="771" name="テキスト ボックス 770"/>
        <xdr:cNvSpPr txBox="1"/>
      </xdr:nvSpPr>
      <xdr:spPr>
        <a:xfrm>
          <a:off x="18421428" y="574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住民一人当たりのコストが類似団体平均を上回っているもののうち、主なものは以下のとおりである。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・総務費は、余多防災拠点施設建設事業による公民館の更新、防災拠点施設整備事業による各公民館の防災機能強化（改修工事）等を行ったことによる。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198,561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円となっている。これは、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離島ゆえ保育所や老人ホーム等に対して民間企業の参入が少ないこと等により、行政が多くの住民サービスを提供していることにより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人件費が高くなっていること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111,256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上城小学校屋内運動場大規模改修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事業などの義務教育施設整備事業等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ため普通建設事業が類似団体と比べると高くなっていることや、教育環境充実のため、特別支援臨時職員を各学校に配置していること等が主な要因である。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・公債費は、近年、施設の老朽化に伴い実施した義務教育施設整備事業等に要した公債費の元金償還が開始されたことによる。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solidFill>
                <a:schemeClr val="dk1"/>
              </a:solidFill>
              <a:effectLst/>
              <a:latin typeface="ＭＳ ゴシック" pitchFamily="49" charset="-128"/>
              <a:ea typeface="ＭＳ ゴシック" pitchFamily="49"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財政調整基金残高の標準財政規模比が増加した要因は、職員の節減意識及び、一部事務組合への負担金、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国民健康保険特別会への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の減により一般財源の支出が抑えられたことや、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、繰越額の増加など</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捻出した額を財政</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調整基金積立金に</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積み立てた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今後は施設の統廃合等により、人件費、物件費等の経費削減に努めるとともに類似団体と同水準の財政調整基金残高確保を目標とする。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全ての会計で黒字となっており、実質赤字は発生していない。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個人町民税（農業収入が安定したこと）、法人町民税（建設業・医療サービス業）等の地方税収入が増となったこと、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普通交付税及び地方消費税交付金の増、繰越額の増により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　</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役場庁舎建設等の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老朽施設の更新や、扶助費の増等が見込まれるが、事業の選択や財源の確保をより意識し、健全運営に努める。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5993474</v>
      </c>
      <c r="BO4" s="441"/>
      <c r="BP4" s="441"/>
      <c r="BQ4" s="441"/>
      <c r="BR4" s="441"/>
      <c r="BS4" s="441"/>
      <c r="BT4" s="441"/>
      <c r="BU4" s="442"/>
      <c r="BV4" s="440">
        <v>6476575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7.4</v>
      </c>
      <c r="CU4" s="622"/>
      <c r="CV4" s="622"/>
      <c r="CW4" s="622"/>
      <c r="CX4" s="622"/>
      <c r="CY4" s="622"/>
      <c r="CZ4" s="622"/>
      <c r="DA4" s="623"/>
      <c r="DB4" s="621">
        <v>7.5</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5712180</v>
      </c>
      <c r="BO5" s="446"/>
      <c r="BP5" s="446"/>
      <c r="BQ5" s="446"/>
      <c r="BR5" s="446"/>
      <c r="BS5" s="446"/>
      <c r="BT5" s="446"/>
      <c r="BU5" s="447"/>
      <c r="BV5" s="445">
        <v>6193608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90.6</v>
      </c>
      <c r="CU5" s="416"/>
      <c r="CV5" s="416"/>
      <c r="CW5" s="416"/>
      <c r="CX5" s="416"/>
      <c r="CY5" s="416"/>
      <c r="CZ5" s="416"/>
      <c r="DA5" s="417"/>
      <c r="DB5" s="415">
        <v>90.3</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281294</v>
      </c>
      <c r="BO6" s="446"/>
      <c r="BP6" s="446"/>
      <c r="BQ6" s="446"/>
      <c r="BR6" s="446"/>
      <c r="BS6" s="446"/>
      <c r="BT6" s="446"/>
      <c r="BU6" s="447"/>
      <c r="BV6" s="445">
        <v>282967</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94.3</v>
      </c>
      <c r="CU6" s="596"/>
      <c r="CV6" s="596"/>
      <c r="CW6" s="596"/>
      <c r="CX6" s="596"/>
      <c r="CY6" s="596"/>
      <c r="CZ6" s="596"/>
      <c r="DA6" s="597"/>
      <c r="DB6" s="595">
        <v>93.8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24983</v>
      </c>
      <c r="BO7" s="446"/>
      <c r="BP7" s="446"/>
      <c r="BQ7" s="446"/>
      <c r="BR7" s="446"/>
      <c r="BS7" s="446"/>
      <c r="BT7" s="446"/>
      <c r="BU7" s="447"/>
      <c r="BV7" s="445">
        <v>26431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3446512</v>
      </c>
      <c r="CU7" s="446"/>
      <c r="CV7" s="446"/>
      <c r="CW7" s="446"/>
      <c r="CX7" s="446"/>
      <c r="CY7" s="446"/>
      <c r="CZ7" s="446"/>
      <c r="DA7" s="447"/>
      <c r="DB7" s="445">
        <v>3419699</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96</v>
      </c>
      <c r="AV8" s="503"/>
      <c r="AW8" s="503"/>
      <c r="AX8" s="503"/>
      <c r="AY8" s="425" t="s">
        <v>103</v>
      </c>
      <c r="AZ8" s="426"/>
      <c r="BA8" s="426"/>
      <c r="BB8" s="426"/>
      <c r="BC8" s="426"/>
      <c r="BD8" s="426"/>
      <c r="BE8" s="426"/>
      <c r="BF8" s="426"/>
      <c r="BG8" s="426"/>
      <c r="BH8" s="426"/>
      <c r="BI8" s="426"/>
      <c r="BJ8" s="426"/>
      <c r="BK8" s="426"/>
      <c r="BL8" s="426"/>
      <c r="BM8" s="427"/>
      <c r="BN8" s="445">
        <v>256311</v>
      </c>
      <c r="BO8" s="446"/>
      <c r="BP8" s="446"/>
      <c r="BQ8" s="446"/>
      <c r="BR8" s="446"/>
      <c r="BS8" s="446"/>
      <c r="BT8" s="446"/>
      <c r="BU8" s="447"/>
      <c r="BV8" s="445">
        <v>256536</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0.16</v>
      </c>
      <c r="CU8" s="559"/>
      <c r="CV8" s="559"/>
      <c r="CW8" s="559"/>
      <c r="CX8" s="559"/>
      <c r="CY8" s="559"/>
      <c r="CZ8" s="559"/>
      <c r="DA8" s="560"/>
      <c r="DB8" s="558">
        <v>0.17</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6213</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96</v>
      </c>
      <c r="AV9" s="503"/>
      <c r="AW9" s="503"/>
      <c r="AX9" s="503"/>
      <c r="AY9" s="425" t="s">
        <v>109</v>
      </c>
      <c r="AZ9" s="426"/>
      <c r="BA9" s="426"/>
      <c r="BB9" s="426"/>
      <c r="BC9" s="426"/>
      <c r="BD9" s="426"/>
      <c r="BE9" s="426"/>
      <c r="BF9" s="426"/>
      <c r="BG9" s="426"/>
      <c r="BH9" s="426"/>
      <c r="BI9" s="426"/>
      <c r="BJ9" s="426"/>
      <c r="BK9" s="426"/>
      <c r="BL9" s="426"/>
      <c r="BM9" s="427"/>
      <c r="BN9" s="445">
        <v>-225</v>
      </c>
      <c r="BO9" s="446"/>
      <c r="BP9" s="446"/>
      <c r="BQ9" s="446"/>
      <c r="BR9" s="446"/>
      <c r="BS9" s="446"/>
      <c r="BT9" s="446"/>
      <c r="BU9" s="447"/>
      <c r="BV9" s="445">
        <v>77048</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18</v>
      </c>
      <c r="CU9" s="416"/>
      <c r="CV9" s="416"/>
      <c r="CW9" s="416"/>
      <c r="CX9" s="416"/>
      <c r="CY9" s="416"/>
      <c r="CZ9" s="416"/>
      <c r="DA9" s="417"/>
      <c r="DB9" s="415">
        <v>18.3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6806</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116698</v>
      </c>
      <c r="BO10" s="446"/>
      <c r="BP10" s="446"/>
      <c r="BQ10" s="446"/>
      <c r="BR10" s="446"/>
      <c r="BS10" s="446"/>
      <c r="BT10" s="446"/>
      <c r="BU10" s="447"/>
      <c r="BV10" s="445">
        <v>92259</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6076</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113</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6016</v>
      </c>
      <c r="S13" s="549"/>
      <c r="T13" s="549"/>
      <c r="U13" s="549"/>
      <c r="V13" s="550"/>
      <c r="W13" s="536" t="s">
        <v>132</v>
      </c>
      <c r="X13" s="458"/>
      <c r="Y13" s="458"/>
      <c r="Z13" s="458"/>
      <c r="AA13" s="458"/>
      <c r="AB13" s="459"/>
      <c r="AC13" s="421">
        <v>821</v>
      </c>
      <c r="AD13" s="422"/>
      <c r="AE13" s="422"/>
      <c r="AF13" s="422"/>
      <c r="AG13" s="423"/>
      <c r="AH13" s="421">
        <v>991</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116473</v>
      </c>
      <c r="BO13" s="446"/>
      <c r="BP13" s="446"/>
      <c r="BQ13" s="446"/>
      <c r="BR13" s="446"/>
      <c r="BS13" s="446"/>
      <c r="BT13" s="446"/>
      <c r="BU13" s="447"/>
      <c r="BV13" s="445">
        <v>169307</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11</v>
      </c>
      <c r="CU13" s="416"/>
      <c r="CV13" s="416"/>
      <c r="CW13" s="416"/>
      <c r="CX13" s="416"/>
      <c r="CY13" s="416"/>
      <c r="CZ13" s="416"/>
      <c r="DA13" s="417"/>
      <c r="DB13" s="415">
        <v>11.8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6221</v>
      </c>
      <c r="S14" s="549"/>
      <c r="T14" s="549"/>
      <c r="U14" s="549"/>
      <c r="V14" s="550"/>
      <c r="W14" s="551"/>
      <c r="X14" s="461"/>
      <c r="Y14" s="461"/>
      <c r="Z14" s="461"/>
      <c r="AA14" s="461"/>
      <c r="AB14" s="462"/>
      <c r="AC14" s="541">
        <v>27</v>
      </c>
      <c r="AD14" s="542"/>
      <c r="AE14" s="542"/>
      <c r="AF14" s="542"/>
      <c r="AG14" s="543"/>
      <c r="AH14" s="541">
        <v>30</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67.599999999999994</v>
      </c>
      <c r="CU14" s="553"/>
      <c r="CV14" s="553"/>
      <c r="CW14" s="553"/>
      <c r="CX14" s="553"/>
      <c r="CY14" s="553"/>
      <c r="CZ14" s="553"/>
      <c r="DA14" s="554"/>
      <c r="DB14" s="552">
        <v>81.400000000000006</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6157</v>
      </c>
      <c r="S15" s="549"/>
      <c r="T15" s="549"/>
      <c r="U15" s="549"/>
      <c r="V15" s="550"/>
      <c r="W15" s="536" t="s">
        <v>140</v>
      </c>
      <c r="X15" s="458"/>
      <c r="Y15" s="458"/>
      <c r="Z15" s="458"/>
      <c r="AA15" s="458"/>
      <c r="AB15" s="459"/>
      <c r="AC15" s="421">
        <v>411</v>
      </c>
      <c r="AD15" s="422"/>
      <c r="AE15" s="422"/>
      <c r="AF15" s="422"/>
      <c r="AG15" s="423"/>
      <c r="AH15" s="421">
        <v>455</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520622</v>
      </c>
      <c r="BO15" s="441"/>
      <c r="BP15" s="441"/>
      <c r="BQ15" s="441"/>
      <c r="BR15" s="441"/>
      <c r="BS15" s="441"/>
      <c r="BT15" s="441"/>
      <c r="BU15" s="442"/>
      <c r="BV15" s="440">
        <v>525048</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13.5</v>
      </c>
      <c r="AD16" s="542"/>
      <c r="AE16" s="542"/>
      <c r="AF16" s="542"/>
      <c r="AG16" s="543"/>
      <c r="AH16" s="541">
        <v>13.8</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3185242</v>
      </c>
      <c r="BO16" s="446"/>
      <c r="BP16" s="446"/>
      <c r="BQ16" s="446"/>
      <c r="BR16" s="446"/>
      <c r="BS16" s="446"/>
      <c r="BT16" s="446"/>
      <c r="BU16" s="447"/>
      <c r="BV16" s="445">
        <v>3162186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1808</v>
      </c>
      <c r="AD17" s="422"/>
      <c r="AE17" s="422"/>
      <c r="AF17" s="422"/>
      <c r="AG17" s="423"/>
      <c r="AH17" s="421">
        <v>1860</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645677</v>
      </c>
      <c r="BO17" s="446"/>
      <c r="BP17" s="446"/>
      <c r="BQ17" s="446"/>
      <c r="BR17" s="446"/>
      <c r="BS17" s="446"/>
      <c r="BT17" s="446"/>
      <c r="BU17" s="447"/>
      <c r="BV17" s="445">
        <v>651638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53.3</v>
      </c>
      <c r="M18" s="510"/>
      <c r="N18" s="510"/>
      <c r="O18" s="510"/>
      <c r="P18" s="510"/>
      <c r="Q18" s="510"/>
      <c r="R18" s="511"/>
      <c r="S18" s="511"/>
      <c r="T18" s="511"/>
      <c r="U18" s="511"/>
      <c r="V18" s="512"/>
      <c r="W18" s="526"/>
      <c r="X18" s="527"/>
      <c r="Y18" s="527"/>
      <c r="Z18" s="527"/>
      <c r="AA18" s="527"/>
      <c r="AB18" s="537"/>
      <c r="AC18" s="409">
        <v>59.5</v>
      </c>
      <c r="AD18" s="410"/>
      <c r="AE18" s="410"/>
      <c r="AF18" s="410"/>
      <c r="AG18" s="513"/>
      <c r="AH18" s="409">
        <v>56.3</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3205329</v>
      </c>
      <c r="BO18" s="446"/>
      <c r="BP18" s="446"/>
      <c r="BQ18" s="446"/>
      <c r="BR18" s="446"/>
      <c r="BS18" s="446"/>
      <c r="BT18" s="446"/>
      <c r="BU18" s="447"/>
      <c r="BV18" s="445">
        <v>3144557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117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4068807</v>
      </c>
      <c r="BO19" s="446"/>
      <c r="BP19" s="446"/>
      <c r="BQ19" s="446"/>
      <c r="BR19" s="446"/>
      <c r="BS19" s="446"/>
      <c r="BT19" s="446"/>
      <c r="BU19" s="447"/>
      <c r="BV19" s="445">
        <v>3952506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2692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8303394</v>
      </c>
      <c r="BO23" s="446"/>
      <c r="BP23" s="446"/>
      <c r="BQ23" s="446"/>
      <c r="BR23" s="446"/>
      <c r="BS23" s="446"/>
      <c r="BT23" s="446"/>
      <c r="BU23" s="447"/>
      <c r="BV23" s="445">
        <v>8232193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6849</v>
      </c>
      <c r="R24" s="422"/>
      <c r="S24" s="422"/>
      <c r="T24" s="422"/>
      <c r="U24" s="422"/>
      <c r="V24" s="423"/>
      <c r="W24" s="487"/>
      <c r="X24" s="478"/>
      <c r="Y24" s="479"/>
      <c r="Z24" s="418" t="s">
        <v>164</v>
      </c>
      <c r="AA24" s="419"/>
      <c r="AB24" s="419"/>
      <c r="AC24" s="419"/>
      <c r="AD24" s="419"/>
      <c r="AE24" s="419"/>
      <c r="AF24" s="419"/>
      <c r="AG24" s="420"/>
      <c r="AH24" s="421">
        <v>131</v>
      </c>
      <c r="AI24" s="422"/>
      <c r="AJ24" s="422"/>
      <c r="AK24" s="422"/>
      <c r="AL24" s="423"/>
      <c r="AM24" s="421">
        <v>363263</v>
      </c>
      <c r="AN24" s="422"/>
      <c r="AO24" s="422"/>
      <c r="AP24" s="422"/>
      <c r="AQ24" s="422"/>
      <c r="AR24" s="423"/>
      <c r="AS24" s="421">
        <v>2773</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7536107</v>
      </c>
      <c r="BO24" s="446"/>
      <c r="BP24" s="446"/>
      <c r="BQ24" s="446"/>
      <c r="BR24" s="446"/>
      <c r="BS24" s="446"/>
      <c r="BT24" s="446"/>
      <c r="BU24" s="447"/>
      <c r="BV24" s="445">
        <v>7338528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5400</v>
      </c>
      <c r="R25" s="422"/>
      <c r="S25" s="422"/>
      <c r="T25" s="422"/>
      <c r="U25" s="422"/>
      <c r="V25" s="423"/>
      <c r="W25" s="487"/>
      <c r="X25" s="478"/>
      <c r="Y25" s="479"/>
      <c r="Z25" s="418" t="s">
        <v>167</v>
      </c>
      <c r="AA25" s="419"/>
      <c r="AB25" s="419"/>
      <c r="AC25" s="419"/>
      <c r="AD25" s="419"/>
      <c r="AE25" s="419"/>
      <c r="AF25" s="419"/>
      <c r="AG25" s="420"/>
      <c r="AH25" s="421" t="s">
        <v>130</v>
      </c>
      <c r="AI25" s="422"/>
      <c r="AJ25" s="422"/>
      <c r="AK25" s="422"/>
      <c r="AL25" s="423"/>
      <c r="AM25" s="421" t="s">
        <v>130</v>
      </c>
      <c r="AN25" s="422"/>
      <c r="AO25" s="422"/>
      <c r="AP25" s="422"/>
      <c r="AQ25" s="422"/>
      <c r="AR25" s="423"/>
      <c r="AS25" s="421" t="s">
        <v>122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991034</v>
      </c>
      <c r="BO25" s="441"/>
      <c r="BP25" s="441"/>
      <c r="BQ25" s="441"/>
      <c r="BR25" s="441"/>
      <c r="BS25" s="441"/>
      <c r="BT25" s="441"/>
      <c r="BU25" s="442"/>
      <c r="BV25" s="440">
        <v>511691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5103</v>
      </c>
      <c r="R26" s="422"/>
      <c r="S26" s="422"/>
      <c r="T26" s="422"/>
      <c r="U26" s="422"/>
      <c r="V26" s="423"/>
      <c r="W26" s="487"/>
      <c r="X26" s="478"/>
      <c r="Y26" s="479"/>
      <c r="Z26" s="418" t="s">
        <v>170</v>
      </c>
      <c r="AA26" s="500"/>
      <c r="AB26" s="500"/>
      <c r="AC26" s="500"/>
      <c r="AD26" s="500"/>
      <c r="AE26" s="500"/>
      <c r="AF26" s="500"/>
      <c r="AG26" s="501"/>
      <c r="AH26" s="421" t="s">
        <v>122</v>
      </c>
      <c r="AI26" s="422"/>
      <c r="AJ26" s="422"/>
      <c r="AK26" s="422"/>
      <c r="AL26" s="423"/>
      <c r="AM26" s="421" t="s">
        <v>122</v>
      </c>
      <c r="AN26" s="422"/>
      <c r="AO26" s="422"/>
      <c r="AP26" s="422"/>
      <c r="AQ26" s="422"/>
      <c r="AR26" s="423"/>
      <c r="AS26" s="421" t="s">
        <v>130</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3050</v>
      </c>
      <c r="R27" s="422"/>
      <c r="S27" s="422"/>
      <c r="T27" s="422"/>
      <c r="U27" s="422"/>
      <c r="V27" s="423"/>
      <c r="W27" s="487"/>
      <c r="X27" s="478"/>
      <c r="Y27" s="479"/>
      <c r="Z27" s="418" t="s">
        <v>173</v>
      </c>
      <c r="AA27" s="419"/>
      <c r="AB27" s="419"/>
      <c r="AC27" s="419"/>
      <c r="AD27" s="419"/>
      <c r="AE27" s="419"/>
      <c r="AF27" s="419"/>
      <c r="AG27" s="420"/>
      <c r="AH27" s="421">
        <v>1</v>
      </c>
      <c r="AI27" s="422"/>
      <c r="AJ27" s="422"/>
      <c r="AK27" s="422"/>
      <c r="AL27" s="423"/>
      <c r="AM27" s="421" t="s">
        <v>174</v>
      </c>
      <c r="AN27" s="422"/>
      <c r="AO27" s="422"/>
      <c r="AP27" s="422"/>
      <c r="AQ27" s="422"/>
      <c r="AR27" s="423"/>
      <c r="AS27" s="421" t="s">
        <v>175</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4630</v>
      </c>
      <c r="BO27" s="449"/>
      <c r="BP27" s="449"/>
      <c r="BQ27" s="449"/>
      <c r="BR27" s="449"/>
      <c r="BS27" s="449"/>
      <c r="BT27" s="449"/>
      <c r="BU27" s="450"/>
      <c r="BV27" s="448">
        <v>4630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2520</v>
      </c>
      <c r="R28" s="422"/>
      <c r="S28" s="422"/>
      <c r="T28" s="422"/>
      <c r="U28" s="422"/>
      <c r="V28" s="423"/>
      <c r="W28" s="487"/>
      <c r="X28" s="478"/>
      <c r="Y28" s="479"/>
      <c r="Z28" s="418" t="s">
        <v>178</v>
      </c>
      <c r="AA28" s="419"/>
      <c r="AB28" s="419"/>
      <c r="AC28" s="419"/>
      <c r="AD28" s="419"/>
      <c r="AE28" s="419"/>
      <c r="AF28" s="419"/>
      <c r="AG28" s="420"/>
      <c r="AH28" s="421" t="s">
        <v>122</v>
      </c>
      <c r="AI28" s="422"/>
      <c r="AJ28" s="422"/>
      <c r="AK28" s="422"/>
      <c r="AL28" s="423"/>
      <c r="AM28" s="421" t="s">
        <v>130</v>
      </c>
      <c r="AN28" s="422"/>
      <c r="AO28" s="422"/>
      <c r="AP28" s="422"/>
      <c r="AQ28" s="422"/>
      <c r="AR28" s="423"/>
      <c r="AS28" s="421" t="s">
        <v>122</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1209316</v>
      </c>
      <c r="BO28" s="441"/>
      <c r="BP28" s="441"/>
      <c r="BQ28" s="441"/>
      <c r="BR28" s="441"/>
      <c r="BS28" s="441"/>
      <c r="BT28" s="441"/>
      <c r="BU28" s="442"/>
      <c r="BV28" s="440">
        <v>1092618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10</v>
      </c>
      <c r="M29" s="422"/>
      <c r="N29" s="422"/>
      <c r="O29" s="422"/>
      <c r="P29" s="423"/>
      <c r="Q29" s="421">
        <v>2290</v>
      </c>
      <c r="R29" s="422"/>
      <c r="S29" s="422"/>
      <c r="T29" s="422"/>
      <c r="U29" s="422"/>
      <c r="V29" s="423"/>
      <c r="W29" s="488"/>
      <c r="X29" s="489"/>
      <c r="Y29" s="490"/>
      <c r="Z29" s="418" t="s">
        <v>181</v>
      </c>
      <c r="AA29" s="419"/>
      <c r="AB29" s="419"/>
      <c r="AC29" s="419"/>
      <c r="AD29" s="419"/>
      <c r="AE29" s="419"/>
      <c r="AF29" s="419"/>
      <c r="AG29" s="420"/>
      <c r="AH29" s="421">
        <v>132</v>
      </c>
      <c r="AI29" s="422"/>
      <c r="AJ29" s="422"/>
      <c r="AK29" s="422"/>
      <c r="AL29" s="423"/>
      <c r="AM29" s="421">
        <v>367009</v>
      </c>
      <c r="AN29" s="422"/>
      <c r="AO29" s="422"/>
      <c r="AP29" s="422"/>
      <c r="AQ29" s="422"/>
      <c r="AR29" s="423"/>
      <c r="AS29" s="421">
        <v>2780</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142658</v>
      </c>
      <c r="BO29" s="446"/>
      <c r="BP29" s="446"/>
      <c r="BQ29" s="446"/>
      <c r="BR29" s="446"/>
      <c r="BS29" s="446"/>
      <c r="BT29" s="446"/>
      <c r="BU29" s="447"/>
      <c r="BV29" s="445">
        <v>142337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93.7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736764</v>
      </c>
      <c r="BO30" s="449"/>
      <c r="BP30" s="449"/>
      <c r="BQ30" s="449"/>
      <c r="BR30" s="449"/>
      <c r="BS30" s="449"/>
      <c r="BT30" s="449"/>
      <c r="BU30" s="450"/>
      <c r="BV30" s="448">
        <v>587526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沖永良部与論地区広域事務組合（一般会計）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奄美海運</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奨学資金特別会計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沖永良部衛生管理組合（一般会計）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おきえらぶﾌフローラルホテル</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知名町土地改良事業換地清算特別会計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10</v>
      </c>
      <c r="BF36" s="404"/>
      <c r="BG36" s="403" t="str">
        <f>IF('各会計、関係団体の財政状況及び健全化判断比率'!B34="","",'各会計、関係団体の財政状況及び健全化判断比率'!B34)</f>
        <v>知名町合併処理浄化槽事業特別会計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沖永良部衛生管理組合（と畜場特別会計）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沖永良部バス企業団</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鹿児島県市町村総合事務組合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奄美群島広域事務組合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鹿児島県後期高齢者医療広域連合（一般会計）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鹿児島県後期高齢者医療広域連合（特別会計）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vj8qi1ge4qK7RK52NuXYuh0YUqWp+k6fMQwVHgPZE4xouFG8fT5C9YwRz2GqQN7nmUBkj2L2z29V9F/P/vJyTA==" saltValue="ImM3wgSLUaa7TwCx4JVte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24" t="s">
        <v>559</v>
      </c>
      <c r="D34" s="1224"/>
      <c r="E34" s="1225"/>
      <c r="F34" s="32">
        <v>1.86</v>
      </c>
      <c r="G34" s="33">
        <v>1.74</v>
      </c>
      <c r="H34" s="33">
        <v>4.97</v>
      </c>
      <c r="I34" s="33">
        <v>6.68</v>
      </c>
      <c r="J34" s="34">
        <v>6.79</v>
      </c>
      <c r="K34" s="22"/>
      <c r="L34" s="22"/>
      <c r="M34" s="22"/>
      <c r="N34" s="22"/>
      <c r="O34" s="22"/>
      <c r="P34" s="22"/>
    </row>
    <row r="35" spans="1:16" ht="39" customHeight="1">
      <c r="A35" s="22"/>
      <c r="B35" s="35"/>
      <c r="C35" s="1218" t="s">
        <v>560</v>
      </c>
      <c r="D35" s="1219"/>
      <c r="E35" s="1220"/>
      <c r="F35" s="36">
        <v>8.09</v>
      </c>
      <c r="G35" s="37">
        <v>7.02</v>
      </c>
      <c r="H35" s="37">
        <v>6.22</v>
      </c>
      <c r="I35" s="37">
        <v>6.04</v>
      </c>
      <c r="J35" s="38">
        <v>6.03</v>
      </c>
      <c r="K35" s="22"/>
      <c r="L35" s="22"/>
      <c r="M35" s="22"/>
      <c r="N35" s="22"/>
      <c r="O35" s="22"/>
      <c r="P35" s="22"/>
    </row>
    <row r="36" spans="1:16" ht="39" customHeight="1">
      <c r="A36" s="22"/>
      <c r="B36" s="35"/>
      <c r="C36" s="1218" t="s">
        <v>561</v>
      </c>
      <c r="D36" s="1219"/>
      <c r="E36" s="1220"/>
      <c r="F36" s="36">
        <v>0.06</v>
      </c>
      <c r="G36" s="37">
        <v>0.06</v>
      </c>
      <c r="H36" s="37">
        <v>0.27</v>
      </c>
      <c r="I36" s="37">
        <v>0.22</v>
      </c>
      <c r="J36" s="38">
        <v>0.66</v>
      </c>
      <c r="K36" s="22"/>
      <c r="L36" s="22"/>
      <c r="M36" s="22"/>
      <c r="N36" s="22"/>
      <c r="O36" s="22"/>
      <c r="P36" s="22"/>
    </row>
    <row r="37" spans="1:16" ht="39" customHeight="1">
      <c r="A37" s="22"/>
      <c r="B37" s="35"/>
      <c r="C37" s="1218" t="s">
        <v>562</v>
      </c>
      <c r="D37" s="1219"/>
      <c r="E37" s="1220"/>
      <c r="F37" s="36">
        <v>7.0000000000000007E-2</v>
      </c>
      <c r="G37" s="37">
        <v>0.33</v>
      </c>
      <c r="H37" s="37">
        <v>0.35</v>
      </c>
      <c r="I37" s="37">
        <v>0.81</v>
      </c>
      <c r="J37" s="38">
        <v>0.62</v>
      </c>
      <c r="K37" s="22"/>
      <c r="L37" s="22"/>
      <c r="M37" s="22"/>
      <c r="N37" s="22"/>
      <c r="O37" s="22"/>
      <c r="P37" s="22"/>
    </row>
    <row r="38" spans="1:16" ht="39" customHeight="1">
      <c r="A38" s="22"/>
      <c r="B38" s="35"/>
      <c r="C38" s="1218" t="s">
        <v>563</v>
      </c>
      <c r="D38" s="1219"/>
      <c r="E38" s="1220"/>
      <c r="F38" s="36">
        <v>0.28999999999999998</v>
      </c>
      <c r="G38" s="37">
        <v>0.83</v>
      </c>
      <c r="H38" s="37">
        <v>1.34</v>
      </c>
      <c r="I38" s="37">
        <v>0.61</v>
      </c>
      <c r="J38" s="38">
        <v>0.5</v>
      </c>
      <c r="K38" s="22"/>
      <c r="L38" s="22"/>
      <c r="M38" s="22"/>
      <c r="N38" s="22"/>
      <c r="O38" s="22"/>
      <c r="P38" s="22"/>
    </row>
    <row r="39" spans="1:16" ht="39" customHeight="1">
      <c r="A39" s="22"/>
      <c r="B39" s="35"/>
      <c r="C39" s="1218" t="s">
        <v>564</v>
      </c>
      <c r="D39" s="1219"/>
      <c r="E39" s="1220"/>
      <c r="F39" s="36">
        <v>0.05</v>
      </c>
      <c r="G39" s="37">
        <v>0.01</v>
      </c>
      <c r="H39" s="37">
        <v>0.04</v>
      </c>
      <c r="I39" s="37">
        <v>0.05</v>
      </c>
      <c r="J39" s="38">
        <v>0.1</v>
      </c>
      <c r="K39" s="22"/>
      <c r="L39" s="22"/>
      <c r="M39" s="22"/>
      <c r="N39" s="22"/>
      <c r="O39" s="22"/>
      <c r="P39" s="22"/>
    </row>
    <row r="40" spans="1:16" ht="39" customHeight="1">
      <c r="A40" s="22"/>
      <c r="B40" s="35"/>
      <c r="C40" s="1218" t="s">
        <v>565</v>
      </c>
      <c r="D40" s="1219"/>
      <c r="E40" s="1220"/>
      <c r="F40" s="36">
        <v>0.09</v>
      </c>
      <c r="G40" s="37">
        <v>0.01</v>
      </c>
      <c r="H40" s="37">
        <v>0.02</v>
      </c>
      <c r="I40" s="37">
        <v>0.06</v>
      </c>
      <c r="J40" s="38">
        <v>0.08</v>
      </c>
      <c r="K40" s="22"/>
      <c r="L40" s="22"/>
      <c r="M40" s="22"/>
      <c r="N40" s="22"/>
      <c r="O40" s="22"/>
      <c r="P40" s="22"/>
    </row>
    <row r="41" spans="1:16" ht="39" customHeight="1">
      <c r="A41" s="22"/>
      <c r="B41" s="35"/>
      <c r="C41" s="1218" t="s">
        <v>566</v>
      </c>
      <c r="D41" s="1219"/>
      <c r="E41" s="1220"/>
      <c r="F41" s="36">
        <v>0.06</v>
      </c>
      <c r="G41" s="37">
        <v>0</v>
      </c>
      <c r="H41" s="37">
        <v>0.01</v>
      </c>
      <c r="I41" s="37">
        <v>0.02</v>
      </c>
      <c r="J41" s="38">
        <v>0.03</v>
      </c>
      <c r="K41" s="22"/>
      <c r="L41" s="22"/>
      <c r="M41" s="22"/>
      <c r="N41" s="22"/>
      <c r="O41" s="22"/>
      <c r="P41" s="22"/>
    </row>
    <row r="42" spans="1:16" ht="39" customHeight="1">
      <c r="A42" s="22"/>
      <c r="B42" s="39"/>
      <c r="C42" s="1218" t="s">
        <v>567</v>
      </c>
      <c r="D42" s="1219"/>
      <c r="E42" s="1220"/>
      <c r="F42" s="36" t="s">
        <v>511</v>
      </c>
      <c r="G42" s="37" t="s">
        <v>511</v>
      </c>
      <c r="H42" s="37" t="s">
        <v>511</v>
      </c>
      <c r="I42" s="37" t="s">
        <v>511</v>
      </c>
      <c r="J42" s="38" t="s">
        <v>511</v>
      </c>
      <c r="K42" s="22"/>
      <c r="L42" s="22"/>
      <c r="M42" s="22"/>
      <c r="N42" s="22"/>
      <c r="O42" s="22"/>
      <c r="P42" s="22"/>
    </row>
    <row r="43" spans="1:16" ht="39" customHeight="1" thickBot="1">
      <c r="A43" s="22"/>
      <c r="B43" s="40"/>
      <c r="C43" s="1221" t="s">
        <v>568</v>
      </c>
      <c r="D43" s="1222"/>
      <c r="E43" s="1223"/>
      <c r="F43" s="41">
        <v>0.03</v>
      </c>
      <c r="G43" s="42">
        <v>0.03</v>
      </c>
      <c r="H43" s="42">
        <v>0.03</v>
      </c>
      <c r="I43" s="42">
        <v>0.03</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WCT+4ZPIDj2YQvwwDyPHZvpm0tVzzP/3NYemN5OCn055URIxvPhFILkM4V5gQD7UQc5ftM7yaCHawGscEpaNg==" saltValue="9mrx6/2Mxq9uF5CEfBge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4" t="s">
        <v>11</v>
      </c>
      <c r="C45" s="1235"/>
      <c r="D45" s="58"/>
      <c r="E45" s="1240" t="s">
        <v>12</v>
      </c>
      <c r="F45" s="1240"/>
      <c r="G45" s="1240"/>
      <c r="H45" s="1240"/>
      <c r="I45" s="1240"/>
      <c r="J45" s="1241"/>
      <c r="K45" s="59">
        <v>683</v>
      </c>
      <c r="L45" s="60">
        <v>705</v>
      </c>
      <c r="M45" s="60">
        <v>690</v>
      </c>
      <c r="N45" s="60">
        <v>759</v>
      </c>
      <c r="O45" s="61">
        <v>761</v>
      </c>
      <c r="P45" s="48"/>
      <c r="Q45" s="48"/>
      <c r="R45" s="48"/>
      <c r="S45" s="48"/>
      <c r="T45" s="48"/>
      <c r="U45" s="48"/>
    </row>
    <row r="46" spans="1:21" ht="30.75" customHeight="1">
      <c r="A46" s="48"/>
      <c r="B46" s="1236"/>
      <c r="C46" s="1237"/>
      <c r="D46" s="62"/>
      <c r="E46" s="1228" t="s">
        <v>13</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c r="A47" s="48"/>
      <c r="B47" s="1236"/>
      <c r="C47" s="1237"/>
      <c r="D47" s="62"/>
      <c r="E47" s="1228" t="s">
        <v>14</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c r="A48" s="48"/>
      <c r="B48" s="1236"/>
      <c r="C48" s="1237"/>
      <c r="D48" s="62"/>
      <c r="E48" s="1228" t="s">
        <v>15</v>
      </c>
      <c r="F48" s="1228"/>
      <c r="G48" s="1228"/>
      <c r="H48" s="1228"/>
      <c r="I48" s="1228"/>
      <c r="J48" s="1229"/>
      <c r="K48" s="63">
        <v>228</v>
      </c>
      <c r="L48" s="64">
        <v>219</v>
      </c>
      <c r="M48" s="64">
        <v>181</v>
      </c>
      <c r="N48" s="64">
        <v>134</v>
      </c>
      <c r="O48" s="65">
        <v>141</v>
      </c>
      <c r="P48" s="48"/>
      <c r="Q48" s="48"/>
      <c r="R48" s="48"/>
      <c r="S48" s="48"/>
      <c r="T48" s="48"/>
      <c r="U48" s="48"/>
    </row>
    <row r="49" spans="1:21" ht="30.75" customHeight="1">
      <c r="A49" s="48"/>
      <c r="B49" s="1236"/>
      <c r="C49" s="1237"/>
      <c r="D49" s="62"/>
      <c r="E49" s="1228" t="s">
        <v>16</v>
      </c>
      <c r="F49" s="1228"/>
      <c r="G49" s="1228"/>
      <c r="H49" s="1228"/>
      <c r="I49" s="1228"/>
      <c r="J49" s="1229"/>
      <c r="K49" s="63">
        <v>95</v>
      </c>
      <c r="L49" s="64">
        <v>88</v>
      </c>
      <c r="M49" s="64">
        <v>77</v>
      </c>
      <c r="N49" s="64">
        <v>45</v>
      </c>
      <c r="O49" s="65">
        <v>10</v>
      </c>
      <c r="P49" s="48"/>
      <c r="Q49" s="48"/>
      <c r="R49" s="48"/>
      <c r="S49" s="48"/>
      <c r="T49" s="48"/>
      <c r="U49" s="48"/>
    </row>
    <row r="50" spans="1:21" ht="30.75" customHeight="1">
      <c r="A50" s="48"/>
      <c r="B50" s="1236"/>
      <c r="C50" s="1237"/>
      <c r="D50" s="62"/>
      <c r="E50" s="1228" t="s">
        <v>17</v>
      </c>
      <c r="F50" s="1228"/>
      <c r="G50" s="1228"/>
      <c r="H50" s="1228"/>
      <c r="I50" s="1228"/>
      <c r="J50" s="1229"/>
      <c r="K50" s="63">
        <v>2</v>
      </c>
      <c r="L50" s="64">
        <v>2</v>
      </c>
      <c r="M50" s="64">
        <v>1</v>
      </c>
      <c r="N50" s="64">
        <v>1</v>
      </c>
      <c r="O50" s="65">
        <v>1</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619</v>
      </c>
      <c r="L52" s="64">
        <v>661</v>
      </c>
      <c r="M52" s="64">
        <v>651</v>
      </c>
      <c r="N52" s="64">
        <v>605</v>
      </c>
      <c r="O52" s="65">
        <v>604</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389</v>
      </c>
      <c r="L53" s="69">
        <v>353</v>
      </c>
      <c r="M53" s="69">
        <v>298</v>
      </c>
      <c r="N53" s="69">
        <v>334</v>
      </c>
      <c r="O53" s="70">
        <v>309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sZveflu1+2rbDLMD2O0+eM/znxngWCgOWBNS+P5khiUDQyIlO+jM/YS3s7vkeBmBFew5+npbRWAan7vSW0YzQ==" saltValue="txQduroMv451SStTNEKdY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554</v>
      </c>
      <c r="J40" s="79" t="s">
        <v>555</v>
      </c>
      <c r="K40" s="79" t="s">
        <v>556</v>
      </c>
      <c r="L40" s="79" t="s">
        <v>557</v>
      </c>
      <c r="M40" s="80" t="s">
        <v>558</v>
      </c>
    </row>
    <row r="41" spans="2:13" ht="27.75" customHeight="1">
      <c r="B41" s="1254" t="s">
        <v>24</v>
      </c>
      <c r="C41" s="1255"/>
      <c r="D41" s="81"/>
      <c r="E41" s="1256" t="s">
        <v>25</v>
      </c>
      <c r="F41" s="1256"/>
      <c r="G41" s="1256"/>
      <c r="H41" s="1257"/>
      <c r="I41" s="82">
        <v>6875</v>
      </c>
      <c r="J41" s="83">
        <v>7285</v>
      </c>
      <c r="K41" s="83">
        <v>7449</v>
      </c>
      <c r="L41" s="83">
        <v>8232</v>
      </c>
      <c r="M41" s="84">
        <v>8303</v>
      </c>
    </row>
    <row r="42" spans="2:13" ht="27.75" customHeight="1">
      <c r="B42" s="1244"/>
      <c r="C42" s="1245"/>
      <c r="D42" s="85"/>
      <c r="E42" s="1248" t="s">
        <v>26</v>
      </c>
      <c r="F42" s="1248"/>
      <c r="G42" s="1248"/>
      <c r="H42" s="1249"/>
      <c r="I42" s="86" t="s">
        <v>511</v>
      </c>
      <c r="J42" s="87" t="s">
        <v>511</v>
      </c>
      <c r="K42" s="87" t="s">
        <v>511</v>
      </c>
      <c r="L42" s="87" t="s">
        <v>511</v>
      </c>
      <c r="M42" s="88" t="s">
        <v>511</v>
      </c>
    </row>
    <row r="43" spans="2:13" ht="27.75" customHeight="1">
      <c r="B43" s="1244"/>
      <c r="C43" s="1245"/>
      <c r="D43" s="85"/>
      <c r="E43" s="1248" t="s">
        <v>27</v>
      </c>
      <c r="F43" s="1248"/>
      <c r="G43" s="1248"/>
      <c r="H43" s="1249"/>
      <c r="I43" s="86">
        <v>2675</v>
      </c>
      <c r="J43" s="87">
        <v>2494</v>
      </c>
      <c r="K43" s="87">
        <v>2393</v>
      </c>
      <c r="L43" s="87">
        <v>2239</v>
      </c>
      <c r="M43" s="88">
        <v>2126</v>
      </c>
    </row>
    <row r="44" spans="2:13" ht="27.75" customHeight="1">
      <c r="B44" s="1244"/>
      <c r="C44" s="1245"/>
      <c r="D44" s="85"/>
      <c r="E44" s="1248" t="s">
        <v>28</v>
      </c>
      <c r="F44" s="1248"/>
      <c r="G44" s="1248"/>
      <c r="H44" s="1249"/>
      <c r="I44" s="86">
        <v>277</v>
      </c>
      <c r="J44" s="87">
        <v>234</v>
      </c>
      <c r="K44" s="87">
        <v>159</v>
      </c>
      <c r="L44" s="87">
        <v>115</v>
      </c>
      <c r="M44" s="88">
        <v>106</v>
      </c>
    </row>
    <row r="45" spans="2:13" ht="27.75" customHeight="1">
      <c r="B45" s="1244"/>
      <c r="C45" s="1245"/>
      <c r="D45" s="85"/>
      <c r="E45" s="1248" t="s">
        <v>29</v>
      </c>
      <c r="F45" s="1248"/>
      <c r="G45" s="1248"/>
      <c r="H45" s="1249"/>
      <c r="I45" s="86">
        <v>939</v>
      </c>
      <c r="J45" s="87">
        <v>881</v>
      </c>
      <c r="K45" s="87">
        <v>702</v>
      </c>
      <c r="L45" s="87">
        <v>643</v>
      </c>
      <c r="M45" s="88">
        <v>557</v>
      </c>
    </row>
    <row r="46" spans="2:13" ht="27.75" customHeight="1">
      <c r="B46" s="1244"/>
      <c r="C46" s="1245"/>
      <c r="D46" s="89"/>
      <c r="E46" s="1248" t="s">
        <v>30</v>
      </c>
      <c r="F46" s="1248"/>
      <c r="G46" s="1248"/>
      <c r="H46" s="1249"/>
      <c r="I46" s="86">
        <v>117</v>
      </c>
      <c r="J46" s="87">
        <v>105</v>
      </c>
      <c r="K46" s="87">
        <v>71</v>
      </c>
      <c r="L46" s="87">
        <v>67</v>
      </c>
      <c r="M46" s="88">
        <v>66</v>
      </c>
    </row>
    <row r="47" spans="2:13" ht="27.75" customHeight="1">
      <c r="B47" s="1244"/>
      <c r="C47" s="1245"/>
      <c r="D47" s="90"/>
      <c r="E47" s="1258" t="s">
        <v>31</v>
      </c>
      <c r="F47" s="1259"/>
      <c r="G47" s="1259"/>
      <c r="H47" s="1260"/>
      <c r="I47" s="86" t="s">
        <v>511</v>
      </c>
      <c r="J47" s="87" t="s">
        <v>511</v>
      </c>
      <c r="K47" s="87" t="s">
        <v>511</v>
      </c>
      <c r="L47" s="87" t="s">
        <v>511</v>
      </c>
      <c r="M47" s="88" t="s">
        <v>511</v>
      </c>
    </row>
    <row r="48" spans="2:13" ht="27.75" customHeight="1">
      <c r="B48" s="1244"/>
      <c r="C48" s="1245"/>
      <c r="D48" s="85"/>
      <c r="E48" s="1248" t="s">
        <v>32</v>
      </c>
      <c r="F48" s="1248"/>
      <c r="G48" s="1248"/>
      <c r="H48" s="1249"/>
      <c r="I48" s="86" t="s">
        <v>511</v>
      </c>
      <c r="J48" s="87" t="s">
        <v>511</v>
      </c>
      <c r="K48" s="87" t="s">
        <v>511</v>
      </c>
      <c r="L48" s="87" t="s">
        <v>511</v>
      </c>
      <c r="M48" s="88" t="s">
        <v>511</v>
      </c>
    </row>
    <row r="49" spans="2:13" ht="27.75" customHeight="1">
      <c r="B49" s="1246"/>
      <c r="C49" s="1247"/>
      <c r="D49" s="85"/>
      <c r="E49" s="1248" t="s">
        <v>33</v>
      </c>
      <c r="F49" s="1248"/>
      <c r="G49" s="1248"/>
      <c r="H49" s="1249"/>
      <c r="I49" s="86" t="s">
        <v>511</v>
      </c>
      <c r="J49" s="87" t="s">
        <v>511</v>
      </c>
      <c r="K49" s="87" t="s">
        <v>511</v>
      </c>
      <c r="L49" s="87" t="s">
        <v>511</v>
      </c>
      <c r="M49" s="88" t="s">
        <v>511</v>
      </c>
    </row>
    <row r="50" spans="2:13" ht="27.75" customHeight="1">
      <c r="B50" s="1242" t="s">
        <v>34</v>
      </c>
      <c r="C50" s="1243"/>
      <c r="D50" s="91"/>
      <c r="E50" s="1248" t="s">
        <v>35</v>
      </c>
      <c r="F50" s="1248"/>
      <c r="G50" s="1248"/>
      <c r="H50" s="1249"/>
      <c r="I50" s="86">
        <v>1413</v>
      </c>
      <c r="J50" s="87">
        <v>1476</v>
      </c>
      <c r="K50" s="87">
        <v>1706</v>
      </c>
      <c r="L50" s="87">
        <v>1932</v>
      </c>
      <c r="M50" s="88">
        <v>2195</v>
      </c>
    </row>
    <row r="51" spans="2:13" ht="27.75" customHeight="1">
      <c r="B51" s="1244"/>
      <c r="C51" s="1245"/>
      <c r="D51" s="85"/>
      <c r="E51" s="1248" t="s">
        <v>36</v>
      </c>
      <c r="F51" s="1248"/>
      <c r="G51" s="1248"/>
      <c r="H51" s="1249"/>
      <c r="I51" s="86">
        <v>523</v>
      </c>
      <c r="J51" s="87">
        <v>434</v>
      </c>
      <c r="K51" s="87">
        <v>297</v>
      </c>
      <c r="L51" s="87">
        <v>310</v>
      </c>
      <c r="M51" s="88">
        <v>327</v>
      </c>
    </row>
    <row r="52" spans="2:13" ht="27.75" customHeight="1">
      <c r="B52" s="1246"/>
      <c r="C52" s="1247"/>
      <c r="D52" s="85"/>
      <c r="E52" s="1248" t="s">
        <v>37</v>
      </c>
      <c r="F52" s="1248"/>
      <c r="G52" s="1248"/>
      <c r="H52" s="1249"/>
      <c r="I52" s="86">
        <v>5793</v>
      </c>
      <c r="J52" s="87">
        <v>6201</v>
      </c>
      <c r="K52" s="87">
        <v>5968</v>
      </c>
      <c r="L52" s="87">
        <v>6736</v>
      </c>
      <c r="M52" s="88">
        <v>6694</v>
      </c>
    </row>
    <row r="53" spans="2:13" ht="27.75" customHeight="1" thickBot="1">
      <c r="B53" s="1250" t="s">
        <v>38</v>
      </c>
      <c r="C53" s="1251"/>
      <c r="D53" s="92"/>
      <c r="E53" s="1252" t="s">
        <v>39</v>
      </c>
      <c r="F53" s="1252"/>
      <c r="G53" s="1252"/>
      <c r="H53" s="1253"/>
      <c r="I53" s="93">
        <v>3153</v>
      </c>
      <c r="J53" s="94">
        <v>2887</v>
      </c>
      <c r="K53" s="94">
        <v>2804</v>
      </c>
      <c r="L53" s="94">
        <v>2319</v>
      </c>
      <c r="M53" s="95">
        <v>1943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bMnQqeTGLgx9BSjIyY7QxuA6Y60HBgJuKo1+ngyChQ9QHOTnTTfCF2QZ7nnFCtnZ2++UxgBy8qcXXmmiPH+qA==" saltValue="PYZ3VEmRCEf39LMFhUj+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556</v>
      </c>
      <c r="G54" s="104" t="s">
        <v>557</v>
      </c>
      <c r="H54" s="105" t="s">
        <v>558</v>
      </c>
    </row>
    <row r="55" spans="2:8" ht="52.5" customHeight="1">
      <c r="B55" s="106"/>
      <c r="C55" s="1269" t="s">
        <v>42</v>
      </c>
      <c r="D55" s="1269"/>
      <c r="E55" s="1270"/>
      <c r="F55" s="107">
        <v>1000</v>
      </c>
      <c r="G55" s="107">
        <v>1093</v>
      </c>
      <c r="H55" s="108">
        <v>1209</v>
      </c>
    </row>
    <row r="56" spans="2:8" ht="52.5" customHeight="1">
      <c r="B56" s="109"/>
      <c r="C56" s="1271" t="s">
        <v>43</v>
      </c>
      <c r="D56" s="1271"/>
      <c r="E56" s="1272"/>
      <c r="F56" s="110">
        <v>142</v>
      </c>
      <c r="G56" s="110">
        <v>142</v>
      </c>
      <c r="H56" s="111">
        <v>143</v>
      </c>
    </row>
    <row r="57" spans="2:8" ht="53.25" customHeight="1">
      <c r="B57" s="109"/>
      <c r="C57" s="1273" t="s">
        <v>44</v>
      </c>
      <c r="D57" s="1273"/>
      <c r="E57" s="1274"/>
      <c r="F57" s="112">
        <v>474</v>
      </c>
      <c r="G57" s="112">
        <v>588</v>
      </c>
      <c r="H57" s="113">
        <v>737</v>
      </c>
    </row>
    <row r="58" spans="2:8" ht="45.75" customHeight="1">
      <c r="B58" s="114"/>
      <c r="C58" s="1261" t="s">
        <v>586</v>
      </c>
      <c r="D58" s="1262"/>
      <c r="E58" s="1263"/>
      <c r="F58" s="115">
        <v>200</v>
      </c>
      <c r="G58" s="115">
        <v>290</v>
      </c>
      <c r="H58" s="116">
        <v>390</v>
      </c>
    </row>
    <row r="59" spans="2:8" ht="45.75" customHeight="1">
      <c r="B59" s="114"/>
      <c r="C59" s="1261" t="s">
        <v>587</v>
      </c>
      <c r="D59" s="1262"/>
      <c r="E59" s="1263"/>
      <c r="F59" s="115">
        <v>169</v>
      </c>
      <c r="G59" s="115">
        <v>190</v>
      </c>
      <c r="H59" s="116">
        <v>232</v>
      </c>
    </row>
    <row r="60" spans="2:8" ht="45.75" customHeight="1">
      <c r="B60" s="114"/>
      <c r="C60" s="1261" t="s">
        <v>588</v>
      </c>
      <c r="D60" s="1262"/>
      <c r="E60" s="1263"/>
      <c r="F60" s="115">
        <v>23</v>
      </c>
      <c r="G60" s="115">
        <v>29</v>
      </c>
      <c r="H60" s="116">
        <v>38</v>
      </c>
    </row>
    <row r="61" spans="2:8" ht="45.75" customHeight="1">
      <c r="B61" s="114"/>
      <c r="C61" s="1261" t="s">
        <v>589</v>
      </c>
      <c r="D61" s="1262"/>
      <c r="E61" s="1263"/>
      <c r="F61" s="115">
        <v>27</v>
      </c>
      <c r="G61" s="115">
        <v>27</v>
      </c>
      <c r="H61" s="116">
        <v>27</v>
      </c>
    </row>
    <row r="62" spans="2:8" ht="45.75" customHeight="1" thickBot="1">
      <c r="B62" s="117"/>
      <c r="C62" s="1264" t="s">
        <v>590</v>
      </c>
      <c r="D62" s="1265"/>
      <c r="E62" s="1266"/>
      <c r="F62" s="118">
        <v>16</v>
      </c>
      <c r="G62" s="118">
        <v>16</v>
      </c>
      <c r="H62" s="119">
        <v>16</v>
      </c>
    </row>
    <row r="63" spans="2:8" ht="52.5" customHeight="1" thickBot="1">
      <c r="B63" s="120"/>
      <c r="C63" s="1267" t="s">
        <v>45</v>
      </c>
      <c r="D63" s="1267"/>
      <c r="E63" s="1268"/>
      <c r="F63" s="121">
        <v>1616</v>
      </c>
      <c r="G63" s="121">
        <v>1822</v>
      </c>
      <c r="H63" s="122">
        <v>2089</v>
      </c>
    </row>
    <row r="64" spans="2:8" ht="15" customHeight="1"/>
    <row r="65" ht="0" hidden="1" customHeight="1"/>
    <row r="66" ht="0" hidden="1" customHeight="1"/>
  </sheetData>
  <sheetProtection algorithmName="SHA-512" hashValue="S9pv764XwmYnspybdiNyaWYln9PMAkCar4602J7UmB3I11YQxRxpi/qsfLNK2K+yCjwz+fq54xJ5ENXjiVnnWg==" saltValue="BAIkPZJhA0HFuFkJXc5y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602</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602</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601</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596</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5" t="s">
        <v>606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595</v>
      </c>
    </row>
    <row r="50" spans="1:109" ht="13.5">
      <c r="B50" s="366"/>
      <c r="G50" s="1284"/>
      <c r="H50" s="1284"/>
      <c r="I50" s="1284"/>
      <c r="J50" s="1284"/>
      <c r="K50" s="375"/>
      <c r="L50" s="375"/>
      <c r="M50" s="374"/>
      <c r="N50" s="374"/>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554</v>
      </c>
      <c r="BQ50" s="1288"/>
      <c r="BR50" s="1288"/>
      <c r="BS50" s="1288"/>
      <c r="BT50" s="1288"/>
      <c r="BU50" s="1288"/>
      <c r="BV50" s="1288"/>
      <c r="BW50" s="1288"/>
      <c r="BX50" s="1288" t="s">
        <v>555</v>
      </c>
      <c r="BY50" s="1288"/>
      <c r="BZ50" s="1288"/>
      <c r="CA50" s="1288"/>
      <c r="CB50" s="1288"/>
      <c r="CC50" s="1288"/>
      <c r="CD50" s="1288"/>
      <c r="CE50" s="1288"/>
      <c r="CF50" s="1288" t="s">
        <v>556</v>
      </c>
      <c r="CG50" s="1288"/>
      <c r="CH50" s="1288"/>
      <c r="CI50" s="1288"/>
      <c r="CJ50" s="1288"/>
      <c r="CK50" s="1288"/>
      <c r="CL50" s="1288"/>
      <c r="CM50" s="1288"/>
      <c r="CN50" s="1288" t="s">
        <v>557</v>
      </c>
      <c r="CO50" s="1288"/>
      <c r="CP50" s="1288"/>
      <c r="CQ50" s="1288"/>
      <c r="CR50" s="1288"/>
      <c r="CS50" s="1288"/>
      <c r="CT50" s="1288"/>
      <c r="CU50" s="1288"/>
      <c r="CV50" s="1288" t="s">
        <v>558</v>
      </c>
      <c r="CW50" s="1288"/>
      <c r="CX50" s="1288"/>
      <c r="CY50" s="1288"/>
      <c r="CZ50" s="1288"/>
      <c r="DA50" s="1288"/>
      <c r="DB50" s="1288"/>
      <c r="DC50" s="1288"/>
    </row>
    <row r="51" spans="1:109" ht="13.5" customHeight="1">
      <c r="B51" s="366"/>
      <c r="G51" s="1292"/>
      <c r="H51" s="1292"/>
      <c r="I51" s="1294"/>
      <c r="J51" s="1294"/>
      <c r="K51" s="1293"/>
      <c r="L51" s="1293"/>
      <c r="M51" s="1293"/>
      <c r="N51" s="1293"/>
      <c r="AM51" s="373"/>
      <c r="AN51" s="1289" t="s">
        <v>594</v>
      </c>
      <c r="AO51" s="1289"/>
      <c r="AP51" s="1289"/>
      <c r="AQ51" s="1289"/>
      <c r="AR51" s="1289"/>
      <c r="AS51" s="1289"/>
      <c r="AT51" s="1289"/>
      <c r="AU51" s="1289"/>
      <c r="AV51" s="1289"/>
      <c r="AW51" s="1289"/>
      <c r="AX51" s="1289"/>
      <c r="AY51" s="1289"/>
      <c r="AZ51" s="1289"/>
      <c r="BA51" s="1289"/>
      <c r="BB51" s="1289" t="s">
        <v>599</v>
      </c>
      <c r="BC51" s="1289"/>
      <c r="BD51" s="1289"/>
      <c r="BE51" s="1289"/>
      <c r="BF51" s="1289"/>
      <c r="BG51" s="1289"/>
      <c r="BH51" s="1289"/>
      <c r="BI51" s="1289"/>
      <c r="BJ51" s="1289"/>
      <c r="BK51" s="1289"/>
      <c r="BL51" s="1289"/>
      <c r="BM51" s="1289"/>
      <c r="BN51" s="1289"/>
      <c r="BO51" s="1289"/>
      <c r="BP51" s="1290"/>
      <c r="BQ51" s="1291"/>
      <c r="BR51" s="1291"/>
      <c r="BS51" s="1291"/>
      <c r="BT51" s="1291"/>
      <c r="BU51" s="1291"/>
      <c r="BV51" s="1291"/>
      <c r="BW51" s="1291"/>
      <c r="BX51" s="1290"/>
      <c r="BY51" s="1291"/>
      <c r="BZ51" s="1291"/>
      <c r="CA51" s="1291"/>
      <c r="CB51" s="1291"/>
      <c r="CC51" s="1291"/>
      <c r="CD51" s="1291"/>
      <c r="CE51" s="1291"/>
      <c r="CF51" s="1291">
        <v>99.9</v>
      </c>
      <c r="CG51" s="1291"/>
      <c r="CH51" s="1291"/>
      <c r="CI51" s="1291"/>
      <c r="CJ51" s="1291"/>
      <c r="CK51" s="1291"/>
      <c r="CL51" s="1291"/>
      <c r="CM51" s="1291"/>
      <c r="CN51" s="1291">
        <v>81.400000000000006</v>
      </c>
      <c r="CO51" s="1291"/>
      <c r="CP51" s="1291"/>
      <c r="CQ51" s="1291"/>
      <c r="CR51" s="1291"/>
      <c r="CS51" s="1291"/>
      <c r="CT51" s="1291"/>
      <c r="CU51" s="1291"/>
      <c r="CV51" s="1290"/>
      <c r="CW51" s="1291"/>
      <c r="CX51" s="1291"/>
      <c r="CY51" s="1291"/>
      <c r="CZ51" s="1291"/>
      <c r="DA51" s="1291"/>
      <c r="DB51" s="1291"/>
      <c r="DC51" s="1291"/>
    </row>
    <row r="52" spans="1:109" ht="13.5">
      <c r="B52" s="366"/>
      <c r="G52" s="1292"/>
      <c r="H52" s="1292"/>
      <c r="I52" s="1294"/>
      <c r="J52" s="1294"/>
      <c r="K52" s="1293"/>
      <c r="L52" s="1293"/>
      <c r="M52" s="1293"/>
      <c r="N52" s="1293"/>
      <c r="AM52" s="373"/>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5">
      <c r="A53" s="381"/>
      <c r="B53" s="366"/>
      <c r="G53" s="1292"/>
      <c r="H53" s="1292"/>
      <c r="I53" s="1284"/>
      <c r="J53" s="1284"/>
      <c r="K53" s="1293"/>
      <c r="L53" s="1293"/>
      <c r="M53" s="1293"/>
      <c r="N53" s="1293"/>
      <c r="AM53" s="373"/>
      <c r="AN53" s="1289"/>
      <c r="AO53" s="1289"/>
      <c r="AP53" s="1289"/>
      <c r="AQ53" s="1289"/>
      <c r="AR53" s="1289"/>
      <c r="AS53" s="1289"/>
      <c r="AT53" s="1289"/>
      <c r="AU53" s="1289"/>
      <c r="AV53" s="1289"/>
      <c r="AW53" s="1289"/>
      <c r="AX53" s="1289"/>
      <c r="AY53" s="1289"/>
      <c r="AZ53" s="1289"/>
      <c r="BA53" s="1289"/>
      <c r="BB53" s="1289" t="s">
        <v>598</v>
      </c>
      <c r="BC53" s="1289"/>
      <c r="BD53" s="1289"/>
      <c r="BE53" s="1289"/>
      <c r="BF53" s="1289"/>
      <c r="BG53" s="1289"/>
      <c r="BH53" s="1289"/>
      <c r="BI53" s="1289"/>
      <c r="BJ53" s="1289"/>
      <c r="BK53" s="1289"/>
      <c r="BL53" s="1289"/>
      <c r="BM53" s="1289"/>
      <c r="BN53" s="1289"/>
      <c r="BO53" s="1289"/>
      <c r="BP53" s="1290"/>
      <c r="BQ53" s="1291"/>
      <c r="BR53" s="1291"/>
      <c r="BS53" s="1291"/>
      <c r="BT53" s="1291"/>
      <c r="BU53" s="1291"/>
      <c r="BV53" s="1291"/>
      <c r="BW53" s="1291"/>
      <c r="BX53" s="1290"/>
      <c r="BY53" s="1291"/>
      <c r="BZ53" s="1291"/>
      <c r="CA53" s="1291"/>
      <c r="CB53" s="1291"/>
      <c r="CC53" s="1291"/>
      <c r="CD53" s="1291"/>
      <c r="CE53" s="1291"/>
      <c r="CF53" s="1291">
        <v>53.5</v>
      </c>
      <c r="CG53" s="1291"/>
      <c r="CH53" s="1291"/>
      <c r="CI53" s="1291"/>
      <c r="CJ53" s="1291"/>
      <c r="CK53" s="1291"/>
      <c r="CL53" s="1291"/>
      <c r="CM53" s="1291"/>
      <c r="CN53" s="1291">
        <v>54.3</v>
      </c>
      <c r="CO53" s="1291"/>
      <c r="CP53" s="1291"/>
      <c r="CQ53" s="1291"/>
      <c r="CR53" s="1291"/>
      <c r="CS53" s="1291"/>
      <c r="CT53" s="1291"/>
      <c r="CU53" s="1291"/>
      <c r="CV53" s="1290"/>
      <c r="CW53" s="1291"/>
      <c r="CX53" s="1291"/>
      <c r="CY53" s="1291"/>
      <c r="CZ53" s="1291"/>
      <c r="DA53" s="1291"/>
      <c r="DB53" s="1291"/>
      <c r="DC53" s="1291"/>
    </row>
    <row r="54" spans="1:109" ht="13.5">
      <c r="A54" s="381"/>
      <c r="B54" s="366"/>
      <c r="G54" s="1292"/>
      <c r="H54" s="1292"/>
      <c r="I54" s="1284"/>
      <c r="J54" s="1284"/>
      <c r="K54" s="1293"/>
      <c r="L54" s="1293"/>
      <c r="M54" s="1293"/>
      <c r="N54" s="1293"/>
      <c r="AM54" s="373"/>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5">
      <c r="A55" s="381"/>
      <c r="B55" s="366"/>
      <c r="G55" s="1284"/>
      <c r="H55" s="1284"/>
      <c r="I55" s="1284"/>
      <c r="J55" s="1284"/>
      <c r="K55" s="1293"/>
      <c r="L55" s="1293"/>
      <c r="M55" s="1293"/>
      <c r="N55" s="1293"/>
      <c r="AN55" s="1288" t="s">
        <v>600</v>
      </c>
      <c r="AO55" s="1288"/>
      <c r="AP55" s="1288"/>
      <c r="AQ55" s="1288"/>
      <c r="AR55" s="1288"/>
      <c r="AS55" s="1288"/>
      <c r="AT55" s="1288"/>
      <c r="AU55" s="1288"/>
      <c r="AV55" s="1288"/>
      <c r="AW55" s="1288"/>
      <c r="AX55" s="1288"/>
      <c r="AY55" s="1288"/>
      <c r="AZ55" s="1288"/>
      <c r="BA55" s="1288"/>
      <c r="BB55" s="1289" t="s">
        <v>599</v>
      </c>
      <c r="BC55" s="1289"/>
      <c r="BD55" s="1289"/>
      <c r="BE55" s="1289"/>
      <c r="BF55" s="1289"/>
      <c r="BG55" s="1289"/>
      <c r="BH55" s="1289"/>
      <c r="BI55" s="1289"/>
      <c r="BJ55" s="1289"/>
      <c r="BK55" s="1289"/>
      <c r="BL55" s="1289"/>
      <c r="BM55" s="1289"/>
      <c r="BN55" s="1289"/>
      <c r="BO55" s="1289"/>
      <c r="BP55" s="1290"/>
      <c r="BQ55" s="1291"/>
      <c r="BR55" s="1291"/>
      <c r="BS55" s="1291"/>
      <c r="BT55" s="1291"/>
      <c r="BU55" s="1291"/>
      <c r="BV55" s="1291"/>
      <c r="BW55" s="1291"/>
      <c r="BX55" s="1290"/>
      <c r="BY55" s="1291"/>
      <c r="BZ55" s="1291"/>
      <c r="CA55" s="1291"/>
      <c r="CB55" s="1291"/>
      <c r="CC55" s="1291"/>
      <c r="CD55" s="1291"/>
      <c r="CE55" s="1291"/>
      <c r="CF55" s="1291">
        <v>0</v>
      </c>
      <c r="CG55" s="1291"/>
      <c r="CH55" s="1291"/>
      <c r="CI55" s="1291"/>
      <c r="CJ55" s="1291"/>
      <c r="CK55" s="1291"/>
      <c r="CL55" s="1291"/>
      <c r="CM55" s="1291"/>
      <c r="CN55" s="1291">
        <v>0</v>
      </c>
      <c r="CO55" s="1291"/>
      <c r="CP55" s="1291"/>
      <c r="CQ55" s="1291"/>
      <c r="CR55" s="1291"/>
      <c r="CS55" s="1291"/>
      <c r="CT55" s="1291"/>
      <c r="CU55" s="1291"/>
      <c r="CV55" s="1290"/>
      <c r="CW55" s="1291"/>
      <c r="CX55" s="1291"/>
      <c r="CY55" s="1291"/>
      <c r="CZ55" s="1291"/>
      <c r="DA55" s="1291"/>
      <c r="DB55" s="1291"/>
      <c r="DC55" s="1291"/>
    </row>
    <row r="56" spans="1:109" ht="13.5">
      <c r="A56" s="381"/>
      <c r="B56" s="366"/>
      <c r="G56" s="1284"/>
      <c r="H56" s="1284"/>
      <c r="I56" s="1284"/>
      <c r="J56" s="1284"/>
      <c r="K56" s="1293"/>
      <c r="L56" s="1293"/>
      <c r="M56" s="1293"/>
      <c r="N56" s="1293"/>
      <c r="AN56" s="1288"/>
      <c r="AO56" s="1288"/>
      <c r="AP56" s="1288"/>
      <c r="AQ56" s="1288"/>
      <c r="AR56" s="1288"/>
      <c r="AS56" s="1288"/>
      <c r="AT56" s="1288"/>
      <c r="AU56" s="1288"/>
      <c r="AV56" s="1288"/>
      <c r="AW56" s="1288"/>
      <c r="AX56" s="1288"/>
      <c r="AY56" s="1288"/>
      <c r="AZ56" s="1288"/>
      <c r="BA56" s="1288"/>
      <c r="BB56" s="1289"/>
      <c r="BC56" s="1289"/>
      <c r="BD56" s="1289"/>
      <c r="BE56" s="1289"/>
      <c r="BF56" s="1289"/>
      <c r="BG56" s="1289"/>
      <c r="BH56" s="1289"/>
      <c r="BI56" s="1289"/>
      <c r="BJ56" s="1289"/>
      <c r="BK56" s="1289"/>
      <c r="BL56" s="1289"/>
      <c r="BM56" s="1289"/>
      <c r="BN56" s="1289"/>
      <c r="BO56" s="1289"/>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1" customFormat="1" ht="13.5">
      <c r="B57" s="387"/>
      <c r="G57" s="1284"/>
      <c r="H57" s="1284"/>
      <c r="I57" s="1295"/>
      <c r="J57" s="1295"/>
      <c r="K57" s="1293"/>
      <c r="L57" s="1293"/>
      <c r="M57" s="1293"/>
      <c r="N57" s="1293"/>
      <c r="AM57" s="365"/>
      <c r="AN57" s="1288"/>
      <c r="AO57" s="1288"/>
      <c r="AP57" s="1288"/>
      <c r="AQ57" s="1288"/>
      <c r="AR57" s="1288"/>
      <c r="AS57" s="1288"/>
      <c r="AT57" s="1288"/>
      <c r="AU57" s="1288"/>
      <c r="AV57" s="1288"/>
      <c r="AW57" s="1288"/>
      <c r="AX57" s="1288"/>
      <c r="AY57" s="1288"/>
      <c r="AZ57" s="1288"/>
      <c r="BA57" s="1288"/>
      <c r="BB57" s="1289" t="s">
        <v>598</v>
      </c>
      <c r="BC57" s="1289"/>
      <c r="BD57" s="1289"/>
      <c r="BE57" s="1289"/>
      <c r="BF57" s="1289"/>
      <c r="BG57" s="1289"/>
      <c r="BH57" s="1289"/>
      <c r="BI57" s="1289"/>
      <c r="BJ57" s="1289"/>
      <c r="BK57" s="1289"/>
      <c r="BL57" s="1289"/>
      <c r="BM57" s="1289"/>
      <c r="BN57" s="1289"/>
      <c r="BO57" s="1289"/>
      <c r="BP57" s="1290"/>
      <c r="BQ57" s="1291"/>
      <c r="BR57" s="1291"/>
      <c r="BS57" s="1291"/>
      <c r="BT57" s="1291"/>
      <c r="BU57" s="1291"/>
      <c r="BV57" s="1291"/>
      <c r="BW57" s="1291"/>
      <c r="BX57" s="1290"/>
      <c r="BY57" s="1291"/>
      <c r="BZ57" s="1291"/>
      <c r="CA57" s="1291"/>
      <c r="CB57" s="1291"/>
      <c r="CC57" s="1291"/>
      <c r="CD57" s="1291"/>
      <c r="CE57" s="1291"/>
      <c r="CF57" s="1291">
        <v>55.3</v>
      </c>
      <c r="CG57" s="1291"/>
      <c r="CH57" s="1291"/>
      <c r="CI57" s="1291"/>
      <c r="CJ57" s="1291"/>
      <c r="CK57" s="1291"/>
      <c r="CL57" s="1291"/>
      <c r="CM57" s="1291"/>
      <c r="CN57" s="1291">
        <v>56.3</v>
      </c>
      <c r="CO57" s="1291"/>
      <c r="CP57" s="1291"/>
      <c r="CQ57" s="1291"/>
      <c r="CR57" s="1291"/>
      <c r="CS57" s="1291"/>
      <c r="CT57" s="1291"/>
      <c r="CU57" s="1291"/>
      <c r="CV57" s="1290"/>
      <c r="CW57" s="1291"/>
      <c r="CX57" s="1291"/>
      <c r="CY57" s="1291"/>
      <c r="CZ57" s="1291"/>
      <c r="DA57" s="1291"/>
      <c r="DB57" s="1291"/>
      <c r="DC57" s="1291"/>
      <c r="DD57" s="392"/>
      <c r="DE57" s="387"/>
    </row>
    <row r="58" spans="1:109" s="381" customFormat="1" ht="13.5">
      <c r="A58" s="365"/>
      <c r="B58" s="387"/>
      <c r="G58" s="1284"/>
      <c r="H58" s="1284"/>
      <c r="I58" s="1295"/>
      <c r="J58" s="1295"/>
      <c r="K58" s="1293"/>
      <c r="L58" s="1293"/>
      <c r="M58" s="1293"/>
      <c r="N58" s="1293"/>
      <c r="AM58" s="365"/>
      <c r="AN58" s="1288"/>
      <c r="AO58" s="1288"/>
      <c r="AP58" s="1288"/>
      <c r="AQ58" s="1288"/>
      <c r="AR58" s="1288"/>
      <c r="AS58" s="1288"/>
      <c r="AT58" s="1288"/>
      <c r="AU58" s="1288"/>
      <c r="AV58" s="1288"/>
      <c r="AW58" s="1288"/>
      <c r="AX58" s="1288"/>
      <c r="AY58" s="1288"/>
      <c r="AZ58" s="1288"/>
      <c r="BA58" s="1288"/>
      <c r="BB58" s="1289"/>
      <c r="BC58" s="1289"/>
      <c r="BD58" s="1289"/>
      <c r="BE58" s="1289"/>
      <c r="BF58" s="1289"/>
      <c r="BG58" s="1289"/>
      <c r="BH58" s="1289"/>
      <c r="BI58" s="1289"/>
      <c r="BJ58" s="1289"/>
      <c r="BK58" s="1289"/>
      <c r="BL58" s="1289"/>
      <c r="BM58" s="1289"/>
      <c r="BN58" s="1289"/>
      <c r="BO58" s="1289"/>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597</v>
      </c>
    </row>
    <row r="64" spans="1:109" ht="13.5">
      <c r="B64" s="366"/>
      <c r="G64" s="382"/>
      <c r="I64" s="384"/>
      <c r="J64" s="384"/>
      <c r="K64" s="384"/>
      <c r="L64" s="384"/>
      <c r="M64" s="384"/>
      <c r="N64" s="383"/>
      <c r="AM64" s="382"/>
      <c r="AN64" s="382" t="s">
        <v>596</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5" t="s">
        <v>605</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595</v>
      </c>
    </row>
    <row r="72" spans="2:107" ht="13.5">
      <c r="B72" s="366"/>
      <c r="G72" s="1284"/>
      <c r="H72" s="1284"/>
      <c r="I72" s="1284"/>
      <c r="J72" s="1284"/>
      <c r="K72" s="375"/>
      <c r="L72" s="375"/>
      <c r="M72" s="374"/>
      <c r="N72" s="374"/>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554</v>
      </c>
      <c r="BQ72" s="1288"/>
      <c r="BR72" s="1288"/>
      <c r="BS72" s="1288"/>
      <c r="BT72" s="1288"/>
      <c r="BU72" s="1288"/>
      <c r="BV72" s="1288"/>
      <c r="BW72" s="1288"/>
      <c r="BX72" s="1288" t="s">
        <v>555</v>
      </c>
      <c r="BY72" s="1288"/>
      <c r="BZ72" s="1288"/>
      <c r="CA72" s="1288"/>
      <c r="CB72" s="1288"/>
      <c r="CC72" s="1288"/>
      <c r="CD72" s="1288"/>
      <c r="CE72" s="1288"/>
      <c r="CF72" s="1288" t="s">
        <v>556</v>
      </c>
      <c r="CG72" s="1288"/>
      <c r="CH72" s="1288"/>
      <c r="CI72" s="1288"/>
      <c r="CJ72" s="1288"/>
      <c r="CK72" s="1288"/>
      <c r="CL72" s="1288"/>
      <c r="CM72" s="1288"/>
      <c r="CN72" s="1288" t="s">
        <v>557</v>
      </c>
      <c r="CO72" s="1288"/>
      <c r="CP72" s="1288"/>
      <c r="CQ72" s="1288"/>
      <c r="CR72" s="1288"/>
      <c r="CS72" s="1288"/>
      <c r="CT72" s="1288"/>
      <c r="CU72" s="1288"/>
      <c r="CV72" s="1288" t="s">
        <v>558</v>
      </c>
      <c r="CW72" s="1288"/>
      <c r="CX72" s="1288"/>
      <c r="CY72" s="1288"/>
      <c r="CZ72" s="1288"/>
      <c r="DA72" s="1288"/>
      <c r="DB72" s="1288"/>
      <c r="DC72" s="1288"/>
    </row>
    <row r="73" spans="2:107" ht="13.5">
      <c r="B73" s="366"/>
      <c r="G73" s="1292"/>
      <c r="H73" s="1292"/>
      <c r="I73" s="1292"/>
      <c r="J73" s="1292"/>
      <c r="K73" s="1296"/>
      <c r="L73" s="1296"/>
      <c r="M73" s="1296"/>
      <c r="N73" s="1296"/>
      <c r="AM73" s="373"/>
      <c r="AN73" s="1289" t="s">
        <v>594</v>
      </c>
      <c r="AO73" s="1289"/>
      <c r="AP73" s="1289"/>
      <c r="AQ73" s="1289"/>
      <c r="AR73" s="1289"/>
      <c r="AS73" s="1289"/>
      <c r="AT73" s="1289"/>
      <c r="AU73" s="1289"/>
      <c r="AV73" s="1289"/>
      <c r="AW73" s="1289"/>
      <c r="AX73" s="1289"/>
      <c r="AY73" s="1289"/>
      <c r="AZ73" s="1289"/>
      <c r="BA73" s="1289"/>
      <c r="BB73" s="1289" t="s">
        <v>592</v>
      </c>
      <c r="BC73" s="1289"/>
      <c r="BD73" s="1289"/>
      <c r="BE73" s="1289"/>
      <c r="BF73" s="1289"/>
      <c r="BG73" s="1289"/>
      <c r="BH73" s="1289"/>
      <c r="BI73" s="1289"/>
      <c r="BJ73" s="1289"/>
      <c r="BK73" s="1289"/>
      <c r="BL73" s="1289"/>
      <c r="BM73" s="1289"/>
      <c r="BN73" s="1289"/>
      <c r="BO73" s="1289"/>
      <c r="BP73" s="1291">
        <v>115.7</v>
      </c>
      <c r="BQ73" s="1291"/>
      <c r="BR73" s="1291"/>
      <c r="BS73" s="1291"/>
      <c r="BT73" s="1291"/>
      <c r="BU73" s="1291"/>
      <c r="BV73" s="1291"/>
      <c r="BW73" s="1291"/>
      <c r="BX73" s="1291">
        <v>108.3</v>
      </c>
      <c r="BY73" s="1291"/>
      <c r="BZ73" s="1291"/>
      <c r="CA73" s="1291"/>
      <c r="CB73" s="1291"/>
      <c r="CC73" s="1291"/>
      <c r="CD73" s="1291"/>
      <c r="CE73" s="1291"/>
      <c r="CF73" s="1291">
        <v>99.9</v>
      </c>
      <c r="CG73" s="1291"/>
      <c r="CH73" s="1291"/>
      <c r="CI73" s="1291"/>
      <c r="CJ73" s="1291"/>
      <c r="CK73" s="1291"/>
      <c r="CL73" s="1291"/>
      <c r="CM73" s="1291"/>
      <c r="CN73" s="1291">
        <v>81.400000000000006</v>
      </c>
      <c r="CO73" s="1291"/>
      <c r="CP73" s="1291"/>
      <c r="CQ73" s="1291"/>
      <c r="CR73" s="1291"/>
      <c r="CS73" s="1291"/>
      <c r="CT73" s="1291"/>
      <c r="CU73" s="1291"/>
      <c r="CV73" s="1291">
        <v>67.599999999999994</v>
      </c>
      <c r="CW73" s="1291"/>
      <c r="CX73" s="1291"/>
      <c r="CY73" s="1291"/>
      <c r="CZ73" s="1291"/>
      <c r="DA73" s="1291"/>
      <c r="DB73" s="1291"/>
      <c r="DC73" s="1291"/>
    </row>
    <row r="74" spans="2:107" ht="13.5">
      <c r="B74" s="366"/>
      <c r="G74" s="1292"/>
      <c r="H74" s="1292"/>
      <c r="I74" s="1292"/>
      <c r="J74" s="1292"/>
      <c r="K74" s="1296"/>
      <c r="L74" s="1296"/>
      <c r="M74" s="1296"/>
      <c r="N74" s="1296"/>
      <c r="AM74" s="373"/>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5">
      <c r="B75" s="366"/>
      <c r="G75" s="1292"/>
      <c r="H75" s="1292"/>
      <c r="I75" s="1284"/>
      <c r="J75" s="1284"/>
      <c r="K75" s="1293"/>
      <c r="L75" s="1293"/>
      <c r="M75" s="1293"/>
      <c r="N75" s="1293"/>
      <c r="AM75" s="373"/>
      <c r="AN75" s="1289"/>
      <c r="AO75" s="1289"/>
      <c r="AP75" s="1289"/>
      <c r="AQ75" s="1289"/>
      <c r="AR75" s="1289"/>
      <c r="AS75" s="1289"/>
      <c r="AT75" s="1289"/>
      <c r="AU75" s="1289"/>
      <c r="AV75" s="1289"/>
      <c r="AW75" s="1289"/>
      <c r="AX75" s="1289"/>
      <c r="AY75" s="1289"/>
      <c r="AZ75" s="1289"/>
      <c r="BA75" s="1289"/>
      <c r="BB75" s="1289" t="s">
        <v>591</v>
      </c>
      <c r="BC75" s="1289"/>
      <c r="BD75" s="1289"/>
      <c r="BE75" s="1289"/>
      <c r="BF75" s="1289"/>
      <c r="BG75" s="1289"/>
      <c r="BH75" s="1289"/>
      <c r="BI75" s="1289"/>
      <c r="BJ75" s="1289"/>
      <c r="BK75" s="1289"/>
      <c r="BL75" s="1289"/>
      <c r="BM75" s="1289"/>
      <c r="BN75" s="1289"/>
      <c r="BO75" s="1289"/>
      <c r="BP75" s="1291">
        <v>14.6</v>
      </c>
      <c r="BQ75" s="1291"/>
      <c r="BR75" s="1291"/>
      <c r="BS75" s="1291"/>
      <c r="BT75" s="1291"/>
      <c r="BU75" s="1291"/>
      <c r="BV75" s="1291"/>
      <c r="BW75" s="1291"/>
      <c r="BX75" s="1291">
        <v>13.9</v>
      </c>
      <c r="BY75" s="1291"/>
      <c r="BZ75" s="1291"/>
      <c r="CA75" s="1291"/>
      <c r="CB75" s="1291"/>
      <c r="CC75" s="1291"/>
      <c r="CD75" s="1291"/>
      <c r="CE75" s="1291"/>
      <c r="CF75" s="1291">
        <v>12.7</v>
      </c>
      <c r="CG75" s="1291"/>
      <c r="CH75" s="1291"/>
      <c r="CI75" s="1291"/>
      <c r="CJ75" s="1291"/>
      <c r="CK75" s="1291"/>
      <c r="CL75" s="1291"/>
      <c r="CM75" s="1291"/>
      <c r="CN75" s="1291">
        <v>11.8</v>
      </c>
      <c r="CO75" s="1291"/>
      <c r="CP75" s="1291"/>
      <c r="CQ75" s="1291"/>
      <c r="CR75" s="1291"/>
      <c r="CS75" s="1291"/>
      <c r="CT75" s="1291"/>
      <c r="CU75" s="1291"/>
      <c r="CV75" s="1291">
        <v>11</v>
      </c>
      <c r="CW75" s="1291"/>
      <c r="CX75" s="1291"/>
      <c r="CY75" s="1291"/>
      <c r="CZ75" s="1291"/>
      <c r="DA75" s="1291"/>
      <c r="DB75" s="1291"/>
      <c r="DC75" s="1291"/>
    </row>
    <row r="76" spans="2:107" ht="13.5">
      <c r="B76" s="366"/>
      <c r="G76" s="1292"/>
      <c r="H76" s="1292"/>
      <c r="I76" s="1284"/>
      <c r="J76" s="1284"/>
      <c r="K76" s="1293"/>
      <c r="L76" s="1293"/>
      <c r="M76" s="1293"/>
      <c r="N76" s="1293"/>
      <c r="AM76" s="373"/>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5">
      <c r="B77" s="366"/>
      <c r="G77" s="1284"/>
      <c r="H77" s="1284"/>
      <c r="I77" s="1284"/>
      <c r="J77" s="1284"/>
      <c r="K77" s="1296"/>
      <c r="L77" s="1296"/>
      <c r="M77" s="1296"/>
      <c r="N77" s="1296"/>
      <c r="AN77" s="1288" t="s">
        <v>593</v>
      </c>
      <c r="AO77" s="1288"/>
      <c r="AP77" s="1288"/>
      <c r="AQ77" s="1288"/>
      <c r="AR77" s="1288"/>
      <c r="AS77" s="1288"/>
      <c r="AT77" s="1288"/>
      <c r="AU77" s="1288"/>
      <c r="AV77" s="1288"/>
      <c r="AW77" s="1288"/>
      <c r="AX77" s="1288"/>
      <c r="AY77" s="1288"/>
      <c r="AZ77" s="1288"/>
      <c r="BA77" s="1288"/>
      <c r="BB77" s="1289" t="s">
        <v>592</v>
      </c>
      <c r="BC77" s="1289"/>
      <c r="BD77" s="1289"/>
      <c r="BE77" s="1289"/>
      <c r="BF77" s="1289"/>
      <c r="BG77" s="1289"/>
      <c r="BH77" s="1289"/>
      <c r="BI77" s="1289"/>
      <c r="BJ77" s="1289"/>
      <c r="BK77" s="1289"/>
      <c r="BL77" s="1289"/>
      <c r="BM77" s="1289"/>
      <c r="BN77" s="1289"/>
      <c r="BO77" s="1289"/>
      <c r="BP77" s="1291">
        <v>0</v>
      </c>
      <c r="BQ77" s="1291"/>
      <c r="BR77" s="1291"/>
      <c r="BS77" s="1291"/>
      <c r="BT77" s="1291"/>
      <c r="BU77" s="1291"/>
      <c r="BV77" s="1291"/>
      <c r="BW77" s="1291"/>
      <c r="BX77" s="1291">
        <v>0</v>
      </c>
      <c r="BY77" s="1291"/>
      <c r="BZ77" s="1291"/>
      <c r="CA77" s="1291"/>
      <c r="CB77" s="1291"/>
      <c r="CC77" s="1291"/>
      <c r="CD77" s="1291"/>
      <c r="CE77" s="1291"/>
      <c r="CF77" s="1291">
        <v>0</v>
      </c>
      <c r="CG77" s="1291"/>
      <c r="CH77" s="1291"/>
      <c r="CI77" s="1291"/>
      <c r="CJ77" s="1291"/>
      <c r="CK77" s="1291"/>
      <c r="CL77" s="1291"/>
      <c r="CM77" s="1291"/>
      <c r="CN77" s="1291">
        <v>0</v>
      </c>
      <c r="CO77" s="1291"/>
      <c r="CP77" s="1291"/>
      <c r="CQ77" s="1291"/>
      <c r="CR77" s="1291"/>
      <c r="CS77" s="1291"/>
      <c r="CT77" s="1291"/>
      <c r="CU77" s="1291"/>
      <c r="CV77" s="1291">
        <v>0</v>
      </c>
      <c r="CW77" s="1291"/>
      <c r="CX77" s="1291"/>
      <c r="CY77" s="1291"/>
      <c r="CZ77" s="1291"/>
      <c r="DA77" s="1291"/>
      <c r="DB77" s="1291"/>
      <c r="DC77" s="1291"/>
    </row>
    <row r="78" spans="2:107" ht="13.5">
      <c r="B78" s="366"/>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89"/>
      <c r="BC78" s="1289"/>
      <c r="BD78" s="1289"/>
      <c r="BE78" s="1289"/>
      <c r="BF78" s="1289"/>
      <c r="BG78" s="1289"/>
      <c r="BH78" s="1289"/>
      <c r="BI78" s="1289"/>
      <c r="BJ78" s="1289"/>
      <c r="BK78" s="1289"/>
      <c r="BL78" s="1289"/>
      <c r="BM78" s="1289"/>
      <c r="BN78" s="1289"/>
      <c r="BO78" s="1289"/>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5">
      <c r="B79" s="366"/>
      <c r="G79" s="1284"/>
      <c r="H79" s="1284"/>
      <c r="I79" s="1295"/>
      <c r="J79" s="1295"/>
      <c r="K79" s="1297"/>
      <c r="L79" s="1297"/>
      <c r="M79" s="1297"/>
      <c r="N79" s="1297"/>
      <c r="AN79" s="1288"/>
      <c r="AO79" s="1288"/>
      <c r="AP79" s="1288"/>
      <c r="AQ79" s="1288"/>
      <c r="AR79" s="1288"/>
      <c r="AS79" s="1288"/>
      <c r="AT79" s="1288"/>
      <c r="AU79" s="1288"/>
      <c r="AV79" s="1288"/>
      <c r="AW79" s="1288"/>
      <c r="AX79" s="1288"/>
      <c r="AY79" s="1288"/>
      <c r="AZ79" s="1288"/>
      <c r="BA79" s="1288"/>
      <c r="BB79" s="1289" t="s">
        <v>591</v>
      </c>
      <c r="BC79" s="1289"/>
      <c r="BD79" s="1289"/>
      <c r="BE79" s="1289"/>
      <c r="BF79" s="1289"/>
      <c r="BG79" s="1289"/>
      <c r="BH79" s="1289"/>
      <c r="BI79" s="1289"/>
      <c r="BJ79" s="1289"/>
      <c r="BK79" s="1289"/>
      <c r="BL79" s="1289"/>
      <c r="BM79" s="1289"/>
      <c r="BN79" s="1289"/>
      <c r="BO79" s="1289"/>
      <c r="BP79" s="1291">
        <v>9.8000000000000007</v>
      </c>
      <c r="BQ79" s="1291"/>
      <c r="BR79" s="1291"/>
      <c r="BS79" s="1291"/>
      <c r="BT79" s="1291"/>
      <c r="BU79" s="1291"/>
      <c r="BV79" s="1291"/>
      <c r="BW79" s="1291"/>
      <c r="BX79" s="1291">
        <v>9.1</v>
      </c>
      <c r="BY79" s="1291"/>
      <c r="BZ79" s="1291"/>
      <c r="CA79" s="1291"/>
      <c r="CB79" s="1291"/>
      <c r="CC79" s="1291"/>
      <c r="CD79" s="1291"/>
      <c r="CE79" s="1291"/>
      <c r="CF79" s="1291">
        <v>8.6</v>
      </c>
      <c r="CG79" s="1291"/>
      <c r="CH79" s="1291"/>
      <c r="CI79" s="1291"/>
      <c r="CJ79" s="1291"/>
      <c r="CK79" s="1291"/>
      <c r="CL79" s="1291"/>
      <c r="CM79" s="1291"/>
      <c r="CN79" s="1291">
        <v>8.5</v>
      </c>
      <c r="CO79" s="1291"/>
      <c r="CP79" s="1291"/>
      <c r="CQ79" s="1291"/>
      <c r="CR79" s="1291"/>
      <c r="CS79" s="1291"/>
      <c r="CT79" s="1291"/>
      <c r="CU79" s="1291"/>
      <c r="CV79" s="1291">
        <v>8.5</v>
      </c>
      <c r="CW79" s="1291"/>
      <c r="CX79" s="1291"/>
      <c r="CY79" s="1291"/>
      <c r="CZ79" s="1291"/>
      <c r="DA79" s="1291"/>
      <c r="DB79" s="1291"/>
      <c r="DC79" s="1291"/>
    </row>
    <row r="80" spans="2:107" ht="13.5">
      <c r="B80" s="366"/>
      <c r="G80" s="1284"/>
      <c r="H80" s="1284"/>
      <c r="I80" s="1295"/>
      <c r="J80" s="1295"/>
      <c r="K80" s="1297"/>
      <c r="L80" s="1297"/>
      <c r="M80" s="1297"/>
      <c r="N80" s="1297"/>
      <c r="AN80" s="1288"/>
      <c r="AO80" s="1288"/>
      <c r="AP80" s="1288"/>
      <c r="AQ80" s="1288"/>
      <c r="AR80" s="1288"/>
      <c r="AS80" s="1288"/>
      <c r="AT80" s="1288"/>
      <c r="AU80" s="1288"/>
      <c r="AV80" s="1288"/>
      <c r="AW80" s="1288"/>
      <c r="AX80" s="1288"/>
      <c r="AY80" s="1288"/>
      <c r="AZ80" s="1288"/>
      <c r="BA80" s="1288"/>
      <c r="BB80" s="1289"/>
      <c r="BC80" s="1289"/>
      <c r="BD80" s="1289"/>
      <c r="BE80" s="1289"/>
      <c r="BF80" s="1289"/>
      <c r="BG80" s="1289"/>
      <c r="BH80" s="1289"/>
      <c r="BI80" s="1289"/>
      <c r="BJ80" s="1289"/>
      <c r="BK80" s="1289"/>
      <c r="BL80" s="1289"/>
      <c r="BM80" s="1289"/>
      <c r="BN80" s="1289"/>
      <c r="BO80" s="1289"/>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jSQaNdCcmo6r4Su1cZMKchpSX2MXwVl9kl7cA6GUM6HHAUHTSqhhxyRqUltMJd6EQJ5KOSKSVQ4vdEAfjb/wg==" saltValue="U6thIeAi/3jNg++kjtI0cQ==" spinCount="100000" sheet="1" objects="1" scenarios="1" formatCells="0"/>
  <dataConsolidate/>
  <mergeCells count="11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pDlbhiQsz9eU6v4fbam7zJvPF4Hj0efpEA7XHmvhHfqxlqyWGHqEp0XhOLlmcjv8BQq7m803Wwo/YI4RH3SrQ==" saltValue="c2HwPW10wazB66X8wH4C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S40vVlqF+c6RD3Dw/YUdh7lEzo60Rxfb0bLYJs3L+YjyKpv8ie0YYfuXTho3UNZAMXd2R5rt0kiwhOXy0kxFw==" saltValue="3niKElOpvr5xq/zgslyd8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119703</v>
      </c>
      <c r="E3" s="141"/>
      <c r="F3" s="142">
        <v>174587</v>
      </c>
      <c r="G3" s="143"/>
      <c r="H3" s="144"/>
    </row>
    <row r="4" spans="1:8">
      <c r="A4" s="145"/>
      <c r="B4" s="146"/>
      <c r="C4" s="147"/>
      <c r="D4" s="148">
        <v>17639</v>
      </c>
      <c r="E4" s="149"/>
      <c r="F4" s="150">
        <v>79695</v>
      </c>
      <c r="G4" s="151"/>
      <c r="H4" s="152"/>
    </row>
    <row r="5" spans="1:8">
      <c r="A5" s="133" t="s">
        <v>546</v>
      </c>
      <c r="B5" s="138"/>
      <c r="C5" s="139"/>
      <c r="D5" s="140">
        <v>214881</v>
      </c>
      <c r="E5" s="141"/>
      <c r="F5" s="142">
        <v>175675</v>
      </c>
      <c r="G5" s="143"/>
      <c r="H5" s="144"/>
    </row>
    <row r="6" spans="1:8">
      <c r="A6" s="145"/>
      <c r="B6" s="146"/>
      <c r="C6" s="147"/>
      <c r="D6" s="148">
        <v>38747</v>
      </c>
      <c r="E6" s="149"/>
      <c r="F6" s="150">
        <v>87698</v>
      </c>
      <c r="G6" s="151"/>
      <c r="H6" s="152"/>
    </row>
    <row r="7" spans="1:8">
      <c r="A7" s="133" t="s">
        <v>547</v>
      </c>
      <c r="B7" s="138"/>
      <c r="C7" s="139"/>
      <c r="D7" s="140">
        <v>148456</v>
      </c>
      <c r="E7" s="141"/>
      <c r="F7" s="142">
        <v>162193</v>
      </c>
      <c r="G7" s="143"/>
      <c r="H7" s="144"/>
    </row>
    <row r="8" spans="1:8">
      <c r="A8" s="145"/>
      <c r="B8" s="146"/>
      <c r="C8" s="147"/>
      <c r="D8" s="148">
        <v>28413</v>
      </c>
      <c r="E8" s="149"/>
      <c r="F8" s="150">
        <v>79985</v>
      </c>
      <c r="G8" s="151"/>
      <c r="H8" s="152"/>
    </row>
    <row r="9" spans="1:8">
      <c r="A9" s="133" t="s">
        <v>548</v>
      </c>
      <c r="B9" s="138"/>
      <c r="C9" s="139"/>
      <c r="D9" s="140">
        <v>278735</v>
      </c>
      <c r="E9" s="141"/>
      <c r="F9" s="142">
        <v>168868</v>
      </c>
      <c r="G9" s="143"/>
      <c r="H9" s="144"/>
    </row>
    <row r="10" spans="1:8">
      <c r="A10" s="145"/>
      <c r="B10" s="146"/>
      <c r="C10" s="147"/>
      <c r="D10" s="148">
        <v>126974</v>
      </c>
      <c r="E10" s="149"/>
      <c r="F10" s="150">
        <v>79360</v>
      </c>
      <c r="G10" s="151"/>
      <c r="H10" s="152"/>
    </row>
    <row r="11" spans="1:8">
      <c r="A11" s="133" t="s">
        <v>549</v>
      </c>
      <c r="B11" s="138"/>
      <c r="C11" s="139"/>
      <c r="D11" s="140">
        <v>191529</v>
      </c>
      <c r="E11" s="141"/>
      <c r="F11" s="142">
        <v>202870</v>
      </c>
      <c r="G11" s="143"/>
      <c r="H11" s="144"/>
    </row>
    <row r="12" spans="1:8">
      <c r="A12" s="145"/>
      <c r="B12" s="146"/>
      <c r="C12" s="153"/>
      <c r="D12" s="148">
        <v>28508</v>
      </c>
      <c r="E12" s="149"/>
      <c r="F12" s="150">
        <v>79735</v>
      </c>
      <c r="G12" s="151"/>
      <c r="H12" s="152"/>
    </row>
    <row r="13" spans="1:8">
      <c r="A13" s="133"/>
      <c r="B13" s="138"/>
      <c r="C13" s="154"/>
      <c r="D13" s="155">
        <v>190661</v>
      </c>
      <c r="E13" s="156"/>
      <c r="F13" s="157">
        <v>176839</v>
      </c>
      <c r="G13" s="158"/>
      <c r="H13" s="144"/>
    </row>
    <row r="14" spans="1:8">
      <c r="A14" s="145"/>
      <c r="B14" s="146"/>
      <c r="C14" s="147"/>
      <c r="D14" s="148">
        <v>48056</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1.94</v>
      </c>
      <c r="C19" s="159">
        <f>ROUND(VALUE(SUBSTITUTE(実質収支比率等に係る経年分析!G$48,"▲","-")),2)</f>
        <v>2.09</v>
      </c>
      <c r="D19" s="159">
        <f>ROUND(VALUE(SUBSTITUTE(実質収支比率等に係る経年分析!H$48,"▲","-")),2)</f>
        <v>5.33</v>
      </c>
      <c r="E19" s="159">
        <f>ROUND(VALUE(SUBSTITUTE(実質収支比率等に係る経年分析!I$48,"▲","-")),2)</f>
        <v>7.5</v>
      </c>
      <c r="F19" s="159">
        <f>ROUND(VALUE(SUBSTITUTE(実質収支比率等に係る経年分析!J$48,"▲","-")),2)</f>
        <v>7.44</v>
      </c>
    </row>
    <row r="20" spans="1:11">
      <c r="A20" s="159" t="s">
        <v>49</v>
      </c>
      <c r="B20" s="159">
        <f>ROUND(VALUE(SUBSTITUTE(実質収支比率等に係る経年分析!F$47,"▲","-")),2)</f>
        <v>27.54</v>
      </c>
      <c r="C20" s="159">
        <f>ROUND(VALUE(SUBSTITUTE(実質収支比率等に係る経年分析!G$47,"▲","-")),2)</f>
        <v>28.84</v>
      </c>
      <c r="D20" s="159">
        <f>ROUND(VALUE(SUBSTITUTE(実質収支比率等に係る経年分析!H$47,"▲","-")),2)</f>
        <v>29.71</v>
      </c>
      <c r="E20" s="159">
        <f>ROUND(VALUE(SUBSTITUTE(実質収支比率等に係る経年分析!I$47,"▲","-")),2)</f>
        <v>31.95</v>
      </c>
      <c r="F20" s="159">
        <f>ROUND(VALUE(SUBSTITUTE(実質収支比率等に係る経年分析!J$47,"▲","-")),2)</f>
        <v>35.090000000000003</v>
      </c>
    </row>
    <row r="21" spans="1:11">
      <c r="A21" s="159" t="s">
        <v>50</v>
      </c>
      <c r="B21" s="159">
        <f>IF(ISNUMBER(VALUE(SUBSTITUTE(実質収支比率等に係る経年分析!F$49,"▲","-"))),ROUND(VALUE(SUBSTITUTE(実質収支比率等に係る経年分析!F$49,"▲","-")),2),NA())</f>
        <v>1.67</v>
      </c>
      <c r="C21" s="159">
        <f>IF(ISNUMBER(VALUE(SUBSTITUTE(実質収支比率等に係る経年分析!G$49,"▲","-"))),ROUND(VALUE(SUBSTITUTE(実質収支比率等に係る経年分析!G$49,"▲","-")),2),NA())</f>
        <v>1.28</v>
      </c>
      <c r="D21" s="159">
        <f>IF(ISNUMBER(VALUE(SUBSTITUTE(実質収支比率等に係る経年分析!H$49,"▲","-"))),ROUND(VALUE(SUBSTITUTE(実質収支比率等に係る経年分析!H$49,"▲","-")),2),NA())</f>
        <v>5.18</v>
      </c>
      <c r="E21" s="159">
        <f>IF(ISNUMBER(VALUE(SUBSTITUTE(実質収支比率等に係る経年分析!I$49,"▲","-"))),ROUND(VALUE(SUBSTITUTE(実質収支比率等に係る経年分析!I$49,"▲","-")),2),NA())</f>
        <v>4.95</v>
      </c>
      <c r="F21" s="159">
        <f>IF(ISNUMBER(VALUE(SUBSTITUTE(実質収支比率等に係る経年分析!J$49,"▲","-"))),ROUND(VALUE(SUBSTITUTE(実質収支比率等に係る経年分析!J$49,"▲","-")),2),NA())</f>
        <v>3.38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知名町合併処理浄化槽事業特別会計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1.34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v>
      </c>
    </row>
    <row r="33" spans="1:16">
      <c r="A33" s="160" t="str">
        <f>IF(連結実質赤字比率に係る赤字・黒字の構成分析!C$37="",NA(),連結実質赤字比率に係る赤字・黒字の構成分析!C$37)</f>
        <v>知名町土地改良事業換地清算特別会計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7.0000000000000007E-2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0.62</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0.66</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6.22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6.03</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1.86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4.97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6.68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6.79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619</v>
      </c>
      <c r="E42" s="161"/>
      <c r="F42" s="161"/>
      <c r="G42" s="161">
        <f>'実質公債費比率（分子）の構造'!L$52</f>
        <v>661</v>
      </c>
      <c r="H42" s="161"/>
      <c r="I42" s="161"/>
      <c r="J42" s="161">
        <f>'実質公債費比率（分子）の構造'!M$52</f>
        <v>651</v>
      </c>
      <c r="K42" s="161"/>
      <c r="L42" s="161"/>
      <c r="M42" s="161">
        <f>'実質公債費比率（分子）の構造'!N$52</f>
        <v>605</v>
      </c>
      <c r="N42" s="161"/>
      <c r="O42" s="161"/>
      <c r="P42" s="161">
        <f>'実質公債費比率（分子）の構造'!O$52</f>
        <v>604</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2</v>
      </c>
      <c r="C44" s="161"/>
      <c r="D44" s="161"/>
      <c r="E44" s="161">
        <f>'実質公債費比率（分子）の構造'!L$50</f>
        <v>2</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c r="A45" s="161" t="s">
        <v>60</v>
      </c>
      <c r="B45" s="161">
        <f>'実質公債費比率（分子）の構造'!K$49</f>
        <v>95</v>
      </c>
      <c r="C45" s="161"/>
      <c r="D45" s="161"/>
      <c r="E45" s="161">
        <f>'実質公債費比率（分子）の構造'!L$49</f>
        <v>88</v>
      </c>
      <c r="F45" s="161"/>
      <c r="G45" s="161"/>
      <c r="H45" s="161">
        <f>'実質公債費比率（分子）の構造'!M$49</f>
        <v>77</v>
      </c>
      <c r="I45" s="161"/>
      <c r="J45" s="161"/>
      <c r="K45" s="161">
        <f>'実質公債費比率（分子）の構造'!N$49</f>
        <v>45</v>
      </c>
      <c r="L45" s="161"/>
      <c r="M45" s="161"/>
      <c r="N45" s="161">
        <f>'実質公債費比率（分子）の構造'!O$49</f>
        <v>10</v>
      </c>
      <c r="O45" s="161"/>
      <c r="P45" s="161"/>
    </row>
    <row r="46" spans="1:16">
      <c r="A46" s="161" t="s">
        <v>61</v>
      </c>
      <c r="B46" s="161">
        <f>'実質公債費比率（分子）の構造'!K$48</f>
        <v>228</v>
      </c>
      <c r="C46" s="161"/>
      <c r="D46" s="161"/>
      <c r="E46" s="161">
        <f>'実質公債費比率（分子）の構造'!L$48</f>
        <v>219</v>
      </c>
      <c r="F46" s="161"/>
      <c r="G46" s="161"/>
      <c r="H46" s="161">
        <f>'実質公債費比率（分子）の構造'!M$48</f>
        <v>181</v>
      </c>
      <c r="I46" s="161"/>
      <c r="J46" s="161"/>
      <c r="K46" s="161">
        <f>'実質公債費比率（分子）の構造'!N$48</f>
        <v>134</v>
      </c>
      <c r="L46" s="161"/>
      <c r="M46" s="161"/>
      <c r="N46" s="161">
        <f>'実質公債費比率（分子）の構造'!O$48</f>
        <v>141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683</v>
      </c>
      <c r="C49" s="161"/>
      <c r="D49" s="161"/>
      <c r="E49" s="161">
        <f>'実質公債費比率（分子）の構造'!L$45</f>
        <v>705</v>
      </c>
      <c r="F49" s="161"/>
      <c r="G49" s="161"/>
      <c r="H49" s="161">
        <f>'実質公債費比率（分子）の構造'!M$45</f>
        <v>690</v>
      </c>
      <c r="I49" s="161"/>
      <c r="J49" s="161"/>
      <c r="K49" s="161">
        <f>'実質公債費比率（分子）の構造'!N$45</f>
        <v>759</v>
      </c>
      <c r="L49" s="161"/>
      <c r="M49" s="161"/>
      <c r="N49" s="161">
        <f>'実質公債費比率（分子）の構造'!O$45</f>
        <v>761</v>
      </c>
      <c r="O49" s="161"/>
      <c r="P49" s="161"/>
    </row>
    <row r="50" spans="1:16">
      <c r="A50" s="161" t="s">
        <v>65</v>
      </c>
      <c r="B50" s="161" t="e">
        <f>NA()</f>
        <v>#N/A</v>
      </c>
      <c r="C50" s="161">
        <f>IF(ISNUMBER('実質公債費比率（分子）の構造'!K$53),'実質公債費比率（分子）の構造'!K$53,NA())</f>
        <v>389</v>
      </c>
      <c r="D50" s="161" t="e">
        <f>NA()</f>
        <v>#N/A</v>
      </c>
      <c r="E50" s="161" t="e">
        <f>NA()</f>
        <v>#N/A</v>
      </c>
      <c r="F50" s="161">
        <f>IF(ISNUMBER('実質公債費比率（分子）の構造'!L$53),'実質公債費比率（分子）の構造'!L$53,NA())</f>
        <v>353</v>
      </c>
      <c r="G50" s="161" t="e">
        <f>NA()</f>
        <v>#N/A</v>
      </c>
      <c r="H50" s="161" t="e">
        <f>NA()</f>
        <v>#N/A</v>
      </c>
      <c r="I50" s="161">
        <f>IF(ISNUMBER('実質公債費比率（分子）の構造'!M$53),'実質公債費比率（分子）の構造'!M$53,NA())</f>
        <v>298</v>
      </c>
      <c r="J50" s="161" t="e">
        <f>NA()</f>
        <v>#N/A</v>
      </c>
      <c r="K50" s="161" t="e">
        <f>NA()</f>
        <v>#N/A</v>
      </c>
      <c r="L50" s="161">
        <f>IF(ISNUMBER('実質公債費比率（分子）の構造'!N$53),'実質公債費比率（分子）の構造'!N$53,NA())</f>
        <v>334</v>
      </c>
      <c r="M50" s="161" t="e">
        <f>NA()</f>
        <v>#N/A</v>
      </c>
      <c r="N50" s="161" t="e">
        <f>NA()</f>
        <v>#N/A</v>
      </c>
      <c r="O50" s="161">
        <f>IF(ISNUMBER('実質公債費比率（分子）の構造'!O$53),'実質公債費比率（分子）の構造'!O$53,NA())</f>
        <v>309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5793</v>
      </c>
      <c r="E56" s="160"/>
      <c r="F56" s="160"/>
      <c r="G56" s="160">
        <f>'将来負担比率（分子）の構造'!J$52</f>
        <v>6201</v>
      </c>
      <c r="H56" s="160"/>
      <c r="I56" s="160"/>
      <c r="J56" s="160">
        <f>'将来負担比率（分子）の構造'!K$52</f>
        <v>5968</v>
      </c>
      <c r="K56" s="160"/>
      <c r="L56" s="160"/>
      <c r="M56" s="160">
        <f>'将来負担比率（分子）の構造'!L$52</f>
        <v>6736</v>
      </c>
      <c r="N56" s="160"/>
      <c r="O56" s="160"/>
      <c r="P56" s="160">
        <f>'将来負担比率（分子）の構造'!M$52</f>
        <v>6694</v>
      </c>
    </row>
    <row r="57" spans="1:16">
      <c r="A57" s="160" t="s">
        <v>36</v>
      </c>
      <c r="B57" s="160"/>
      <c r="C57" s="160"/>
      <c r="D57" s="160">
        <f>'将来負担比率（分子）の構造'!I$51</f>
        <v>523</v>
      </c>
      <c r="E57" s="160"/>
      <c r="F57" s="160"/>
      <c r="G57" s="160">
        <f>'将来負担比率（分子）の構造'!J$51</f>
        <v>434</v>
      </c>
      <c r="H57" s="160"/>
      <c r="I57" s="160"/>
      <c r="J57" s="160">
        <f>'将来負担比率（分子）の構造'!K$51</f>
        <v>297</v>
      </c>
      <c r="K57" s="160"/>
      <c r="L57" s="160"/>
      <c r="M57" s="160">
        <f>'将来負担比率（分子）の構造'!L$51</f>
        <v>310</v>
      </c>
      <c r="N57" s="160"/>
      <c r="O57" s="160"/>
      <c r="P57" s="160">
        <f>'将来負担比率（分子）の構造'!M$51</f>
        <v>327</v>
      </c>
    </row>
    <row r="58" spans="1:16">
      <c r="A58" s="160" t="s">
        <v>35</v>
      </c>
      <c r="B58" s="160"/>
      <c r="C58" s="160"/>
      <c r="D58" s="160">
        <f>'将来負担比率（分子）の構造'!I$50</f>
        <v>1413</v>
      </c>
      <c r="E58" s="160"/>
      <c r="F58" s="160"/>
      <c r="G58" s="160">
        <f>'将来負担比率（分子）の構造'!J$50</f>
        <v>1476</v>
      </c>
      <c r="H58" s="160"/>
      <c r="I58" s="160"/>
      <c r="J58" s="160">
        <f>'将来負担比率（分子）の構造'!K$50</f>
        <v>1706</v>
      </c>
      <c r="K58" s="160"/>
      <c r="L58" s="160"/>
      <c r="M58" s="160">
        <f>'将来負担比率（分子）の構造'!L$50</f>
        <v>1932</v>
      </c>
      <c r="N58" s="160"/>
      <c r="O58" s="160"/>
      <c r="P58" s="160">
        <f>'将来負担比率（分子）の構造'!M$50</f>
        <v>2195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117</v>
      </c>
      <c r="C61" s="160"/>
      <c r="D61" s="160"/>
      <c r="E61" s="160">
        <f>'将来負担比率（分子）の構造'!J$46</f>
        <v>105</v>
      </c>
      <c r="F61" s="160"/>
      <c r="G61" s="160"/>
      <c r="H61" s="160">
        <f>'将来負担比率（分子）の構造'!K$46</f>
        <v>71</v>
      </c>
      <c r="I61" s="160"/>
      <c r="J61" s="160"/>
      <c r="K61" s="160">
        <f>'将来負担比率（分子）の構造'!L$46</f>
        <v>67</v>
      </c>
      <c r="L61" s="160"/>
      <c r="M61" s="160"/>
      <c r="N61" s="160">
        <f>'将来負担比率（分子）の構造'!M$46</f>
        <v>66</v>
      </c>
      <c r="O61" s="160"/>
      <c r="P61" s="160"/>
    </row>
    <row r="62" spans="1:16">
      <c r="A62" s="160" t="s">
        <v>29</v>
      </c>
      <c r="B62" s="160">
        <f>'将来負担比率（分子）の構造'!I$45</f>
        <v>939</v>
      </c>
      <c r="C62" s="160"/>
      <c r="D62" s="160"/>
      <c r="E62" s="160">
        <f>'将来負担比率（分子）の構造'!J$45</f>
        <v>881</v>
      </c>
      <c r="F62" s="160"/>
      <c r="G62" s="160"/>
      <c r="H62" s="160">
        <f>'将来負担比率（分子）の構造'!K$45</f>
        <v>702</v>
      </c>
      <c r="I62" s="160"/>
      <c r="J62" s="160"/>
      <c r="K62" s="160">
        <f>'将来負担比率（分子）の構造'!L$45</f>
        <v>643</v>
      </c>
      <c r="L62" s="160"/>
      <c r="M62" s="160"/>
      <c r="N62" s="160">
        <f>'将来負担比率（分子）の構造'!M$45</f>
        <v>557</v>
      </c>
      <c r="O62" s="160"/>
      <c r="P62" s="160"/>
    </row>
    <row r="63" spans="1:16">
      <c r="A63" s="160" t="s">
        <v>28</v>
      </c>
      <c r="B63" s="160">
        <f>'将来負担比率（分子）の構造'!I$44</f>
        <v>277</v>
      </c>
      <c r="C63" s="160"/>
      <c r="D63" s="160"/>
      <c r="E63" s="160">
        <f>'将来負担比率（分子）の構造'!J$44</f>
        <v>234</v>
      </c>
      <c r="F63" s="160"/>
      <c r="G63" s="160"/>
      <c r="H63" s="160">
        <f>'将来負担比率（分子）の構造'!K$44</f>
        <v>159</v>
      </c>
      <c r="I63" s="160"/>
      <c r="J63" s="160"/>
      <c r="K63" s="160">
        <f>'将来負担比率（分子）の構造'!L$44</f>
        <v>115</v>
      </c>
      <c r="L63" s="160"/>
      <c r="M63" s="160"/>
      <c r="N63" s="160">
        <f>'将来負担比率（分子）の構造'!M$44</f>
        <v>106</v>
      </c>
      <c r="O63" s="160"/>
      <c r="P63" s="160"/>
    </row>
    <row r="64" spans="1:16">
      <c r="A64" s="160" t="s">
        <v>27</v>
      </c>
      <c r="B64" s="160">
        <f>'将来負担比率（分子）の構造'!I$43</f>
        <v>2675</v>
      </c>
      <c r="C64" s="160"/>
      <c r="D64" s="160"/>
      <c r="E64" s="160">
        <f>'将来負担比率（分子）の構造'!J$43</f>
        <v>2494</v>
      </c>
      <c r="F64" s="160"/>
      <c r="G64" s="160"/>
      <c r="H64" s="160">
        <f>'将来負担比率（分子）の構造'!K$43</f>
        <v>2393</v>
      </c>
      <c r="I64" s="160"/>
      <c r="J64" s="160"/>
      <c r="K64" s="160">
        <f>'将来負担比率（分子）の構造'!L$43</f>
        <v>2239</v>
      </c>
      <c r="L64" s="160"/>
      <c r="M64" s="160"/>
      <c r="N64" s="160">
        <f>'将来負担比率（分子）の構造'!M$43</f>
        <v>2126</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6875</v>
      </c>
      <c r="C66" s="160"/>
      <c r="D66" s="160"/>
      <c r="E66" s="160">
        <f>'将来負担比率（分子）の構造'!J$41</f>
        <v>7285</v>
      </c>
      <c r="F66" s="160"/>
      <c r="G66" s="160"/>
      <c r="H66" s="160">
        <f>'将来負担比率（分子）の構造'!K$41</f>
        <v>7449</v>
      </c>
      <c r="I66" s="160"/>
      <c r="J66" s="160"/>
      <c r="K66" s="160">
        <f>'将来負担比率（分子）の構造'!L$41</f>
        <v>8232</v>
      </c>
      <c r="L66" s="160"/>
      <c r="M66" s="160"/>
      <c r="N66" s="160">
        <f>'将来負担比率（分子）の構造'!M$41</f>
        <v>8303</v>
      </c>
      <c r="O66" s="160"/>
      <c r="P66" s="160"/>
    </row>
    <row r="67" spans="1:16">
      <c r="A67" s="160" t="s">
        <v>69</v>
      </c>
      <c r="B67" s="160" t="e">
        <f>NA()</f>
        <v>#N/A</v>
      </c>
      <c r="C67" s="160">
        <f>IF(ISNUMBER('将来負担比率（分子）の構造'!I$53), IF('将来負担比率（分子）の構造'!I$53 &lt; 0, 0, '将来負担比率（分子）の構造'!I$53), NA())</f>
        <v>3153</v>
      </c>
      <c r="D67" s="160" t="e">
        <f>NA()</f>
        <v>#N/A</v>
      </c>
      <c r="E67" s="160" t="e">
        <f>NA()</f>
        <v>#N/A</v>
      </c>
      <c r="F67" s="160">
        <f>IF(ISNUMBER('将来負担比率（分子）の構造'!J$53), IF('将来負担比率（分子）の構造'!J$53 &lt; 0, 0, '将来負担比率（分子）の構造'!J$53), NA())</f>
        <v>2887</v>
      </c>
      <c r="G67" s="160" t="e">
        <f>NA()</f>
        <v>#N/A</v>
      </c>
      <c r="H67" s="160" t="e">
        <f>NA()</f>
        <v>#N/A</v>
      </c>
      <c r="I67" s="160">
        <f>IF(ISNUMBER('将来負担比率（分子）の構造'!K$53), IF('将来負担比率（分子）の構造'!K$53 &lt; 0, 0, '将来負担比率（分子）の構造'!K$53), NA())</f>
        <v>2804</v>
      </c>
      <c r="J67" s="160" t="e">
        <f>NA()</f>
        <v>#N/A</v>
      </c>
      <c r="K67" s="160" t="e">
        <f>NA()</f>
        <v>#N/A</v>
      </c>
      <c r="L67" s="160">
        <f>IF(ISNUMBER('将来負担比率（分子）の構造'!L$53), IF('将来負担比率（分子）の構造'!L$53 &lt; 0, 0, '将来負担比率（分子）の構造'!L$53), NA())</f>
        <v>2319</v>
      </c>
      <c r="M67" s="160" t="e">
        <f>NA()</f>
        <v>#N/A</v>
      </c>
      <c r="N67" s="160" t="e">
        <f>NA()</f>
        <v>#N/A</v>
      </c>
      <c r="O67" s="160">
        <f>IF(ISNUMBER('将来負担比率（分子）の構造'!M$53), IF('将来負担比率（分子）の構造'!M$53 &lt; 0, 0, '将来負担比率（分子）の構造'!M$53), NA())</f>
        <v>1943</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1000</v>
      </c>
      <c r="C72" s="164">
        <f>基金残高に係る経年分析!G55</f>
        <v>1093</v>
      </c>
      <c r="D72" s="164">
        <f>基金残高に係る経年分析!H55</f>
        <v>1209</v>
      </c>
    </row>
    <row r="73" spans="1:16">
      <c r="A73" s="163" t="s">
        <v>72</v>
      </c>
      <c r="B73" s="164">
        <f>基金残高に係る経年分析!F56</f>
        <v>142</v>
      </c>
      <c r="C73" s="164">
        <f>基金残高に係る経年分析!G56</f>
        <v>142</v>
      </c>
      <c r="D73" s="164">
        <f>基金残高に係る経年分析!H56</f>
        <v>143</v>
      </c>
    </row>
    <row r="74" spans="1:16">
      <c r="A74" s="163" t="s">
        <v>73</v>
      </c>
      <c r="B74" s="164">
        <f>基金残高に係る経年分析!F57</f>
        <v>474</v>
      </c>
      <c r="C74" s="164">
        <f>基金残高に係る経年分析!G57</f>
        <v>588</v>
      </c>
      <c r="D74" s="164">
        <f>基金残高に係る経年分析!H57</f>
        <v>737</v>
      </c>
    </row>
  </sheetData>
  <sheetProtection algorithmName="SHA-512" hashValue="kwGufE5Cq3rBC0VNHYfTl7/btLkg4OOKLttQVqnKUSiR2nBPm3V8eYzED2G3+Z/iS1WHWKU7Cu6i3V73soiRfQ==" saltValue="13bkbVEmvGwDsh1d7ReA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496501</v>
      </c>
      <c r="S5" s="707"/>
      <c r="T5" s="707"/>
      <c r="U5" s="707"/>
      <c r="V5" s="707"/>
      <c r="W5" s="707"/>
      <c r="X5" s="707"/>
      <c r="Y5" s="753"/>
      <c r="Z5" s="771">
        <v>8.3000000000000007</v>
      </c>
      <c r="AA5" s="771"/>
      <c r="AB5" s="771"/>
      <c r="AC5" s="771"/>
      <c r="AD5" s="772">
        <v>496501</v>
      </c>
      <c r="AE5" s="772"/>
      <c r="AF5" s="772"/>
      <c r="AG5" s="772"/>
      <c r="AH5" s="772"/>
      <c r="AI5" s="772"/>
      <c r="AJ5" s="772"/>
      <c r="AK5" s="772"/>
      <c r="AL5" s="754">
        <v>14.6</v>
      </c>
      <c r="AM5" s="723"/>
      <c r="AN5" s="723"/>
      <c r="AO5" s="755"/>
      <c r="AP5" s="740" t="s">
        <v>221</v>
      </c>
      <c r="AQ5" s="741"/>
      <c r="AR5" s="741"/>
      <c r="AS5" s="741"/>
      <c r="AT5" s="741"/>
      <c r="AU5" s="741"/>
      <c r="AV5" s="741"/>
      <c r="AW5" s="741"/>
      <c r="AX5" s="741"/>
      <c r="AY5" s="741"/>
      <c r="AZ5" s="741"/>
      <c r="BA5" s="741"/>
      <c r="BB5" s="741"/>
      <c r="BC5" s="741"/>
      <c r="BD5" s="741"/>
      <c r="BE5" s="741"/>
      <c r="BF5" s="742"/>
      <c r="BG5" s="641">
        <v>496501</v>
      </c>
      <c r="BH5" s="644"/>
      <c r="BI5" s="644"/>
      <c r="BJ5" s="644"/>
      <c r="BK5" s="644"/>
      <c r="BL5" s="644"/>
      <c r="BM5" s="644"/>
      <c r="BN5" s="645"/>
      <c r="BO5" s="703">
        <v>100</v>
      </c>
      <c r="BP5" s="703"/>
      <c r="BQ5" s="703"/>
      <c r="BR5" s="703"/>
      <c r="BS5" s="704" t="s">
        <v>222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214</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55146</v>
      </c>
      <c r="S6" s="644"/>
      <c r="T6" s="644"/>
      <c r="U6" s="644"/>
      <c r="V6" s="644"/>
      <c r="W6" s="644"/>
      <c r="X6" s="644"/>
      <c r="Y6" s="645"/>
      <c r="Z6" s="703">
        <v>0.9</v>
      </c>
      <c r="AA6" s="703"/>
      <c r="AB6" s="703"/>
      <c r="AC6" s="703"/>
      <c r="AD6" s="704">
        <v>55146</v>
      </c>
      <c r="AE6" s="704"/>
      <c r="AF6" s="704"/>
      <c r="AG6" s="704"/>
      <c r="AH6" s="704"/>
      <c r="AI6" s="704"/>
      <c r="AJ6" s="704"/>
      <c r="AK6" s="704"/>
      <c r="AL6" s="646">
        <v>1.6</v>
      </c>
      <c r="AM6" s="647"/>
      <c r="AN6" s="647"/>
      <c r="AO6" s="705"/>
      <c r="AP6" s="638" t="s">
        <v>227</v>
      </c>
      <c r="AQ6" s="639"/>
      <c r="AR6" s="639"/>
      <c r="AS6" s="639"/>
      <c r="AT6" s="639"/>
      <c r="AU6" s="639"/>
      <c r="AV6" s="639"/>
      <c r="AW6" s="639"/>
      <c r="AX6" s="639"/>
      <c r="AY6" s="639"/>
      <c r="AZ6" s="639"/>
      <c r="BA6" s="639"/>
      <c r="BB6" s="639"/>
      <c r="BC6" s="639"/>
      <c r="BD6" s="639"/>
      <c r="BE6" s="639"/>
      <c r="BF6" s="640"/>
      <c r="BG6" s="641">
        <v>496501</v>
      </c>
      <c r="BH6" s="644"/>
      <c r="BI6" s="644"/>
      <c r="BJ6" s="644"/>
      <c r="BK6" s="644"/>
      <c r="BL6" s="644"/>
      <c r="BM6" s="644"/>
      <c r="BN6" s="645"/>
      <c r="BO6" s="703">
        <v>100</v>
      </c>
      <c r="BP6" s="703"/>
      <c r="BQ6" s="703"/>
      <c r="BR6" s="703"/>
      <c r="BS6" s="704" t="s">
        <v>222</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88181</v>
      </c>
      <c r="CS6" s="644"/>
      <c r="CT6" s="644"/>
      <c r="CU6" s="644"/>
      <c r="CV6" s="644"/>
      <c r="CW6" s="644"/>
      <c r="CX6" s="644"/>
      <c r="CY6" s="645"/>
      <c r="CZ6" s="754">
        <v>1.5</v>
      </c>
      <c r="DA6" s="723"/>
      <c r="DB6" s="723"/>
      <c r="DC6" s="757"/>
      <c r="DD6" s="649" t="s">
        <v>222</v>
      </c>
      <c r="DE6" s="644"/>
      <c r="DF6" s="644"/>
      <c r="DG6" s="644"/>
      <c r="DH6" s="644"/>
      <c r="DI6" s="644"/>
      <c r="DJ6" s="644"/>
      <c r="DK6" s="644"/>
      <c r="DL6" s="644"/>
      <c r="DM6" s="644"/>
      <c r="DN6" s="644"/>
      <c r="DO6" s="644"/>
      <c r="DP6" s="645"/>
      <c r="DQ6" s="649">
        <v>88181</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895</v>
      </c>
      <c r="S7" s="644"/>
      <c r="T7" s="644"/>
      <c r="U7" s="644"/>
      <c r="V7" s="644"/>
      <c r="W7" s="644"/>
      <c r="X7" s="644"/>
      <c r="Y7" s="645"/>
      <c r="Z7" s="703">
        <v>0</v>
      </c>
      <c r="AA7" s="703"/>
      <c r="AB7" s="703"/>
      <c r="AC7" s="703"/>
      <c r="AD7" s="704">
        <v>895</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216892</v>
      </c>
      <c r="BH7" s="644"/>
      <c r="BI7" s="644"/>
      <c r="BJ7" s="644"/>
      <c r="BK7" s="644"/>
      <c r="BL7" s="644"/>
      <c r="BM7" s="644"/>
      <c r="BN7" s="645"/>
      <c r="BO7" s="703">
        <v>43.7</v>
      </c>
      <c r="BP7" s="703"/>
      <c r="BQ7" s="703"/>
      <c r="BR7" s="703"/>
      <c r="BS7" s="704" t="s">
        <v>222</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1125273</v>
      </c>
      <c r="CS7" s="644"/>
      <c r="CT7" s="644"/>
      <c r="CU7" s="644"/>
      <c r="CV7" s="644"/>
      <c r="CW7" s="644"/>
      <c r="CX7" s="644"/>
      <c r="CY7" s="645"/>
      <c r="CZ7" s="703">
        <v>19.7</v>
      </c>
      <c r="DA7" s="703"/>
      <c r="DB7" s="703"/>
      <c r="DC7" s="703"/>
      <c r="DD7" s="649">
        <v>300024</v>
      </c>
      <c r="DE7" s="644"/>
      <c r="DF7" s="644"/>
      <c r="DG7" s="644"/>
      <c r="DH7" s="644"/>
      <c r="DI7" s="644"/>
      <c r="DJ7" s="644"/>
      <c r="DK7" s="644"/>
      <c r="DL7" s="644"/>
      <c r="DM7" s="644"/>
      <c r="DN7" s="644"/>
      <c r="DO7" s="644"/>
      <c r="DP7" s="645"/>
      <c r="DQ7" s="649">
        <v>761775</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1082</v>
      </c>
      <c r="S8" s="644"/>
      <c r="T8" s="644"/>
      <c r="U8" s="644"/>
      <c r="V8" s="644"/>
      <c r="W8" s="644"/>
      <c r="X8" s="644"/>
      <c r="Y8" s="645"/>
      <c r="Z8" s="703">
        <v>0</v>
      </c>
      <c r="AA8" s="703"/>
      <c r="AB8" s="703"/>
      <c r="AC8" s="703"/>
      <c r="AD8" s="704">
        <v>1082</v>
      </c>
      <c r="AE8" s="704"/>
      <c r="AF8" s="704"/>
      <c r="AG8" s="704"/>
      <c r="AH8" s="704"/>
      <c r="AI8" s="704"/>
      <c r="AJ8" s="704"/>
      <c r="AK8" s="704"/>
      <c r="AL8" s="646">
        <v>0</v>
      </c>
      <c r="AM8" s="647"/>
      <c r="AN8" s="647"/>
      <c r="AO8" s="705"/>
      <c r="AP8" s="638" t="s">
        <v>233</v>
      </c>
      <c r="AQ8" s="639"/>
      <c r="AR8" s="639"/>
      <c r="AS8" s="639"/>
      <c r="AT8" s="639"/>
      <c r="AU8" s="639"/>
      <c r="AV8" s="639"/>
      <c r="AW8" s="639"/>
      <c r="AX8" s="639"/>
      <c r="AY8" s="639"/>
      <c r="AZ8" s="639"/>
      <c r="BA8" s="639"/>
      <c r="BB8" s="639"/>
      <c r="BC8" s="639"/>
      <c r="BD8" s="639"/>
      <c r="BE8" s="639"/>
      <c r="BF8" s="640"/>
      <c r="BG8" s="641">
        <v>8774</v>
      </c>
      <c r="BH8" s="644"/>
      <c r="BI8" s="644"/>
      <c r="BJ8" s="644"/>
      <c r="BK8" s="644"/>
      <c r="BL8" s="644"/>
      <c r="BM8" s="644"/>
      <c r="BN8" s="645"/>
      <c r="BO8" s="703">
        <v>1.8</v>
      </c>
      <c r="BP8" s="703"/>
      <c r="BQ8" s="703"/>
      <c r="BR8" s="703"/>
      <c r="BS8" s="649" t="s">
        <v>234</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1206457</v>
      </c>
      <c r="CS8" s="644"/>
      <c r="CT8" s="644"/>
      <c r="CU8" s="644"/>
      <c r="CV8" s="644"/>
      <c r="CW8" s="644"/>
      <c r="CX8" s="644"/>
      <c r="CY8" s="645"/>
      <c r="CZ8" s="703">
        <v>21.1</v>
      </c>
      <c r="DA8" s="703"/>
      <c r="DB8" s="703"/>
      <c r="DC8" s="703"/>
      <c r="DD8" s="649">
        <v>30795</v>
      </c>
      <c r="DE8" s="644"/>
      <c r="DF8" s="644"/>
      <c r="DG8" s="644"/>
      <c r="DH8" s="644"/>
      <c r="DI8" s="644"/>
      <c r="DJ8" s="644"/>
      <c r="DK8" s="644"/>
      <c r="DL8" s="644"/>
      <c r="DM8" s="644"/>
      <c r="DN8" s="644"/>
      <c r="DO8" s="644"/>
      <c r="DP8" s="645"/>
      <c r="DQ8" s="649">
        <v>731477</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1062</v>
      </c>
      <c r="S9" s="644"/>
      <c r="T9" s="644"/>
      <c r="U9" s="644"/>
      <c r="V9" s="644"/>
      <c r="W9" s="644"/>
      <c r="X9" s="644"/>
      <c r="Y9" s="645"/>
      <c r="Z9" s="703">
        <v>0</v>
      </c>
      <c r="AA9" s="703"/>
      <c r="AB9" s="703"/>
      <c r="AC9" s="703"/>
      <c r="AD9" s="704">
        <v>1062</v>
      </c>
      <c r="AE9" s="704"/>
      <c r="AF9" s="704"/>
      <c r="AG9" s="704"/>
      <c r="AH9" s="704"/>
      <c r="AI9" s="704"/>
      <c r="AJ9" s="704"/>
      <c r="AK9" s="704"/>
      <c r="AL9" s="646">
        <v>0</v>
      </c>
      <c r="AM9" s="647"/>
      <c r="AN9" s="647"/>
      <c r="AO9" s="705"/>
      <c r="AP9" s="638" t="s">
        <v>237</v>
      </c>
      <c r="AQ9" s="639"/>
      <c r="AR9" s="639"/>
      <c r="AS9" s="639"/>
      <c r="AT9" s="639"/>
      <c r="AU9" s="639"/>
      <c r="AV9" s="639"/>
      <c r="AW9" s="639"/>
      <c r="AX9" s="639"/>
      <c r="AY9" s="639"/>
      <c r="AZ9" s="639"/>
      <c r="BA9" s="639"/>
      <c r="BB9" s="639"/>
      <c r="BC9" s="639"/>
      <c r="BD9" s="639"/>
      <c r="BE9" s="639"/>
      <c r="BF9" s="640"/>
      <c r="BG9" s="641">
        <v>181330</v>
      </c>
      <c r="BH9" s="644"/>
      <c r="BI9" s="644"/>
      <c r="BJ9" s="644"/>
      <c r="BK9" s="644"/>
      <c r="BL9" s="644"/>
      <c r="BM9" s="644"/>
      <c r="BN9" s="645"/>
      <c r="BO9" s="703">
        <v>36.5</v>
      </c>
      <c r="BP9" s="703"/>
      <c r="BQ9" s="703"/>
      <c r="BR9" s="703"/>
      <c r="BS9" s="649" t="s">
        <v>222</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258548</v>
      </c>
      <c r="CS9" s="644"/>
      <c r="CT9" s="644"/>
      <c r="CU9" s="644"/>
      <c r="CV9" s="644"/>
      <c r="CW9" s="644"/>
      <c r="CX9" s="644"/>
      <c r="CY9" s="645"/>
      <c r="CZ9" s="703">
        <v>4.5</v>
      </c>
      <c r="DA9" s="703"/>
      <c r="DB9" s="703"/>
      <c r="DC9" s="703"/>
      <c r="DD9" s="649">
        <v>8964</v>
      </c>
      <c r="DE9" s="644"/>
      <c r="DF9" s="644"/>
      <c r="DG9" s="644"/>
      <c r="DH9" s="644"/>
      <c r="DI9" s="644"/>
      <c r="DJ9" s="644"/>
      <c r="DK9" s="644"/>
      <c r="DL9" s="644"/>
      <c r="DM9" s="644"/>
      <c r="DN9" s="644"/>
      <c r="DO9" s="644"/>
      <c r="DP9" s="645"/>
      <c r="DQ9" s="649">
        <v>225252</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222</v>
      </c>
      <c r="S10" s="644"/>
      <c r="T10" s="644"/>
      <c r="U10" s="644"/>
      <c r="V10" s="644"/>
      <c r="W10" s="644"/>
      <c r="X10" s="644"/>
      <c r="Y10" s="645"/>
      <c r="Z10" s="703" t="s">
        <v>222</v>
      </c>
      <c r="AA10" s="703"/>
      <c r="AB10" s="703"/>
      <c r="AC10" s="703"/>
      <c r="AD10" s="704" t="s">
        <v>234</v>
      </c>
      <c r="AE10" s="704"/>
      <c r="AF10" s="704"/>
      <c r="AG10" s="704"/>
      <c r="AH10" s="704"/>
      <c r="AI10" s="704"/>
      <c r="AJ10" s="704"/>
      <c r="AK10" s="704"/>
      <c r="AL10" s="646" t="s">
        <v>222</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12298</v>
      </c>
      <c r="BH10" s="644"/>
      <c r="BI10" s="644"/>
      <c r="BJ10" s="644"/>
      <c r="BK10" s="644"/>
      <c r="BL10" s="644"/>
      <c r="BM10" s="644"/>
      <c r="BN10" s="645"/>
      <c r="BO10" s="703">
        <v>2.5</v>
      </c>
      <c r="BP10" s="703"/>
      <c r="BQ10" s="703"/>
      <c r="BR10" s="703"/>
      <c r="BS10" s="649" t="s">
        <v>222</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222</v>
      </c>
      <c r="CS10" s="644"/>
      <c r="CT10" s="644"/>
      <c r="CU10" s="644"/>
      <c r="CV10" s="644"/>
      <c r="CW10" s="644"/>
      <c r="CX10" s="644"/>
      <c r="CY10" s="645"/>
      <c r="CZ10" s="703" t="s">
        <v>222</v>
      </c>
      <c r="DA10" s="703"/>
      <c r="DB10" s="703"/>
      <c r="DC10" s="703"/>
      <c r="DD10" s="649" t="s">
        <v>222</v>
      </c>
      <c r="DE10" s="644"/>
      <c r="DF10" s="644"/>
      <c r="DG10" s="644"/>
      <c r="DH10" s="644"/>
      <c r="DI10" s="644"/>
      <c r="DJ10" s="644"/>
      <c r="DK10" s="644"/>
      <c r="DL10" s="644"/>
      <c r="DM10" s="644"/>
      <c r="DN10" s="644"/>
      <c r="DO10" s="644"/>
      <c r="DP10" s="645"/>
      <c r="DQ10" s="649" t="s">
        <v>222</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222</v>
      </c>
      <c r="S11" s="644"/>
      <c r="T11" s="644"/>
      <c r="U11" s="644"/>
      <c r="V11" s="644"/>
      <c r="W11" s="644"/>
      <c r="X11" s="644"/>
      <c r="Y11" s="645"/>
      <c r="Z11" s="703" t="s">
        <v>222</v>
      </c>
      <c r="AA11" s="703"/>
      <c r="AB11" s="703"/>
      <c r="AC11" s="703"/>
      <c r="AD11" s="704" t="s">
        <v>222</v>
      </c>
      <c r="AE11" s="704"/>
      <c r="AF11" s="704"/>
      <c r="AG11" s="704"/>
      <c r="AH11" s="704"/>
      <c r="AI11" s="704"/>
      <c r="AJ11" s="704"/>
      <c r="AK11" s="704"/>
      <c r="AL11" s="646" t="s">
        <v>222</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14490</v>
      </c>
      <c r="BH11" s="644"/>
      <c r="BI11" s="644"/>
      <c r="BJ11" s="644"/>
      <c r="BK11" s="644"/>
      <c r="BL11" s="644"/>
      <c r="BM11" s="644"/>
      <c r="BN11" s="645"/>
      <c r="BO11" s="703">
        <v>2.9</v>
      </c>
      <c r="BP11" s="703"/>
      <c r="BQ11" s="703"/>
      <c r="BR11" s="703"/>
      <c r="BS11" s="649" t="s">
        <v>222</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846266</v>
      </c>
      <c r="CS11" s="644"/>
      <c r="CT11" s="644"/>
      <c r="CU11" s="644"/>
      <c r="CV11" s="644"/>
      <c r="CW11" s="644"/>
      <c r="CX11" s="644"/>
      <c r="CY11" s="645"/>
      <c r="CZ11" s="703">
        <v>14.8</v>
      </c>
      <c r="DA11" s="703"/>
      <c r="DB11" s="703"/>
      <c r="DC11" s="703"/>
      <c r="DD11" s="649">
        <v>211756</v>
      </c>
      <c r="DE11" s="644"/>
      <c r="DF11" s="644"/>
      <c r="DG11" s="644"/>
      <c r="DH11" s="644"/>
      <c r="DI11" s="644"/>
      <c r="DJ11" s="644"/>
      <c r="DK11" s="644"/>
      <c r="DL11" s="644"/>
      <c r="DM11" s="644"/>
      <c r="DN11" s="644"/>
      <c r="DO11" s="644"/>
      <c r="DP11" s="645"/>
      <c r="DQ11" s="649">
        <v>451150</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108372</v>
      </c>
      <c r="S12" s="644"/>
      <c r="T12" s="644"/>
      <c r="U12" s="644"/>
      <c r="V12" s="644"/>
      <c r="W12" s="644"/>
      <c r="X12" s="644"/>
      <c r="Y12" s="645"/>
      <c r="Z12" s="703">
        <v>1.8</v>
      </c>
      <c r="AA12" s="703"/>
      <c r="AB12" s="703"/>
      <c r="AC12" s="703"/>
      <c r="AD12" s="704">
        <v>108372</v>
      </c>
      <c r="AE12" s="704"/>
      <c r="AF12" s="704"/>
      <c r="AG12" s="704"/>
      <c r="AH12" s="704"/>
      <c r="AI12" s="704"/>
      <c r="AJ12" s="704"/>
      <c r="AK12" s="704"/>
      <c r="AL12" s="646">
        <v>3.2</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196964</v>
      </c>
      <c r="BH12" s="644"/>
      <c r="BI12" s="644"/>
      <c r="BJ12" s="644"/>
      <c r="BK12" s="644"/>
      <c r="BL12" s="644"/>
      <c r="BM12" s="644"/>
      <c r="BN12" s="645"/>
      <c r="BO12" s="703">
        <v>39.700000000000003</v>
      </c>
      <c r="BP12" s="703"/>
      <c r="BQ12" s="703"/>
      <c r="BR12" s="703"/>
      <c r="BS12" s="649" t="s">
        <v>222</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116162</v>
      </c>
      <c r="CS12" s="644"/>
      <c r="CT12" s="644"/>
      <c r="CU12" s="644"/>
      <c r="CV12" s="644"/>
      <c r="CW12" s="644"/>
      <c r="CX12" s="644"/>
      <c r="CY12" s="645"/>
      <c r="CZ12" s="703">
        <v>2</v>
      </c>
      <c r="DA12" s="703"/>
      <c r="DB12" s="703"/>
      <c r="DC12" s="703"/>
      <c r="DD12" s="649">
        <v>51119</v>
      </c>
      <c r="DE12" s="644"/>
      <c r="DF12" s="644"/>
      <c r="DG12" s="644"/>
      <c r="DH12" s="644"/>
      <c r="DI12" s="644"/>
      <c r="DJ12" s="644"/>
      <c r="DK12" s="644"/>
      <c r="DL12" s="644"/>
      <c r="DM12" s="644"/>
      <c r="DN12" s="644"/>
      <c r="DO12" s="644"/>
      <c r="DP12" s="645"/>
      <c r="DQ12" s="649">
        <v>97233</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t="s">
        <v>222</v>
      </c>
      <c r="S13" s="644"/>
      <c r="T13" s="644"/>
      <c r="U13" s="644"/>
      <c r="V13" s="644"/>
      <c r="W13" s="644"/>
      <c r="X13" s="644"/>
      <c r="Y13" s="645"/>
      <c r="Z13" s="703" t="s">
        <v>222</v>
      </c>
      <c r="AA13" s="703"/>
      <c r="AB13" s="703"/>
      <c r="AC13" s="703"/>
      <c r="AD13" s="704" t="s">
        <v>222</v>
      </c>
      <c r="AE13" s="704"/>
      <c r="AF13" s="704"/>
      <c r="AG13" s="704"/>
      <c r="AH13" s="704"/>
      <c r="AI13" s="704"/>
      <c r="AJ13" s="704"/>
      <c r="AK13" s="704"/>
      <c r="AL13" s="646" t="s">
        <v>222</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194695</v>
      </c>
      <c r="BH13" s="644"/>
      <c r="BI13" s="644"/>
      <c r="BJ13" s="644"/>
      <c r="BK13" s="644"/>
      <c r="BL13" s="644"/>
      <c r="BM13" s="644"/>
      <c r="BN13" s="645"/>
      <c r="BO13" s="703">
        <v>39.200000000000003</v>
      </c>
      <c r="BP13" s="703"/>
      <c r="BQ13" s="703"/>
      <c r="BR13" s="703"/>
      <c r="BS13" s="649" t="s">
        <v>222</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475686</v>
      </c>
      <c r="CS13" s="644"/>
      <c r="CT13" s="644"/>
      <c r="CU13" s="644"/>
      <c r="CV13" s="644"/>
      <c r="CW13" s="644"/>
      <c r="CX13" s="644"/>
      <c r="CY13" s="645"/>
      <c r="CZ13" s="703">
        <v>8.3000000000000007</v>
      </c>
      <c r="DA13" s="703"/>
      <c r="DB13" s="703"/>
      <c r="DC13" s="703"/>
      <c r="DD13" s="649">
        <v>343381</v>
      </c>
      <c r="DE13" s="644"/>
      <c r="DF13" s="644"/>
      <c r="DG13" s="644"/>
      <c r="DH13" s="644"/>
      <c r="DI13" s="644"/>
      <c r="DJ13" s="644"/>
      <c r="DK13" s="644"/>
      <c r="DL13" s="644"/>
      <c r="DM13" s="644"/>
      <c r="DN13" s="644"/>
      <c r="DO13" s="644"/>
      <c r="DP13" s="645"/>
      <c r="DQ13" s="649">
        <v>131522</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222</v>
      </c>
      <c r="S14" s="644"/>
      <c r="T14" s="644"/>
      <c r="U14" s="644"/>
      <c r="V14" s="644"/>
      <c r="W14" s="644"/>
      <c r="X14" s="644"/>
      <c r="Y14" s="645"/>
      <c r="Z14" s="703" t="s">
        <v>222</v>
      </c>
      <c r="AA14" s="703"/>
      <c r="AB14" s="703"/>
      <c r="AC14" s="703"/>
      <c r="AD14" s="704" t="s">
        <v>222</v>
      </c>
      <c r="AE14" s="704"/>
      <c r="AF14" s="704"/>
      <c r="AG14" s="704"/>
      <c r="AH14" s="704"/>
      <c r="AI14" s="704"/>
      <c r="AJ14" s="704"/>
      <c r="AK14" s="704"/>
      <c r="AL14" s="646" t="s">
        <v>222</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29081</v>
      </c>
      <c r="BH14" s="644"/>
      <c r="BI14" s="644"/>
      <c r="BJ14" s="644"/>
      <c r="BK14" s="644"/>
      <c r="BL14" s="644"/>
      <c r="BM14" s="644"/>
      <c r="BN14" s="645"/>
      <c r="BO14" s="703">
        <v>5.9</v>
      </c>
      <c r="BP14" s="703"/>
      <c r="BQ14" s="703"/>
      <c r="BR14" s="703"/>
      <c r="BS14" s="649" t="s">
        <v>222</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131005</v>
      </c>
      <c r="CS14" s="644"/>
      <c r="CT14" s="644"/>
      <c r="CU14" s="644"/>
      <c r="CV14" s="644"/>
      <c r="CW14" s="644"/>
      <c r="CX14" s="644"/>
      <c r="CY14" s="645"/>
      <c r="CZ14" s="703">
        <v>2.2999999999999998</v>
      </c>
      <c r="DA14" s="703"/>
      <c r="DB14" s="703"/>
      <c r="DC14" s="703"/>
      <c r="DD14" s="649" t="s">
        <v>234</v>
      </c>
      <c r="DE14" s="644"/>
      <c r="DF14" s="644"/>
      <c r="DG14" s="644"/>
      <c r="DH14" s="644"/>
      <c r="DI14" s="644"/>
      <c r="DJ14" s="644"/>
      <c r="DK14" s="644"/>
      <c r="DL14" s="644"/>
      <c r="DM14" s="644"/>
      <c r="DN14" s="644"/>
      <c r="DO14" s="644"/>
      <c r="DP14" s="645"/>
      <c r="DQ14" s="649">
        <v>131005</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9547</v>
      </c>
      <c r="S15" s="644"/>
      <c r="T15" s="644"/>
      <c r="U15" s="644"/>
      <c r="V15" s="644"/>
      <c r="W15" s="644"/>
      <c r="X15" s="644"/>
      <c r="Y15" s="645"/>
      <c r="Z15" s="703">
        <v>0.2</v>
      </c>
      <c r="AA15" s="703"/>
      <c r="AB15" s="703"/>
      <c r="AC15" s="703"/>
      <c r="AD15" s="704">
        <v>9547</v>
      </c>
      <c r="AE15" s="704"/>
      <c r="AF15" s="704"/>
      <c r="AG15" s="704"/>
      <c r="AH15" s="704"/>
      <c r="AI15" s="704"/>
      <c r="AJ15" s="704"/>
      <c r="AK15" s="704"/>
      <c r="AL15" s="646">
        <v>0.3</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53564</v>
      </c>
      <c r="BH15" s="644"/>
      <c r="BI15" s="644"/>
      <c r="BJ15" s="644"/>
      <c r="BK15" s="644"/>
      <c r="BL15" s="644"/>
      <c r="BM15" s="644"/>
      <c r="BN15" s="645"/>
      <c r="BO15" s="703">
        <v>10.8</v>
      </c>
      <c r="BP15" s="703"/>
      <c r="BQ15" s="703"/>
      <c r="BR15" s="703"/>
      <c r="BS15" s="649" t="s">
        <v>222</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675990</v>
      </c>
      <c r="CS15" s="644"/>
      <c r="CT15" s="644"/>
      <c r="CU15" s="644"/>
      <c r="CV15" s="644"/>
      <c r="CW15" s="644"/>
      <c r="CX15" s="644"/>
      <c r="CY15" s="645"/>
      <c r="CZ15" s="703">
        <v>11.8</v>
      </c>
      <c r="DA15" s="703"/>
      <c r="DB15" s="703"/>
      <c r="DC15" s="703"/>
      <c r="DD15" s="649">
        <v>217694</v>
      </c>
      <c r="DE15" s="644"/>
      <c r="DF15" s="644"/>
      <c r="DG15" s="644"/>
      <c r="DH15" s="644"/>
      <c r="DI15" s="644"/>
      <c r="DJ15" s="644"/>
      <c r="DK15" s="644"/>
      <c r="DL15" s="644"/>
      <c r="DM15" s="644"/>
      <c r="DN15" s="644"/>
      <c r="DO15" s="644"/>
      <c r="DP15" s="645"/>
      <c r="DQ15" s="649">
        <v>433244</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222</v>
      </c>
      <c r="S16" s="644"/>
      <c r="T16" s="644"/>
      <c r="U16" s="644"/>
      <c r="V16" s="644"/>
      <c r="W16" s="644"/>
      <c r="X16" s="644"/>
      <c r="Y16" s="645"/>
      <c r="Z16" s="703" t="s">
        <v>222</v>
      </c>
      <c r="AA16" s="703"/>
      <c r="AB16" s="703"/>
      <c r="AC16" s="703"/>
      <c r="AD16" s="704" t="s">
        <v>222</v>
      </c>
      <c r="AE16" s="704"/>
      <c r="AF16" s="704"/>
      <c r="AG16" s="704"/>
      <c r="AH16" s="704"/>
      <c r="AI16" s="704"/>
      <c r="AJ16" s="704"/>
      <c r="AK16" s="704"/>
      <c r="AL16" s="646" t="s">
        <v>222</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234</v>
      </c>
      <c r="BH16" s="644"/>
      <c r="BI16" s="644"/>
      <c r="BJ16" s="644"/>
      <c r="BK16" s="644"/>
      <c r="BL16" s="644"/>
      <c r="BM16" s="644"/>
      <c r="BN16" s="645"/>
      <c r="BO16" s="703" t="s">
        <v>234</v>
      </c>
      <c r="BP16" s="703"/>
      <c r="BQ16" s="703"/>
      <c r="BR16" s="703"/>
      <c r="BS16" s="649" t="s">
        <v>222</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234</v>
      </c>
      <c r="CS16" s="644"/>
      <c r="CT16" s="644"/>
      <c r="CU16" s="644"/>
      <c r="CV16" s="644"/>
      <c r="CW16" s="644"/>
      <c r="CX16" s="644"/>
      <c r="CY16" s="645"/>
      <c r="CZ16" s="703" t="s">
        <v>222</v>
      </c>
      <c r="DA16" s="703"/>
      <c r="DB16" s="703"/>
      <c r="DC16" s="703"/>
      <c r="DD16" s="649" t="s">
        <v>222</v>
      </c>
      <c r="DE16" s="644"/>
      <c r="DF16" s="644"/>
      <c r="DG16" s="644"/>
      <c r="DH16" s="644"/>
      <c r="DI16" s="644"/>
      <c r="DJ16" s="644"/>
      <c r="DK16" s="644"/>
      <c r="DL16" s="644"/>
      <c r="DM16" s="644"/>
      <c r="DN16" s="644"/>
      <c r="DO16" s="644"/>
      <c r="DP16" s="645"/>
      <c r="DQ16" s="649" t="s">
        <v>222</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841</v>
      </c>
      <c r="S17" s="644"/>
      <c r="T17" s="644"/>
      <c r="U17" s="644"/>
      <c r="V17" s="644"/>
      <c r="W17" s="644"/>
      <c r="X17" s="644"/>
      <c r="Y17" s="645"/>
      <c r="Z17" s="703">
        <v>0</v>
      </c>
      <c r="AA17" s="703"/>
      <c r="AB17" s="703"/>
      <c r="AC17" s="703"/>
      <c r="AD17" s="704">
        <v>841</v>
      </c>
      <c r="AE17" s="704"/>
      <c r="AF17" s="704"/>
      <c r="AG17" s="704"/>
      <c r="AH17" s="704"/>
      <c r="AI17" s="704"/>
      <c r="AJ17" s="704"/>
      <c r="AK17" s="704"/>
      <c r="AL17" s="646">
        <v>0</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222</v>
      </c>
      <c r="BH17" s="644"/>
      <c r="BI17" s="644"/>
      <c r="BJ17" s="644"/>
      <c r="BK17" s="644"/>
      <c r="BL17" s="644"/>
      <c r="BM17" s="644"/>
      <c r="BN17" s="645"/>
      <c r="BO17" s="703" t="s">
        <v>222</v>
      </c>
      <c r="BP17" s="703"/>
      <c r="BQ17" s="703"/>
      <c r="BR17" s="703"/>
      <c r="BS17" s="649" t="s">
        <v>222</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760910</v>
      </c>
      <c r="CS17" s="644"/>
      <c r="CT17" s="644"/>
      <c r="CU17" s="644"/>
      <c r="CV17" s="644"/>
      <c r="CW17" s="644"/>
      <c r="CX17" s="644"/>
      <c r="CY17" s="645"/>
      <c r="CZ17" s="703">
        <v>13.3</v>
      </c>
      <c r="DA17" s="703"/>
      <c r="DB17" s="703"/>
      <c r="DC17" s="703"/>
      <c r="DD17" s="649" t="s">
        <v>222</v>
      </c>
      <c r="DE17" s="644"/>
      <c r="DF17" s="644"/>
      <c r="DG17" s="644"/>
      <c r="DH17" s="644"/>
      <c r="DI17" s="644"/>
      <c r="DJ17" s="644"/>
      <c r="DK17" s="644"/>
      <c r="DL17" s="644"/>
      <c r="DM17" s="644"/>
      <c r="DN17" s="644"/>
      <c r="DO17" s="644"/>
      <c r="DP17" s="645"/>
      <c r="DQ17" s="649">
        <v>732218</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2824783</v>
      </c>
      <c r="S18" s="644"/>
      <c r="T18" s="644"/>
      <c r="U18" s="644"/>
      <c r="V18" s="644"/>
      <c r="W18" s="644"/>
      <c r="X18" s="644"/>
      <c r="Y18" s="645"/>
      <c r="Z18" s="703">
        <v>47.1</v>
      </c>
      <c r="AA18" s="703"/>
      <c r="AB18" s="703"/>
      <c r="AC18" s="703"/>
      <c r="AD18" s="704">
        <v>2662107</v>
      </c>
      <c r="AE18" s="704"/>
      <c r="AF18" s="704"/>
      <c r="AG18" s="704"/>
      <c r="AH18" s="704"/>
      <c r="AI18" s="704"/>
      <c r="AJ18" s="704"/>
      <c r="AK18" s="704"/>
      <c r="AL18" s="646">
        <v>78.3</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222</v>
      </c>
      <c r="BH18" s="644"/>
      <c r="BI18" s="644"/>
      <c r="BJ18" s="644"/>
      <c r="BK18" s="644"/>
      <c r="BL18" s="644"/>
      <c r="BM18" s="644"/>
      <c r="BN18" s="645"/>
      <c r="BO18" s="703" t="s">
        <v>222</v>
      </c>
      <c r="BP18" s="703"/>
      <c r="BQ18" s="703"/>
      <c r="BR18" s="703"/>
      <c r="BS18" s="649" t="s">
        <v>222</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v>27702</v>
      </c>
      <c r="CS18" s="644"/>
      <c r="CT18" s="644"/>
      <c r="CU18" s="644"/>
      <c r="CV18" s="644"/>
      <c r="CW18" s="644"/>
      <c r="CX18" s="644"/>
      <c r="CY18" s="645"/>
      <c r="CZ18" s="703">
        <v>0.5</v>
      </c>
      <c r="DA18" s="703"/>
      <c r="DB18" s="703"/>
      <c r="DC18" s="703"/>
      <c r="DD18" s="649" t="s">
        <v>234</v>
      </c>
      <c r="DE18" s="644"/>
      <c r="DF18" s="644"/>
      <c r="DG18" s="644"/>
      <c r="DH18" s="644"/>
      <c r="DI18" s="644"/>
      <c r="DJ18" s="644"/>
      <c r="DK18" s="644"/>
      <c r="DL18" s="644"/>
      <c r="DM18" s="644"/>
      <c r="DN18" s="644"/>
      <c r="DO18" s="644"/>
      <c r="DP18" s="645"/>
      <c r="DQ18" s="649">
        <v>4456</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2662107</v>
      </c>
      <c r="S19" s="644"/>
      <c r="T19" s="644"/>
      <c r="U19" s="644"/>
      <c r="V19" s="644"/>
      <c r="W19" s="644"/>
      <c r="X19" s="644"/>
      <c r="Y19" s="645"/>
      <c r="Z19" s="703">
        <v>44.4</v>
      </c>
      <c r="AA19" s="703"/>
      <c r="AB19" s="703"/>
      <c r="AC19" s="703"/>
      <c r="AD19" s="704">
        <v>2662107</v>
      </c>
      <c r="AE19" s="704"/>
      <c r="AF19" s="704"/>
      <c r="AG19" s="704"/>
      <c r="AH19" s="704"/>
      <c r="AI19" s="704"/>
      <c r="AJ19" s="704"/>
      <c r="AK19" s="704"/>
      <c r="AL19" s="646">
        <v>78.3</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t="s">
        <v>222</v>
      </c>
      <c r="BH19" s="644"/>
      <c r="BI19" s="644"/>
      <c r="BJ19" s="644"/>
      <c r="BK19" s="644"/>
      <c r="BL19" s="644"/>
      <c r="BM19" s="644"/>
      <c r="BN19" s="645"/>
      <c r="BO19" s="703" t="s">
        <v>222</v>
      </c>
      <c r="BP19" s="703"/>
      <c r="BQ19" s="703"/>
      <c r="BR19" s="703"/>
      <c r="BS19" s="649" t="s">
        <v>222</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222</v>
      </c>
      <c r="CS19" s="644"/>
      <c r="CT19" s="644"/>
      <c r="CU19" s="644"/>
      <c r="CV19" s="644"/>
      <c r="CW19" s="644"/>
      <c r="CX19" s="644"/>
      <c r="CY19" s="645"/>
      <c r="CZ19" s="703" t="s">
        <v>222</v>
      </c>
      <c r="DA19" s="703"/>
      <c r="DB19" s="703"/>
      <c r="DC19" s="703"/>
      <c r="DD19" s="649" t="s">
        <v>222</v>
      </c>
      <c r="DE19" s="644"/>
      <c r="DF19" s="644"/>
      <c r="DG19" s="644"/>
      <c r="DH19" s="644"/>
      <c r="DI19" s="644"/>
      <c r="DJ19" s="644"/>
      <c r="DK19" s="644"/>
      <c r="DL19" s="644"/>
      <c r="DM19" s="644"/>
      <c r="DN19" s="644"/>
      <c r="DO19" s="644"/>
      <c r="DP19" s="645"/>
      <c r="DQ19" s="649" t="s">
        <v>222</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162676</v>
      </c>
      <c r="S20" s="644"/>
      <c r="T20" s="644"/>
      <c r="U20" s="644"/>
      <c r="V20" s="644"/>
      <c r="W20" s="644"/>
      <c r="X20" s="644"/>
      <c r="Y20" s="645"/>
      <c r="Z20" s="703">
        <v>2.7</v>
      </c>
      <c r="AA20" s="703"/>
      <c r="AB20" s="703"/>
      <c r="AC20" s="703"/>
      <c r="AD20" s="704" t="s">
        <v>222</v>
      </c>
      <c r="AE20" s="704"/>
      <c r="AF20" s="704"/>
      <c r="AG20" s="704"/>
      <c r="AH20" s="704"/>
      <c r="AI20" s="704"/>
      <c r="AJ20" s="704"/>
      <c r="AK20" s="704"/>
      <c r="AL20" s="646" t="s">
        <v>234</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t="s">
        <v>222</v>
      </c>
      <c r="BH20" s="644"/>
      <c r="BI20" s="644"/>
      <c r="BJ20" s="644"/>
      <c r="BK20" s="644"/>
      <c r="BL20" s="644"/>
      <c r="BM20" s="644"/>
      <c r="BN20" s="645"/>
      <c r="BO20" s="703" t="s">
        <v>222</v>
      </c>
      <c r="BP20" s="703"/>
      <c r="BQ20" s="703"/>
      <c r="BR20" s="703"/>
      <c r="BS20" s="649" t="s">
        <v>222</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5712180</v>
      </c>
      <c r="CS20" s="644"/>
      <c r="CT20" s="644"/>
      <c r="CU20" s="644"/>
      <c r="CV20" s="644"/>
      <c r="CW20" s="644"/>
      <c r="CX20" s="644"/>
      <c r="CY20" s="645"/>
      <c r="CZ20" s="703">
        <v>100</v>
      </c>
      <c r="DA20" s="703"/>
      <c r="DB20" s="703"/>
      <c r="DC20" s="703"/>
      <c r="DD20" s="649">
        <v>1163733</v>
      </c>
      <c r="DE20" s="644"/>
      <c r="DF20" s="644"/>
      <c r="DG20" s="644"/>
      <c r="DH20" s="644"/>
      <c r="DI20" s="644"/>
      <c r="DJ20" s="644"/>
      <c r="DK20" s="644"/>
      <c r="DL20" s="644"/>
      <c r="DM20" s="644"/>
      <c r="DN20" s="644"/>
      <c r="DO20" s="644"/>
      <c r="DP20" s="645"/>
      <c r="DQ20" s="649">
        <v>3787513</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t="s">
        <v>234</v>
      </c>
      <c r="S21" s="644"/>
      <c r="T21" s="644"/>
      <c r="U21" s="644"/>
      <c r="V21" s="644"/>
      <c r="W21" s="644"/>
      <c r="X21" s="644"/>
      <c r="Y21" s="645"/>
      <c r="Z21" s="703" t="s">
        <v>222</v>
      </c>
      <c r="AA21" s="703"/>
      <c r="AB21" s="703"/>
      <c r="AC21" s="703"/>
      <c r="AD21" s="704" t="s">
        <v>234</v>
      </c>
      <c r="AE21" s="704"/>
      <c r="AF21" s="704"/>
      <c r="AG21" s="704"/>
      <c r="AH21" s="704"/>
      <c r="AI21" s="704"/>
      <c r="AJ21" s="704"/>
      <c r="AK21" s="704"/>
      <c r="AL21" s="646" t="s">
        <v>234</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234</v>
      </c>
      <c r="BH21" s="644"/>
      <c r="BI21" s="644"/>
      <c r="BJ21" s="644"/>
      <c r="BK21" s="644"/>
      <c r="BL21" s="644"/>
      <c r="BM21" s="644"/>
      <c r="BN21" s="645"/>
      <c r="BO21" s="703" t="s">
        <v>222</v>
      </c>
      <c r="BP21" s="703"/>
      <c r="BQ21" s="703"/>
      <c r="BR21" s="703"/>
      <c r="BS21" s="649" t="s">
        <v>222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3498229</v>
      </c>
      <c r="S22" s="644"/>
      <c r="T22" s="644"/>
      <c r="U22" s="644"/>
      <c r="V22" s="644"/>
      <c r="W22" s="644"/>
      <c r="X22" s="644"/>
      <c r="Y22" s="645"/>
      <c r="Z22" s="703">
        <v>58.4</v>
      </c>
      <c r="AA22" s="703"/>
      <c r="AB22" s="703"/>
      <c r="AC22" s="703"/>
      <c r="AD22" s="704">
        <v>3335553</v>
      </c>
      <c r="AE22" s="704"/>
      <c r="AF22" s="704"/>
      <c r="AG22" s="704"/>
      <c r="AH22" s="704"/>
      <c r="AI22" s="704"/>
      <c r="AJ22" s="704"/>
      <c r="AK22" s="704"/>
      <c r="AL22" s="646">
        <v>98.1</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222</v>
      </c>
      <c r="BH22" s="644"/>
      <c r="BI22" s="644"/>
      <c r="BJ22" s="644"/>
      <c r="BK22" s="644"/>
      <c r="BL22" s="644"/>
      <c r="BM22" s="644"/>
      <c r="BN22" s="645"/>
      <c r="BO22" s="703" t="s">
        <v>234</v>
      </c>
      <c r="BP22" s="703"/>
      <c r="BQ22" s="703"/>
      <c r="BR22" s="703"/>
      <c r="BS22" s="649" t="s">
        <v>222</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757</v>
      </c>
      <c r="S23" s="644"/>
      <c r="T23" s="644"/>
      <c r="U23" s="644"/>
      <c r="V23" s="644"/>
      <c r="W23" s="644"/>
      <c r="X23" s="644"/>
      <c r="Y23" s="645"/>
      <c r="Z23" s="703">
        <v>0</v>
      </c>
      <c r="AA23" s="703"/>
      <c r="AB23" s="703"/>
      <c r="AC23" s="703"/>
      <c r="AD23" s="704">
        <v>757</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222</v>
      </c>
      <c r="BH23" s="644"/>
      <c r="BI23" s="644"/>
      <c r="BJ23" s="644"/>
      <c r="BK23" s="644"/>
      <c r="BL23" s="644"/>
      <c r="BM23" s="644"/>
      <c r="BN23" s="645"/>
      <c r="BO23" s="703" t="s">
        <v>234</v>
      </c>
      <c r="BP23" s="703"/>
      <c r="BQ23" s="703"/>
      <c r="BR23" s="703"/>
      <c r="BS23" s="649" t="s">
        <v>222</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70033</v>
      </c>
      <c r="S24" s="644"/>
      <c r="T24" s="644"/>
      <c r="U24" s="644"/>
      <c r="V24" s="644"/>
      <c r="W24" s="644"/>
      <c r="X24" s="644"/>
      <c r="Y24" s="645"/>
      <c r="Z24" s="703">
        <v>1.2</v>
      </c>
      <c r="AA24" s="703"/>
      <c r="AB24" s="703"/>
      <c r="AC24" s="703"/>
      <c r="AD24" s="704" t="s">
        <v>234</v>
      </c>
      <c r="AE24" s="704"/>
      <c r="AF24" s="704"/>
      <c r="AG24" s="704"/>
      <c r="AH24" s="704"/>
      <c r="AI24" s="704"/>
      <c r="AJ24" s="704"/>
      <c r="AK24" s="704"/>
      <c r="AL24" s="646" t="s">
        <v>222</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234</v>
      </c>
      <c r="BH24" s="644"/>
      <c r="BI24" s="644"/>
      <c r="BJ24" s="644"/>
      <c r="BK24" s="644"/>
      <c r="BL24" s="644"/>
      <c r="BM24" s="644"/>
      <c r="BN24" s="645"/>
      <c r="BO24" s="703" t="s">
        <v>222</v>
      </c>
      <c r="BP24" s="703"/>
      <c r="BQ24" s="703"/>
      <c r="BR24" s="703"/>
      <c r="BS24" s="649" t="s">
        <v>222</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2342017</v>
      </c>
      <c r="CS24" s="707"/>
      <c r="CT24" s="707"/>
      <c r="CU24" s="707"/>
      <c r="CV24" s="707"/>
      <c r="CW24" s="707"/>
      <c r="CX24" s="707"/>
      <c r="CY24" s="753"/>
      <c r="CZ24" s="754">
        <v>41</v>
      </c>
      <c r="DA24" s="723"/>
      <c r="DB24" s="723"/>
      <c r="DC24" s="757"/>
      <c r="DD24" s="752">
        <v>1911036</v>
      </c>
      <c r="DE24" s="707"/>
      <c r="DF24" s="707"/>
      <c r="DG24" s="707"/>
      <c r="DH24" s="707"/>
      <c r="DI24" s="707"/>
      <c r="DJ24" s="707"/>
      <c r="DK24" s="753"/>
      <c r="DL24" s="752">
        <v>1901618</v>
      </c>
      <c r="DM24" s="707"/>
      <c r="DN24" s="707"/>
      <c r="DO24" s="707"/>
      <c r="DP24" s="707"/>
      <c r="DQ24" s="707"/>
      <c r="DR24" s="707"/>
      <c r="DS24" s="707"/>
      <c r="DT24" s="707"/>
      <c r="DU24" s="707"/>
      <c r="DV24" s="753"/>
      <c r="DW24" s="754">
        <v>53.7</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109599</v>
      </c>
      <c r="S25" s="644"/>
      <c r="T25" s="644"/>
      <c r="U25" s="644"/>
      <c r="V25" s="644"/>
      <c r="W25" s="644"/>
      <c r="X25" s="644"/>
      <c r="Y25" s="645"/>
      <c r="Z25" s="703">
        <v>1.8</v>
      </c>
      <c r="AA25" s="703"/>
      <c r="AB25" s="703"/>
      <c r="AC25" s="703"/>
      <c r="AD25" s="704">
        <v>16875</v>
      </c>
      <c r="AE25" s="704"/>
      <c r="AF25" s="704"/>
      <c r="AG25" s="704"/>
      <c r="AH25" s="704"/>
      <c r="AI25" s="704"/>
      <c r="AJ25" s="704"/>
      <c r="AK25" s="704"/>
      <c r="AL25" s="646">
        <v>0.5</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222</v>
      </c>
      <c r="BH25" s="644"/>
      <c r="BI25" s="644"/>
      <c r="BJ25" s="644"/>
      <c r="BK25" s="644"/>
      <c r="BL25" s="644"/>
      <c r="BM25" s="644"/>
      <c r="BN25" s="645"/>
      <c r="BO25" s="703" t="s">
        <v>222</v>
      </c>
      <c r="BP25" s="703"/>
      <c r="BQ25" s="703"/>
      <c r="BR25" s="703"/>
      <c r="BS25" s="649" t="s">
        <v>222</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1056837</v>
      </c>
      <c r="CS25" s="642"/>
      <c r="CT25" s="642"/>
      <c r="CU25" s="642"/>
      <c r="CV25" s="642"/>
      <c r="CW25" s="642"/>
      <c r="CX25" s="642"/>
      <c r="CY25" s="643"/>
      <c r="CZ25" s="646">
        <v>18.5</v>
      </c>
      <c r="DA25" s="675"/>
      <c r="DB25" s="675"/>
      <c r="DC25" s="676"/>
      <c r="DD25" s="649">
        <v>1027821</v>
      </c>
      <c r="DE25" s="642"/>
      <c r="DF25" s="642"/>
      <c r="DG25" s="642"/>
      <c r="DH25" s="642"/>
      <c r="DI25" s="642"/>
      <c r="DJ25" s="642"/>
      <c r="DK25" s="643"/>
      <c r="DL25" s="649">
        <v>1018755</v>
      </c>
      <c r="DM25" s="642"/>
      <c r="DN25" s="642"/>
      <c r="DO25" s="642"/>
      <c r="DP25" s="642"/>
      <c r="DQ25" s="642"/>
      <c r="DR25" s="642"/>
      <c r="DS25" s="642"/>
      <c r="DT25" s="642"/>
      <c r="DU25" s="642"/>
      <c r="DV25" s="643"/>
      <c r="DW25" s="646">
        <v>28.8</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4872</v>
      </c>
      <c r="S26" s="644"/>
      <c r="T26" s="644"/>
      <c r="U26" s="644"/>
      <c r="V26" s="644"/>
      <c r="W26" s="644"/>
      <c r="X26" s="644"/>
      <c r="Y26" s="645"/>
      <c r="Z26" s="703">
        <v>0.1</v>
      </c>
      <c r="AA26" s="703"/>
      <c r="AB26" s="703"/>
      <c r="AC26" s="703"/>
      <c r="AD26" s="704" t="s">
        <v>222</v>
      </c>
      <c r="AE26" s="704"/>
      <c r="AF26" s="704"/>
      <c r="AG26" s="704"/>
      <c r="AH26" s="704"/>
      <c r="AI26" s="704"/>
      <c r="AJ26" s="704"/>
      <c r="AK26" s="704"/>
      <c r="AL26" s="646" t="s">
        <v>222</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234</v>
      </c>
      <c r="BH26" s="644"/>
      <c r="BI26" s="644"/>
      <c r="BJ26" s="644"/>
      <c r="BK26" s="644"/>
      <c r="BL26" s="644"/>
      <c r="BM26" s="644"/>
      <c r="BN26" s="645"/>
      <c r="BO26" s="703" t="s">
        <v>234</v>
      </c>
      <c r="BP26" s="703"/>
      <c r="BQ26" s="703"/>
      <c r="BR26" s="703"/>
      <c r="BS26" s="649" t="s">
        <v>222</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628364</v>
      </c>
      <c r="CS26" s="644"/>
      <c r="CT26" s="644"/>
      <c r="CU26" s="644"/>
      <c r="CV26" s="644"/>
      <c r="CW26" s="644"/>
      <c r="CX26" s="644"/>
      <c r="CY26" s="645"/>
      <c r="CZ26" s="646">
        <v>11</v>
      </c>
      <c r="DA26" s="675"/>
      <c r="DB26" s="675"/>
      <c r="DC26" s="676"/>
      <c r="DD26" s="649">
        <v>605216</v>
      </c>
      <c r="DE26" s="644"/>
      <c r="DF26" s="644"/>
      <c r="DG26" s="644"/>
      <c r="DH26" s="644"/>
      <c r="DI26" s="644"/>
      <c r="DJ26" s="644"/>
      <c r="DK26" s="645"/>
      <c r="DL26" s="649" t="s">
        <v>222</v>
      </c>
      <c r="DM26" s="644"/>
      <c r="DN26" s="644"/>
      <c r="DO26" s="644"/>
      <c r="DP26" s="644"/>
      <c r="DQ26" s="644"/>
      <c r="DR26" s="644"/>
      <c r="DS26" s="644"/>
      <c r="DT26" s="644"/>
      <c r="DU26" s="644"/>
      <c r="DV26" s="645"/>
      <c r="DW26" s="646" t="s">
        <v>222</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480635</v>
      </c>
      <c r="S27" s="644"/>
      <c r="T27" s="644"/>
      <c r="U27" s="644"/>
      <c r="V27" s="644"/>
      <c r="W27" s="644"/>
      <c r="X27" s="644"/>
      <c r="Y27" s="645"/>
      <c r="Z27" s="703">
        <v>8</v>
      </c>
      <c r="AA27" s="703"/>
      <c r="AB27" s="703"/>
      <c r="AC27" s="703"/>
      <c r="AD27" s="704" t="s">
        <v>222</v>
      </c>
      <c r="AE27" s="704"/>
      <c r="AF27" s="704"/>
      <c r="AG27" s="704"/>
      <c r="AH27" s="704"/>
      <c r="AI27" s="704"/>
      <c r="AJ27" s="704"/>
      <c r="AK27" s="704"/>
      <c r="AL27" s="646" t="s">
        <v>222</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496501</v>
      </c>
      <c r="BH27" s="644"/>
      <c r="BI27" s="644"/>
      <c r="BJ27" s="644"/>
      <c r="BK27" s="644"/>
      <c r="BL27" s="644"/>
      <c r="BM27" s="644"/>
      <c r="BN27" s="645"/>
      <c r="BO27" s="703">
        <v>100</v>
      </c>
      <c r="BP27" s="703"/>
      <c r="BQ27" s="703"/>
      <c r="BR27" s="703"/>
      <c r="BS27" s="649" t="s">
        <v>222</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524270</v>
      </c>
      <c r="CS27" s="642"/>
      <c r="CT27" s="642"/>
      <c r="CU27" s="642"/>
      <c r="CV27" s="642"/>
      <c r="CW27" s="642"/>
      <c r="CX27" s="642"/>
      <c r="CY27" s="643"/>
      <c r="CZ27" s="646">
        <v>9.1999999999999993</v>
      </c>
      <c r="DA27" s="675"/>
      <c r="DB27" s="675"/>
      <c r="DC27" s="676"/>
      <c r="DD27" s="649">
        <v>150997</v>
      </c>
      <c r="DE27" s="642"/>
      <c r="DF27" s="642"/>
      <c r="DG27" s="642"/>
      <c r="DH27" s="642"/>
      <c r="DI27" s="642"/>
      <c r="DJ27" s="642"/>
      <c r="DK27" s="643"/>
      <c r="DL27" s="649">
        <v>150645</v>
      </c>
      <c r="DM27" s="642"/>
      <c r="DN27" s="642"/>
      <c r="DO27" s="642"/>
      <c r="DP27" s="642"/>
      <c r="DQ27" s="642"/>
      <c r="DR27" s="642"/>
      <c r="DS27" s="642"/>
      <c r="DT27" s="642"/>
      <c r="DU27" s="642"/>
      <c r="DV27" s="643"/>
      <c r="DW27" s="646">
        <v>4.3</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v>19206</v>
      </c>
      <c r="S28" s="644"/>
      <c r="T28" s="644"/>
      <c r="U28" s="644"/>
      <c r="V28" s="644"/>
      <c r="W28" s="644"/>
      <c r="X28" s="644"/>
      <c r="Y28" s="645"/>
      <c r="Z28" s="703">
        <v>0.3</v>
      </c>
      <c r="AA28" s="703"/>
      <c r="AB28" s="703"/>
      <c r="AC28" s="703"/>
      <c r="AD28" s="704">
        <v>19206</v>
      </c>
      <c r="AE28" s="704"/>
      <c r="AF28" s="704"/>
      <c r="AG28" s="704"/>
      <c r="AH28" s="704"/>
      <c r="AI28" s="704"/>
      <c r="AJ28" s="704"/>
      <c r="AK28" s="704"/>
      <c r="AL28" s="646">
        <v>0.6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760910</v>
      </c>
      <c r="CS28" s="644"/>
      <c r="CT28" s="644"/>
      <c r="CU28" s="644"/>
      <c r="CV28" s="644"/>
      <c r="CW28" s="644"/>
      <c r="CX28" s="644"/>
      <c r="CY28" s="645"/>
      <c r="CZ28" s="646">
        <v>13.3</v>
      </c>
      <c r="DA28" s="675"/>
      <c r="DB28" s="675"/>
      <c r="DC28" s="676"/>
      <c r="DD28" s="649">
        <v>732218</v>
      </c>
      <c r="DE28" s="644"/>
      <c r="DF28" s="644"/>
      <c r="DG28" s="644"/>
      <c r="DH28" s="644"/>
      <c r="DI28" s="644"/>
      <c r="DJ28" s="644"/>
      <c r="DK28" s="645"/>
      <c r="DL28" s="649">
        <v>732218</v>
      </c>
      <c r="DM28" s="644"/>
      <c r="DN28" s="644"/>
      <c r="DO28" s="644"/>
      <c r="DP28" s="644"/>
      <c r="DQ28" s="644"/>
      <c r="DR28" s="644"/>
      <c r="DS28" s="644"/>
      <c r="DT28" s="644"/>
      <c r="DU28" s="644"/>
      <c r="DV28" s="645"/>
      <c r="DW28" s="646">
        <v>20.7</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594587</v>
      </c>
      <c r="S29" s="644"/>
      <c r="T29" s="644"/>
      <c r="U29" s="644"/>
      <c r="V29" s="644"/>
      <c r="W29" s="644"/>
      <c r="X29" s="644"/>
      <c r="Y29" s="645"/>
      <c r="Z29" s="703">
        <v>9.9</v>
      </c>
      <c r="AA29" s="703"/>
      <c r="AB29" s="703"/>
      <c r="AC29" s="703"/>
      <c r="AD29" s="704" t="s">
        <v>222</v>
      </c>
      <c r="AE29" s="704"/>
      <c r="AF29" s="704"/>
      <c r="AG29" s="704"/>
      <c r="AH29" s="704"/>
      <c r="AI29" s="704"/>
      <c r="AJ29" s="704"/>
      <c r="AK29" s="704"/>
      <c r="AL29" s="646" t="s">
        <v>222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760797</v>
      </c>
      <c r="CS29" s="642"/>
      <c r="CT29" s="642"/>
      <c r="CU29" s="642"/>
      <c r="CV29" s="642"/>
      <c r="CW29" s="642"/>
      <c r="CX29" s="642"/>
      <c r="CY29" s="643"/>
      <c r="CZ29" s="646">
        <v>13.3</v>
      </c>
      <c r="DA29" s="675"/>
      <c r="DB29" s="675"/>
      <c r="DC29" s="676"/>
      <c r="DD29" s="649">
        <v>732105</v>
      </c>
      <c r="DE29" s="642"/>
      <c r="DF29" s="642"/>
      <c r="DG29" s="642"/>
      <c r="DH29" s="642"/>
      <c r="DI29" s="642"/>
      <c r="DJ29" s="642"/>
      <c r="DK29" s="643"/>
      <c r="DL29" s="649">
        <v>732105</v>
      </c>
      <c r="DM29" s="642"/>
      <c r="DN29" s="642"/>
      <c r="DO29" s="642"/>
      <c r="DP29" s="642"/>
      <c r="DQ29" s="642"/>
      <c r="DR29" s="642"/>
      <c r="DS29" s="642"/>
      <c r="DT29" s="642"/>
      <c r="DU29" s="642"/>
      <c r="DV29" s="643"/>
      <c r="DW29" s="646">
        <v>20.7</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39071</v>
      </c>
      <c r="S30" s="644"/>
      <c r="T30" s="644"/>
      <c r="U30" s="644"/>
      <c r="V30" s="644"/>
      <c r="W30" s="644"/>
      <c r="X30" s="644"/>
      <c r="Y30" s="645"/>
      <c r="Z30" s="703">
        <v>0.7</v>
      </c>
      <c r="AA30" s="703"/>
      <c r="AB30" s="703"/>
      <c r="AC30" s="703"/>
      <c r="AD30" s="704">
        <v>27609</v>
      </c>
      <c r="AE30" s="704"/>
      <c r="AF30" s="704"/>
      <c r="AG30" s="704"/>
      <c r="AH30" s="704"/>
      <c r="AI30" s="704"/>
      <c r="AJ30" s="704"/>
      <c r="AK30" s="704"/>
      <c r="AL30" s="646">
        <v>0.8</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97.9</v>
      </c>
      <c r="BH30" s="722"/>
      <c r="BI30" s="722"/>
      <c r="BJ30" s="722"/>
      <c r="BK30" s="722"/>
      <c r="BL30" s="722"/>
      <c r="BM30" s="723">
        <v>93.1</v>
      </c>
      <c r="BN30" s="722"/>
      <c r="BO30" s="722"/>
      <c r="BP30" s="722"/>
      <c r="BQ30" s="724"/>
      <c r="BR30" s="721">
        <v>98.1</v>
      </c>
      <c r="BS30" s="722"/>
      <c r="BT30" s="722"/>
      <c r="BU30" s="722"/>
      <c r="BV30" s="722"/>
      <c r="BW30" s="722"/>
      <c r="BX30" s="723">
        <v>92.5</v>
      </c>
      <c r="BY30" s="722"/>
      <c r="BZ30" s="722"/>
      <c r="CA30" s="722"/>
      <c r="CB30" s="724"/>
      <c r="CD30" s="727"/>
      <c r="CE30" s="728"/>
      <c r="CF30" s="685" t="s">
        <v>306</v>
      </c>
      <c r="CG30" s="682"/>
      <c r="CH30" s="682"/>
      <c r="CI30" s="682"/>
      <c r="CJ30" s="682"/>
      <c r="CK30" s="682"/>
      <c r="CL30" s="682"/>
      <c r="CM30" s="682"/>
      <c r="CN30" s="682"/>
      <c r="CO30" s="682"/>
      <c r="CP30" s="682"/>
      <c r="CQ30" s="683"/>
      <c r="CR30" s="641">
        <v>702627</v>
      </c>
      <c r="CS30" s="644"/>
      <c r="CT30" s="644"/>
      <c r="CU30" s="644"/>
      <c r="CV30" s="644"/>
      <c r="CW30" s="644"/>
      <c r="CX30" s="644"/>
      <c r="CY30" s="645"/>
      <c r="CZ30" s="646">
        <v>12.3</v>
      </c>
      <c r="DA30" s="675"/>
      <c r="DB30" s="675"/>
      <c r="DC30" s="676"/>
      <c r="DD30" s="649">
        <v>676948</v>
      </c>
      <c r="DE30" s="644"/>
      <c r="DF30" s="644"/>
      <c r="DG30" s="644"/>
      <c r="DH30" s="644"/>
      <c r="DI30" s="644"/>
      <c r="DJ30" s="644"/>
      <c r="DK30" s="645"/>
      <c r="DL30" s="649">
        <v>676948</v>
      </c>
      <c r="DM30" s="644"/>
      <c r="DN30" s="644"/>
      <c r="DO30" s="644"/>
      <c r="DP30" s="644"/>
      <c r="DQ30" s="644"/>
      <c r="DR30" s="644"/>
      <c r="DS30" s="644"/>
      <c r="DT30" s="644"/>
      <c r="DU30" s="644"/>
      <c r="DV30" s="645"/>
      <c r="DW30" s="646">
        <v>19.100000000000001</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32312</v>
      </c>
      <c r="S31" s="644"/>
      <c r="T31" s="644"/>
      <c r="U31" s="644"/>
      <c r="V31" s="644"/>
      <c r="W31" s="644"/>
      <c r="X31" s="644"/>
      <c r="Y31" s="645"/>
      <c r="Z31" s="703">
        <v>0.5</v>
      </c>
      <c r="AA31" s="703"/>
      <c r="AB31" s="703"/>
      <c r="AC31" s="703"/>
      <c r="AD31" s="704" t="s">
        <v>222</v>
      </c>
      <c r="AE31" s="704"/>
      <c r="AF31" s="704"/>
      <c r="AG31" s="704"/>
      <c r="AH31" s="704"/>
      <c r="AI31" s="704"/>
      <c r="AJ31" s="704"/>
      <c r="AK31" s="704"/>
      <c r="AL31" s="646" t="s">
        <v>222</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98.2</v>
      </c>
      <c r="BH31" s="642"/>
      <c r="BI31" s="642"/>
      <c r="BJ31" s="642"/>
      <c r="BK31" s="642"/>
      <c r="BL31" s="642"/>
      <c r="BM31" s="647">
        <v>95.7</v>
      </c>
      <c r="BN31" s="720"/>
      <c r="BO31" s="720"/>
      <c r="BP31" s="720"/>
      <c r="BQ31" s="681"/>
      <c r="BR31" s="719">
        <v>98.7</v>
      </c>
      <c r="BS31" s="642"/>
      <c r="BT31" s="642"/>
      <c r="BU31" s="642"/>
      <c r="BV31" s="642"/>
      <c r="BW31" s="642"/>
      <c r="BX31" s="647">
        <v>95.7</v>
      </c>
      <c r="BY31" s="720"/>
      <c r="BZ31" s="720"/>
      <c r="CA31" s="720"/>
      <c r="CB31" s="681"/>
      <c r="CD31" s="727"/>
      <c r="CE31" s="728"/>
      <c r="CF31" s="685" t="s">
        <v>310</v>
      </c>
      <c r="CG31" s="682"/>
      <c r="CH31" s="682"/>
      <c r="CI31" s="682"/>
      <c r="CJ31" s="682"/>
      <c r="CK31" s="682"/>
      <c r="CL31" s="682"/>
      <c r="CM31" s="682"/>
      <c r="CN31" s="682"/>
      <c r="CO31" s="682"/>
      <c r="CP31" s="682"/>
      <c r="CQ31" s="683"/>
      <c r="CR31" s="641">
        <v>58170</v>
      </c>
      <c r="CS31" s="642"/>
      <c r="CT31" s="642"/>
      <c r="CU31" s="642"/>
      <c r="CV31" s="642"/>
      <c r="CW31" s="642"/>
      <c r="CX31" s="642"/>
      <c r="CY31" s="643"/>
      <c r="CZ31" s="646">
        <v>1</v>
      </c>
      <c r="DA31" s="675"/>
      <c r="DB31" s="675"/>
      <c r="DC31" s="676"/>
      <c r="DD31" s="649">
        <v>55157</v>
      </c>
      <c r="DE31" s="642"/>
      <c r="DF31" s="642"/>
      <c r="DG31" s="642"/>
      <c r="DH31" s="642"/>
      <c r="DI31" s="642"/>
      <c r="DJ31" s="642"/>
      <c r="DK31" s="643"/>
      <c r="DL31" s="649">
        <v>55157</v>
      </c>
      <c r="DM31" s="642"/>
      <c r="DN31" s="642"/>
      <c r="DO31" s="642"/>
      <c r="DP31" s="642"/>
      <c r="DQ31" s="642"/>
      <c r="DR31" s="642"/>
      <c r="DS31" s="642"/>
      <c r="DT31" s="642"/>
      <c r="DU31" s="642"/>
      <c r="DV31" s="643"/>
      <c r="DW31" s="646">
        <v>1.6</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20584</v>
      </c>
      <c r="S32" s="644"/>
      <c r="T32" s="644"/>
      <c r="U32" s="644"/>
      <c r="V32" s="644"/>
      <c r="W32" s="644"/>
      <c r="X32" s="644"/>
      <c r="Y32" s="645"/>
      <c r="Z32" s="703">
        <v>0.3</v>
      </c>
      <c r="AA32" s="703"/>
      <c r="AB32" s="703"/>
      <c r="AC32" s="703"/>
      <c r="AD32" s="704" t="s">
        <v>222</v>
      </c>
      <c r="AE32" s="704"/>
      <c r="AF32" s="704"/>
      <c r="AG32" s="704"/>
      <c r="AH32" s="704"/>
      <c r="AI32" s="704"/>
      <c r="AJ32" s="704"/>
      <c r="AK32" s="704"/>
      <c r="AL32" s="646" t="s">
        <v>234</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97.2</v>
      </c>
      <c r="BH32" s="657"/>
      <c r="BI32" s="657"/>
      <c r="BJ32" s="657"/>
      <c r="BK32" s="657"/>
      <c r="BL32" s="657"/>
      <c r="BM32" s="701">
        <v>89</v>
      </c>
      <c r="BN32" s="657"/>
      <c r="BO32" s="657"/>
      <c r="BP32" s="657"/>
      <c r="BQ32" s="694"/>
      <c r="BR32" s="718">
        <v>97.1</v>
      </c>
      <c r="BS32" s="657"/>
      <c r="BT32" s="657"/>
      <c r="BU32" s="657"/>
      <c r="BV32" s="657"/>
      <c r="BW32" s="657"/>
      <c r="BX32" s="701">
        <v>87.8</v>
      </c>
      <c r="BY32" s="657"/>
      <c r="BZ32" s="657"/>
      <c r="CA32" s="657"/>
      <c r="CB32" s="694"/>
      <c r="CD32" s="729"/>
      <c r="CE32" s="730"/>
      <c r="CF32" s="685" t="s">
        <v>313</v>
      </c>
      <c r="CG32" s="682"/>
      <c r="CH32" s="682"/>
      <c r="CI32" s="682"/>
      <c r="CJ32" s="682"/>
      <c r="CK32" s="682"/>
      <c r="CL32" s="682"/>
      <c r="CM32" s="682"/>
      <c r="CN32" s="682"/>
      <c r="CO32" s="682"/>
      <c r="CP32" s="682"/>
      <c r="CQ32" s="683"/>
      <c r="CR32" s="641">
        <v>113</v>
      </c>
      <c r="CS32" s="644"/>
      <c r="CT32" s="644"/>
      <c r="CU32" s="644"/>
      <c r="CV32" s="644"/>
      <c r="CW32" s="644"/>
      <c r="CX32" s="644"/>
      <c r="CY32" s="645"/>
      <c r="CZ32" s="646">
        <v>0</v>
      </c>
      <c r="DA32" s="675"/>
      <c r="DB32" s="675"/>
      <c r="DC32" s="676"/>
      <c r="DD32" s="649">
        <v>113</v>
      </c>
      <c r="DE32" s="644"/>
      <c r="DF32" s="644"/>
      <c r="DG32" s="644"/>
      <c r="DH32" s="644"/>
      <c r="DI32" s="644"/>
      <c r="DJ32" s="644"/>
      <c r="DK32" s="645"/>
      <c r="DL32" s="649">
        <v>113</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282967</v>
      </c>
      <c r="S33" s="644"/>
      <c r="T33" s="644"/>
      <c r="U33" s="644"/>
      <c r="V33" s="644"/>
      <c r="W33" s="644"/>
      <c r="X33" s="644"/>
      <c r="Y33" s="645"/>
      <c r="Z33" s="703">
        <v>4.7</v>
      </c>
      <c r="AA33" s="703"/>
      <c r="AB33" s="703"/>
      <c r="AC33" s="703"/>
      <c r="AD33" s="704" t="s">
        <v>234</v>
      </c>
      <c r="AE33" s="704"/>
      <c r="AF33" s="704"/>
      <c r="AG33" s="704"/>
      <c r="AH33" s="704"/>
      <c r="AI33" s="704"/>
      <c r="AJ33" s="704"/>
      <c r="AK33" s="704"/>
      <c r="AL33" s="646" t="s">
        <v>234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2206430</v>
      </c>
      <c r="CS33" s="642"/>
      <c r="CT33" s="642"/>
      <c r="CU33" s="642"/>
      <c r="CV33" s="642"/>
      <c r="CW33" s="642"/>
      <c r="CX33" s="642"/>
      <c r="CY33" s="643"/>
      <c r="CZ33" s="646">
        <v>38.6</v>
      </c>
      <c r="DA33" s="675"/>
      <c r="DB33" s="675"/>
      <c r="DC33" s="676"/>
      <c r="DD33" s="649">
        <v>1743826</v>
      </c>
      <c r="DE33" s="642"/>
      <c r="DF33" s="642"/>
      <c r="DG33" s="642"/>
      <c r="DH33" s="642"/>
      <c r="DI33" s="642"/>
      <c r="DJ33" s="642"/>
      <c r="DK33" s="643"/>
      <c r="DL33" s="649">
        <v>1303711</v>
      </c>
      <c r="DM33" s="642"/>
      <c r="DN33" s="642"/>
      <c r="DO33" s="642"/>
      <c r="DP33" s="642"/>
      <c r="DQ33" s="642"/>
      <c r="DR33" s="642"/>
      <c r="DS33" s="642"/>
      <c r="DT33" s="642"/>
      <c r="DU33" s="642"/>
      <c r="DV33" s="643"/>
      <c r="DW33" s="646">
        <v>36.799999999999997</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66794</v>
      </c>
      <c r="S34" s="644"/>
      <c r="T34" s="644"/>
      <c r="U34" s="644"/>
      <c r="V34" s="644"/>
      <c r="W34" s="644"/>
      <c r="X34" s="644"/>
      <c r="Y34" s="645"/>
      <c r="Z34" s="703">
        <v>1.1000000000000001</v>
      </c>
      <c r="AA34" s="703"/>
      <c r="AB34" s="703"/>
      <c r="AC34" s="703"/>
      <c r="AD34" s="704">
        <v>16</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653581</v>
      </c>
      <c r="CS34" s="644"/>
      <c r="CT34" s="644"/>
      <c r="CU34" s="644"/>
      <c r="CV34" s="644"/>
      <c r="CW34" s="644"/>
      <c r="CX34" s="644"/>
      <c r="CY34" s="645"/>
      <c r="CZ34" s="646">
        <v>11.4</v>
      </c>
      <c r="DA34" s="675"/>
      <c r="DB34" s="675"/>
      <c r="DC34" s="676"/>
      <c r="DD34" s="649">
        <v>552176</v>
      </c>
      <c r="DE34" s="644"/>
      <c r="DF34" s="644"/>
      <c r="DG34" s="644"/>
      <c r="DH34" s="644"/>
      <c r="DI34" s="644"/>
      <c r="DJ34" s="644"/>
      <c r="DK34" s="645"/>
      <c r="DL34" s="649">
        <v>484899</v>
      </c>
      <c r="DM34" s="644"/>
      <c r="DN34" s="644"/>
      <c r="DO34" s="644"/>
      <c r="DP34" s="644"/>
      <c r="DQ34" s="644"/>
      <c r="DR34" s="644"/>
      <c r="DS34" s="644"/>
      <c r="DT34" s="644"/>
      <c r="DU34" s="644"/>
      <c r="DV34" s="645"/>
      <c r="DW34" s="646">
        <v>13.7</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773828</v>
      </c>
      <c r="S35" s="644"/>
      <c r="T35" s="644"/>
      <c r="U35" s="644"/>
      <c r="V35" s="644"/>
      <c r="W35" s="644"/>
      <c r="X35" s="644"/>
      <c r="Y35" s="645"/>
      <c r="Z35" s="703">
        <v>12.9</v>
      </c>
      <c r="AA35" s="703"/>
      <c r="AB35" s="703"/>
      <c r="AC35" s="703"/>
      <c r="AD35" s="704" t="s">
        <v>222</v>
      </c>
      <c r="AE35" s="704"/>
      <c r="AF35" s="704"/>
      <c r="AG35" s="704"/>
      <c r="AH35" s="704"/>
      <c r="AI35" s="704"/>
      <c r="AJ35" s="704"/>
      <c r="AK35" s="704"/>
      <c r="AL35" s="646" t="s">
        <v>222</v>
      </c>
      <c r="AM35" s="647"/>
      <c r="AN35" s="647"/>
      <c r="AO35" s="705"/>
      <c r="AP35" s="214"/>
      <c r="AQ35" s="709" t="s">
        <v>321</v>
      </c>
      <c r="AR35" s="710"/>
      <c r="AS35" s="710"/>
      <c r="AT35" s="710"/>
      <c r="AU35" s="710"/>
      <c r="AV35" s="710"/>
      <c r="AW35" s="710"/>
      <c r="AX35" s="710"/>
      <c r="AY35" s="711"/>
      <c r="AZ35" s="706">
        <v>517026</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23046</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40435</v>
      </c>
      <c r="CS35" s="642"/>
      <c r="CT35" s="642"/>
      <c r="CU35" s="642"/>
      <c r="CV35" s="642"/>
      <c r="CW35" s="642"/>
      <c r="CX35" s="642"/>
      <c r="CY35" s="643"/>
      <c r="CZ35" s="646">
        <v>0.7</v>
      </c>
      <c r="DA35" s="675"/>
      <c r="DB35" s="675"/>
      <c r="DC35" s="676"/>
      <c r="DD35" s="649">
        <v>29580</v>
      </c>
      <c r="DE35" s="642"/>
      <c r="DF35" s="642"/>
      <c r="DG35" s="642"/>
      <c r="DH35" s="642"/>
      <c r="DI35" s="642"/>
      <c r="DJ35" s="642"/>
      <c r="DK35" s="643"/>
      <c r="DL35" s="649">
        <v>28094</v>
      </c>
      <c r="DM35" s="642"/>
      <c r="DN35" s="642"/>
      <c r="DO35" s="642"/>
      <c r="DP35" s="642"/>
      <c r="DQ35" s="642"/>
      <c r="DR35" s="642"/>
      <c r="DS35" s="642"/>
      <c r="DT35" s="642"/>
      <c r="DU35" s="642"/>
      <c r="DV35" s="643"/>
      <c r="DW35" s="646">
        <v>0.8</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222</v>
      </c>
      <c r="S36" s="644"/>
      <c r="T36" s="644"/>
      <c r="U36" s="644"/>
      <c r="V36" s="644"/>
      <c r="W36" s="644"/>
      <c r="X36" s="644"/>
      <c r="Y36" s="645"/>
      <c r="Z36" s="703" t="s">
        <v>222</v>
      </c>
      <c r="AA36" s="703"/>
      <c r="AB36" s="703"/>
      <c r="AC36" s="703"/>
      <c r="AD36" s="704" t="s">
        <v>222</v>
      </c>
      <c r="AE36" s="704"/>
      <c r="AF36" s="704"/>
      <c r="AG36" s="704"/>
      <c r="AH36" s="704"/>
      <c r="AI36" s="704"/>
      <c r="AJ36" s="704"/>
      <c r="AK36" s="704"/>
      <c r="AL36" s="646" t="s">
        <v>222</v>
      </c>
      <c r="AM36" s="647"/>
      <c r="AN36" s="647"/>
      <c r="AO36" s="705"/>
      <c r="AQ36" s="678" t="s">
        <v>325</v>
      </c>
      <c r="AR36" s="679"/>
      <c r="AS36" s="679"/>
      <c r="AT36" s="679"/>
      <c r="AU36" s="679"/>
      <c r="AV36" s="679"/>
      <c r="AW36" s="679"/>
      <c r="AX36" s="679"/>
      <c r="AY36" s="680"/>
      <c r="AZ36" s="641">
        <v>162824</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-28</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735339</v>
      </c>
      <c r="CS36" s="644"/>
      <c r="CT36" s="644"/>
      <c r="CU36" s="644"/>
      <c r="CV36" s="644"/>
      <c r="CW36" s="644"/>
      <c r="CX36" s="644"/>
      <c r="CY36" s="645"/>
      <c r="CZ36" s="646">
        <v>12.9</v>
      </c>
      <c r="DA36" s="675"/>
      <c r="DB36" s="675"/>
      <c r="DC36" s="676"/>
      <c r="DD36" s="649">
        <v>485229</v>
      </c>
      <c r="DE36" s="644"/>
      <c r="DF36" s="644"/>
      <c r="DG36" s="644"/>
      <c r="DH36" s="644"/>
      <c r="DI36" s="644"/>
      <c r="DJ36" s="644"/>
      <c r="DK36" s="645"/>
      <c r="DL36" s="649">
        <v>405741</v>
      </c>
      <c r="DM36" s="644"/>
      <c r="DN36" s="644"/>
      <c r="DO36" s="644"/>
      <c r="DP36" s="644"/>
      <c r="DQ36" s="644"/>
      <c r="DR36" s="644"/>
      <c r="DS36" s="644"/>
      <c r="DT36" s="644"/>
      <c r="DU36" s="644"/>
      <c r="DV36" s="645"/>
      <c r="DW36" s="646">
        <v>11.5</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v>138728</v>
      </c>
      <c r="S37" s="644"/>
      <c r="T37" s="644"/>
      <c r="U37" s="644"/>
      <c r="V37" s="644"/>
      <c r="W37" s="644"/>
      <c r="X37" s="644"/>
      <c r="Y37" s="645"/>
      <c r="Z37" s="703">
        <v>2.2999999999999998</v>
      </c>
      <c r="AA37" s="703"/>
      <c r="AB37" s="703"/>
      <c r="AC37" s="703"/>
      <c r="AD37" s="704" t="s">
        <v>222</v>
      </c>
      <c r="AE37" s="704"/>
      <c r="AF37" s="704"/>
      <c r="AG37" s="704"/>
      <c r="AH37" s="704"/>
      <c r="AI37" s="704"/>
      <c r="AJ37" s="704"/>
      <c r="AK37" s="704"/>
      <c r="AL37" s="646" t="s">
        <v>222</v>
      </c>
      <c r="AM37" s="647"/>
      <c r="AN37" s="647"/>
      <c r="AO37" s="705"/>
      <c r="AQ37" s="678" t="s">
        <v>329</v>
      </c>
      <c r="AR37" s="679"/>
      <c r="AS37" s="679"/>
      <c r="AT37" s="679"/>
      <c r="AU37" s="679"/>
      <c r="AV37" s="679"/>
      <c r="AW37" s="679"/>
      <c r="AX37" s="679"/>
      <c r="AY37" s="680"/>
      <c r="AZ37" s="641">
        <v>27702</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1367</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254181</v>
      </c>
      <c r="CS37" s="642"/>
      <c r="CT37" s="642"/>
      <c r="CU37" s="642"/>
      <c r="CV37" s="642"/>
      <c r="CW37" s="642"/>
      <c r="CX37" s="642"/>
      <c r="CY37" s="643"/>
      <c r="CZ37" s="646">
        <v>4.4000000000000004</v>
      </c>
      <c r="DA37" s="675"/>
      <c r="DB37" s="675"/>
      <c r="DC37" s="676"/>
      <c r="DD37" s="649">
        <v>254096</v>
      </c>
      <c r="DE37" s="642"/>
      <c r="DF37" s="642"/>
      <c r="DG37" s="642"/>
      <c r="DH37" s="642"/>
      <c r="DI37" s="642"/>
      <c r="DJ37" s="642"/>
      <c r="DK37" s="643"/>
      <c r="DL37" s="649">
        <v>254096</v>
      </c>
      <c r="DM37" s="642"/>
      <c r="DN37" s="642"/>
      <c r="DO37" s="642"/>
      <c r="DP37" s="642"/>
      <c r="DQ37" s="642"/>
      <c r="DR37" s="642"/>
      <c r="DS37" s="642"/>
      <c r="DT37" s="642"/>
      <c r="DU37" s="642"/>
      <c r="DV37" s="643"/>
      <c r="DW37" s="646">
        <v>7.2</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5993474</v>
      </c>
      <c r="S38" s="693"/>
      <c r="T38" s="693"/>
      <c r="U38" s="693"/>
      <c r="V38" s="693"/>
      <c r="W38" s="693"/>
      <c r="X38" s="693"/>
      <c r="Y38" s="698"/>
      <c r="Z38" s="699">
        <v>100</v>
      </c>
      <c r="AA38" s="699"/>
      <c r="AB38" s="699"/>
      <c r="AC38" s="699"/>
      <c r="AD38" s="700">
        <v>3400016</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2040</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2342</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487424</v>
      </c>
      <c r="CS38" s="644"/>
      <c r="CT38" s="644"/>
      <c r="CU38" s="644"/>
      <c r="CV38" s="644"/>
      <c r="CW38" s="644"/>
      <c r="CX38" s="644"/>
      <c r="CY38" s="645"/>
      <c r="CZ38" s="646">
        <v>8.5</v>
      </c>
      <c r="DA38" s="675"/>
      <c r="DB38" s="675"/>
      <c r="DC38" s="676"/>
      <c r="DD38" s="649">
        <v>421889</v>
      </c>
      <c r="DE38" s="644"/>
      <c r="DF38" s="644"/>
      <c r="DG38" s="644"/>
      <c r="DH38" s="644"/>
      <c r="DI38" s="644"/>
      <c r="DJ38" s="644"/>
      <c r="DK38" s="645"/>
      <c r="DL38" s="649">
        <v>384977</v>
      </c>
      <c r="DM38" s="644"/>
      <c r="DN38" s="644"/>
      <c r="DO38" s="644"/>
      <c r="DP38" s="644"/>
      <c r="DQ38" s="644"/>
      <c r="DR38" s="644"/>
      <c r="DS38" s="644"/>
      <c r="DT38" s="644"/>
      <c r="DU38" s="644"/>
      <c r="DV38" s="645"/>
      <c r="DW38" s="646">
        <v>10.9</v>
      </c>
      <c r="DX38" s="675"/>
      <c r="DY38" s="675"/>
      <c r="DZ38" s="675"/>
      <c r="EA38" s="675"/>
      <c r="EB38" s="675"/>
      <c r="EC38" s="677"/>
    </row>
    <row r="39" spans="2:133" ht="11.25" customHeight="1">
      <c r="AQ39" s="678" t="s">
        <v>336</v>
      </c>
      <c r="AR39" s="679"/>
      <c r="AS39" s="679"/>
      <c r="AT39" s="679"/>
      <c r="AU39" s="679"/>
      <c r="AV39" s="679"/>
      <c r="AW39" s="679"/>
      <c r="AX39" s="679"/>
      <c r="AY39" s="680"/>
      <c r="AZ39" s="641">
        <v>1900</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89</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279531</v>
      </c>
      <c r="CS39" s="642"/>
      <c r="CT39" s="642"/>
      <c r="CU39" s="642"/>
      <c r="CV39" s="642"/>
      <c r="CW39" s="642"/>
      <c r="CX39" s="642"/>
      <c r="CY39" s="643"/>
      <c r="CZ39" s="646">
        <v>4.9000000000000004</v>
      </c>
      <c r="DA39" s="675"/>
      <c r="DB39" s="675"/>
      <c r="DC39" s="676"/>
      <c r="DD39" s="649">
        <v>254952</v>
      </c>
      <c r="DE39" s="642"/>
      <c r="DF39" s="642"/>
      <c r="DG39" s="642"/>
      <c r="DH39" s="642"/>
      <c r="DI39" s="642"/>
      <c r="DJ39" s="642"/>
      <c r="DK39" s="643"/>
      <c r="DL39" s="649" t="s">
        <v>222</v>
      </c>
      <c r="DM39" s="642"/>
      <c r="DN39" s="642"/>
      <c r="DO39" s="642"/>
      <c r="DP39" s="642"/>
      <c r="DQ39" s="642"/>
      <c r="DR39" s="642"/>
      <c r="DS39" s="642"/>
      <c r="DT39" s="642"/>
      <c r="DU39" s="642"/>
      <c r="DV39" s="643"/>
      <c r="DW39" s="646" t="s">
        <v>222</v>
      </c>
      <c r="DX39" s="675"/>
      <c r="DY39" s="675"/>
      <c r="DZ39" s="675"/>
      <c r="EA39" s="675"/>
      <c r="EB39" s="675"/>
      <c r="EC39" s="677"/>
    </row>
    <row r="40" spans="2:133" ht="11.25" customHeight="1">
      <c r="AQ40" s="678" t="s">
        <v>340</v>
      </c>
      <c r="AR40" s="679"/>
      <c r="AS40" s="679"/>
      <c r="AT40" s="679"/>
      <c r="AU40" s="679"/>
      <c r="AV40" s="679"/>
      <c r="AW40" s="679"/>
      <c r="AX40" s="679"/>
      <c r="AY40" s="680"/>
      <c r="AZ40" s="641">
        <v>95659</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158</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10120</v>
      </c>
      <c r="CS40" s="644"/>
      <c r="CT40" s="644"/>
      <c r="CU40" s="644"/>
      <c r="CV40" s="644"/>
      <c r="CW40" s="644"/>
      <c r="CX40" s="644"/>
      <c r="CY40" s="645"/>
      <c r="CZ40" s="646">
        <v>0.2</v>
      </c>
      <c r="DA40" s="675"/>
      <c r="DB40" s="675"/>
      <c r="DC40" s="676"/>
      <c r="DD40" s="649" t="s">
        <v>222</v>
      </c>
      <c r="DE40" s="644"/>
      <c r="DF40" s="644"/>
      <c r="DG40" s="644"/>
      <c r="DH40" s="644"/>
      <c r="DI40" s="644"/>
      <c r="DJ40" s="644"/>
      <c r="DK40" s="645"/>
      <c r="DL40" s="649" t="s">
        <v>234</v>
      </c>
      <c r="DM40" s="644"/>
      <c r="DN40" s="644"/>
      <c r="DO40" s="644"/>
      <c r="DP40" s="644"/>
      <c r="DQ40" s="644"/>
      <c r="DR40" s="644"/>
      <c r="DS40" s="644"/>
      <c r="DT40" s="644"/>
      <c r="DU40" s="644"/>
      <c r="DV40" s="645"/>
      <c r="DW40" s="646" t="s">
        <v>222</v>
      </c>
      <c r="DX40" s="675"/>
      <c r="DY40" s="675"/>
      <c r="DZ40" s="675"/>
      <c r="EA40" s="675"/>
      <c r="EB40" s="675"/>
      <c r="EC40" s="677"/>
    </row>
    <row r="41" spans="2:133" ht="11.25" customHeight="1">
      <c r="AQ41" s="690" t="s">
        <v>343</v>
      </c>
      <c r="AR41" s="691"/>
      <c r="AS41" s="691"/>
      <c r="AT41" s="691"/>
      <c r="AU41" s="691"/>
      <c r="AV41" s="691"/>
      <c r="AW41" s="691"/>
      <c r="AX41" s="691"/>
      <c r="AY41" s="692"/>
      <c r="AZ41" s="656">
        <v>226901</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260</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234</v>
      </c>
      <c r="CS41" s="642"/>
      <c r="CT41" s="642"/>
      <c r="CU41" s="642"/>
      <c r="CV41" s="642"/>
      <c r="CW41" s="642"/>
      <c r="CX41" s="642"/>
      <c r="CY41" s="643"/>
      <c r="CZ41" s="646" t="s">
        <v>222</v>
      </c>
      <c r="DA41" s="675"/>
      <c r="DB41" s="675"/>
      <c r="DC41" s="676"/>
      <c r="DD41" s="649" t="s">
        <v>234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1163733</v>
      </c>
      <c r="CS42" s="644"/>
      <c r="CT42" s="644"/>
      <c r="CU42" s="644"/>
      <c r="CV42" s="644"/>
      <c r="CW42" s="644"/>
      <c r="CX42" s="644"/>
      <c r="CY42" s="645"/>
      <c r="CZ42" s="646">
        <v>20.399999999999999</v>
      </c>
      <c r="DA42" s="647"/>
      <c r="DB42" s="647"/>
      <c r="DC42" s="648"/>
      <c r="DD42" s="649">
        <v>132651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17070</v>
      </c>
      <c r="CS43" s="642"/>
      <c r="CT43" s="642"/>
      <c r="CU43" s="642"/>
      <c r="CV43" s="642"/>
      <c r="CW43" s="642"/>
      <c r="CX43" s="642"/>
      <c r="CY43" s="643"/>
      <c r="CZ43" s="646">
        <v>0.3</v>
      </c>
      <c r="DA43" s="675"/>
      <c r="DB43" s="675"/>
      <c r="DC43" s="676"/>
      <c r="DD43" s="649">
        <v>620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301</v>
      </c>
      <c r="CE44" s="670"/>
      <c r="CF44" s="638" t="s">
        <v>351</v>
      </c>
      <c r="CG44" s="639"/>
      <c r="CH44" s="639"/>
      <c r="CI44" s="639"/>
      <c r="CJ44" s="639"/>
      <c r="CK44" s="639"/>
      <c r="CL44" s="639"/>
      <c r="CM44" s="639"/>
      <c r="CN44" s="639"/>
      <c r="CO44" s="639"/>
      <c r="CP44" s="639"/>
      <c r="CQ44" s="640"/>
      <c r="CR44" s="641">
        <v>1163733</v>
      </c>
      <c r="CS44" s="644"/>
      <c r="CT44" s="644"/>
      <c r="CU44" s="644"/>
      <c r="CV44" s="644"/>
      <c r="CW44" s="644"/>
      <c r="CX44" s="644"/>
      <c r="CY44" s="645"/>
      <c r="CZ44" s="646">
        <v>20.399999999999999</v>
      </c>
      <c r="DA44" s="647"/>
      <c r="DB44" s="647"/>
      <c r="DC44" s="648"/>
      <c r="DD44" s="649">
        <v>132651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889852</v>
      </c>
      <c r="CS45" s="642"/>
      <c r="CT45" s="642"/>
      <c r="CU45" s="642"/>
      <c r="CV45" s="642"/>
      <c r="CW45" s="642"/>
      <c r="CX45" s="642"/>
      <c r="CY45" s="643"/>
      <c r="CZ45" s="646">
        <v>15.6</v>
      </c>
      <c r="DA45" s="675"/>
      <c r="DB45" s="675"/>
      <c r="DC45" s="676"/>
      <c r="DD45" s="649">
        <v>29411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173215</v>
      </c>
      <c r="CS46" s="644"/>
      <c r="CT46" s="644"/>
      <c r="CU46" s="644"/>
      <c r="CV46" s="644"/>
      <c r="CW46" s="644"/>
      <c r="CX46" s="644"/>
      <c r="CY46" s="645"/>
      <c r="CZ46" s="646">
        <v>3</v>
      </c>
      <c r="DA46" s="647"/>
      <c r="DB46" s="647"/>
      <c r="DC46" s="648"/>
      <c r="DD46" s="649">
        <v>59189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t="s">
        <v>234</v>
      </c>
      <c r="CS47" s="642"/>
      <c r="CT47" s="642"/>
      <c r="CU47" s="642"/>
      <c r="CV47" s="642"/>
      <c r="CW47" s="642"/>
      <c r="CX47" s="642"/>
      <c r="CY47" s="643"/>
      <c r="CZ47" s="646" t="s">
        <v>234</v>
      </c>
      <c r="DA47" s="675"/>
      <c r="DB47" s="675"/>
      <c r="DC47" s="676"/>
      <c r="DD47" s="649" t="s">
        <v>222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355</v>
      </c>
      <c r="CG48" s="639"/>
      <c r="CH48" s="639"/>
      <c r="CI48" s="639"/>
      <c r="CJ48" s="639"/>
      <c r="CK48" s="639"/>
      <c r="CL48" s="639"/>
      <c r="CM48" s="639"/>
      <c r="CN48" s="639"/>
      <c r="CO48" s="639"/>
      <c r="CP48" s="639"/>
      <c r="CQ48" s="640"/>
      <c r="CR48" s="641" t="s">
        <v>222</v>
      </c>
      <c r="CS48" s="644"/>
      <c r="CT48" s="644"/>
      <c r="CU48" s="644"/>
      <c r="CV48" s="644"/>
      <c r="CW48" s="644"/>
      <c r="CX48" s="644"/>
      <c r="CY48" s="645"/>
      <c r="CZ48" s="646" t="s">
        <v>222</v>
      </c>
      <c r="DA48" s="647"/>
      <c r="DB48" s="647"/>
      <c r="DC48" s="648"/>
      <c r="DD48" s="649" t="s">
        <v>222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5712180</v>
      </c>
      <c r="CS49" s="657"/>
      <c r="CT49" s="657"/>
      <c r="CU49" s="657"/>
      <c r="CV49" s="657"/>
      <c r="CW49" s="657"/>
      <c r="CX49" s="657"/>
      <c r="CY49" s="658"/>
      <c r="CZ49" s="659">
        <v>100</v>
      </c>
      <c r="DA49" s="660"/>
      <c r="DB49" s="660"/>
      <c r="DC49" s="661"/>
      <c r="DD49" s="662">
        <v>3787513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mdBWkP/4GhZZKcWdSVvf+gSpBJD0DvEGGZrcGck1mcBuIUbR6bii++/yonuZLqkJloe+C9KGAAOxjhD4ZOwIwQ==" saltValue="t/oip40pqohzPdY8ith2G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379</v>
      </c>
      <c r="C7" s="1120"/>
      <c r="D7" s="1120"/>
      <c r="E7" s="1120"/>
      <c r="F7" s="1120"/>
      <c r="G7" s="1120"/>
      <c r="H7" s="1120"/>
      <c r="I7" s="1120"/>
      <c r="J7" s="1120"/>
      <c r="K7" s="1120"/>
      <c r="L7" s="1120"/>
      <c r="M7" s="1120"/>
      <c r="N7" s="1120"/>
      <c r="O7" s="1120"/>
      <c r="P7" s="1121"/>
      <c r="Q7" s="1173">
        <v>5942</v>
      </c>
      <c r="R7" s="1174"/>
      <c r="S7" s="1174"/>
      <c r="T7" s="1174"/>
      <c r="U7" s="1174"/>
      <c r="V7" s="1174">
        <v>5683</v>
      </c>
      <c r="W7" s="1174"/>
      <c r="X7" s="1174"/>
      <c r="Y7" s="1174"/>
      <c r="Z7" s="1174"/>
      <c r="AA7" s="1174">
        <v>259</v>
      </c>
      <c r="AB7" s="1174"/>
      <c r="AC7" s="1174"/>
      <c r="AD7" s="1174"/>
      <c r="AE7" s="1175"/>
      <c r="AF7" s="1176">
        <v>234</v>
      </c>
      <c r="AG7" s="1177"/>
      <c r="AH7" s="1177"/>
      <c r="AI7" s="1177"/>
      <c r="AJ7" s="1178"/>
      <c r="AK7" s="1160">
        <v>21</v>
      </c>
      <c r="AL7" s="1161"/>
      <c r="AM7" s="1161"/>
      <c r="AN7" s="1161"/>
      <c r="AO7" s="1161"/>
      <c r="AP7" s="1161">
        <v>8303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583</v>
      </c>
      <c r="BS7" s="1164" t="s">
        <v>582</v>
      </c>
      <c r="BT7" s="1165"/>
      <c r="BU7" s="1165"/>
      <c r="BV7" s="1165"/>
      <c r="BW7" s="1165"/>
      <c r="BX7" s="1165"/>
      <c r="BY7" s="1165"/>
      <c r="BZ7" s="1165"/>
      <c r="CA7" s="1165"/>
      <c r="CB7" s="1165"/>
      <c r="CC7" s="1165"/>
      <c r="CD7" s="1165"/>
      <c r="CE7" s="1165"/>
      <c r="CF7" s="1165"/>
      <c r="CG7" s="1166"/>
      <c r="CH7" s="1157">
        <v>-637</v>
      </c>
      <c r="CI7" s="1158"/>
      <c r="CJ7" s="1158"/>
      <c r="CK7" s="1158"/>
      <c r="CL7" s="1159"/>
      <c r="CM7" s="1157">
        <v>-15</v>
      </c>
      <c r="CN7" s="1158"/>
      <c r="CO7" s="1158"/>
      <c r="CP7" s="1158"/>
      <c r="CQ7" s="1159"/>
      <c r="CR7" s="1157" t="s">
        <v>579</v>
      </c>
      <c r="CS7" s="1158"/>
      <c r="CT7" s="1158"/>
      <c r="CU7" s="1158"/>
      <c r="CV7" s="1159"/>
      <c r="CW7" s="1157" t="s">
        <v>579</v>
      </c>
      <c r="CX7" s="1158"/>
      <c r="CY7" s="1158"/>
      <c r="CZ7" s="1158"/>
      <c r="DA7" s="1159"/>
      <c r="DB7" s="1157" t="s">
        <v>569</v>
      </c>
      <c r="DC7" s="1158"/>
      <c r="DD7" s="1158"/>
      <c r="DE7" s="1158"/>
      <c r="DF7" s="1159"/>
      <c r="DG7" s="1157" t="s">
        <v>579</v>
      </c>
      <c r="DH7" s="1158"/>
      <c r="DI7" s="1158"/>
      <c r="DJ7" s="1158"/>
      <c r="DK7" s="1159"/>
      <c r="DL7" s="1157">
        <v>73</v>
      </c>
      <c r="DM7" s="1158"/>
      <c r="DN7" s="1158"/>
      <c r="DO7" s="1158"/>
      <c r="DP7" s="1159"/>
      <c r="DQ7" s="1157">
        <v>66</v>
      </c>
      <c r="DR7" s="1158"/>
      <c r="DS7" s="1158"/>
      <c r="DT7" s="1158"/>
      <c r="DU7" s="1159"/>
      <c r="DV7" s="1184"/>
      <c r="DW7" s="1185"/>
      <c r="DX7" s="1185"/>
      <c r="DY7" s="1185"/>
      <c r="DZ7" s="1186"/>
      <c r="EA7" s="234"/>
    </row>
    <row r="8" spans="1:131" s="235" customFormat="1" ht="26.25" customHeight="1">
      <c r="A8" s="241">
        <v>2</v>
      </c>
      <c r="B8" s="1106" t="s">
        <v>380</v>
      </c>
      <c r="C8" s="1107"/>
      <c r="D8" s="1107"/>
      <c r="E8" s="1107"/>
      <c r="F8" s="1107"/>
      <c r="G8" s="1107"/>
      <c r="H8" s="1107"/>
      <c r="I8" s="1107"/>
      <c r="J8" s="1107"/>
      <c r="K8" s="1107"/>
      <c r="L8" s="1107"/>
      <c r="M8" s="1107"/>
      <c r="N8" s="1107"/>
      <c r="O8" s="1107"/>
      <c r="P8" s="1108"/>
      <c r="Q8" s="1112">
        <v>20</v>
      </c>
      <c r="R8" s="1113"/>
      <c r="S8" s="1113"/>
      <c r="T8" s="1113"/>
      <c r="U8" s="1113"/>
      <c r="V8" s="1113">
        <v>19</v>
      </c>
      <c r="W8" s="1113"/>
      <c r="X8" s="1113"/>
      <c r="Y8" s="1113"/>
      <c r="Z8" s="1113"/>
      <c r="AA8" s="1113">
        <v>1</v>
      </c>
      <c r="AB8" s="1113"/>
      <c r="AC8" s="1113"/>
      <c r="AD8" s="1113"/>
      <c r="AE8" s="1114"/>
      <c r="AF8" s="1088">
        <v>1</v>
      </c>
      <c r="AG8" s="1089"/>
      <c r="AH8" s="1089"/>
      <c r="AI8" s="1089"/>
      <c r="AJ8" s="1090"/>
      <c r="AK8" s="1155" t="s">
        <v>569</v>
      </c>
      <c r="AL8" s="1156"/>
      <c r="AM8" s="1156"/>
      <c r="AN8" s="1156"/>
      <c r="AO8" s="1156"/>
      <c r="AP8" s="1156" t="s">
        <v>570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584</v>
      </c>
      <c r="BT8" s="1084"/>
      <c r="BU8" s="1084"/>
      <c r="BV8" s="1084"/>
      <c r="BW8" s="1084"/>
      <c r="BX8" s="1084"/>
      <c r="BY8" s="1084"/>
      <c r="BZ8" s="1084"/>
      <c r="CA8" s="1084"/>
      <c r="CB8" s="1084"/>
      <c r="CC8" s="1084"/>
      <c r="CD8" s="1084"/>
      <c r="CE8" s="1084"/>
      <c r="CF8" s="1084"/>
      <c r="CG8" s="1085"/>
      <c r="CH8" s="1058">
        <v>-18</v>
      </c>
      <c r="CI8" s="1059"/>
      <c r="CJ8" s="1059"/>
      <c r="CK8" s="1059"/>
      <c r="CL8" s="1060"/>
      <c r="CM8" s="1058">
        <v>-11</v>
      </c>
      <c r="CN8" s="1059"/>
      <c r="CO8" s="1059"/>
      <c r="CP8" s="1059"/>
      <c r="CQ8" s="1060"/>
      <c r="CR8" s="1058">
        <v>8</v>
      </c>
      <c r="CS8" s="1059"/>
      <c r="CT8" s="1059"/>
      <c r="CU8" s="1059"/>
      <c r="CV8" s="1060"/>
      <c r="CW8" s="1058" t="s">
        <v>579</v>
      </c>
      <c r="CX8" s="1059"/>
      <c r="CY8" s="1059"/>
      <c r="CZ8" s="1059"/>
      <c r="DA8" s="1060"/>
      <c r="DB8" s="1058" t="s">
        <v>579</v>
      </c>
      <c r="DC8" s="1059"/>
      <c r="DD8" s="1059"/>
      <c r="DE8" s="1059"/>
      <c r="DF8" s="1060"/>
      <c r="DG8" s="1058" t="s">
        <v>569</v>
      </c>
      <c r="DH8" s="1059"/>
      <c r="DI8" s="1059"/>
      <c r="DJ8" s="1059"/>
      <c r="DK8" s="1060"/>
      <c r="DL8" s="1058" t="s">
        <v>569</v>
      </c>
      <c r="DM8" s="1059"/>
      <c r="DN8" s="1059"/>
      <c r="DO8" s="1059"/>
      <c r="DP8" s="1060"/>
      <c r="DQ8" s="1058" t="s">
        <v>569</v>
      </c>
      <c r="DR8" s="1059"/>
      <c r="DS8" s="1059"/>
      <c r="DT8" s="1059"/>
      <c r="DU8" s="1060"/>
      <c r="DV8" s="1061"/>
      <c r="DW8" s="1062"/>
      <c r="DX8" s="1062"/>
      <c r="DY8" s="1062"/>
      <c r="DZ8" s="1063"/>
      <c r="EA8" s="234"/>
    </row>
    <row r="9" spans="1:131" s="235" customFormat="1" ht="26.25" customHeight="1">
      <c r="A9" s="241">
        <v>3</v>
      </c>
      <c r="B9" s="1106" t="s">
        <v>381</v>
      </c>
      <c r="C9" s="1107"/>
      <c r="D9" s="1107"/>
      <c r="E9" s="1107"/>
      <c r="F9" s="1107"/>
      <c r="G9" s="1107"/>
      <c r="H9" s="1107"/>
      <c r="I9" s="1107"/>
      <c r="J9" s="1107"/>
      <c r="K9" s="1107"/>
      <c r="L9" s="1107"/>
      <c r="M9" s="1107"/>
      <c r="N9" s="1107"/>
      <c r="O9" s="1107"/>
      <c r="P9" s="1108"/>
      <c r="Q9" s="1112">
        <v>32</v>
      </c>
      <c r="R9" s="1113"/>
      <c r="S9" s="1113"/>
      <c r="T9" s="1113"/>
      <c r="U9" s="1113"/>
      <c r="V9" s="1113">
        <v>10</v>
      </c>
      <c r="W9" s="1113"/>
      <c r="X9" s="1113"/>
      <c r="Y9" s="1113"/>
      <c r="Z9" s="1113"/>
      <c r="AA9" s="1113">
        <v>22</v>
      </c>
      <c r="AB9" s="1113"/>
      <c r="AC9" s="1113"/>
      <c r="AD9" s="1113"/>
      <c r="AE9" s="1114"/>
      <c r="AF9" s="1088">
        <v>22</v>
      </c>
      <c r="AG9" s="1089"/>
      <c r="AH9" s="1089"/>
      <c r="AI9" s="1089"/>
      <c r="AJ9" s="1090"/>
      <c r="AK9" s="1155" t="s">
        <v>569</v>
      </c>
      <c r="AL9" s="1156"/>
      <c r="AM9" s="1156"/>
      <c r="AN9" s="1156"/>
      <c r="AO9" s="1156"/>
      <c r="AP9" s="1156" t="s">
        <v>569</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7">
        <v>5994</v>
      </c>
      <c r="R23" s="1138"/>
      <c r="S23" s="1138"/>
      <c r="T23" s="1138"/>
      <c r="U23" s="1138"/>
      <c r="V23" s="1138">
        <v>5712</v>
      </c>
      <c r="W23" s="1138"/>
      <c r="X23" s="1138"/>
      <c r="Y23" s="1138"/>
      <c r="Z23" s="1138"/>
      <c r="AA23" s="1138">
        <v>282</v>
      </c>
      <c r="AB23" s="1138"/>
      <c r="AC23" s="1138"/>
      <c r="AD23" s="1138"/>
      <c r="AE23" s="1139"/>
      <c r="AF23" s="1140">
        <v>256</v>
      </c>
      <c r="AG23" s="1138"/>
      <c r="AH23" s="1138"/>
      <c r="AI23" s="1138"/>
      <c r="AJ23" s="1141"/>
      <c r="AK23" s="1142"/>
      <c r="AL23" s="1143"/>
      <c r="AM23" s="1143"/>
      <c r="AN23" s="1143"/>
      <c r="AO23" s="1143"/>
      <c r="AP23" s="1138">
        <v>8303</v>
      </c>
      <c r="AQ23" s="1138"/>
      <c r="AR23" s="1138"/>
      <c r="AS23" s="1138"/>
      <c r="AT23" s="1138"/>
      <c r="AU23" s="1144"/>
      <c r="AV23" s="1144"/>
      <c r="AW23" s="1144"/>
      <c r="AX23" s="1144"/>
      <c r="AY23" s="1145"/>
      <c r="AZ23" s="1134" t="s">
        <v>222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362</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395</v>
      </c>
      <c r="C28" s="1120"/>
      <c r="D28" s="1120"/>
      <c r="E28" s="1120"/>
      <c r="F28" s="1120"/>
      <c r="G28" s="1120"/>
      <c r="H28" s="1120"/>
      <c r="I28" s="1120"/>
      <c r="J28" s="1120"/>
      <c r="K28" s="1120"/>
      <c r="L28" s="1120"/>
      <c r="M28" s="1120"/>
      <c r="N28" s="1120"/>
      <c r="O28" s="1120"/>
      <c r="P28" s="1121"/>
      <c r="Q28" s="1122">
        <v>1206</v>
      </c>
      <c r="R28" s="1123"/>
      <c r="S28" s="1123"/>
      <c r="T28" s="1123"/>
      <c r="U28" s="1123"/>
      <c r="V28" s="1123">
        <v>1183</v>
      </c>
      <c r="W28" s="1123"/>
      <c r="X28" s="1123"/>
      <c r="Y28" s="1123"/>
      <c r="Z28" s="1123"/>
      <c r="AA28" s="1123">
        <v>23</v>
      </c>
      <c r="AB28" s="1123"/>
      <c r="AC28" s="1123"/>
      <c r="AD28" s="1123"/>
      <c r="AE28" s="1124"/>
      <c r="AF28" s="1125">
        <v>23</v>
      </c>
      <c r="AG28" s="1123"/>
      <c r="AH28" s="1123"/>
      <c r="AI28" s="1123"/>
      <c r="AJ28" s="1126"/>
      <c r="AK28" s="1127">
        <v>96</v>
      </c>
      <c r="AL28" s="1115"/>
      <c r="AM28" s="1115"/>
      <c r="AN28" s="1115"/>
      <c r="AO28" s="1115"/>
      <c r="AP28" s="1115" t="s">
        <v>569</v>
      </c>
      <c r="AQ28" s="1115"/>
      <c r="AR28" s="1115"/>
      <c r="AS28" s="1115"/>
      <c r="AT28" s="1115"/>
      <c r="AU28" s="1115" t="s">
        <v>569</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396</v>
      </c>
      <c r="C29" s="1107"/>
      <c r="D29" s="1107"/>
      <c r="E29" s="1107"/>
      <c r="F29" s="1107"/>
      <c r="G29" s="1107"/>
      <c r="H29" s="1107"/>
      <c r="I29" s="1107"/>
      <c r="J29" s="1107"/>
      <c r="K29" s="1107"/>
      <c r="L29" s="1107"/>
      <c r="M29" s="1107"/>
      <c r="N29" s="1107"/>
      <c r="O29" s="1107"/>
      <c r="P29" s="1108"/>
      <c r="Q29" s="1112">
        <v>806</v>
      </c>
      <c r="R29" s="1113"/>
      <c r="S29" s="1113"/>
      <c r="T29" s="1113"/>
      <c r="U29" s="1113"/>
      <c r="V29" s="1113">
        <v>788</v>
      </c>
      <c r="W29" s="1113"/>
      <c r="X29" s="1113"/>
      <c r="Y29" s="1113"/>
      <c r="Z29" s="1113"/>
      <c r="AA29" s="1113">
        <v>18</v>
      </c>
      <c r="AB29" s="1113"/>
      <c r="AC29" s="1113"/>
      <c r="AD29" s="1113"/>
      <c r="AE29" s="1114"/>
      <c r="AF29" s="1088">
        <v>18</v>
      </c>
      <c r="AG29" s="1089"/>
      <c r="AH29" s="1089"/>
      <c r="AI29" s="1089"/>
      <c r="AJ29" s="1090"/>
      <c r="AK29" s="1049">
        <v>111</v>
      </c>
      <c r="AL29" s="1040"/>
      <c r="AM29" s="1040"/>
      <c r="AN29" s="1040"/>
      <c r="AO29" s="1040"/>
      <c r="AP29" s="1040" t="s">
        <v>569</v>
      </c>
      <c r="AQ29" s="1040"/>
      <c r="AR29" s="1040"/>
      <c r="AS29" s="1040"/>
      <c r="AT29" s="1040"/>
      <c r="AU29" s="1040" t="s">
        <v>569</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397</v>
      </c>
      <c r="C30" s="1107"/>
      <c r="D30" s="1107"/>
      <c r="E30" s="1107"/>
      <c r="F30" s="1107"/>
      <c r="G30" s="1107"/>
      <c r="H30" s="1107"/>
      <c r="I30" s="1107"/>
      <c r="J30" s="1107"/>
      <c r="K30" s="1107"/>
      <c r="L30" s="1107"/>
      <c r="M30" s="1107"/>
      <c r="N30" s="1107"/>
      <c r="O30" s="1107"/>
      <c r="P30" s="1108"/>
      <c r="Q30" s="1112">
        <v>79</v>
      </c>
      <c r="R30" s="1113"/>
      <c r="S30" s="1113"/>
      <c r="T30" s="1113"/>
      <c r="U30" s="1113"/>
      <c r="V30" s="1113">
        <v>78</v>
      </c>
      <c r="W30" s="1113"/>
      <c r="X30" s="1113"/>
      <c r="Y30" s="1113"/>
      <c r="Z30" s="1113"/>
      <c r="AA30" s="1113">
        <v>1</v>
      </c>
      <c r="AB30" s="1113"/>
      <c r="AC30" s="1113"/>
      <c r="AD30" s="1113"/>
      <c r="AE30" s="1114"/>
      <c r="AF30" s="1088">
        <v>1</v>
      </c>
      <c r="AG30" s="1089"/>
      <c r="AH30" s="1089"/>
      <c r="AI30" s="1089"/>
      <c r="AJ30" s="1090"/>
      <c r="AK30" s="1049">
        <v>116</v>
      </c>
      <c r="AL30" s="1040"/>
      <c r="AM30" s="1040"/>
      <c r="AN30" s="1040"/>
      <c r="AO30" s="1040"/>
      <c r="AP30" s="1040" t="s">
        <v>569</v>
      </c>
      <c r="AQ30" s="1040"/>
      <c r="AR30" s="1040"/>
      <c r="AS30" s="1040"/>
      <c r="AT30" s="1040"/>
      <c r="AU30" s="1040" t="s">
        <v>569</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398</v>
      </c>
      <c r="C31" s="1107"/>
      <c r="D31" s="1107"/>
      <c r="E31" s="1107"/>
      <c r="F31" s="1107"/>
      <c r="G31" s="1107"/>
      <c r="H31" s="1107"/>
      <c r="I31" s="1107"/>
      <c r="J31" s="1107"/>
      <c r="K31" s="1107"/>
      <c r="L31" s="1107"/>
      <c r="M31" s="1107"/>
      <c r="N31" s="1107"/>
      <c r="O31" s="1107"/>
      <c r="P31" s="1108"/>
      <c r="Q31" s="1112">
        <v>189</v>
      </c>
      <c r="R31" s="1113"/>
      <c r="S31" s="1113"/>
      <c r="T31" s="1113"/>
      <c r="U31" s="1113"/>
      <c r="V31" s="1113">
        <v>184</v>
      </c>
      <c r="W31" s="1113"/>
      <c r="X31" s="1113"/>
      <c r="Y31" s="1113"/>
      <c r="Z31" s="1113"/>
      <c r="AA31" s="1113">
        <v>5</v>
      </c>
      <c r="AB31" s="1113"/>
      <c r="AC31" s="1113"/>
      <c r="AD31" s="1113"/>
      <c r="AE31" s="1114"/>
      <c r="AF31" s="1088">
        <v>208</v>
      </c>
      <c r="AG31" s="1089"/>
      <c r="AH31" s="1089"/>
      <c r="AI31" s="1089"/>
      <c r="AJ31" s="1090"/>
      <c r="AK31" s="1049">
        <v>0</v>
      </c>
      <c r="AL31" s="1040"/>
      <c r="AM31" s="1040"/>
      <c r="AN31" s="1040"/>
      <c r="AO31" s="1040"/>
      <c r="AP31" s="1040">
        <v>888</v>
      </c>
      <c r="AQ31" s="1040"/>
      <c r="AR31" s="1040"/>
      <c r="AS31" s="1040"/>
      <c r="AT31" s="1040"/>
      <c r="AU31" s="1040">
        <v>1</v>
      </c>
      <c r="AV31" s="1040"/>
      <c r="AW31" s="1040"/>
      <c r="AX31" s="1040"/>
      <c r="AY31" s="1040"/>
      <c r="AZ31" s="1111" t="s">
        <v>569</v>
      </c>
      <c r="BA31" s="1111"/>
      <c r="BB31" s="1111"/>
      <c r="BC31" s="1111"/>
      <c r="BD31" s="1111"/>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400</v>
      </c>
      <c r="C32" s="1107"/>
      <c r="D32" s="1107"/>
      <c r="E32" s="1107"/>
      <c r="F32" s="1107"/>
      <c r="G32" s="1107"/>
      <c r="H32" s="1107"/>
      <c r="I32" s="1107"/>
      <c r="J32" s="1107"/>
      <c r="K32" s="1107"/>
      <c r="L32" s="1107"/>
      <c r="M32" s="1107"/>
      <c r="N32" s="1107"/>
      <c r="O32" s="1107"/>
      <c r="P32" s="1108"/>
      <c r="Q32" s="1112">
        <v>125</v>
      </c>
      <c r="R32" s="1113"/>
      <c r="S32" s="1113"/>
      <c r="T32" s="1113"/>
      <c r="U32" s="1113"/>
      <c r="V32" s="1113">
        <v>122</v>
      </c>
      <c r="W32" s="1113"/>
      <c r="X32" s="1113"/>
      <c r="Y32" s="1113"/>
      <c r="Z32" s="1113"/>
      <c r="AA32" s="1113">
        <v>3</v>
      </c>
      <c r="AB32" s="1113"/>
      <c r="AC32" s="1113"/>
      <c r="AD32" s="1113"/>
      <c r="AE32" s="1114"/>
      <c r="AF32" s="1088">
        <v>3</v>
      </c>
      <c r="AG32" s="1089"/>
      <c r="AH32" s="1089"/>
      <c r="AI32" s="1089"/>
      <c r="AJ32" s="1090"/>
      <c r="AK32" s="1049">
        <v>72</v>
      </c>
      <c r="AL32" s="1040"/>
      <c r="AM32" s="1040"/>
      <c r="AN32" s="1040"/>
      <c r="AO32" s="1040"/>
      <c r="AP32" s="1040">
        <v>951</v>
      </c>
      <c r="AQ32" s="1040"/>
      <c r="AR32" s="1040"/>
      <c r="AS32" s="1040"/>
      <c r="AT32" s="1040"/>
      <c r="AU32" s="1040">
        <v>760</v>
      </c>
      <c r="AV32" s="1040"/>
      <c r="AW32" s="1040"/>
      <c r="AX32" s="1040"/>
      <c r="AY32" s="1040"/>
      <c r="AZ32" s="1111" t="s">
        <v>569</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402</v>
      </c>
      <c r="C33" s="1107"/>
      <c r="D33" s="1107"/>
      <c r="E33" s="1107"/>
      <c r="F33" s="1107"/>
      <c r="G33" s="1107"/>
      <c r="H33" s="1107"/>
      <c r="I33" s="1107"/>
      <c r="J33" s="1107"/>
      <c r="K33" s="1107"/>
      <c r="L33" s="1107"/>
      <c r="M33" s="1107"/>
      <c r="N33" s="1107"/>
      <c r="O33" s="1107"/>
      <c r="P33" s="1108"/>
      <c r="Q33" s="1112">
        <v>175</v>
      </c>
      <c r="R33" s="1113"/>
      <c r="S33" s="1113"/>
      <c r="T33" s="1113"/>
      <c r="U33" s="1113"/>
      <c r="V33" s="1113">
        <v>171</v>
      </c>
      <c r="W33" s="1113"/>
      <c r="X33" s="1113"/>
      <c r="Y33" s="1113"/>
      <c r="Z33" s="1113"/>
      <c r="AA33" s="1113">
        <v>4</v>
      </c>
      <c r="AB33" s="1113"/>
      <c r="AC33" s="1113"/>
      <c r="AD33" s="1113"/>
      <c r="AE33" s="1114"/>
      <c r="AF33" s="1088">
        <v>4</v>
      </c>
      <c r="AG33" s="1089"/>
      <c r="AH33" s="1089"/>
      <c r="AI33" s="1089"/>
      <c r="AJ33" s="1090"/>
      <c r="AK33" s="1049">
        <v>85</v>
      </c>
      <c r="AL33" s="1040"/>
      <c r="AM33" s="1040"/>
      <c r="AN33" s="1040"/>
      <c r="AO33" s="1040"/>
      <c r="AP33" s="1040">
        <v>1347</v>
      </c>
      <c r="AQ33" s="1040"/>
      <c r="AR33" s="1040"/>
      <c r="AS33" s="1040"/>
      <c r="AT33" s="1040"/>
      <c r="AU33" s="1040">
        <v>1323</v>
      </c>
      <c r="AV33" s="1040"/>
      <c r="AW33" s="1040"/>
      <c r="AX33" s="1040"/>
      <c r="AY33" s="1040"/>
      <c r="AZ33" s="1111" t="s">
        <v>569</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403</v>
      </c>
      <c r="C34" s="1107"/>
      <c r="D34" s="1107"/>
      <c r="E34" s="1107"/>
      <c r="F34" s="1107"/>
      <c r="G34" s="1107"/>
      <c r="H34" s="1107"/>
      <c r="I34" s="1107"/>
      <c r="J34" s="1107"/>
      <c r="K34" s="1107"/>
      <c r="L34" s="1107"/>
      <c r="M34" s="1107"/>
      <c r="N34" s="1107"/>
      <c r="O34" s="1107"/>
      <c r="P34" s="1108"/>
      <c r="Q34" s="1112">
        <v>20</v>
      </c>
      <c r="R34" s="1113"/>
      <c r="S34" s="1113"/>
      <c r="T34" s="1113"/>
      <c r="U34" s="1113"/>
      <c r="V34" s="1113">
        <v>19</v>
      </c>
      <c r="W34" s="1113"/>
      <c r="X34" s="1113"/>
      <c r="Y34" s="1113"/>
      <c r="Z34" s="1113"/>
      <c r="AA34" s="1113">
        <v>1</v>
      </c>
      <c r="AB34" s="1113"/>
      <c r="AC34" s="1113"/>
      <c r="AD34" s="1113"/>
      <c r="AE34" s="1114"/>
      <c r="AF34" s="1088">
        <v>1</v>
      </c>
      <c r="AG34" s="1089"/>
      <c r="AH34" s="1089"/>
      <c r="AI34" s="1089"/>
      <c r="AJ34" s="1090"/>
      <c r="AK34" s="1049">
        <v>6</v>
      </c>
      <c r="AL34" s="1040"/>
      <c r="AM34" s="1040"/>
      <c r="AN34" s="1040"/>
      <c r="AO34" s="1040"/>
      <c r="AP34" s="1040">
        <v>42</v>
      </c>
      <c r="AQ34" s="1040"/>
      <c r="AR34" s="1040"/>
      <c r="AS34" s="1040"/>
      <c r="AT34" s="1040"/>
      <c r="AU34" s="1040">
        <v>42</v>
      </c>
      <c r="AV34" s="1040"/>
      <c r="AW34" s="1040"/>
      <c r="AX34" s="1040"/>
      <c r="AY34" s="1040"/>
      <c r="AZ34" s="1111" t="s">
        <v>569</v>
      </c>
      <c r="BA34" s="1111"/>
      <c r="BB34" s="1111"/>
      <c r="BC34" s="1111"/>
      <c r="BD34" s="1111"/>
      <c r="BE34" s="1101" t="s">
        <v>404</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257</v>
      </c>
      <c r="AG63" s="1028"/>
      <c r="AH63" s="1028"/>
      <c r="AI63" s="1028"/>
      <c r="AJ63" s="1099"/>
      <c r="AK63" s="1100"/>
      <c r="AL63" s="1032"/>
      <c r="AM63" s="1032"/>
      <c r="AN63" s="1032"/>
      <c r="AO63" s="1032"/>
      <c r="AP63" s="1028">
        <v>3228</v>
      </c>
      <c r="AQ63" s="1028"/>
      <c r="AR63" s="1028"/>
      <c r="AS63" s="1028"/>
      <c r="AT63" s="1028"/>
      <c r="AU63" s="1028">
        <v>2126</v>
      </c>
      <c r="AV63" s="1028"/>
      <c r="AW63" s="1028"/>
      <c r="AX63" s="1028"/>
      <c r="AY63" s="1028"/>
      <c r="AZ63" s="1094"/>
      <c r="BA63" s="1094"/>
      <c r="BB63" s="1094"/>
      <c r="BC63" s="1094"/>
      <c r="BD63" s="1094"/>
      <c r="BE63" s="1029"/>
      <c r="BF63" s="1029"/>
      <c r="BG63" s="1029"/>
      <c r="BH63" s="1029"/>
      <c r="BI63" s="1030"/>
      <c r="BJ63" s="1095" t="s">
        <v>222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408</v>
      </c>
      <c r="B66" s="1065"/>
      <c r="C66" s="1065"/>
      <c r="D66" s="1065"/>
      <c r="E66" s="1065"/>
      <c r="F66" s="1065"/>
      <c r="G66" s="1065"/>
      <c r="H66" s="1065"/>
      <c r="I66" s="1065"/>
      <c r="J66" s="1065"/>
      <c r="K66" s="1065"/>
      <c r="L66" s="1065"/>
      <c r="M66" s="1065"/>
      <c r="N66" s="1065"/>
      <c r="O66" s="1065"/>
      <c r="P66" s="1066"/>
      <c r="Q66" s="1070" t="s">
        <v>387</v>
      </c>
      <c r="R66" s="1071"/>
      <c r="S66" s="1071"/>
      <c r="T66" s="1071"/>
      <c r="U66" s="1072"/>
      <c r="V66" s="1070" t="s">
        <v>388</v>
      </c>
      <c r="W66" s="1071"/>
      <c r="X66" s="1071"/>
      <c r="Y66" s="1071"/>
      <c r="Z66" s="1072"/>
      <c r="AA66" s="1070" t="s">
        <v>409</v>
      </c>
      <c r="AB66" s="1071"/>
      <c r="AC66" s="1071"/>
      <c r="AD66" s="1071"/>
      <c r="AE66" s="1072"/>
      <c r="AF66" s="1076" t="s">
        <v>390</v>
      </c>
      <c r="AG66" s="1077"/>
      <c r="AH66" s="1077"/>
      <c r="AI66" s="1077"/>
      <c r="AJ66" s="1078"/>
      <c r="AK66" s="1070" t="s">
        <v>410</v>
      </c>
      <c r="AL66" s="1065"/>
      <c r="AM66" s="1065"/>
      <c r="AN66" s="1065"/>
      <c r="AO66" s="1066"/>
      <c r="AP66" s="1070" t="s">
        <v>392</v>
      </c>
      <c r="AQ66" s="1071"/>
      <c r="AR66" s="1071"/>
      <c r="AS66" s="1071"/>
      <c r="AT66" s="1072"/>
      <c r="AU66" s="1070" t="s">
        <v>411</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571</v>
      </c>
      <c r="C68" s="1055"/>
      <c r="D68" s="1055"/>
      <c r="E68" s="1055"/>
      <c r="F68" s="1055"/>
      <c r="G68" s="1055"/>
      <c r="H68" s="1055"/>
      <c r="I68" s="1055"/>
      <c r="J68" s="1055"/>
      <c r="K68" s="1055"/>
      <c r="L68" s="1055"/>
      <c r="M68" s="1055"/>
      <c r="N68" s="1055"/>
      <c r="O68" s="1055"/>
      <c r="P68" s="1056"/>
      <c r="Q68" s="1057">
        <v>357</v>
      </c>
      <c r="R68" s="1051"/>
      <c r="S68" s="1051"/>
      <c r="T68" s="1051"/>
      <c r="U68" s="1051"/>
      <c r="V68" s="1051">
        <v>357</v>
      </c>
      <c r="W68" s="1051"/>
      <c r="X68" s="1051"/>
      <c r="Y68" s="1051"/>
      <c r="Z68" s="1051"/>
      <c r="AA68" s="1051" t="s">
        <v>585</v>
      </c>
      <c r="AB68" s="1051"/>
      <c r="AC68" s="1051"/>
      <c r="AD68" s="1051"/>
      <c r="AE68" s="1051"/>
      <c r="AF68" s="1051" t="s">
        <v>585</v>
      </c>
      <c r="AG68" s="1051"/>
      <c r="AH68" s="1051"/>
      <c r="AI68" s="1051"/>
      <c r="AJ68" s="1051"/>
      <c r="AK68" s="1051" t="s">
        <v>585</v>
      </c>
      <c r="AL68" s="1051"/>
      <c r="AM68" s="1051"/>
      <c r="AN68" s="1051"/>
      <c r="AO68" s="1051"/>
      <c r="AP68" s="1051">
        <v>70</v>
      </c>
      <c r="AQ68" s="1051"/>
      <c r="AR68" s="1051"/>
      <c r="AS68" s="1051"/>
      <c r="AT68" s="1051"/>
      <c r="AU68" s="1051">
        <v>24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572</v>
      </c>
      <c r="C69" s="1044"/>
      <c r="D69" s="1044"/>
      <c r="E69" s="1044"/>
      <c r="F69" s="1044"/>
      <c r="G69" s="1044"/>
      <c r="H69" s="1044"/>
      <c r="I69" s="1044"/>
      <c r="J69" s="1044"/>
      <c r="K69" s="1044"/>
      <c r="L69" s="1044"/>
      <c r="M69" s="1044"/>
      <c r="N69" s="1044"/>
      <c r="O69" s="1044"/>
      <c r="P69" s="1045"/>
      <c r="Q69" s="1046">
        <v>282</v>
      </c>
      <c r="R69" s="1040"/>
      <c r="S69" s="1040"/>
      <c r="T69" s="1040"/>
      <c r="U69" s="1040"/>
      <c r="V69" s="1040">
        <v>282</v>
      </c>
      <c r="W69" s="1040"/>
      <c r="X69" s="1040"/>
      <c r="Y69" s="1040"/>
      <c r="Z69" s="1040"/>
      <c r="AA69" s="1040" t="s">
        <v>585</v>
      </c>
      <c r="AB69" s="1040"/>
      <c r="AC69" s="1040"/>
      <c r="AD69" s="1040"/>
      <c r="AE69" s="1040"/>
      <c r="AF69" s="1040" t="s">
        <v>585</v>
      </c>
      <c r="AG69" s="1040"/>
      <c r="AH69" s="1040"/>
      <c r="AI69" s="1040"/>
      <c r="AJ69" s="1040"/>
      <c r="AK69" s="1040" t="s">
        <v>585</v>
      </c>
      <c r="AL69" s="1040"/>
      <c r="AM69" s="1040"/>
      <c r="AN69" s="1040"/>
      <c r="AO69" s="1040"/>
      <c r="AP69" s="1040">
        <v>163</v>
      </c>
      <c r="AQ69" s="1040"/>
      <c r="AR69" s="1040"/>
      <c r="AS69" s="1040"/>
      <c r="AT69" s="1040"/>
      <c r="AU69" s="1040">
        <v>82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573</v>
      </c>
      <c r="C70" s="1044"/>
      <c r="D70" s="1044"/>
      <c r="E70" s="1044"/>
      <c r="F70" s="1044"/>
      <c r="G70" s="1044"/>
      <c r="H70" s="1044"/>
      <c r="I70" s="1044"/>
      <c r="J70" s="1044"/>
      <c r="K70" s="1044"/>
      <c r="L70" s="1044"/>
      <c r="M70" s="1044"/>
      <c r="N70" s="1044"/>
      <c r="O70" s="1044"/>
      <c r="P70" s="1045"/>
      <c r="Q70" s="1046">
        <v>4</v>
      </c>
      <c r="R70" s="1040"/>
      <c r="S70" s="1040"/>
      <c r="T70" s="1040"/>
      <c r="U70" s="1040"/>
      <c r="V70" s="1040">
        <v>4</v>
      </c>
      <c r="W70" s="1040"/>
      <c r="X70" s="1040"/>
      <c r="Y70" s="1040"/>
      <c r="Z70" s="1040"/>
      <c r="AA70" s="1040" t="s">
        <v>585</v>
      </c>
      <c r="AB70" s="1040"/>
      <c r="AC70" s="1040"/>
      <c r="AD70" s="1040"/>
      <c r="AE70" s="1040"/>
      <c r="AF70" s="1040" t="s">
        <v>585</v>
      </c>
      <c r="AG70" s="1040"/>
      <c r="AH70" s="1040"/>
      <c r="AI70" s="1040"/>
      <c r="AJ70" s="1040"/>
      <c r="AK70" s="1040">
        <v>4</v>
      </c>
      <c r="AL70" s="1040"/>
      <c r="AM70" s="1040"/>
      <c r="AN70" s="1040"/>
      <c r="AO70" s="1040"/>
      <c r="AP70" s="1040" t="s">
        <v>569</v>
      </c>
      <c r="AQ70" s="1040"/>
      <c r="AR70" s="1040"/>
      <c r="AS70" s="1040"/>
      <c r="AT70" s="1040"/>
      <c r="AU70" s="1040" t="s">
        <v>580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574</v>
      </c>
      <c r="C71" s="1044"/>
      <c r="D71" s="1044"/>
      <c r="E71" s="1044"/>
      <c r="F71" s="1044"/>
      <c r="G71" s="1044"/>
      <c r="H71" s="1044"/>
      <c r="I71" s="1044"/>
      <c r="J71" s="1044"/>
      <c r="K71" s="1044"/>
      <c r="L71" s="1044"/>
      <c r="M71" s="1044"/>
      <c r="N71" s="1044"/>
      <c r="O71" s="1044"/>
      <c r="P71" s="1045"/>
      <c r="Q71" s="1046">
        <v>98</v>
      </c>
      <c r="R71" s="1040"/>
      <c r="S71" s="1040"/>
      <c r="T71" s="1040"/>
      <c r="U71" s="1040"/>
      <c r="V71" s="1040">
        <v>96</v>
      </c>
      <c r="W71" s="1040"/>
      <c r="X71" s="1040"/>
      <c r="Y71" s="1040"/>
      <c r="Z71" s="1040"/>
      <c r="AA71" s="1040">
        <v>2</v>
      </c>
      <c r="AB71" s="1040"/>
      <c r="AC71" s="1040"/>
      <c r="AD71" s="1040"/>
      <c r="AE71" s="1040"/>
      <c r="AF71" s="1040">
        <v>2</v>
      </c>
      <c r="AG71" s="1040"/>
      <c r="AH71" s="1040"/>
      <c r="AI71" s="1040"/>
      <c r="AJ71" s="1040"/>
      <c r="AK71" s="1040">
        <v>55</v>
      </c>
      <c r="AL71" s="1040"/>
      <c r="AM71" s="1040"/>
      <c r="AN71" s="1040"/>
      <c r="AO71" s="1040"/>
      <c r="AP71" s="1040" t="s">
        <v>580</v>
      </c>
      <c r="AQ71" s="1040"/>
      <c r="AR71" s="1040"/>
      <c r="AS71" s="1040"/>
      <c r="AT71" s="1040"/>
      <c r="AU71" s="1040" t="s">
        <v>580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575</v>
      </c>
      <c r="C72" s="1044"/>
      <c r="D72" s="1044"/>
      <c r="E72" s="1044"/>
      <c r="F72" s="1044"/>
      <c r="G72" s="1044"/>
      <c r="H72" s="1044"/>
      <c r="I72" s="1044"/>
      <c r="J72" s="1044"/>
      <c r="K72" s="1044"/>
      <c r="L72" s="1044"/>
      <c r="M72" s="1044"/>
      <c r="N72" s="1044"/>
      <c r="O72" s="1044"/>
      <c r="P72" s="1045"/>
      <c r="Q72" s="1046">
        <v>14739</v>
      </c>
      <c r="R72" s="1040"/>
      <c r="S72" s="1040"/>
      <c r="T72" s="1040"/>
      <c r="U72" s="1040"/>
      <c r="V72" s="1040">
        <v>14662</v>
      </c>
      <c r="W72" s="1040"/>
      <c r="X72" s="1040"/>
      <c r="Y72" s="1040"/>
      <c r="Z72" s="1040"/>
      <c r="AA72" s="1040">
        <v>77</v>
      </c>
      <c r="AB72" s="1040"/>
      <c r="AC72" s="1040"/>
      <c r="AD72" s="1040"/>
      <c r="AE72" s="1040"/>
      <c r="AF72" s="1040">
        <v>77</v>
      </c>
      <c r="AG72" s="1040"/>
      <c r="AH72" s="1040"/>
      <c r="AI72" s="1040"/>
      <c r="AJ72" s="1040"/>
      <c r="AK72" s="1040">
        <v>500</v>
      </c>
      <c r="AL72" s="1040"/>
      <c r="AM72" s="1040"/>
      <c r="AN72" s="1040"/>
      <c r="AO72" s="1040"/>
      <c r="AP72" s="1040" t="s">
        <v>580</v>
      </c>
      <c r="AQ72" s="1040"/>
      <c r="AR72" s="1040"/>
      <c r="AS72" s="1040"/>
      <c r="AT72" s="1040"/>
      <c r="AU72" s="1040" t="s">
        <v>580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576</v>
      </c>
      <c r="C73" s="1044"/>
      <c r="D73" s="1044"/>
      <c r="E73" s="1044"/>
      <c r="F73" s="1044"/>
      <c r="G73" s="1044"/>
      <c r="H73" s="1044"/>
      <c r="I73" s="1044"/>
      <c r="J73" s="1044"/>
      <c r="K73" s="1044"/>
      <c r="L73" s="1044"/>
      <c r="M73" s="1044"/>
      <c r="N73" s="1044"/>
      <c r="O73" s="1044"/>
      <c r="P73" s="1045"/>
      <c r="Q73" s="1046">
        <v>491</v>
      </c>
      <c r="R73" s="1040"/>
      <c r="S73" s="1040"/>
      <c r="T73" s="1040"/>
      <c r="U73" s="1040"/>
      <c r="V73" s="1040">
        <v>470</v>
      </c>
      <c r="W73" s="1040"/>
      <c r="X73" s="1040"/>
      <c r="Y73" s="1040"/>
      <c r="Z73" s="1040"/>
      <c r="AA73" s="1040">
        <v>21</v>
      </c>
      <c r="AB73" s="1040"/>
      <c r="AC73" s="1040"/>
      <c r="AD73" s="1040"/>
      <c r="AE73" s="1040"/>
      <c r="AF73" s="1040">
        <v>21</v>
      </c>
      <c r="AG73" s="1040"/>
      <c r="AH73" s="1040"/>
      <c r="AI73" s="1040"/>
      <c r="AJ73" s="1040"/>
      <c r="AK73" s="1040">
        <v>72</v>
      </c>
      <c r="AL73" s="1040"/>
      <c r="AM73" s="1040"/>
      <c r="AN73" s="1040"/>
      <c r="AO73" s="1040"/>
      <c r="AP73" s="1040" t="s">
        <v>580</v>
      </c>
      <c r="AQ73" s="1040"/>
      <c r="AR73" s="1040"/>
      <c r="AS73" s="1040"/>
      <c r="AT73" s="1040"/>
      <c r="AU73" s="1040" t="s">
        <v>580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577</v>
      </c>
      <c r="C74" s="1044"/>
      <c r="D74" s="1044"/>
      <c r="E74" s="1044"/>
      <c r="F74" s="1044"/>
      <c r="G74" s="1044"/>
      <c r="H74" s="1044"/>
      <c r="I74" s="1044"/>
      <c r="J74" s="1044"/>
      <c r="K74" s="1044"/>
      <c r="L74" s="1044"/>
      <c r="M74" s="1044"/>
      <c r="N74" s="1044"/>
      <c r="O74" s="1044"/>
      <c r="P74" s="1045"/>
      <c r="Q74" s="1046">
        <v>1732</v>
      </c>
      <c r="R74" s="1040"/>
      <c r="S74" s="1040"/>
      <c r="T74" s="1040"/>
      <c r="U74" s="1040"/>
      <c r="V74" s="1040">
        <v>1728</v>
      </c>
      <c r="W74" s="1040"/>
      <c r="X74" s="1040"/>
      <c r="Y74" s="1040"/>
      <c r="Z74" s="1040"/>
      <c r="AA74" s="1040">
        <v>4</v>
      </c>
      <c r="AB74" s="1040"/>
      <c r="AC74" s="1040"/>
      <c r="AD74" s="1040"/>
      <c r="AE74" s="1040"/>
      <c r="AF74" s="1040">
        <v>4</v>
      </c>
      <c r="AG74" s="1040"/>
      <c r="AH74" s="1040"/>
      <c r="AI74" s="1040"/>
      <c r="AJ74" s="1040"/>
      <c r="AK74" s="1040">
        <v>2</v>
      </c>
      <c r="AL74" s="1040"/>
      <c r="AM74" s="1040"/>
      <c r="AN74" s="1040"/>
      <c r="AO74" s="1040"/>
      <c r="AP74" s="1040" t="s">
        <v>580</v>
      </c>
      <c r="AQ74" s="1040"/>
      <c r="AR74" s="1040"/>
      <c r="AS74" s="1040"/>
      <c r="AT74" s="1040"/>
      <c r="AU74" s="1040" t="s">
        <v>580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578</v>
      </c>
      <c r="C75" s="1044"/>
      <c r="D75" s="1044"/>
      <c r="E75" s="1044"/>
      <c r="F75" s="1044"/>
      <c r="G75" s="1044"/>
      <c r="H75" s="1044"/>
      <c r="I75" s="1044"/>
      <c r="J75" s="1044"/>
      <c r="K75" s="1044"/>
      <c r="L75" s="1044"/>
      <c r="M75" s="1044"/>
      <c r="N75" s="1044"/>
      <c r="O75" s="1044"/>
      <c r="P75" s="1045"/>
      <c r="Q75" s="1047">
        <v>281185</v>
      </c>
      <c r="R75" s="1048"/>
      <c r="S75" s="1048"/>
      <c r="T75" s="1048"/>
      <c r="U75" s="1049"/>
      <c r="V75" s="1050">
        <v>271260</v>
      </c>
      <c r="W75" s="1048"/>
      <c r="X75" s="1048"/>
      <c r="Y75" s="1048"/>
      <c r="Z75" s="1049"/>
      <c r="AA75" s="1050">
        <v>9925</v>
      </c>
      <c r="AB75" s="1048"/>
      <c r="AC75" s="1048"/>
      <c r="AD75" s="1048"/>
      <c r="AE75" s="1049"/>
      <c r="AF75" s="1050">
        <v>9925</v>
      </c>
      <c r="AG75" s="1048"/>
      <c r="AH75" s="1048"/>
      <c r="AI75" s="1048"/>
      <c r="AJ75" s="1049"/>
      <c r="AK75" s="1050" t="s">
        <v>585</v>
      </c>
      <c r="AL75" s="1048"/>
      <c r="AM75" s="1048"/>
      <c r="AN75" s="1048"/>
      <c r="AO75" s="1049"/>
      <c r="AP75" s="1050" t="s">
        <v>580</v>
      </c>
      <c r="AQ75" s="1048"/>
      <c r="AR75" s="1048"/>
      <c r="AS75" s="1048"/>
      <c r="AT75" s="1049"/>
      <c r="AU75" s="1050" t="s">
        <v>580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10029</v>
      </c>
      <c r="AG88" s="1028"/>
      <c r="AH88" s="1028"/>
      <c r="AI88" s="1028"/>
      <c r="AJ88" s="1028"/>
      <c r="AK88" s="1032"/>
      <c r="AL88" s="1032"/>
      <c r="AM88" s="1032"/>
      <c r="AN88" s="1032"/>
      <c r="AO88" s="1032"/>
      <c r="AP88" s="1028">
        <v>233</v>
      </c>
      <c r="AQ88" s="1028"/>
      <c r="AR88" s="1028"/>
      <c r="AS88" s="1028"/>
      <c r="AT88" s="1028"/>
      <c r="AU88" s="1028">
        <v>106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8</v>
      </c>
      <c r="CS102" s="1020"/>
      <c r="CT102" s="1020"/>
      <c r="CU102" s="1020"/>
      <c r="CV102" s="1021"/>
      <c r="CW102" s="1019" t="s">
        <v>581</v>
      </c>
      <c r="CX102" s="1020"/>
      <c r="CY102" s="1020"/>
      <c r="CZ102" s="1020"/>
      <c r="DA102" s="1021"/>
      <c r="DB102" s="1019" t="s">
        <v>580</v>
      </c>
      <c r="DC102" s="1020"/>
      <c r="DD102" s="1020"/>
      <c r="DE102" s="1020"/>
      <c r="DF102" s="1021"/>
      <c r="DG102" s="1019" t="s">
        <v>580</v>
      </c>
      <c r="DH102" s="1020"/>
      <c r="DI102" s="1020"/>
      <c r="DJ102" s="1020"/>
      <c r="DK102" s="1021"/>
      <c r="DL102" s="1019">
        <v>73</v>
      </c>
      <c r="DM102" s="1020"/>
      <c r="DN102" s="1020"/>
      <c r="DO102" s="1020"/>
      <c r="DP102" s="1021"/>
      <c r="DQ102" s="1019">
        <v>66</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300</v>
      </c>
      <c r="AG109" s="963"/>
      <c r="AH109" s="963"/>
      <c r="AI109" s="963"/>
      <c r="AJ109" s="964"/>
      <c r="AK109" s="965" t="s">
        <v>299</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300</v>
      </c>
      <c r="BW109" s="963"/>
      <c r="BX109" s="963"/>
      <c r="BY109" s="963"/>
      <c r="BZ109" s="964"/>
      <c r="CA109" s="965" t="s">
        <v>299</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300</v>
      </c>
      <c r="DM109" s="963"/>
      <c r="DN109" s="963"/>
      <c r="DO109" s="963"/>
      <c r="DP109" s="964"/>
      <c r="DQ109" s="965" t="s">
        <v>299</v>
      </c>
      <c r="DR109" s="963"/>
      <c r="DS109" s="963"/>
      <c r="DT109" s="963"/>
      <c r="DU109" s="964"/>
      <c r="DV109" s="965" t="s">
        <v>422</v>
      </c>
      <c r="DW109" s="963"/>
      <c r="DX109" s="963"/>
      <c r="DY109" s="963"/>
      <c r="DZ109" s="994"/>
    </row>
    <row r="110" spans="1:131" s="226" customFormat="1" ht="26.25" customHeight="1">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689989</v>
      </c>
      <c r="AB110" s="956"/>
      <c r="AC110" s="956"/>
      <c r="AD110" s="956"/>
      <c r="AE110" s="957"/>
      <c r="AF110" s="958">
        <v>759108</v>
      </c>
      <c r="AG110" s="956"/>
      <c r="AH110" s="956"/>
      <c r="AI110" s="956"/>
      <c r="AJ110" s="957"/>
      <c r="AK110" s="958">
        <v>760797</v>
      </c>
      <c r="AL110" s="956"/>
      <c r="AM110" s="956"/>
      <c r="AN110" s="956"/>
      <c r="AO110" s="957"/>
      <c r="AP110" s="959">
        <v>26.5</v>
      </c>
      <c r="AQ110" s="960"/>
      <c r="AR110" s="960"/>
      <c r="AS110" s="960"/>
      <c r="AT110" s="961"/>
      <c r="AU110" s="995" t="s">
        <v>67</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7449350</v>
      </c>
      <c r="BR110" s="903"/>
      <c r="BS110" s="903"/>
      <c r="BT110" s="903"/>
      <c r="BU110" s="903"/>
      <c r="BV110" s="903">
        <v>8232193</v>
      </c>
      <c r="BW110" s="903"/>
      <c r="BX110" s="903"/>
      <c r="BY110" s="903"/>
      <c r="BZ110" s="903"/>
      <c r="CA110" s="903">
        <v>8303394</v>
      </c>
      <c r="CB110" s="903"/>
      <c r="CC110" s="903"/>
      <c r="CD110" s="903"/>
      <c r="CE110" s="903"/>
      <c r="CF110" s="927">
        <v>289.2</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428</v>
      </c>
      <c r="DH110" s="903"/>
      <c r="DI110" s="903"/>
      <c r="DJ110" s="903"/>
      <c r="DK110" s="903"/>
      <c r="DL110" s="903" t="s">
        <v>429</v>
      </c>
      <c r="DM110" s="903"/>
      <c r="DN110" s="903"/>
      <c r="DO110" s="903"/>
      <c r="DP110" s="903"/>
      <c r="DQ110" s="903" t="s">
        <v>430</v>
      </c>
      <c r="DR110" s="903"/>
      <c r="DS110" s="903"/>
      <c r="DT110" s="903"/>
      <c r="DU110" s="903"/>
      <c r="DV110" s="904" t="s">
        <v>428</v>
      </c>
      <c r="DW110" s="904"/>
      <c r="DX110" s="904"/>
      <c r="DY110" s="904"/>
      <c r="DZ110" s="905"/>
    </row>
    <row r="111" spans="1:131" s="226" customFormat="1" ht="26.25" customHeight="1">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432</v>
      </c>
      <c r="AB111" s="984"/>
      <c r="AC111" s="984"/>
      <c r="AD111" s="984"/>
      <c r="AE111" s="985"/>
      <c r="AF111" s="986" t="s">
        <v>429</v>
      </c>
      <c r="AG111" s="984"/>
      <c r="AH111" s="984"/>
      <c r="AI111" s="984"/>
      <c r="AJ111" s="985"/>
      <c r="AK111" s="986" t="s">
        <v>429</v>
      </c>
      <c r="AL111" s="984"/>
      <c r="AM111" s="984"/>
      <c r="AN111" s="984"/>
      <c r="AO111" s="985"/>
      <c r="AP111" s="987" t="s">
        <v>222</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t="s">
        <v>434</v>
      </c>
      <c r="BR111" s="875"/>
      <c r="BS111" s="875"/>
      <c r="BT111" s="875"/>
      <c r="BU111" s="875"/>
      <c r="BV111" s="875" t="s">
        <v>429</v>
      </c>
      <c r="BW111" s="875"/>
      <c r="BX111" s="875"/>
      <c r="BY111" s="875"/>
      <c r="BZ111" s="875"/>
      <c r="CA111" s="875" t="s">
        <v>428</v>
      </c>
      <c r="CB111" s="875"/>
      <c r="CC111" s="875"/>
      <c r="CD111" s="875"/>
      <c r="CE111" s="875"/>
      <c r="CF111" s="936" t="s">
        <v>428</v>
      </c>
      <c r="CG111" s="937"/>
      <c r="CH111" s="937"/>
      <c r="CI111" s="937"/>
      <c r="CJ111" s="937"/>
      <c r="CK111" s="992"/>
      <c r="CL111" s="879"/>
      <c r="CM111" s="882" t="s">
        <v>435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432</v>
      </c>
      <c r="DH111" s="875"/>
      <c r="DI111" s="875"/>
      <c r="DJ111" s="875"/>
      <c r="DK111" s="875"/>
      <c r="DL111" s="875" t="s">
        <v>429</v>
      </c>
      <c r="DM111" s="875"/>
      <c r="DN111" s="875"/>
      <c r="DO111" s="875"/>
      <c r="DP111" s="875"/>
      <c r="DQ111" s="875" t="s">
        <v>432</v>
      </c>
      <c r="DR111" s="875"/>
      <c r="DS111" s="875"/>
      <c r="DT111" s="875"/>
      <c r="DU111" s="875"/>
      <c r="DV111" s="852" t="s">
        <v>429</v>
      </c>
      <c r="DW111" s="852"/>
      <c r="DX111" s="852"/>
      <c r="DY111" s="852"/>
      <c r="DZ111" s="853"/>
    </row>
    <row r="112" spans="1:131" s="226" customFormat="1" ht="26.25" customHeight="1">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429</v>
      </c>
      <c r="AB112" s="838"/>
      <c r="AC112" s="838"/>
      <c r="AD112" s="838"/>
      <c r="AE112" s="839"/>
      <c r="AF112" s="840" t="s">
        <v>222</v>
      </c>
      <c r="AG112" s="838"/>
      <c r="AH112" s="838"/>
      <c r="AI112" s="838"/>
      <c r="AJ112" s="839"/>
      <c r="AK112" s="840" t="s">
        <v>429</v>
      </c>
      <c r="AL112" s="838"/>
      <c r="AM112" s="838"/>
      <c r="AN112" s="838"/>
      <c r="AO112" s="839"/>
      <c r="AP112" s="885" t="s">
        <v>222</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2392687</v>
      </c>
      <c r="BR112" s="875"/>
      <c r="BS112" s="875"/>
      <c r="BT112" s="875"/>
      <c r="BU112" s="875"/>
      <c r="BV112" s="875">
        <v>2238880</v>
      </c>
      <c r="BW112" s="875"/>
      <c r="BX112" s="875"/>
      <c r="BY112" s="875"/>
      <c r="BZ112" s="875"/>
      <c r="CA112" s="875">
        <v>2126092</v>
      </c>
      <c r="CB112" s="875"/>
      <c r="CC112" s="875"/>
      <c r="CD112" s="875"/>
      <c r="CE112" s="875"/>
      <c r="CF112" s="936">
        <v>74</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432</v>
      </c>
      <c r="DH112" s="875"/>
      <c r="DI112" s="875"/>
      <c r="DJ112" s="875"/>
      <c r="DK112" s="875"/>
      <c r="DL112" s="875" t="s">
        <v>429</v>
      </c>
      <c r="DM112" s="875"/>
      <c r="DN112" s="875"/>
      <c r="DO112" s="875"/>
      <c r="DP112" s="875"/>
      <c r="DQ112" s="875" t="s">
        <v>222</v>
      </c>
      <c r="DR112" s="875"/>
      <c r="DS112" s="875"/>
      <c r="DT112" s="875"/>
      <c r="DU112" s="875"/>
      <c r="DV112" s="852" t="s">
        <v>222</v>
      </c>
      <c r="DW112" s="852"/>
      <c r="DX112" s="852"/>
      <c r="DY112" s="852"/>
      <c r="DZ112" s="853"/>
    </row>
    <row r="113" spans="1:130" s="226" customFormat="1" ht="26.25" customHeight="1">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180970</v>
      </c>
      <c r="AB113" s="984"/>
      <c r="AC113" s="984"/>
      <c r="AD113" s="984"/>
      <c r="AE113" s="985"/>
      <c r="AF113" s="986">
        <v>133838</v>
      </c>
      <c r="AG113" s="984"/>
      <c r="AH113" s="984"/>
      <c r="AI113" s="984"/>
      <c r="AJ113" s="985"/>
      <c r="AK113" s="986">
        <v>140590</v>
      </c>
      <c r="AL113" s="984"/>
      <c r="AM113" s="984"/>
      <c r="AN113" s="984"/>
      <c r="AO113" s="985"/>
      <c r="AP113" s="987">
        <v>4.9000000000000004</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159077</v>
      </c>
      <c r="BR113" s="875"/>
      <c r="BS113" s="875"/>
      <c r="BT113" s="875"/>
      <c r="BU113" s="875"/>
      <c r="BV113" s="875">
        <v>115071</v>
      </c>
      <c r="BW113" s="875"/>
      <c r="BX113" s="875"/>
      <c r="BY113" s="875"/>
      <c r="BZ113" s="875"/>
      <c r="CA113" s="875">
        <v>105778</v>
      </c>
      <c r="CB113" s="875"/>
      <c r="CC113" s="875"/>
      <c r="CD113" s="875"/>
      <c r="CE113" s="875"/>
      <c r="CF113" s="936">
        <v>3.7</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432</v>
      </c>
      <c r="DH113" s="838"/>
      <c r="DI113" s="838"/>
      <c r="DJ113" s="838"/>
      <c r="DK113" s="839"/>
      <c r="DL113" s="840" t="s">
        <v>429</v>
      </c>
      <c r="DM113" s="838"/>
      <c r="DN113" s="838"/>
      <c r="DO113" s="838"/>
      <c r="DP113" s="839"/>
      <c r="DQ113" s="840" t="s">
        <v>429</v>
      </c>
      <c r="DR113" s="838"/>
      <c r="DS113" s="838"/>
      <c r="DT113" s="838"/>
      <c r="DU113" s="839"/>
      <c r="DV113" s="885" t="s">
        <v>222</v>
      </c>
      <c r="DW113" s="886"/>
      <c r="DX113" s="886"/>
      <c r="DY113" s="886"/>
      <c r="DZ113" s="887"/>
    </row>
    <row r="114" spans="1:130" s="226" customFormat="1" ht="26.25" customHeight="1">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76977</v>
      </c>
      <c r="AB114" s="838"/>
      <c r="AC114" s="838"/>
      <c r="AD114" s="838"/>
      <c r="AE114" s="839"/>
      <c r="AF114" s="840">
        <v>45131</v>
      </c>
      <c r="AG114" s="838"/>
      <c r="AH114" s="838"/>
      <c r="AI114" s="838"/>
      <c r="AJ114" s="839"/>
      <c r="AK114" s="840">
        <v>10206</v>
      </c>
      <c r="AL114" s="838"/>
      <c r="AM114" s="838"/>
      <c r="AN114" s="838"/>
      <c r="AO114" s="839"/>
      <c r="AP114" s="885">
        <v>0.4</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702170</v>
      </c>
      <c r="BR114" s="875"/>
      <c r="BS114" s="875"/>
      <c r="BT114" s="875"/>
      <c r="BU114" s="875"/>
      <c r="BV114" s="875">
        <v>642580</v>
      </c>
      <c r="BW114" s="875"/>
      <c r="BX114" s="875"/>
      <c r="BY114" s="875"/>
      <c r="BZ114" s="875"/>
      <c r="CA114" s="875">
        <v>557411</v>
      </c>
      <c r="CB114" s="875"/>
      <c r="CC114" s="875"/>
      <c r="CD114" s="875"/>
      <c r="CE114" s="875"/>
      <c r="CF114" s="936">
        <v>19.399999999999999</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429</v>
      </c>
      <c r="DH114" s="838"/>
      <c r="DI114" s="838"/>
      <c r="DJ114" s="838"/>
      <c r="DK114" s="839"/>
      <c r="DL114" s="840" t="s">
        <v>429</v>
      </c>
      <c r="DM114" s="838"/>
      <c r="DN114" s="838"/>
      <c r="DO114" s="838"/>
      <c r="DP114" s="839"/>
      <c r="DQ114" s="840" t="s">
        <v>429</v>
      </c>
      <c r="DR114" s="838"/>
      <c r="DS114" s="838"/>
      <c r="DT114" s="838"/>
      <c r="DU114" s="839"/>
      <c r="DV114" s="885" t="s">
        <v>432</v>
      </c>
      <c r="DW114" s="886"/>
      <c r="DX114" s="886"/>
      <c r="DY114" s="886"/>
      <c r="DZ114" s="887"/>
    </row>
    <row r="115" spans="1:130" s="226" customFormat="1" ht="26.25" customHeight="1">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1166</v>
      </c>
      <c r="AB115" s="984"/>
      <c r="AC115" s="984"/>
      <c r="AD115" s="984"/>
      <c r="AE115" s="985"/>
      <c r="AF115" s="986">
        <v>848</v>
      </c>
      <c r="AG115" s="984"/>
      <c r="AH115" s="984"/>
      <c r="AI115" s="984"/>
      <c r="AJ115" s="985"/>
      <c r="AK115" s="986">
        <v>572</v>
      </c>
      <c r="AL115" s="984"/>
      <c r="AM115" s="984"/>
      <c r="AN115" s="984"/>
      <c r="AO115" s="985"/>
      <c r="AP115" s="987">
        <v>0</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v>71126</v>
      </c>
      <c r="BR115" s="875"/>
      <c r="BS115" s="875"/>
      <c r="BT115" s="875"/>
      <c r="BU115" s="875"/>
      <c r="BV115" s="875">
        <v>67482</v>
      </c>
      <c r="BW115" s="875"/>
      <c r="BX115" s="875"/>
      <c r="BY115" s="875"/>
      <c r="BZ115" s="875"/>
      <c r="CA115" s="875">
        <v>65984</v>
      </c>
      <c r="CB115" s="875"/>
      <c r="CC115" s="875"/>
      <c r="CD115" s="875"/>
      <c r="CE115" s="875"/>
      <c r="CF115" s="936">
        <v>2.2999999999999998</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222</v>
      </c>
      <c r="DH115" s="838"/>
      <c r="DI115" s="838"/>
      <c r="DJ115" s="838"/>
      <c r="DK115" s="839"/>
      <c r="DL115" s="840" t="s">
        <v>432</v>
      </c>
      <c r="DM115" s="838"/>
      <c r="DN115" s="838"/>
      <c r="DO115" s="838"/>
      <c r="DP115" s="839"/>
      <c r="DQ115" s="840" t="s">
        <v>432</v>
      </c>
      <c r="DR115" s="838"/>
      <c r="DS115" s="838"/>
      <c r="DT115" s="838"/>
      <c r="DU115" s="839"/>
      <c r="DV115" s="885" t="s">
        <v>432</v>
      </c>
      <c r="DW115" s="886"/>
      <c r="DX115" s="886"/>
      <c r="DY115" s="886"/>
      <c r="DZ115" s="887"/>
    </row>
    <row r="116" spans="1:130" s="226" customFormat="1" ht="26.25" customHeight="1">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130</v>
      </c>
      <c r="AB116" s="838"/>
      <c r="AC116" s="838"/>
      <c r="AD116" s="838"/>
      <c r="AE116" s="839"/>
      <c r="AF116" s="840">
        <v>298</v>
      </c>
      <c r="AG116" s="838"/>
      <c r="AH116" s="838"/>
      <c r="AI116" s="838"/>
      <c r="AJ116" s="839"/>
      <c r="AK116" s="840">
        <v>113</v>
      </c>
      <c r="AL116" s="838"/>
      <c r="AM116" s="838"/>
      <c r="AN116" s="838"/>
      <c r="AO116" s="839"/>
      <c r="AP116" s="885">
        <v>0</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222</v>
      </c>
      <c r="BR116" s="875"/>
      <c r="BS116" s="875"/>
      <c r="BT116" s="875"/>
      <c r="BU116" s="875"/>
      <c r="BV116" s="875" t="s">
        <v>222</v>
      </c>
      <c r="BW116" s="875"/>
      <c r="BX116" s="875"/>
      <c r="BY116" s="875"/>
      <c r="BZ116" s="875"/>
      <c r="CA116" s="875" t="s">
        <v>432</v>
      </c>
      <c r="CB116" s="875"/>
      <c r="CC116" s="875"/>
      <c r="CD116" s="875"/>
      <c r="CE116" s="875"/>
      <c r="CF116" s="936" t="s">
        <v>429</v>
      </c>
      <c r="CG116" s="937"/>
      <c r="CH116" s="937"/>
      <c r="CI116" s="937"/>
      <c r="CJ116" s="937"/>
      <c r="CK116" s="992"/>
      <c r="CL116" s="879"/>
      <c r="CM116" s="882" t="s">
        <v>451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432</v>
      </c>
      <c r="DH116" s="838"/>
      <c r="DI116" s="838"/>
      <c r="DJ116" s="838"/>
      <c r="DK116" s="839"/>
      <c r="DL116" s="840" t="s">
        <v>434</v>
      </c>
      <c r="DM116" s="838"/>
      <c r="DN116" s="838"/>
      <c r="DO116" s="838"/>
      <c r="DP116" s="839"/>
      <c r="DQ116" s="840" t="s">
        <v>429</v>
      </c>
      <c r="DR116" s="838"/>
      <c r="DS116" s="838"/>
      <c r="DT116" s="838"/>
      <c r="DU116" s="839"/>
      <c r="DV116" s="885" t="s">
        <v>432</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452</v>
      </c>
      <c r="Z117" s="964"/>
      <c r="AA117" s="969">
        <v>949232</v>
      </c>
      <c r="AB117" s="970"/>
      <c r="AC117" s="970"/>
      <c r="AD117" s="970"/>
      <c r="AE117" s="971"/>
      <c r="AF117" s="972">
        <v>939223</v>
      </c>
      <c r="AG117" s="970"/>
      <c r="AH117" s="970"/>
      <c r="AI117" s="970"/>
      <c r="AJ117" s="971"/>
      <c r="AK117" s="972">
        <v>912278</v>
      </c>
      <c r="AL117" s="970"/>
      <c r="AM117" s="970"/>
      <c r="AN117" s="970"/>
      <c r="AO117" s="971"/>
      <c r="AP117" s="973"/>
      <c r="AQ117" s="974"/>
      <c r="AR117" s="974"/>
      <c r="AS117" s="974"/>
      <c r="AT117" s="975"/>
      <c r="AU117" s="997"/>
      <c r="AV117" s="998"/>
      <c r="AW117" s="998"/>
      <c r="AX117" s="998"/>
      <c r="AY117" s="998"/>
      <c r="AZ117" s="924" t="s">
        <v>453</v>
      </c>
      <c r="BA117" s="925"/>
      <c r="BB117" s="925"/>
      <c r="BC117" s="925"/>
      <c r="BD117" s="925"/>
      <c r="BE117" s="925"/>
      <c r="BF117" s="925"/>
      <c r="BG117" s="925"/>
      <c r="BH117" s="925"/>
      <c r="BI117" s="925"/>
      <c r="BJ117" s="925"/>
      <c r="BK117" s="925"/>
      <c r="BL117" s="925"/>
      <c r="BM117" s="925"/>
      <c r="BN117" s="925"/>
      <c r="BO117" s="925"/>
      <c r="BP117" s="926"/>
      <c r="BQ117" s="874" t="s">
        <v>434</v>
      </c>
      <c r="BR117" s="875"/>
      <c r="BS117" s="875"/>
      <c r="BT117" s="875"/>
      <c r="BU117" s="875"/>
      <c r="BV117" s="875" t="s">
        <v>429</v>
      </c>
      <c r="BW117" s="875"/>
      <c r="BX117" s="875"/>
      <c r="BY117" s="875"/>
      <c r="BZ117" s="875"/>
      <c r="CA117" s="875" t="s">
        <v>434</v>
      </c>
      <c r="CB117" s="875"/>
      <c r="CC117" s="875"/>
      <c r="CD117" s="875"/>
      <c r="CE117" s="875"/>
      <c r="CF117" s="936" t="s">
        <v>434</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222</v>
      </c>
      <c r="DH117" s="838"/>
      <c r="DI117" s="838"/>
      <c r="DJ117" s="838"/>
      <c r="DK117" s="839"/>
      <c r="DL117" s="840" t="s">
        <v>434</v>
      </c>
      <c r="DM117" s="838"/>
      <c r="DN117" s="838"/>
      <c r="DO117" s="838"/>
      <c r="DP117" s="839"/>
      <c r="DQ117" s="840" t="s">
        <v>434</v>
      </c>
      <c r="DR117" s="838"/>
      <c r="DS117" s="838"/>
      <c r="DT117" s="838"/>
      <c r="DU117" s="839"/>
      <c r="DV117" s="885" t="s">
        <v>222</v>
      </c>
      <c r="DW117" s="886"/>
      <c r="DX117" s="886"/>
      <c r="DY117" s="886"/>
      <c r="DZ117" s="887"/>
    </row>
    <row r="118" spans="1:130" s="226" customFormat="1" ht="26.25" customHeight="1">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300</v>
      </c>
      <c r="AG118" s="963"/>
      <c r="AH118" s="963"/>
      <c r="AI118" s="963"/>
      <c r="AJ118" s="964"/>
      <c r="AK118" s="965" t="s">
        <v>299</v>
      </c>
      <c r="AL118" s="963"/>
      <c r="AM118" s="963"/>
      <c r="AN118" s="963"/>
      <c r="AO118" s="964"/>
      <c r="AP118" s="966" t="s">
        <v>422</v>
      </c>
      <c r="AQ118" s="967"/>
      <c r="AR118" s="967"/>
      <c r="AS118" s="967"/>
      <c r="AT118" s="968"/>
      <c r="AU118" s="997"/>
      <c r="AV118" s="998"/>
      <c r="AW118" s="998"/>
      <c r="AX118" s="998"/>
      <c r="AY118" s="998"/>
      <c r="AZ118" s="940" t="s">
        <v>455</v>
      </c>
      <c r="BA118" s="941"/>
      <c r="BB118" s="941"/>
      <c r="BC118" s="941"/>
      <c r="BD118" s="941"/>
      <c r="BE118" s="941"/>
      <c r="BF118" s="941"/>
      <c r="BG118" s="941"/>
      <c r="BH118" s="941"/>
      <c r="BI118" s="941"/>
      <c r="BJ118" s="941"/>
      <c r="BK118" s="941"/>
      <c r="BL118" s="941"/>
      <c r="BM118" s="941"/>
      <c r="BN118" s="941"/>
      <c r="BO118" s="941"/>
      <c r="BP118" s="942"/>
      <c r="BQ118" s="943" t="s">
        <v>429</v>
      </c>
      <c r="BR118" s="906"/>
      <c r="BS118" s="906"/>
      <c r="BT118" s="906"/>
      <c r="BU118" s="906"/>
      <c r="BV118" s="906" t="s">
        <v>222</v>
      </c>
      <c r="BW118" s="906"/>
      <c r="BX118" s="906"/>
      <c r="BY118" s="906"/>
      <c r="BZ118" s="906"/>
      <c r="CA118" s="906" t="s">
        <v>222</v>
      </c>
      <c r="CB118" s="906"/>
      <c r="CC118" s="906"/>
      <c r="CD118" s="906"/>
      <c r="CE118" s="906"/>
      <c r="CF118" s="936" t="s">
        <v>429</v>
      </c>
      <c r="CG118" s="937"/>
      <c r="CH118" s="937"/>
      <c r="CI118" s="937"/>
      <c r="CJ118" s="937"/>
      <c r="CK118" s="992"/>
      <c r="CL118" s="879"/>
      <c r="CM118" s="882" t="s">
        <v>456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429</v>
      </c>
      <c r="DH118" s="838"/>
      <c r="DI118" s="838"/>
      <c r="DJ118" s="838"/>
      <c r="DK118" s="839"/>
      <c r="DL118" s="840" t="s">
        <v>222</v>
      </c>
      <c r="DM118" s="838"/>
      <c r="DN118" s="838"/>
      <c r="DO118" s="838"/>
      <c r="DP118" s="839"/>
      <c r="DQ118" s="840" t="s">
        <v>222</v>
      </c>
      <c r="DR118" s="838"/>
      <c r="DS118" s="838"/>
      <c r="DT118" s="838"/>
      <c r="DU118" s="839"/>
      <c r="DV118" s="885" t="s">
        <v>222</v>
      </c>
      <c r="DW118" s="886"/>
      <c r="DX118" s="886"/>
      <c r="DY118" s="886"/>
      <c r="DZ118" s="887"/>
    </row>
    <row r="119" spans="1:130" s="226" customFormat="1" ht="26.25" customHeight="1">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222</v>
      </c>
      <c r="AB119" s="956"/>
      <c r="AC119" s="956"/>
      <c r="AD119" s="956"/>
      <c r="AE119" s="957"/>
      <c r="AF119" s="958" t="s">
        <v>222</v>
      </c>
      <c r="AG119" s="956"/>
      <c r="AH119" s="956"/>
      <c r="AI119" s="956"/>
      <c r="AJ119" s="957"/>
      <c r="AK119" s="958" t="s">
        <v>429</v>
      </c>
      <c r="AL119" s="956"/>
      <c r="AM119" s="956"/>
      <c r="AN119" s="956"/>
      <c r="AO119" s="957"/>
      <c r="AP119" s="959" t="s">
        <v>222</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457</v>
      </c>
      <c r="BP119" s="939"/>
      <c r="BQ119" s="943">
        <v>10774410</v>
      </c>
      <c r="BR119" s="906"/>
      <c r="BS119" s="906"/>
      <c r="BT119" s="906"/>
      <c r="BU119" s="906"/>
      <c r="BV119" s="906">
        <v>11296206</v>
      </c>
      <c r="BW119" s="906"/>
      <c r="BX119" s="906"/>
      <c r="BY119" s="906"/>
      <c r="BZ119" s="906"/>
      <c r="CA119" s="906">
        <v>11158659</v>
      </c>
      <c r="CB119" s="906"/>
      <c r="CC119" s="906"/>
      <c r="CD119" s="906"/>
      <c r="CE119" s="906"/>
      <c r="CF119" s="804"/>
      <c r="CG119" s="805"/>
      <c r="CH119" s="805"/>
      <c r="CI119" s="805"/>
      <c r="CJ119" s="895"/>
      <c r="CK119" s="993"/>
      <c r="CL119" s="881"/>
      <c r="CM119" s="899" t="s">
        <v>458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222</v>
      </c>
      <c r="DH119" s="821"/>
      <c r="DI119" s="821"/>
      <c r="DJ119" s="821"/>
      <c r="DK119" s="822"/>
      <c r="DL119" s="823" t="s">
        <v>222</v>
      </c>
      <c r="DM119" s="821"/>
      <c r="DN119" s="821"/>
      <c r="DO119" s="821"/>
      <c r="DP119" s="822"/>
      <c r="DQ119" s="823" t="s">
        <v>222</v>
      </c>
      <c r="DR119" s="821"/>
      <c r="DS119" s="821"/>
      <c r="DT119" s="821"/>
      <c r="DU119" s="822"/>
      <c r="DV119" s="909" t="s">
        <v>222</v>
      </c>
      <c r="DW119" s="910"/>
      <c r="DX119" s="910"/>
      <c r="DY119" s="910"/>
      <c r="DZ119" s="911"/>
    </row>
    <row r="120" spans="1:130" s="226" customFormat="1" ht="26.25" customHeight="1">
      <c r="A120" s="878"/>
      <c r="B120" s="879"/>
      <c r="C120" s="882" t="s">
        <v>435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222</v>
      </c>
      <c r="AB120" s="838"/>
      <c r="AC120" s="838"/>
      <c r="AD120" s="838"/>
      <c r="AE120" s="839"/>
      <c r="AF120" s="840" t="s">
        <v>222</v>
      </c>
      <c r="AG120" s="838"/>
      <c r="AH120" s="838"/>
      <c r="AI120" s="838"/>
      <c r="AJ120" s="839"/>
      <c r="AK120" s="840" t="s">
        <v>222</v>
      </c>
      <c r="AL120" s="838"/>
      <c r="AM120" s="838"/>
      <c r="AN120" s="838"/>
      <c r="AO120" s="839"/>
      <c r="AP120" s="885" t="s">
        <v>459</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1705615</v>
      </c>
      <c r="BR120" s="903"/>
      <c r="BS120" s="903"/>
      <c r="BT120" s="903"/>
      <c r="BU120" s="903"/>
      <c r="BV120" s="903">
        <v>1931892</v>
      </c>
      <c r="BW120" s="903"/>
      <c r="BX120" s="903"/>
      <c r="BY120" s="903"/>
      <c r="BZ120" s="903"/>
      <c r="CA120" s="903">
        <v>2195063</v>
      </c>
      <c r="CB120" s="903"/>
      <c r="CC120" s="903"/>
      <c r="CD120" s="903"/>
      <c r="CE120" s="903"/>
      <c r="CF120" s="927">
        <v>76.5</v>
      </c>
      <c r="CG120" s="928"/>
      <c r="CH120" s="928"/>
      <c r="CI120" s="928"/>
      <c r="CJ120" s="928"/>
      <c r="CK120" s="929" t="s">
        <v>462</v>
      </c>
      <c r="CL120" s="913"/>
      <c r="CM120" s="913"/>
      <c r="CN120" s="913"/>
      <c r="CO120" s="914"/>
      <c r="CP120" s="933" t="s">
        <v>463</v>
      </c>
      <c r="CQ120" s="934"/>
      <c r="CR120" s="934"/>
      <c r="CS120" s="934"/>
      <c r="CT120" s="934"/>
      <c r="CU120" s="934"/>
      <c r="CV120" s="934"/>
      <c r="CW120" s="934"/>
      <c r="CX120" s="934"/>
      <c r="CY120" s="934"/>
      <c r="CZ120" s="934"/>
      <c r="DA120" s="934"/>
      <c r="DB120" s="934"/>
      <c r="DC120" s="934"/>
      <c r="DD120" s="934"/>
      <c r="DE120" s="934"/>
      <c r="DF120" s="935"/>
      <c r="DG120" s="922">
        <v>1430053</v>
      </c>
      <c r="DH120" s="903"/>
      <c r="DI120" s="903"/>
      <c r="DJ120" s="903"/>
      <c r="DK120" s="903"/>
      <c r="DL120" s="903">
        <v>1378455</v>
      </c>
      <c r="DM120" s="903"/>
      <c r="DN120" s="903"/>
      <c r="DO120" s="903"/>
      <c r="DP120" s="903"/>
      <c r="DQ120" s="903">
        <v>1323191</v>
      </c>
      <c r="DR120" s="903"/>
      <c r="DS120" s="903"/>
      <c r="DT120" s="903"/>
      <c r="DU120" s="903"/>
      <c r="DV120" s="904">
        <v>46.1</v>
      </c>
      <c r="DW120" s="904"/>
      <c r="DX120" s="904"/>
      <c r="DY120" s="904"/>
      <c r="DZ120" s="905"/>
    </row>
    <row r="121" spans="1:130" s="226" customFormat="1" ht="26.25" customHeight="1">
      <c r="A121" s="878"/>
      <c r="B121" s="879"/>
      <c r="C121" s="924" t="s">
        <v>464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222</v>
      </c>
      <c r="AB121" s="838"/>
      <c r="AC121" s="838"/>
      <c r="AD121" s="838"/>
      <c r="AE121" s="839"/>
      <c r="AF121" s="840" t="s">
        <v>222</v>
      </c>
      <c r="AG121" s="838"/>
      <c r="AH121" s="838"/>
      <c r="AI121" s="838"/>
      <c r="AJ121" s="839"/>
      <c r="AK121" s="840" t="s">
        <v>222</v>
      </c>
      <c r="AL121" s="838"/>
      <c r="AM121" s="838"/>
      <c r="AN121" s="838"/>
      <c r="AO121" s="839"/>
      <c r="AP121" s="885" t="s">
        <v>222</v>
      </c>
      <c r="AQ121" s="886"/>
      <c r="AR121" s="886"/>
      <c r="AS121" s="886"/>
      <c r="AT121" s="887"/>
      <c r="AU121" s="947"/>
      <c r="AV121" s="948"/>
      <c r="AW121" s="948"/>
      <c r="AX121" s="948"/>
      <c r="AY121" s="949"/>
      <c r="AZ121" s="873" t="s">
        <v>465</v>
      </c>
      <c r="BA121" s="808"/>
      <c r="BB121" s="808"/>
      <c r="BC121" s="808"/>
      <c r="BD121" s="808"/>
      <c r="BE121" s="808"/>
      <c r="BF121" s="808"/>
      <c r="BG121" s="808"/>
      <c r="BH121" s="808"/>
      <c r="BI121" s="808"/>
      <c r="BJ121" s="808"/>
      <c r="BK121" s="808"/>
      <c r="BL121" s="808"/>
      <c r="BM121" s="808"/>
      <c r="BN121" s="808"/>
      <c r="BO121" s="808"/>
      <c r="BP121" s="809"/>
      <c r="BQ121" s="874">
        <v>296514</v>
      </c>
      <c r="BR121" s="875"/>
      <c r="BS121" s="875"/>
      <c r="BT121" s="875"/>
      <c r="BU121" s="875"/>
      <c r="BV121" s="875">
        <v>310118</v>
      </c>
      <c r="BW121" s="875"/>
      <c r="BX121" s="875"/>
      <c r="BY121" s="875"/>
      <c r="BZ121" s="875"/>
      <c r="CA121" s="875">
        <v>326558</v>
      </c>
      <c r="CB121" s="875"/>
      <c r="CC121" s="875"/>
      <c r="CD121" s="875"/>
      <c r="CE121" s="875"/>
      <c r="CF121" s="936">
        <v>11.4</v>
      </c>
      <c r="CG121" s="937"/>
      <c r="CH121" s="937"/>
      <c r="CI121" s="937"/>
      <c r="CJ121" s="937"/>
      <c r="CK121" s="930"/>
      <c r="CL121" s="916"/>
      <c r="CM121" s="916"/>
      <c r="CN121" s="916"/>
      <c r="CO121" s="917"/>
      <c r="CP121" s="896" t="s">
        <v>466</v>
      </c>
      <c r="CQ121" s="897"/>
      <c r="CR121" s="897"/>
      <c r="CS121" s="897"/>
      <c r="CT121" s="897"/>
      <c r="CU121" s="897"/>
      <c r="CV121" s="897"/>
      <c r="CW121" s="897"/>
      <c r="CX121" s="897"/>
      <c r="CY121" s="897"/>
      <c r="CZ121" s="897"/>
      <c r="DA121" s="897"/>
      <c r="DB121" s="897"/>
      <c r="DC121" s="897"/>
      <c r="DD121" s="897"/>
      <c r="DE121" s="897"/>
      <c r="DF121" s="898"/>
      <c r="DG121" s="874">
        <v>920252</v>
      </c>
      <c r="DH121" s="875"/>
      <c r="DI121" s="875"/>
      <c r="DJ121" s="875"/>
      <c r="DK121" s="875"/>
      <c r="DL121" s="875">
        <v>818171</v>
      </c>
      <c r="DM121" s="875"/>
      <c r="DN121" s="875"/>
      <c r="DO121" s="875"/>
      <c r="DP121" s="875"/>
      <c r="DQ121" s="875">
        <v>759835</v>
      </c>
      <c r="DR121" s="875"/>
      <c r="DS121" s="875"/>
      <c r="DT121" s="875"/>
      <c r="DU121" s="875"/>
      <c r="DV121" s="852">
        <v>26.5</v>
      </c>
      <c r="DW121" s="852"/>
      <c r="DX121" s="852"/>
      <c r="DY121" s="852"/>
      <c r="DZ121" s="853"/>
    </row>
    <row r="122" spans="1:130" s="226" customFormat="1" ht="26.25" customHeight="1">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222</v>
      </c>
      <c r="AB122" s="838"/>
      <c r="AC122" s="838"/>
      <c r="AD122" s="838"/>
      <c r="AE122" s="839"/>
      <c r="AF122" s="840" t="s">
        <v>467</v>
      </c>
      <c r="AG122" s="838"/>
      <c r="AH122" s="838"/>
      <c r="AI122" s="838"/>
      <c r="AJ122" s="839"/>
      <c r="AK122" s="840" t="s">
        <v>222</v>
      </c>
      <c r="AL122" s="838"/>
      <c r="AM122" s="838"/>
      <c r="AN122" s="838"/>
      <c r="AO122" s="839"/>
      <c r="AP122" s="885" t="s">
        <v>222</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5968281</v>
      </c>
      <c r="BR122" s="906"/>
      <c r="BS122" s="906"/>
      <c r="BT122" s="906"/>
      <c r="BU122" s="906"/>
      <c r="BV122" s="906">
        <v>6735562</v>
      </c>
      <c r="BW122" s="906"/>
      <c r="BX122" s="906"/>
      <c r="BY122" s="906"/>
      <c r="BZ122" s="906"/>
      <c r="CA122" s="906">
        <v>6693776</v>
      </c>
      <c r="CB122" s="906"/>
      <c r="CC122" s="906"/>
      <c r="CD122" s="906"/>
      <c r="CE122" s="906"/>
      <c r="CF122" s="907">
        <v>233.1</v>
      </c>
      <c r="CG122" s="908"/>
      <c r="CH122" s="908"/>
      <c r="CI122" s="908"/>
      <c r="CJ122" s="908"/>
      <c r="CK122" s="930"/>
      <c r="CL122" s="916"/>
      <c r="CM122" s="916"/>
      <c r="CN122" s="916"/>
      <c r="CO122" s="917"/>
      <c r="CP122" s="896" t="s">
        <v>469</v>
      </c>
      <c r="CQ122" s="897"/>
      <c r="CR122" s="897"/>
      <c r="CS122" s="897"/>
      <c r="CT122" s="897"/>
      <c r="CU122" s="897"/>
      <c r="CV122" s="897"/>
      <c r="CW122" s="897"/>
      <c r="CX122" s="897"/>
      <c r="CY122" s="897"/>
      <c r="CZ122" s="897"/>
      <c r="DA122" s="897"/>
      <c r="DB122" s="897"/>
      <c r="DC122" s="897"/>
      <c r="DD122" s="897"/>
      <c r="DE122" s="897"/>
      <c r="DF122" s="898"/>
      <c r="DG122" s="874">
        <v>41387</v>
      </c>
      <c r="DH122" s="875"/>
      <c r="DI122" s="875"/>
      <c r="DJ122" s="875"/>
      <c r="DK122" s="875"/>
      <c r="DL122" s="875">
        <v>41057</v>
      </c>
      <c r="DM122" s="875"/>
      <c r="DN122" s="875"/>
      <c r="DO122" s="875"/>
      <c r="DP122" s="875"/>
      <c r="DQ122" s="875">
        <v>42179</v>
      </c>
      <c r="DR122" s="875"/>
      <c r="DS122" s="875"/>
      <c r="DT122" s="875"/>
      <c r="DU122" s="875"/>
      <c r="DV122" s="852">
        <v>1.5</v>
      </c>
      <c r="DW122" s="852"/>
      <c r="DX122" s="852"/>
      <c r="DY122" s="852"/>
      <c r="DZ122" s="853"/>
    </row>
    <row r="123" spans="1:130" s="226" customFormat="1" ht="26.25" customHeight="1">
      <c r="A123" s="878"/>
      <c r="B123" s="879"/>
      <c r="C123" s="882" t="s">
        <v>451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222</v>
      </c>
      <c r="AB123" s="838"/>
      <c r="AC123" s="838"/>
      <c r="AD123" s="838"/>
      <c r="AE123" s="839"/>
      <c r="AF123" s="840" t="s">
        <v>470</v>
      </c>
      <c r="AG123" s="838"/>
      <c r="AH123" s="838"/>
      <c r="AI123" s="838"/>
      <c r="AJ123" s="839"/>
      <c r="AK123" s="840" t="s">
        <v>222</v>
      </c>
      <c r="AL123" s="838"/>
      <c r="AM123" s="838"/>
      <c r="AN123" s="838"/>
      <c r="AO123" s="839"/>
      <c r="AP123" s="885" t="s">
        <v>222</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471</v>
      </c>
      <c r="BP123" s="939"/>
      <c r="BQ123" s="893">
        <v>7970410</v>
      </c>
      <c r="BR123" s="894"/>
      <c r="BS123" s="894"/>
      <c r="BT123" s="894"/>
      <c r="BU123" s="894"/>
      <c r="BV123" s="894">
        <v>8977572</v>
      </c>
      <c r="BW123" s="894"/>
      <c r="BX123" s="894"/>
      <c r="BY123" s="894"/>
      <c r="BZ123" s="894"/>
      <c r="CA123" s="894">
        <v>9215397</v>
      </c>
      <c r="CB123" s="894"/>
      <c r="CC123" s="894"/>
      <c r="CD123" s="894"/>
      <c r="CE123" s="894"/>
      <c r="CF123" s="804"/>
      <c r="CG123" s="805"/>
      <c r="CH123" s="805"/>
      <c r="CI123" s="805"/>
      <c r="CJ123" s="895"/>
      <c r="CK123" s="930"/>
      <c r="CL123" s="916"/>
      <c r="CM123" s="916"/>
      <c r="CN123" s="916"/>
      <c r="CO123" s="917"/>
      <c r="CP123" s="896" t="s">
        <v>472</v>
      </c>
      <c r="CQ123" s="897"/>
      <c r="CR123" s="897"/>
      <c r="CS123" s="897"/>
      <c r="CT123" s="897"/>
      <c r="CU123" s="897"/>
      <c r="CV123" s="897"/>
      <c r="CW123" s="897"/>
      <c r="CX123" s="897"/>
      <c r="CY123" s="897"/>
      <c r="CZ123" s="897"/>
      <c r="DA123" s="897"/>
      <c r="DB123" s="897"/>
      <c r="DC123" s="897"/>
      <c r="DD123" s="897"/>
      <c r="DE123" s="897"/>
      <c r="DF123" s="898"/>
      <c r="DG123" s="837">
        <v>995</v>
      </c>
      <c r="DH123" s="838"/>
      <c r="DI123" s="838"/>
      <c r="DJ123" s="838"/>
      <c r="DK123" s="839"/>
      <c r="DL123" s="840">
        <v>941</v>
      </c>
      <c r="DM123" s="838"/>
      <c r="DN123" s="838"/>
      <c r="DO123" s="838"/>
      <c r="DP123" s="839"/>
      <c r="DQ123" s="840">
        <v>887</v>
      </c>
      <c r="DR123" s="838"/>
      <c r="DS123" s="838"/>
      <c r="DT123" s="838"/>
      <c r="DU123" s="839"/>
      <c r="DV123" s="885">
        <v>0</v>
      </c>
      <c r="DW123" s="886"/>
      <c r="DX123" s="886"/>
      <c r="DY123" s="886"/>
      <c r="DZ123" s="887"/>
    </row>
    <row r="124" spans="1:130" s="226" customFormat="1" ht="26.25" customHeight="1" thickBot="1">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222</v>
      </c>
      <c r="AB124" s="838"/>
      <c r="AC124" s="838"/>
      <c r="AD124" s="838"/>
      <c r="AE124" s="839"/>
      <c r="AF124" s="840" t="s">
        <v>470</v>
      </c>
      <c r="AG124" s="838"/>
      <c r="AH124" s="838"/>
      <c r="AI124" s="838"/>
      <c r="AJ124" s="839"/>
      <c r="AK124" s="840" t="s">
        <v>222</v>
      </c>
      <c r="AL124" s="838"/>
      <c r="AM124" s="838"/>
      <c r="AN124" s="838"/>
      <c r="AO124" s="839"/>
      <c r="AP124" s="885" t="s">
        <v>222</v>
      </c>
      <c r="AQ124" s="886"/>
      <c r="AR124" s="886"/>
      <c r="AS124" s="886"/>
      <c r="AT124" s="887"/>
      <c r="AU124" s="888" t="s">
        <v>473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99.9</v>
      </c>
      <c r="BR124" s="892"/>
      <c r="BS124" s="892"/>
      <c r="BT124" s="892"/>
      <c r="BU124" s="892"/>
      <c r="BV124" s="892">
        <v>81.400000000000006</v>
      </c>
      <c r="BW124" s="892"/>
      <c r="BX124" s="892"/>
      <c r="BY124" s="892"/>
      <c r="BZ124" s="892"/>
      <c r="CA124" s="892">
        <v>67.599999999999994</v>
      </c>
      <c r="CB124" s="892"/>
      <c r="CC124" s="892"/>
      <c r="CD124" s="892"/>
      <c r="CE124" s="892"/>
      <c r="CF124" s="782"/>
      <c r="CG124" s="783"/>
      <c r="CH124" s="783"/>
      <c r="CI124" s="783"/>
      <c r="CJ124" s="923"/>
      <c r="CK124" s="931"/>
      <c r="CL124" s="931"/>
      <c r="CM124" s="931"/>
      <c r="CN124" s="931"/>
      <c r="CO124" s="932"/>
      <c r="CP124" s="896" t="s">
        <v>474</v>
      </c>
      <c r="CQ124" s="897"/>
      <c r="CR124" s="897"/>
      <c r="CS124" s="897"/>
      <c r="CT124" s="897"/>
      <c r="CU124" s="897"/>
      <c r="CV124" s="897"/>
      <c r="CW124" s="897"/>
      <c r="CX124" s="897"/>
      <c r="CY124" s="897"/>
      <c r="CZ124" s="897"/>
      <c r="DA124" s="897"/>
      <c r="DB124" s="897"/>
      <c r="DC124" s="897"/>
      <c r="DD124" s="897"/>
      <c r="DE124" s="897"/>
      <c r="DF124" s="898"/>
      <c r="DG124" s="820" t="s">
        <v>222</v>
      </c>
      <c r="DH124" s="821"/>
      <c r="DI124" s="821"/>
      <c r="DJ124" s="821"/>
      <c r="DK124" s="822"/>
      <c r="DL124" s="823" t="s">
        <v>470</v>
      </c>
      <c r="DM124" s="821"/>
      <c r="DN124" s="821"/>
      <c r="DO124" s="821"/>
      <c r="DP124" s="822"/>
      <c r="DQ124" s="823" t="s">
        <v>222</v>
      </c>
      <c r="DR124" s="821"/>
      <c r="DS124" s="821"/>
      <c r="DT124" s="821"/>
      <c r="DU124" s="822"/>
      <c r="DV124" s="909" t="s">
        <v>470</v>
      </c>
      <c r="DW124" s="910"/>
      <c r="DX124" s="910"/>
      <c r="DY124" s="910"/>
      <c r="DZ124" s="911"/>
    </row>
    <row r="125" spans="1:130" s="226" customFormat="1" ht="26.25" customHeight="1">
      <c r="A125" s="878"/>
      <c r="B125" s="879"/>
      <c r="C125" s="882" t="s">
        <v>456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475</v>
      </c>
      <c r="AB125" s="838"/>
      <c r="AC125" s="838"/>
      <c r="AD125" s="838"/>
      <c r="AE125" s="839"/>
      <c r="AF125" s="840" t="s">
        <v>467</v>
      </c>
      <c r="AG125" s="838"/>
      <c r="AH125" s="838"/>
      <c r="AI125" s="838"/>
      <c r="AJ125" s="839"/>
      <c r="AK125" s="840" t="s">
        <v>222</v>
      </c>
      <c r="AL125" s="838"/>
      <c r="AM125" s="838"/>
      <c r="AN125" s="838"/>
      <c r="AO125" s="839"/>
      <c r="AP125" s="885" t="s">
        <v>222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222</v>
      </c>
      <c r="DH125" s="903"/>
      <c r="DI125" s="903"/>
      <c r="DJ125" s="903"/>
      <c r="DK125" s="903"/>
      <c r="DL125" s="903" t="s">
        <v>475</v>
      </c>
      <c r="DM125" s="903"/>
      <c r="DN125" s="903"/>
      <c r="DO125" s="903"/>
      <c r="DP125" s="903"/>
      <c r="DQ125" s="903" t="s">
        <v>222</v>
      </c>
      <c r="DR125" s="903"/>
      <c r="DS125" s="903"/>
      <c r="DT125" s="903"/>
      <c r="DU125" s="903"/>
      <c r="DV125" s="904" t="s">
        <v>222</v>
      </c>
      <c r="DW125" s="904"/>
      <c r="DX125" s="904"/>
      <c r="DY125" s="904"/>
      <c r="DZ125" s="905"/>
    </row>
    <row r="126" spans="1:130" s="226" customFormat="1" ht="26.25" customHeight="1" thickBot="1">
      <c r="A126" s="878"/>
      <c r="B126" s="879"/>
      <c r="C126" s="882" t="s">
        <v>458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467</v>
      </c>
      <c r="AB126" s="838"/>
      <c r="AC126" s="838"/>
      <c r="AD126" s="838"/>
      <c r="AE126" s="839"/>
      <c r="AF126" s="840" t="s">
        <v>222</v>
      </c>
      <c r="AG126" s="838"/>
      <c r="AH126" s="838"/>
      <c r="AI126" s="838"/>
      <c r="AJ126" s="839"/>
      <c r="AK126" s="840" t="s">
        <v>222</v>
      </c>
      <c r="AL126" s="838"/>
      <c r="AM126" s="838"/>
      <c r="AN126" s="838"/>
      <c r="AO126" s="839"/>
      <c r="AP126" s="885" t="s">
        <v>222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459</v>
      </c>
      <c r="DH126" s="875"/>
      <c r="DI126" s="875"/>
      <c r="DJ126" s="875"/>
      <c r="DK126" s="875"/>
      <c r="DL126" s="875" t="s">
        <v>470</v>
      </c>
      <c r="DM126" s="875"/>
      <c r="DN126" s="875"/>
      <c r="DO126" s="875"/>
      <c r="DP126" s="875"/>
      <c r="DQ126" s="875" t="s">
        <v>459</v>
      </c>
      <c r="DR126" s="875"/>
      <c r="DS126" s="875"/>
      <c r="DT126" s="875"/>
      <c r="DU126" s="875"/>
      <c r="DV126" s="852" t="s">
        <v>475</v>
      </c>
      <c r="DW126" s="852"/>
      <c r="DX126" s="852"/>
      <c r="DY126" s="852"/>
      <c r="DZ126" s="853"/>
    </row>
    <row r="127" spans="1:130" s="226" customFormat="1" ht="26.25" customHeight="1">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1166</v>
      </c>
      <c r="AB127" s="838"/>
      <c r="AC127" s="838"/>
      <c r="AD127" s="838"/>
      <c r="AE127" s="839"/>
      <c r="AF127" s="840">
        <v>848</v>
      </c>
      <c r="AG127" s="838"/>
      <c r="AH127" s="838"/>
      <c r="AI127" s="838"/>
      <c r="AJ127" s="839"/>
      <c r="AK127" s="840">
        <v>572</v>
      </c>
      <c r="AL127" s="838"/>
      <c r="AM127" s="838"/>
      <c r="AN127" s="838"/>
      <c r="AO127" s="839"/>
      <c r="AP127" s="885">
        <v>0</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222</v>
      </c>
      <c r="DH127" s="875"/>
      <c r="DI127" s="875"/>
      <c r="DJ127" s="875"/>
      <c r="DK127" s="875"/>
      <c r="DL127" s="875" t="s">
        <v>222</v>
      </c>
      <c r="DM127" s="875"/>
      <c r="DN127" s="875"/>
      <c r="DO127" s="875"/>
      <c r="DP127" s="875"/>
      <c r="DQ127" s="875" t="s">
        <v>222</v>
      </c>
      <c r="DR127" s="875"/>
      <c r="DS127" s="875"/>
      <c r="DT127" s="875"/>
      <c r="DU127" s="875"/>
      <c r="DV127" s="852" t="s">
        <v>475</v>
      </c>
      <c r="DW127" s="852"/>
      <c r="DX127" s="852"/>
      <c r="DY127" s="852"/>
      <c r="DZ127" s="853"/>
    </row>
    <row r="128" spans="1:130" s="226" customFormat="1" ht="26.25" customHeight="1" thickBot="1">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90289</v>
      </c>
      <c r="AB128" s="859"/>
      <c r="AC128" s="859"/>
      <c r="AD128" s="859"/>
      <c r="AE128" s="860"/>
      <c r="AF128" s="861">
        <v>34250</v>
      </c>
      <c r="AG128" s="859"/>
      <c r="AH128" s="859"/>
      <c r="AI128" s="859"/>
      <c r="AJ128" s="860"/>
      <c r="AK128" s="861">
        <v>28692</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222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v>71126</v>
      </c>
      <c r="DH128" s="849"/>
      <c r="DI128" s="849"/>
      <c r="DJ128" s="849"/>
      <c r="DK128" s="849"/>
      <c r="DL128" s="849">
        <v>67482</v>
      </c>
      <c r="DM128" s="849"/>
      <c r="DN128" s="849"/>
      <c r="DO128" s="849"/>
      <c r="DP128" s="849"/>
      <c r="DQ128" s="849">
        <v>65984</v>
      </c>
      <c r="DR128" s="849"/>
      <c r="DS128" s="849"/>
      <c r="DT128" s="849"/>
      <c r="DU128" s="849"/>
      <c r="DV128" s="850">
        <v>2.2999999999999998</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3366596</v>
      </c>
      <c r="AB129" s="838"/>
      <c r="AC129" s="838"/>
      <c r="AD129" s="838"/>
      <c r="AE129" s="839"/>
      <c r="AF129" s="840">
        <v>3419699</v>
      </c>
      <c r="AG129" s="838"/>
      <c r="AH129" s="838"/>
      <c r="AI129" s="838"/>
      <c r="AJ129" s="839"/>
      <c r="AK129" s="840">
        <v>3446512</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222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561583</v>
      </c>
      <c r="AB130" s="838"/>
      <c r="AC130" s="838"/>
      <c r="AD130" s="838"/>
      <c r="AE130" s="839"/>
      <c r="AF130" s="840">
        <v>571770</v>
      </c>
      <c r="AG130" s="838"/>
      <c r="AH130" s="838"/>
      <c r="AI130" s="838"/>
      <c r="AJ130" s="839"/>
      <c r="AK130" s="840">
        <v>575320</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11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2805013</v>
      </c>
      <c r="AB131" s="821"/>
      <c r="AC131" s="821"/>
      <c r="AD131" s="821"/>
      <c r="AE131" s="822"/>
      <c r="AF131" s="823">
        <v>2847929</v>
      </c>
      <c r="AG131" s="821"/>
      <c r="AH131" s="821"/>
      <c r="AI131" s="821"/>
      <c r="AJ131" s="822"/>
      <c r="AK131" s="823">
        <v>2871192</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v>67.599999999999994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10.60102039</v>
      </c>
      <c r="AB132" s="801"/>
      <c r="AC132" s="801"/>
      <c r="AD132" s="801"/>
      <c r="AE132" s="802"/>
      <c r="AF132" s="803">
        <v>11.69983521</v>
      </c>
      <c r="AG132" s="801"/>
      <c r="AH132" s="801"/>
      <c r="AI132" s="801"/>
      <c r="AJ132" s="802"/>
      <c r="AK132" s="803">
        <v>10.736516399999999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12.7</v>
      </c>
      <c r="AB133" s="780"/>
      <c r="AC133" s="780"/>
      <c r="AD133" s="780"/>
      <c r="AE133" s="781"/>
      <c r="AF133" s="779">
        <v>11.8</v>
      </c>
      <c r="AG133" s="780"/>
      <c r="AH133" s="780"/>
      <c r="AI133" s="780"/>
      <c r="AJ133" s="781"/>
      <c r="AK133" s="779">
        <v>11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7xy7qqKzXNfOWpLNOetMwxAw3uKxOtqb6BmDB1fTKJWGf+/C5+QZ5lk80i1sghzFqrgdf8RL6imwV18hmpi3Ew==" saltValue="+D5vQHhEph+lfqaMhNLn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DljlvqQ8A4hR8x8I6BngVOTOwIEq8zm+BGJUPh8UpdcFb0lCG3cV/mL/WxnIkotG0D561LIAZwglrTdXPmEsnQ==" saltValue="MxsFLA+IcRVMIGVg84ux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Xuhj3gT6zcgtFexK8BPp/Wjl7GHAVjCNJs8kSCQraxz+MloopLA49lyNDkIWsgjF0DUoE7Q/NEe/Ba2WQmQw==" saltValue="K3KE4hJlNnxo9kR2pLtRr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507</v>
      </c>
      <c r="AL9" s="1207"/>
      <c r="AM9" s="1207"/>
      <c r="AN9" s="1208"/>
      <c r="AO9" s="292">
        <v>1056837</v>
      </c>
      <c r="AP9" s="292">
        <v>173936</v>
      </c>
      <c r="AQ9" s="293">
        <v>135358</v>
      </c>
      <c r="AR9" s="294">
        <v>28.5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508</v>
      </c>
      <c r="AL10" s="1207"/>
      <c r="AM10" s="1207"/>
      <c r="AN10" s="1208"/>
      <c r="AO10" s="295">
        <v>116558</v>
      </c>
      <c r="AP10" s="295">
        <v>19183</v>
      </c>
      <c r="AQ10" s="296">
        <v>16285</v>
      </c>
      <c r="AR10" s="297">
        <v>17.8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509</v>
      </c>
      <c r="AL11" s="1207"/>
      <c r="AM11" s="1207"/>
      <c r="AN11" s="1208"/>
      <c r="AO11" s="295">
        <v>126339</v>
      </c>
      <c r="AP11" s="295">
        <v>20793</v>
      </c>
      <c r="AQ11" s="296">
        <v>23139</v>
      </c>
      <c r="AR11" s="297">
        <v>-10.1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510</v>
      </c>
      <c r="AL12" s="1207"/>
      <c r="AM12" s="1207"/>
      <c r="AN12" s="1208"/>
      <c r="AO12" s="295" t="s">
        <v>511</v>
      </c>
      <c r="AP12" s="295" t="s">
        <v>511</v>
      </c>
      <c r="AQ12" s="296">
        <v>3507</v>
      </c>
      <c r="AR12" s="297" t="s">
        <v>511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512</v>
      </c>
      <c r="AL13" s="1207"/>
      <c r="AM13" s="1207"/>
      <c r="AN13" s="1208"/>
      <c r="AO13" s="295" t="s">
        <v>511</v>
      </c>
      <c r="AP13" s="295" t="s">
        <v>511</v>
      </c>
      <c r="AQ13" s="296">
        <v>1</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513</v>
      </c>
      <c r="AL14" s="1207"/>
      <c r="AM14" s="1207"/>
      <c r="AN14" s="1208"/>
      <c r="AO14" s="295">
        <v>43520</v>
      </c>
      <c r="AP14" s="295">
        <v>7163</v>
      </c>
      <c r="AQ14" s="296">
        <v>6299</v>
      </c>
      <c r="AR14" s="297">
        <v>13.7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514</v>
      </c>
      <c r="AL15" s="1207"/>
      <c r="AM15" s="1207"/>
      <c r="AN15" s="1208"/>
      <c r="AO15" s="295">
        <v>17070</v>
      </c>
      <c r="AP15" s="295">
        <v>2809</v>
      </c>
      <c r="AQ15" s="296">
        <v>3566</v>
      </c>
      <c r="AR15" s="297">
        <v>-21.2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515</v>
      </c>
      <c r="AL16" s="1210"/>
      <c r="AM16" s="1210"/>
      <c r="AN16" s="1211"/>
      <c r="AO16" s="295">
        <v>-154946</v>
      </c>
      <c r="AP16" s="295">
        <v>-25501</v>
      </c>
      <c r="AQ16" s="296">
        <v>-14081</v>
      </c>
      <c r="AR16" s="297">
        <v>81.099999999999994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1205378</v>
      </c>
      <c r="AP17" s="295">
        <v>198383</v>
      </c>
      <c r="AQ17" s="296">
        <v>174073</v>
      </c>
      <c r="AR17" s="297">
        <v>14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520</v>
      </c>
      <c r="AL21" s="1204"/>
      <c r="AM21" s="1204"/>
      <c r="AN21" s="1205"/>
      <c r="AO21" s="307">
        <v>21.72</v>
      </c>
      <c r="AP21" s="308">
        <v>15.56</v>
      </c>
      <c r="AQ21" s="309">
        <v>6.16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521</v>
      </c>
      <c r="AL22" s="1204"/>
      <c r="AM22" s="1204"/>
      <c r="AN22" s="1205"/>
      <c r="AO22" s="312">
        <v>93.7</v>
      </c>
      <c r="AP22" s="313">
        <v>96</v>
      </c>
      <c r="AQ22" s="314">
        <v>-2.2999999999999998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526</v>
      </c>
      <c r="AL32" s="1195"/>
      <c r="AM32" s="1195"/>
      <c r="AN32" s="1196"/>
      <c r="AO32" s="322">
        <v>760797</v>
      </c>
      <c r="AP32" s="322">
        <v>125213</v>
      </c>
      <c r="AQ32" s="323">
        <v>106722</v>
      </c>
      <c r="AR32" s="324">
        <v>17.3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527</v>
      </c>
      <c r="AL33" s="1195"/>
      <c r="AM33" s="1195"/>
      <c r="AN33" s="1196"/>
      <c r="AO33" s="322" t="s">
        <v>511</v>
      </c>
      <c r="AP33" s="322" t="s">
        <v>511</v>
      </c>
      <c r="AQ33" s="323">
        <v>147</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528</v>
      </c>
      <c r="AL34" s="1195"/>
      <c r="AM34" s="1195"/>
      <c r="AN34" s="1196"/>
      <c r="AO34" s="322" t="s">
        <v>511</v>
      </c>
      <c r="AP34" s="322" t="s">
        <v>511</v>
      </c>
      <c r="AQ34" s="323">
        <v>287</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529</v>
      </c>
      <c r="AL35" s="1195"/>
      <c r="AM35" s="1195"/>
      <c r="AN35" s="1196"/>
      <c r="AO35" s="322">
        <v>140590</v>
      </c>
      <c r="AP35" s="322">
        <v>23139</v>
      </c>
      <c r="AQ35" s="323">
        <v>22428</v>
      </c>
      <c r="AR35" s="324">
        <v>3.2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530</v>
      </c>
      <c r="AL36" s="1195"/>
      <c r="AM36" s="1195"/>
      <c r="AN36" s="1196"/>
      <c r="AO36" s="322">
        <v>10206</v>
      </c>
      <c r="AP36" s="322">
        <v>1680</v>
      </c>
      <c r="AQ36" s="323">
        <v>4327</v>
      </c>
      <c r="AR36" s="324">
        <v>-61.2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531</v>
      </c>
      <c r="AL37" s="1195"/>
      <c r="AM37" s="1195"/>
      <c r="AN37" s="1196"/>
      <c r="AO37" s="322">
        <v>572</v>
      </c>
      <c r="AP37" s="322">
        <v>94</v>
      </c>
      <c r="AQ37" s="323">
        <v>1437</v>
      </c>
      <c r="AR37" s="324">
        <v>-93.5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532</v>
      </c>
      <c r="AL38" s="1198"/>
      <c r="AM38" s="1198"/>
      <c r="AN38" s="1199"/>
      <c r="AO38" s="325">
        <v>113</v>
      </c>
      <c r="AP38" s="325">
        <v>19</v>
      </c>
      <c r="AQ38" s="326">
        <v>25</v>
      </c>
      <c r="AR38" s="314">
        <v>-24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533</v>
      </c>
      <c r="AL39" s="1198"/>
      <c r="AM39" s="1198"/>
      <c r="AN39" s="1199"/>
      <c r="AO39" s="322">
        <v>-28692</v>
      </c>
      <c r="AP39" s="322">
        <v>-4722</v>
      </c>
      <c r="AQ39" s="323">
        <v>-4811</v>
      </c>
      <c r="AR39" s="324">
        <v>-1.8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534</v>
      </c>
      <c r="AL40" s="1195"/>
      <c r="AM40" s="1195"/>
      <c r="AN40" s="1196"/>
      <c r="AO40" s="322">
        <v>-575320</v>
      </c>
      <c r="AP40" s="322">
        <v>-94687</v>
      </c>
      <c r="AQ40" s="323">
        <v>-91754</v>
      </c>
      <c r="AR40" s="324">
        <v>3.2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308266</v>
      </c>
      <c r="AP41" s="322">
        <v>50735</v>
      </c>
      <c r="AQ41" s="323">
        <v>38807</v>
      </c>
      <c r="AR41" s="324">
        <v>30.7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502</v>
      </c>
      <c r="AN49" s="1189" t="s">
        <v>538</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781303</v>
      </c>
      <c r="AN51" s="344">
        <v>119703</v>
      </c>
      <c r="AO51" s="345">
        <v>-33.5</v>
      </c>
      <c r="AP51" s="346">
        <v>174587</v>
      </c>
      <c r="AQ51" s="347">
        <v>19.100000000000001</v>
      </c>
      <c r="AR51" s="348">
        <v>-52.6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115128</v>
      </c>
      <c r="AN52" s="352">
        <v>17639</v>
      </c>
      <c r="AO52" s="353">
        <v>-23.4</v>
      </c>
      <c r="AP52" s="354">
        <v>79695</v>
      </c>
      <c r="AQ52" s="355">
        <v>17</v>
      </c>
      <c r="AR52" s="356">
        <v>-40.4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1385123</v>
      </c>
      <c r="AN53" s="344">
        <v>214881</v>
      </c>
      <c r="AO53" s="345">
        <v>79.5</v>
      </c>
      <c r="AP53" s="346">
        <v>175675</v>
      </c>
      <c r="AQ53" s="347">
        <v>0.6</v>
      </c>
      <c r="AR53" s="348">
        <v>78.900000000000006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249760</v>
      </c>
      <c r="AN54" s="352">
        <v>38747</v>
      </c>
      <c r="AO54" s="353">
        <v>119.7</v>
      </c>
      <c r="AP54" s="354">
        <v>87698</v>
      </c>
      <c r="AQ54" s="355">
        <v>10</v>
      </c>
      <c r="AR54" s="356">
        <v>109.7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938393</v>
      </c>
      <c r="AN55" s="344">
        <v>148456</v>
      </c>
      <c r="AO55" s="345">
        <v>-30.9</v>
      </c>
      <c r="AP55" s="346">
        <v>162193</v>
      </c>
      <c r="AQ55" s="347">
        <v>-7.7</v>
      </c>
      <c r="AR55" s="348">
        <v>-23.2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179600</v>
      </c>
      <c r="AN56" s="352">
        <v>28413</v>
      </c>
      <c r="AO56" s="353">
        <v>-26.7</v>
      </c>
      <c r="AP56" s="354">
        <v>79985</v>
      </c>
      <c r="AQ56" s="355">
        <v>-8.8000000000000007</v>
      </c>
      <c r="AR56" s="356">
        <v>-17.899999999999999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1734008</v>
      </c>
      <c r="AN57" s="344">
        <v>278735</v>
      </c>
      <c r="AO57" s="345">
        <v>87.8</v>
      </c>
      <c r="AP57" s="346">
        <v>168868</v>
      </c>
      <c r="AQ57" s="347">
        <v>4.0999999999999996</v>
      </c>
      <c r="AR57" s="348">
        <v>83.7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789906</v>
      </c>
      <c r="AN58" s="352">
        <v>126974</v>
      </c>
      <c r="AO58" s="353">
        <v>346.9</v>
      </c>
      <c r="AP58" s="354">
        <v>79360</v>
      </c>
      <c r="AQ58" s="355">
        <v>-0.8</v>
      </c>
      <c r="AR58" s="356">
        <v>347.7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1163733</v>
      </c>
      <c r="AN59" s="344">
        <v>191529</v>
      </c>
      <c r="AO59" s="345">
        <v>-31.3</v>
      </c>
      <c r="AP59" s="346">
        <v>202870</v>
      </c>
      <c r="AQ59" s="347">
        <v>20.100000000000001</v>
      </c>
      <c r="AR59" s="348">
        <v>-51.4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173215</v>
      </c>
      <c r="AN60" s="352">
        <v>28508</v>
      </c>
      <c r="AO60" s="353">
        <v>-77.5</v>
      </c>
      <c r="AP60" s="354">
        <v>79735</v>
      </c>
      <c r="AQ60" s="355">
        <v>0.5</v>
      </c>
      <c r="AR60" s="356">
        <v>-78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1200512</v>
      </c>
      <c r="AN61" s="359">
        <v>190661</v>
      </c>
      <c r="AO61" s="360">
        <v>14.3</v>
      </c>
      <c r="AP61" s="361">
        <v>176839</v>
      </c>
      <c r="AQ61" s="362">
        <v>7.2</v>
      </c>
      <c r="AR61" s="348">
        <v>7.1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301522</v>
      </c>
      <c r="AN62" s="352">
        <v>48056</v>
      </c>
      <c r="AO62" s="353">
        <v>67.8</v>
      </c>
      <c r="AP62" s="354">
        <v>81295</v>
      </c>
      <c r="AQ62" s="355">
        <v>3.6</v>
      </c>
      <c r="AR62" s="356">
        <v>64.2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hGXqohcO9NgADkCk6bfl1pUGgD+hE6EojE0ZAmgM2XrwEy90wyO4VNbqs7MrvoKODZ1414wSKX67ZffWHYvVeA==" saltValue="b0/wePNPmK5Gl85OlteMx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NP8c4CA3tZsnf+Dr0ugI2qabCdg9pfdzw6incRpvqycDOTAelCf7KJKfsbinDcTDE46aZyNZaR+m0V+syYDcQ==" saltValue="w9fZMw/Zam3NvC5IEoEdM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UrbYqay2MWOmjG807GyWUq5qneUo15YXezA388v6+3v5PftqyiymWW5G1LPiGy7vwamJHBpDWC7QlWvwv2ucA==" saltValue="nWBZ/3nghQDzyBlLFjmUU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12" t="s">
        <v>3</v>
      </c>
      <c r="D47" s="1212"/>
      <c r="E47" s="1213"/>
      <c r="F47" s="11">
        <v>27.54</v>
      </c>
      <c r="G47" s="12">
        <v>28.84</v>
      </c>
      <c r="H47" s="12">
        <v>29.71</v>
      </c>
      <c r="I47" s="12">
        <v>31.95</v>
      </c>
      <c r="J47" s="13">
        <v>35.090000000000003</v>
      </c>
    </row>
    <row r="48" spans="2:10" ht="57.75" customHeight="1">
      <c r="B48" s="14"/>
      <c r="C48" s="1214" t="s">
        <v>4</v>
      </c>
      <c r="D48" s="1214"/>
      <c r="E48" s="1215"/>
      <c r="F48" s="15">
        <v>1.94</v>
      </c>
      <c r="G48" s="16">
        <v>2.09</v>
      </c>
      <c r="H48" s="16">
        <v>5.33</v>
      </c>
      <c r="I48" s="16">
        <v>7.5</v>
      </c>
      <c r="J48" s="17">
        <v>7.44</v>
      </c>
    </row>
    <row r="49" spans="2:10" ht="57.75" customHeight="1" thickBot="1">
      <c r="B49" s="18"/>
      <c r="C49" s="1216" t="s">
        <v>5</v>
      </c>
      <c r="D49" s="1216"/>
      <c r="E49" s="1217"/>
      <c r="F49" s="19">
        <v>1.67</v>
      </c>
      <c r="G49" s="20">
        <v>1.28</v>
      </c>
      <c r="H49" s="20">
        <v>5.18</v>
      </c>
      <c r="I49" s="20">
        <v>4.95</v>
      </c>
      <c r="J49" s="21">
        <v>3.38</v>
      </c>
    </row>
    <row r="50" spans="2:10" ht="13.5" customHeight="1"/>
    <row r="51" spans="2:10" ht="13.5" hidden="1" customHeight="1"/>
    <row r="52" spans="2:10" ht="13.5" hidden="1" customHeight="1"/>
    <row r="53" spans="2:10" ht="13.5" hidden="1" customHeight="1"/>
  </sheetData>
  <sheetProtection algorithmName="SHA-512" hashValue="ZRwykfqGmDbhPuDTR2V2qAmkYlAv9na+rApH1ZubdI7oMU6DlksSA6beB5HRX6s0iuNeIZKQDhep0hN/Ph7xgg==" saltValue="PNt1xFyrzkn3oclt0gfq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2019-03-15T11:51:31Z</cp:lastPrinted>
  <dcterms:created xsi:type="dcterms:W3CDTF">2019-02-14T05:31:33Z</dcterms:created>
  <dcterms:modified xsi:type="dcterms:W3CDTF">2019-11-11T01:30:37Z</dcterms:modified>
</cp:coreProperties>
</file>