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C36" i="10"/>
  <c r="BE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<sst xmlns="http://schemas.openxmlformats.org/spreadsheetml/2006/main" count="1124" uniqueCount="613">
  <si>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</si>
  <si>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</si>
  <si>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</si>
  <si>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</si>
  <si>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</si>
  <si>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</si>
  <si>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</si>
  <si>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</si>
  <si>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</si>
  <si>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</si>
  <si>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</si>
  <si>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</si>
  <si>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</si>
  <si>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</si>
  <si>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</si>
  <si>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</si>
  <si>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</si>
  <si>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</si>
  <si>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</si>
  <si>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</si>
  <si>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</si>
  <si>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</si>
  <si>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</si>
  <si>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</si>
  <si>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</si>
  <si>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</si>
  <si>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</si>
  <si>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</si>
  <si>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</si>
  <si>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</si>
  <si>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</si>
  <si>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</si>
  <si>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</si>
  <si>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</si>
  <si>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</si>
  <si>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</si>
  <si>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</si>
  <si>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</si>
  <si>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</si>
  <si>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</si>
  <si>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</si>
  <si>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</si>
  <si>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</si>
  <si>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</si>
  <si>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</si>
  <si>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</si>
  <si>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</si>
  <si>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</si>
  <si>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</si>
  <si>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</si>
  <si>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</si>
  <si>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</si>
  <si>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</si>
  <si>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</si>
  <si>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</si>
  <si>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</si>
  <si>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</si>
  <si>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</si>
  <si>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</si>
  <si>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</si>
  <si>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</si>
  <si>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</si>
  <si>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</si>
  <si>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</si>
  <si>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</si>
  <si>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</si>
  <si>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</si>
  <si>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</si>
  <si>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</si>
  <si>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</si>
  <si>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</si>
  <si>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</si>
  <si>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</si>
  <si>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</si>
  <si>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</si>
  <si>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</si>
  <si>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</si>
  <si>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</si>
  <si>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</si>
  <si>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</si>
  <si>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</si>
  <si>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</si>
  <si>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</si>
  <si>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</si>
  <si>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</si>
  <si>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</si>
  <si>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</si>
  <si>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</si>
  <si>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</si>
  <si>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</si>
  <si>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</si>
  <si>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</si>
  <si>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</si>
  <si>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</si>
  <si>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</si>
  <si>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</si>
  <si>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</si>
  <si>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</si>
  <si>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</si>
  <si>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</si>
  <si>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</si>
  <si>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</si>
  <si>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</si>
  <si>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</si>
  <si>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</si>
  <si>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</si>
  <si>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</si>
  <si>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</si>
  <si>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</si>
  <si>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</si>
  <si>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</si>
  <si>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</si>
  <si>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</si>
  <si>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</si>
  <si>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</si>
  <si>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</si>
  <si>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</si>
  <si>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</si>
  <si>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</si>
  <si>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</si>
  <si>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</si>
  <si>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</si>
  <si>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</si>
  <si>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</si>
  <si>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</si>
  <si>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</si>
  <si>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</si>
  <si>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</si>
  <si>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</si>
  <si>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</si>
  <si>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</si>
  <si>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</si>
  <si>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</si>
  <si>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</si>
  <si>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</si>
  <si>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</si>
  <si>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</si>
  <si>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</si>
  <si>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</si>
  <si>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</si>
  <si>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</si>
  <si>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</si>
  <si>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</si>
  <si>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</si>
  <si>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</si>
  <si>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</si>
  <si>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</si>
  <si>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</si>
  <si>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</si>
  <si>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</si>
  <si>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</si>
  <si>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</si>
  <si>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</si>
  <si>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</si>
  <si>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</si>
  <si>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</si>
  <si>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</si>
  <si>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</si>
  <si>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</si>
  <si>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</si>
  <si>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</si>
  <si>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</si>
  <si>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</si>
  <si>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</si>
  <si>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</si>
  <si>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</si>
  <si>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</si>
  <si>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</si>
  <si>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</si>
  <si>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</si>
  <si>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</si>
  <si>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</si>
  <si>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</si>
  <si>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</si>
  <si>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</si>
  <si>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</si>
  <si>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</si>
  <si>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</si>
  <si>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</si>
  <si>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</si>
  <si>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</si>
  <si>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</si>
  <si>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</si>
  <si>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</si>
  <si>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</si>
  <si>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</si>
  <si>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</si>
  <si>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</si>
  <si>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</si>
  <si>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</si>
  <si>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</si>
  <si>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</si>
  <si>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</si>
  <si>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</si>
  <si>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</si>
  <si>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</si>
  <si>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</si>
  <si>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</si>
  <si>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</si>
  <si>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</si>
  <si>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</si>
  <si>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</si>
  <si>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</si>
  <si>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</si>
  <si>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</si>
  <si>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</si>
  <si>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</si>
  <si>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</si>
  <si>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</si>
  <si>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</si>
  <si>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鹿児島県枕崎市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</si>
  <si>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</si>
  <si>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</si>
  <si>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</si>
  <si>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</si>
  <si>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</si>
  <si>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</si>
  <si>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</si>
  <si>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</si>
  <si>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</si>
  <si>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</si>
  <si>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</si>
  <si>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</si>
  <si>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</si>
  <si>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</si>
  <si>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</si>
  <si>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</si>
  <si>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</si>
  <si>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</si>
  <si>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</si>
  <si>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</si>
  <si>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</si>
  <si>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</si>
  <si>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</si>
  <si>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</si>
  <si>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</si>
  <si>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</si>
  <si>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</si>
  <si>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</si>
  <si>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</si>
  <si>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</si>
  <si>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</si>
  <si>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</si>
  <si>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</si>
  <si>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</si>
  <si>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</si>
  <si>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</si>
  <si>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</si>
  <si>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</si>
  <si>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</si>
  <si>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</si>
  <si>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</si>
  <si>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</si>
  <si>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</si>
  <si>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</si>
  <si>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</si>
  <si>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</si>
  <si>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</si>
  <si>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</si>
  <si>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</si>
  <si>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</si>
  <si>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</si>
  <si>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</si>
  <si>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</si>
  <si>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</si>
  <si>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</si>
  <si>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</si>
  <si>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</si>
  <si>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</si>
  <si>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</si>
  <si>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</si>
  <si>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</si>
  <si>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</si>
  <si>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</si>
  <si>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</si>
  <si>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</si>
  <si>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</si>
  <si>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</si>
  <si>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</si>
  <si>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</si>
  <si>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</si>
  <si>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</si>
  <si>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</si>
  <si>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</si>
  <si>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</si>
  <si>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</si>
  <si>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</si>
  <si>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</si>
  <si>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</si>
  <si>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</si>
  <si>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</si>
  <si>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</si>
  <si>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</si>
  <si>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</si>
  <si>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</si>
  <si>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</si>
  <si>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</si>
  <si>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</si>
  <si>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</si>
  <si>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</si>
  <si>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</si>
  <si>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</si>
  <si>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</si>
  <si>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</si>
  <si>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</si>
  <si>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</si>
  <si>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</si>
  <si>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</si>
  <si>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</si>
  <si>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</si>
  <si>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</si>
  <si>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</si>
  <si>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</si>
  <si>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</si>
  <si>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</si>
  <si>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</si>
  <si>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</si>
  <si>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</si>
  <si>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</si>
  <si>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</si>
  <si>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</si>
  <si>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</si>
  <si>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</si>
  <si>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</si>
  <si>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</si>
  <si>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</si>
  <si>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</si>
  <si>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</si>
  <si>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</si>
  <si>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</si>
  <si>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</si>
  <si>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</si>
  <si>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</si>
  <si>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</si>
  <si>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</si>
  <si>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</si>
  <si>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</si>
  <si>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</si>
  <si>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</si>
  <si>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</si>
  <si>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</si>
  <si>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</si>
  <si>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</si>
  <si>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</si>
  <si>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</si>
  <si>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</si>
  <si>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</si>
  <si>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</si>
  <si>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</si>
  <si>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</si>
  <si>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</si>
  <si>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</si>
  <si>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</si>
  <si>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</si>
  <si>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</si>
  <si>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</si>
  <si>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</si>
  <si>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</si>
  <si>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</si>
  <si>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</si>
  <si>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鹿児島県枕崎市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</si>
  <si>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</si>
  <si>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</si>
  <si>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</si>
  <si>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</si>
  <si>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</si>
  <si>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</si>
  <si>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</si>
  <si>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</si>
  <si>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</si>
  <si>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</si>
  <si>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</si>
  <si>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</si>
  <si>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</si>
  <si>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</si>
  <si>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</si>
  <si>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</si>
  <si>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</si>
  <si>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</si>
  <si>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</si>
  <si>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</si>
  <si>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</si>
  <si>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</si>
  <si>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</si>
  <si>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</si>
  <si>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</si>
  <si>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</si>
  <si>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</si>
  <si>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</si>
  <si>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</si>
  <si>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</si>
  <si>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</si>
  <si>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</si>
  <si>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</si>
  <si>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</si>
  <si>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</si>
  <si>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</si>
  <si>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</si>
  <si>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</si>
  <si>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</si>
  <si>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</si>
  <si>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法適用企業</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</si>
  <si>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</si>
  <si>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</si>
  <si>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</si>
  <si>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</si>
  <si>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</si>
  <si>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</si>
  <si>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</si>
  <si>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</si>
  <si>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</si>
  <si>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</si>
  <si>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</si>
  <si>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</si>
  <si>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</si>
  <si>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</si>
  <si>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</si>
  <si>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</si>
  <si>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</si>
  <si>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</si>
  <si>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</si>
  <si>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</si>
  <si>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</si>
  <si>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</si>
  <si>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</si>
  <si>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</si>
  <si>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</si>
  <si>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</si>
  <si>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</si>
  <si>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</si>
  <si>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</si>
  <si>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</si>
  <si>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</si>
  <si>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</si>
  <si>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</si>
  <si>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</si>
  <si>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</si>
  <si>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</si>
  <si>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</si>
  <si>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</si>
  <si>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</si>
  <si>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</si>
  <si>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</si>
  <si>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</si>
  <si>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</si>
  <si>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</si>
  <si>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</si>
  <si>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</si>
  <si>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</si>
  <si>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</si>
  <si>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</si>
  <si>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</si>
  <si>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</si>
  <si>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</si>
  <si>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</si>
  <si>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</si>
  <si>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</si>
  <si>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</si>
  <si>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</si>
  <si>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</si>
  <si>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</si>
  <si>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</si>
  <si>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</si>
  <si>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</si>
  <si>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</si>
  <si>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</si>
  <si>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</si>
  <si>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</si>
  <si>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</si>
  <si>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</si>
  <si>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枕崎市公共下水道事業特別会計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</si>
  <si>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</si>
  <si>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</si>
  <si>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</si>
  <si>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</si>
  <si>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</si>
  <si>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</si>
  <si>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</si>
  <si>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</si>
  <si>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</si>
  <si>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</si>
  <si>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</si>
  <si>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</si>
  <si>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</si>
  <si>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</si>
  <si>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</si>
  <si>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</si>
  <si>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</si>
  <si>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</si>
  <si>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</si>
  <si>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</si>
  <si>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</si>
  <si>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</si>
  <si>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</si>
  <si>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</si>
  <si>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</si>
  <si>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</si>
  <si>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</si>
  <si>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</si>
  <si>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</si>
  <si>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</si>
  <si>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</si>
  <si>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</si>
  <si>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</si>
  <si>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</si>
  <si>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</si>
  <si>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</si>
  <si>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</si>
  <si>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</si>
  <si>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</si>
  <si>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</si>
  <si>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</si>
  <si>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</si>
  <si>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</si>
  <si>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</si>
  <si>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</si>
  <si>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</si>
  <si>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</si>
  <si>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</si>
  <si>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</si>
  <si>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</si>
  <si>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</si>
  <si>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</si>
  <si>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</si>
  <si>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</si>
  <si>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</si>
  <si>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</si>
  <si>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</si>
  <si>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</si>
  <si>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</si>
  <si>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</si>
  <si>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</si>
  <si>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</si>
  <si>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</si>
  <si>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</si>
  <si>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</si>
  <si>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</si>
  <si>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</si>
  <si>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</si>
  <si>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</si>
  <si>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</si>
  <si>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</si>
  <si>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</si>
  <si>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</si>
  <si>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</si>
  <si>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</si>
  <si>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</si>
  <si>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</si>
  <si>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</si>
  <si>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</si>
  <si>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</si>
  <si>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</si>
  <si>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</si>
  <si>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</si>
  <si>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</si>
  <si>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</si>
  <si>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</si>
  <si>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</si>
  <si>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</si>
  <si>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</si>
  <si>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</si>
  <si>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</si>
  <si>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</si>
  <si>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</si>
  <si>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</si>
  <si>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枕崎市水道事業会計</t>
  </si>
  <si>
    <t>枕崎市立病院事業会計</t>
  </si>
  <si>
    <t>一般会計</t>
  </si>
  <si>
    <t>枕崎市介護保険特別会計</t>
  </si>
  <si>
    <t>枕崎市国民健康保険特別会計</t>
  </si>
  <si>
    <t>▲ 2.88</t>
  </si>
  <si>
    <t>▲ 1.36</t>
  </si>
  <si>
    <t>枕崎市公共下水道事業特別会計</t>
  </si>
  <si>
    <t>枕崎市後期高齢者医療特別会計</t>
  </si>
  <si>
    <t>その他会計（赤字）</t>
  </si>
  <si>
    <t>その他会計（黒字）</t>
  </si>
  <si>
    <t>H25末</t>
    <phoneticPr fontId="5"/>
  </si>
  <si>
    <t>H26末</t>
    <phoneticPr fontId="5"/>
  </si>
  <si>
    <t>H27末</t>
    <phoneticPr fontId="5"/>
  </si>
  <si>
    <t>H28末</t>
    <phoneticPr fontId="5"/>
  </si>
  <si>
    <t>H29末</t>
    <phoneticPr fontId="5"/>
  </si>
  <si>
    <t>南薩地区衛生管理組合</t>
    <rPh sb="0" eb="2">
      <t>ナンサツ</t>
    </rPh>
    <rPh sb="2" eb="3">
      <t>チ</t>
    </rPh>
    <rPh sb="3" eb="4">
      <t>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</si>
  <si>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</si>
  <si>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t>
    </rPh>
    <rPh sb="4" eb="7">
      <t>シチョウソン</t>
    </rPh>
    <rPh sb="7" eb="9">
      <t>ソウゴウ</t>
    </rPh>
    <rPh sb="9" eb="11">
      <t>ジム</t>
    </rPh>
    <rPh sb="11" eb="13">
      <t>クミアイ</t>
    </rPh>
    <phoneticPr fontId="2"/>
  </si>
  <si>
    <t>鹿児島県後期高齢者医療広域連合</t>
    <rPh sb="0" eb="4">
      <t>カ</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</si>
  <si>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</si>
  <si>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</si>
  <si>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枕崎市水産センター</t>
    <rPh sb="0" eb="3">
      <t>マ</t>
    </rPh>
    <rPh sb="3" eb="5">
      <t>スイサン</t>
    </rPh>
    <phoneticPr fontId="2"/>
  </si>
  <si>
    <t>南薩エアポート</t>
    <rPh sb="0" eb="2">
      <t>ナンサツ</t>
    </rPh>
    <phoneticPr fontId="2"/>
  </si>
  <si>
    <t>枕崎市土地開発公社</t>
    <rPh sb="0" eb="3">
      <t>マ</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</si>
  <si>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</si>
  <si>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南薩木材加工センター</t>
    <rPh sb="0" eb="2">
      <t>ナンサツ</t>
    </rPh>
    <rPh sb="2" eb="4">
      <t>モクザイ</t>
    </rPh>
    <rPh sb="4" eb="6">
      <t>カコウ</t>
    </rPh>
    <phoneticPr fontId="2"/>
  </si>
  <si>
    <t>‐</t>
    <phoneticPr fontId="2"/>
  </si>
  <si>
    <t>ふるさと応援基金</t>
    <rPh sb="4" eb="6">
      <t>オウエン</t>
    </rPh>
    <rPh sb="6" eb="8">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</si>
  <si>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</si>
  <si>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</si>
  <si>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</si>
  <si>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</si>
  <si>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t>
    <phoneticPr fontId="2"/>
  </si>
  <si>
    <t>枕崎お魚センター</t>
    <rPh sb="0" eb="2">
      <t>マクラザキ</t>
    </rPh>
    <rPh sb="3" eb="4">
      <t>サカナ</t>
    </rPh>
    <phoneticPr fontId="2"/>
  </si>
  <si>
    <t>枕崎市かつお公社</t>
    <rPh sb="0" eb="2">
      <t>マクラザキ</t>
    </rPh>
    <rPh sb="2" eb="3">
      <t>シ</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</si>
  <si>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</si>
  <si>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</si>
  <si>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</si>
  <si>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</si>
  <si>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</si>
  <si>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</si>
  <si>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</si>
  <si>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</si>
  <si>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</si>
  <si>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</si>
  <si>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比率を求める算式の分母となる標準財政規模から算入公債費を差し引いた額が増となり、分子では公営企業債等繰入見込額をはじめ、将来負担額を構成するすべての項目が減となったほか、充当可能財源等も増加したことにより、前年度に比べ18.4ポイント改善している。
　有形固定資産減価償却率については、建設から30年以上経過している公共施設が62.6％（平成27年度末）と多くあることから、類似団体より高くなっている。
　平成28年度に策定した枕崎市公共施設等総合管理計画により、規模の最適化、予防保全による長寿命化等を基本とした効率的な維持管理を行うこととしている。また、不要な施設の整理により、令和８年度までに施設数量を５％削減することを目標とし、比率の改善に努める。</t>
    <rPh sb="304" eb="305">
      <t>レイ</t>
    </rPh>
    <rPh sb="305" eb="306">
      <t>ワ</t>
    </rPh>
    <phoneticPr fontId="5"/>
  </si>
  <si>
    <t>　将来負担比率については、比率を求める算式の分母となる標準財政規模から算入公債費を差し引いた額が増となり、分子では公営企業債等繰入見込額をはじめ、将来負担額を構成するすべての項目が減となったほか、充当可能財源等も増加したことにより、前年度に比べ18.4ポイント改善している。
　実質公債費比率については、比率を求める算式の分母となる標準財政規模から算入公債費を差し引いた額が増となり、分子については一般会計の公債費の減などから、前年度に比べ単年度で0.2ポイント、３箇年平均で0.4ポイント改善している。
　将来負担比率及び実質公債費率は近年減少傾向にあるが、類似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245" eb="247">
      <t>カイゼン</t>
    </rPh>
    <rPh sb="280" eb="282">
      <t>ルイジ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</si>
</sst>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26"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6C1-4847-909B-65FE7D0F5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44783</c:v>
                </c:pt>
                <c:pt idx="1">
                  <c:v>59942</c:v>
                </c:pt>
                <c:pt idx="2">
                  <c:v>66546</c:v>
                </c:pt>
                <c:pt idx="3">
                  <c:v>59392</c:v>
                </c:pt>
                <c:pt idx="4">
                  <c:v>91967</c:v>
                </c:pt>
              </c:numCache>
            </c:numRef>
          </c:val>
          <c:smooth val="0"/>
          <c:extLst>
            <c:ext xmlns:c16="http://schemas.microsoft.com/office/drawing/2014/chart" uri="{C3380CC4-5D6E-409C-BE32-E72D297353CC}">
              <c16:uniqueId val="{00000001-C6C1-4847-909B-65FE7D0F5D7C}"/>
            </c:ext>
          </c:extLst>
        </c:ser>
        <c:dLbls>
          <c:showLegendKey val="0"/>
          <c:showVal val="0"/>
          <c:showCatName val="0"/>
          <c:showSerName val="0"/>
          <c:showPercent val="0"/>
          <c:showBubbleSize val="0"/>
        </c:dLbls>
        <c:marker val="1"/>
        <c:smooth val="0"/>
        <c:axId val="191090464"/>
        <c:axId val="191090856"/>
      </c:lineChart>
      <c:catAx>
        <c:axId val="191090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90856"/>
        <c:crosses val="autoZero"/>
        <c:auto val="1"/>
        <c:lblAlgn val="ctr"/>
        <c:lblOffset val="100"/>
        <c:tickLblSkip val="1"/>
        <c:tickMarkSkip val="1"/>
        <c:noMultiLvlLbl val="0"/>
      </c:catAx>
      <c:valAx>
        <c:axId val="191090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9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6.11</c:v>
                </c:pt>
                <c:pt idx="2">
                  <c:v>5.83</c:v>
                </c:pt>
                <c:pt idx="3">
                  <c:v>6.41</c:v>
                </c:pt>
                <c:pt idx="4">
                  <c:v>6.65</c:v>
                </c:pt>
              </c:numCache>
            </c:numRef>
          </c:val>
          <c:extLst>
            <c:ext xmlns:c16="http://schemas.microsoft.com/office/drawing/2014/chart" uri="{C3380CC4-5D6E-409C-BE32-E72D297353CC}">
              <c16:uniqueId val="{00000000-E90F-4EE7-AF3F-EA7FE5BE6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16.440000000000001</c:v>
                </c:pt>
                <c:pt idx="1">
                  <c:v>17.57</c:v>
                </c:pt>
                <c:pt idx="2">
                  <c:v>17.47</c:v>
                </c:pt>
                <c:pt idx="3">
                  <c:v>18.64</c:v>
                </c:pt>
                <c:pt idx="4">
                  <c:v>19.510000000000002</c:v>
                </c:pt>
              </c:numCache>
            </c:numRef>
          </c:val>
          <c:extLst>
            <c:ext xmlns:c16="http://schemas.microsoft.com/office/drawing/2014/chart" uri="{C3380CC4-5D6E-409C-BE32-E72D297353CC}">
              <c16:uniqueId val="{00000001-E90F-4EE7-AF3F-EA7FE5BE68D1}"/>
            </c:ext>
          </c:extLst>
        </c:ser>
        <c:dLbls>
          <c:showLegendKey val="0"/>
          <c:showVal val="0"/>
          <c:showCatName val="0"/>
          <c:showSerName val="0"/>
          <c:showPercent val="0"/>
          <c:showBubbleSize val="0"/>
        </c:dLbls>
        <c:gapWidth val="250"/>
        <c:overlap val="100"/>
        <c:axId val="123231560"/>
        <c:axId val="123231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1.48</c:v>
                </c:pt>
                <c:pt idx="2">
                  <c:v>-0.31</c:v>
                </c:pt>
                <c:pt idx="3">
                  <c:v>1.97</c:v>
                </c:pt>
                <c:pt idx="4">
                  <c:v>2.33</c:v>
                </c:pt>
              </c:numCache>
            </c:numRef>
          </c:val>
          <c:smooth val="0"/>
          <c:extLst>
            <c:ext xmlns:c16="http://schemas.microsoft.com/office/drawing/2014/chart" uri="{C3380CC4-5D6E-409C-BE32-E72D297353CC}">
              <c16:uniqueId val="{00000002-E90F-4EE7-AF3F-EA7FE5BE68D1}"/>
            </c:ext>
          </c:extLst>
        </c:ser>
        <c:dLbls>
          <c:showLegendKey val="0"/>
          <c:showVal val="0"/>
          <c:showCatName val="0"/>
          <c:showSerName val="0"/>
          <c:showPercent val="0"/>
          <c:showBubbleSize val="0"/>
        </c:dLbls>
        <c:marker val="1"/>
        <c:smooth val="0"/>
        <c:axId val="123231560"/>
        <c:axId val="123231952"/>
      </c:lineChart>
      <c:catAx>
        <c:axId val="1232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31952"/>
        <c:crosses val="autoZero"/>
        <c:auto val="1"/>
        <c:lblAlgn val="ctr"/>
        <c:lblOffset val="100"/>
        <c:tickLblSkip val="1"/>
        <c:tickMarkSkip val="1"/>
        <c:noMultiLvlLbl val="0"/>
      </c:catAx>
      <c:valAx>
        <c:axId val="12323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2A-4C88-898A-CE657DDF10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2A-4C88-898A-CE657DDF10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2A-4C88-898A-CE657DDF10C1}"/>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0.05</c:v>
                </c:pt>
                <c:pt idx="8">
                  <c:v>#N/A</c:v>
                </c:pt>
                <c:pt idx="9">
                  <c:v>0.03</c:v>
                </c:pt>
              </c:numCache>
            </c:numRef>
          </c:val>
          <c:extLst>
            <c:ext xmlns:c16="http://schemas.microsoft.com/office/drawing/2014/chart" uri="{C3380CC4-5D6E-409C-BE32-E72D297353CC}">
              <c16:uniqueId val="{00000003-372A-4C88-898A-CE657DDF10C1}"/>
            </c:ext>
          </c:extLst>
        </c:ser>
        <c:ser>
          <c:idx val="4"/>
          <c:order val="4"/>
          <c:tx>
            <c:strRef>
              <c:f>データシート!$A$31</c:f>
              <c:strCache>
                <c:ptCount val="1"/>
                <c:pt idx="0">
                  <c:v>枕崎市公共下水道事業特別会計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0.41</c:v>
                </c:pt>
                <c:pt idx="4">
                  <c:v>#N/A</c:v>
                </c:pt>
                <c:pt idx="5">
                  <c:v>0.36</c:v>
                </c:pt>
                <c:pt idx="6">
                  <c:v>#N/A</c:v>
                </c:pt>
                <c:pt idx="7">
                  <c:v>0.27</c:v>
                </c:pt>
                <c:pt idx="8">
                  <c:v>#N/A</c:v>
                </c:pt>
                <c:pt idx="9">
                  <c:v>0.06</c:v>
                </c:pt>
              </c:numCache>
            </c:numRef>
          </c:val>
          <c:extLst>
            <c:ext xmlns:c16="http://schemas.microsoft.com/office/drawing/2014/chart" uri="{C3380CC4-5D6E-409C-BE32-E72D297353CC}">
              <c16:uniqueId val="{00000004-372A-4C88-898A-CE657DDF10C1}"/>
            </c:ext>
          </c:extLst>
        </c:ser>
        <c:ser>
          <c:idx val="5"/>
          <c:order val="5"/>
          <c:tx>
            <c:strRef>
              <c:f>データシート!$A$32</c:f>
              <c:strCache>
                <c:ptCount val="1"/>
                <c:pt idx="0">
                  <c:v>枕崎市国民健康保険特別会計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2.88</c:v>
                </c:pt>
                <c:pt idx="1">
                  <c:v>#N/A</c:v>
                </c:pt>
                <c:pt idx="2">
                  <c:v>1.36</c:v>
                </c:pt>
                <c:pt idx="3">
                  <c:v>#N/A</c:v>
                </c:pt>
                <c:pt idx="4">
                  <c:v>#N/A</c:v>
                </c:pt>
                <c:pt idx="5">
                  <c:v>0.06</c:v>
                </c:pt>
                <c:pt idx="6">
                  <c:v>#N/A</c:v>
                </c:pt>
                <c:pt idx="7">
                  <c:v>1.47</c:v>
                </c:pt>
                <c:pt idx="8">
                  <c:v>#N/A</c:v>
                </c:pt>
                <c:pt idx="9">
                  <c:v>0.25</c:v>
                </c:pt>
              </c:numCache>
            </c:numRef>
          </c:val>
          <c:extLst>
            <c:ext xmlns:c16="http://schemas.microsoft.com/office/drawing/2014/chart" uri="{C3380CC4-5D6E-409C-BE32-E72D297353CC}">
              <c16:uniqueId val="{00000005-372A-4C88-898A-CE657DDF10C1}"/>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1.95</c:v>
                </c:pt>
                <c:pt idx="2">
                  <c:v>#N/A</c:v>
                </c:pt>
                <c:pt idx="3">
                  <c:v>1.79</c:v>
                </c:pt>
                <c:pt idx="4">
                  <c:v>#N/A</c:v>
                </c:pt>
                <c:pt idx="5">
                  <c:v>2.08</c:v>
                </c:pt>
                <c:pt idx="6">
                  <c:v>#N/A</c:v>
                </c:pt>
                <c:pt idx="7">
                  <c:v>2.5499999999999998</c:v>
                </c:pt>
                <c:pt idx="8">
                  <c:v>#N/A</c:v>
                </c:pt>
                <c:pt idx="9">
                  <c:v>2.23</c:v>
                </c:pt>
              </c:numCache>
            </c:numRef>
          </c:val>
          <c:extLst>
            <c:ext xmlns:c16="http://schemas.microsoft.com/office/drawing/2014/chart" uri="{C3380CC4-5D6E-409C-BE32-E72D297353CC}">
              <c16:uniqueId val="{00000006-372A-4C88-898A-CE657DDF10C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5.89</c:v>
                </c:pt>
                <c:pt idx="2">
                  <c:v>#N/A</c:v>
                </c:pt>
                <c:pt idx="3">
                  <c:v>6.1</c:v>
                </c:pt>
                <c:pt idx="4">
                  <c:v>#N/A</c:v>
                </c:pt>
                <c:pt idx="5">
                  <c:v>5.82</c:v>
                </c:pt>
                <c:pt idx="6">
                  <c:v>#N/A</c:v>
                </c:pt>
                <c:pt idx="7">
                  <c:v>6.41</c:v>
                </c:pt>
                <c:pt idx="8">
                  <c:v>#N/A</c:v>
                </c:pt>
                <c:pt idx="9">
                  <c:v>6.64</c:v>
                </c:pt>
              </c:numCache>
            </c:numRef>
          </c:val>
          <c:extLst>
            <c:ext xmlns:c16="http://schemas.microsoft.com/office/drawing/2014/chart" uri="{C3380CC4-5D6E-409C-BE32-E72D297353CC}">
              <c16:uniqueId val="{00000007-372A-4C88-898A-CE657DDF10C1}"/>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5.86</c:v>
                </c:pt>
                <c:pt idx="2">
                  <c:v>#N/A</c:v>
                </c:pt>
                <c:pt idx="3">
                  <c:v>6.48</c:v>
                </c:pt>
                <c:pt idx="4">
                  <c:v>#N/A</c:v>
                </c:pt>
                <c:pt idx="5">
                  <c:v>6.72</c:v>
                </c:pt>
                <c:pt idx="6">
                  <c:v>#N/A</c:v>
                </c:pt>
                <c:pt idx="7">
                  <c:v>6.48</c:v>
                </c:pt>
                <c:pt idx="8">
                  <c:v>#N/A</c:v>
                </c:pt>
                <c:pt idx="9">
                  <c:v>6.66</c:v>
                </c:pt>
              </c:numCache>
            </c:numRef>
          </c:val>
          <c:extLst>
            <c:ext xmlns:c16="http://schemas.microsoft.com/office/drawing/2014/chart" uri="{C3380CC4-5D6E-409C-BE32-E72D297353CC}">
              <c16:uniqueId val="{00000008-372A-4C88-898A-CE657DDF10C1}"/>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13.59</c:v>
                </c:pt>
                <c:pt idx="2">
                  <c:v>#N/A</c:v>
                </c:pt>
                <c:pt idx="3">
                  <c:v>14.24</c:v>
                </c:pt>
                <c:pt idx="4">
                  <c:v>#N/A</c:v>
                </c:pt>
                <c:pt idx="5">
                  <c:v>11.39</c:v>
                </c:pt>
                <c:pt idx="6">
                  <c:v>#N/A</c:v>
                </c:pt>
                <c:pt idx="7">
                  <c:v>12.37</c:v>
                </c:pt>
                <c:pt idx="8">
                  <c:v>#N/A</c:v>
                </c:pt>
                <c:pt idx="9">
                  <c:v>12.59</c:v>
                </c:pt>
              </c:numCache>
            </c:numRef>
          </c:val>
          <c:extLst>
            <c:ext xmlns:c16="http://schemas.microsoft.com/office/drawing/2014/chart" uri="{C3380CC4-5D6E-409C-BE32-E72D297353CC}">
              <c16:uniqueId val="{00000009-372A-4C88-898A-CE657DDF10C1}"/>
            </c:ext>
          </c:extLst>
        </c:ser>
        <c:dLbls>
          <c:showLegendKey val="0"/>
          <c:showVal val="0"/>
          <c:showCatName val="0"/>
          <c:showSerName val="0"/>
          <c:showPercent val="0"/>
          <c:showBubbleSize val="0"/>
        </c:dLbls>
        <c:gapWidth val="150"/>
        <c:overlap val="100"/>
        <c:axId val="123232736"/>
        <c:axId val="240695016"/>
      </c:barChart>
      <c:catAx>
        <c:axId val="1232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95016"/>
        <c:crosses val="autoZero"/>
        <c:auto val="1"/>
        <c:lblAlgn val="ctr"/>
        <c:lblOffset val="100"/>
        <c:tickLblSkip val="1"/>
        <c:tickMarkSkip val="1"/>
        <c:noMultiLvlLbl val="0"/>
      </c:catAx>
      <c:valAx>
        <c:axId val="24069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1074</c:v>
                </c:pt>
                <c:pt idx="5">
                  <c:v>990</c:v>
                </c:pt>
                <c:pt idx="8">
                  <c:v>923</c:v>
                </c:pt>
                <c:pt idx="11">
                  <c:v>824</c:v>
                </c:pt>
                <c:pt idx="14">
                  <c:v>816</c:v>
                </c:pt>
              </c:numCache>
            </c:numRef>
          </c:val>
          <c:extLst>
            <c:ext xmlns:c16="http://schemas.microsoft.com/office/drawing/2014/chart" uri="{C3380CC4-5D6E-409C-BE32-E72D297353CC}">
              <c16:uniqueId val="{00000000-3ACB-4D1D-8B65-65F1E48752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CB-4D1D-8B65-65F1E48752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5</c:v>
                </c:pt>
                <c:pt idx="6">
                  <c:v>3</c:v>
                </c:pt>
                <c:pt idx="9">
                  <c:v>3</c:v>
                </c:pt>
                <c:pt idx="12">
                  <c:v>3</c:v>
                </c:pt>
              </c:numCache>
            </c:numRef>
          </c:val>
          <c:extLst>
            <c:ext xmlns:c16="http://schemas.microsoft.com/office/drawing/2014/chart" uri="{C3380CC4-5D6E-409C-BE32-E72D297353CC}">
              <c16:uniqueId val="{00000002-3ACB-4D1D-8B65-65F1E48752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CB-4D1D-8B65-65F1E48752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c:v>
                </c:pt>
                <c:pt idx="3">
                  <c:v>249</c:v>
                </c:pt>
                <c:pt idx="6">
                  <c:v>236</c:v>
                </c:pt>
                <c:pt idx="9">
                  <c:v>241</c:v>
                </c:pt>
                <c:pt idx="12">
                  <c:v>261</c:v>
                </c:pt>
              </c:numCache>
            </c:numRef>
          </c:val>
          <c:extLst>
            <c:ext xmlns:c16="http://schemas.microsoft.com/office/drawing/2014/chart" uri="{C3380CC4-5D6E-409C-BE32-E72D297353CC}">
              <c16:uniqueId val="{00000004-3ACB-4D1D-8B65-65F1E48752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CB-4D1D-8B65-65F1E48752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CB-4D1D-8B65-65F1E48752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1452</c:v>
                </c:pt>
                <c:pt idx="3">
                  <c:v>1344</c:v>
                </c:pt>
                <c:pt idx="6">
                  <c:v>1254</c:v>
                </c:pt>
                <c:pt idx="9">
                  <c:v>1122</c:v>
                </c:pt>
                <c:pt idx="12">
                  <c:v>1092</c:v>
                </c:pt>
              </c:numCache>
            </c:numRef>
          </c:val>
          <c:extLst>
            <c:ext xmlns:c16="http://schemas.microsoft.com/office/drawing/2014/chart" uri="{C3380CC4-5D6E-409C-BE32-E72D297353CC}">
              <c16:uniqueId val="{00000007-3ACB-4D1D-8B65-65F1E4875266}"/>
            </c:ext>
          </c:extLst>
        </c:ser>
        <c:dLbls>
          <c:showLegendKey val="0"/>
          <c:showVal val="0"/>
          <c:showCatName val="0"/>
          <c:showSerName val="0"/>
          <c:showPercent val="0"/>
          <c:showBubbleSize val="0"/>
        </c:dLbls>
        <c:gapWidth val="100"/>
        <c:overlap val="100"/>
        <c:axId val="240695800"/>
        <c:axId val="24069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630</c:v>
                </c:pt>
                <c:pt idx="2">
                  <c:v>#N/A</c:v>
                </c:pt>
                <c:pt idx="3">
                  <c:v>#N/A</c:v>
                </c:pt>
                <c:pt idx="4">
                  <c:v>608</c:v>
                </c:pt>
                <c:pt idx="5">
                  <c:v>#N/A</c:v>
                </c:pt>
                <c:pt idx="6">
                  <c:v>#N/A</c:v>
                </c:pt>
                <c:pt idx="7">
                  <c:v>570</c:v>
                </c:pt>
                <c:pt idx="8">
                  <c:v>#N/A</c:v>
                </c:pt>
                <c:pt idx="9">
                  <c:v>#N/A</c:v>
                </c:pt>
                <c:pt idx="10">
                  <c:v>542</c:v>
                </c:pt>
                <c:pt idx="11">
                  <c:v>#N/A</c:v>
                </c:pt>
                <c:pt idx="12">
                  <c:v>#N/A</c:v>
                </c:pt>
                <c:pt idx="13">
                  <c:v>540</c:v>
                </c:pt>
                <c:pt idx="14">
                  <c:v>#N/A</c:v>
                </c:pt>
              </c:numCache>
            </c:numRef>
          </c:val>
          <c:smooth val="0"/>
          <c:extLst>
            <c:ext xmlns:c16="http://schemas.microsoft.com/office/drawing/2014/chart" uri="{C3380CC4-5D6E-409C-BE32-E72D297353CC}">
              <c16:uniqueId val="{00000008-3ACB-4D1D-8B65-65F1E4875266}"/>
            </c:ext>
          </c:extLst>
        </c:ser>
        <c:dLbls>
          <c:showLegendKey val="0"/>
          <c:showVal val="0"/>
          <c:showCatName val="0"/>
          <c:showSerName val="0"/>
          <c:showPercent val="0"/>
          <c:showBubbleSize val="0"/>
        </c:dLbls>
        <c:marker val="1"/>
        <c:smooth val="0"/>
        <c:axId val="240695800"/>
        <c:axId val="240696192"/>
      </c:lineChart>
      <c:catAx>
        <c:axId val="24069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96192"/>
        <c:crosses val="autoZero"/>
        <c:auto val="1"/>
        <c:lblAlgn val="ctr"/>
        <c:lblOffset val="100"/>
        <c:tickLblSkip val="1"/>
        <c:tickMarkSkip val="1"/>
        <c:noMultiLvlLbl val="0"/>
      </c:catAx>
      <c:valAx>
        <c:axId val="24069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9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8569</c:v>
                </c:pt>
                <c:pt idx="5">
                  <c:v>8909</c:v>
                </c:pt>
                <c:pt idx="8">
                  <c:v>8926</c:v>
                </c:pt>
                <c:pt idx="11">
                  <c:v>8993</c:v>
                </c:pt>
                <c:pt idx="14">
                  <c:v>9157</c:v>
                </c:pt>
              </c:numCache>
            </c:numRef>
          </c:val>
          <c:extLst>
            <c:ext xmlns:c16="http://schemas.microsoft.com/office/drawing/2014/chart" uri="{C3380CC4-5D6E-409C-BE32-E72D297353CC}">
              <c16:uniqueId val="{00000000-1C03-4912-BF81-1EB12ECD4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601</c:v>
                </c:pt>
                <c:pt idx="5">
                  <c:v>579</c:v>
                </c:pt>
                <c:pt idx="8">
                  <c:v>610</c:v>
                </c:pt>
                <c:pt idx="11">
                  <c:v>695</c:v>
                </c:pt>
                <c:pt idx="14">
                  <c:v>694</c:v>
                </c:pt>
              </c:numCache>
            </c:numRef>
          </c:val>
          <c:extLst>
            <c:ext xmlns:c16="http://schemas.microsoft.com/office/drawing/2014/chart" uri="{C3380CC4-5D6E-409C-BE32-E72D297353CC}">
              <c16:uniqueId val="{00000001-1C03-4912-BF81-1EB12ECD4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1559</c:v>
                </c:pt>
                <c:pt idx="5">
                  <c:v>1790</c:v>
                </c:pt>
                <c:pt idx="8">
                  <c:v>1930</c:v>
                </c:pt>
                <c:pt idx="11">
                  <c:v>2224</c:v>
                </c:pt>
                <c:pt idx="14">
                  <c:v>2718</c:v>
                </c:pt>
              </c:numCache>
            </c:numRef>
          </c:val>
          <c:extLst>
            <c:ext xmlns:c16="http://schemas.microsoft.com/office/drawing/2014/chart" uri="{C3380CC4-5D6E-409C-BE32-E72D297353CC}">
              <c16:uniqueId val="{00000002-1C03-4912-BF81-1EB12ECD4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03-4912-BF81-1EB12ECD4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03-4912-BF81-1EB12ECD4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296</c:v>
                </c:pt>
                <c:pt idx="3">
                  <c:v>239</c:v>
                </c:pt>
                <c:pt idx="6">
                  <c:v>112</c:v>
                </c:pt>
                <c:pt idx="9">
                  <c:v>81</c:v>
                </c:pt>
                <c:pt idx="12">
                  <c:v>53</c:v>
                </c:pt>
              </c:numCache>
            </c:numRef>
          </c:val>
          <c:extLst>
            <c:ext xmlns:c16="http://schemas.microsoft.com/office/drawing/2014/chart" uri="{C3380CC4-5D6E-409C-BE32-E72D297353CC}">
              <c16:uniqueId val="{00000005-1C03-4912-BF81-1EB12ECD4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3317</c:v>
                </c:pt>
                <c:pt idx="3">
                  <c:v>3285</c:v>
                </c:pt>
                <c:pt idx="6">
                  <c:v>3225</c:v>
                </c:pt>
                <c:pt idx="9">
                  <c:v>3148</c:v>
                </c:pt>
                <c:pt idx="12">
                  <c:v>2950</c:v>
                </c:pt>
              </c:numCache>
            </c:numRef>
          </c:val>
          <c:extLst>
            <c:ext xmlns:c16="http://schemas.microsoft.com/office/drawing/2014/chart" uri="{C3380CC4-5D6E-409C-BE32-E72D297353CC}">
              <c16:uniqueId val="{00000006-1C03-4912-BF81-1EB12ECD4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03-4912-BF81-1EB12ECD4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3551</c:v>
                </c:pt>
                <c:pt idx="3">
                  <c:v>3439</c:v>
                </c:pt>
                <c:pt idx="6">
                  <c:v>3293</c:v>
                </c:pt>
                <c:pt idx="9">
                  <c:v>3189</c:v>
                </c:pt>
                <c:pt idx="12">
                  <c:v>3150</c:v>
                </c:pt>
              </c:numCache>
            </c:numRef>
          </c:val>
          <c:extLst>
            <c:ext xmlns:c16="http://schemas.microsoft.com/office/drawing/2014/chart" uri="{C3380CC4-5D6E-409C-BE32-E72D297353CC}">
              <c16:uniqueId val="{00000008-1C03-4912-BF81-1EB12ECD4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c:v>
                </c:pt>
                <c:pt idx="3">
                  <c:v>16</c:v>
                </c:pt>
                <c:pt idx="6">
                  <c:v>13</c:v>
                </c:pt>
                <c:pt idx="9">
                  <c:v>10</c:v>
                </c:pt>
                <c:pt idx="12">
                  <c:v>7</c:v>
                </c:pt>
              </c:numCache>
            </c:numRef>
          </c:val>
          <c:extLst>
            <c:ext xmlns:c16="http://schemas.microsoft.com/office/drawing/2014/chart" uri="{C3380CC4-5D6E-409C-BE32-E72D297353CC}">
              <c16:uniqueId val="{00000009-1C03-4912-BF81-1EB12ECD4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10375</c:v>
                </c:pt>
                <c:pt idx="3">
                  <c:v>10719</c:v>
                </c:pt>
                <c:pt idx="6">
                  <c:v>10669</c:v>
                </c:pt>
                <c:pt idx="9">
                  <c:v>10642</c:v>
                </c:pt>
                <c:pt idx="12">
                  <c:v>10637</c:v>
                </c:pt>
              </c:numCache>
            </c:numRef>
          </c:val>
          <c:extLst>
            <c:ext xmlns:c16="http://schemas.microsoft.com/office/drawing/2014/chart" uri="{C3380CC4-5D6E-409C-BE32-E72D297353CC}">
              <c16:uniqueId val="{0000000A-1C03-4912-BF81-1EB12ECD4862}"/>
            </c:ext>
          </c:extLst>
        </c:ser>
        <c:dLbls>
          <c:showLegendKey val="0"/>
          <c:showVal val="0"/>
          <c:showCatName val="0"/>
          <c:showSerName val="0"/>
          <c:showPercent val="0"/>
          <c:showBubbleSize val="0"/>
        </c:dLbls>
        <c:gapWidth val="100"/>
        <c:overlap val="100"/>
        <c:axId val="247900784"/>
        <c:axId val="247901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6831</c:v>
                </c:pt>
                <c:pt idx="2">
                  <c:v>#N/A</c:v>
                </c:pt>
                <c:pt idx="3">
                  <c:v>#N/A</c:v>
                </c:pt>
                <c:pt idx="4">
                  <c:v>6420</c:v>
                </c:pt>
                <c:pt idx="5">
                  <c:v>#N/A</c:v>
                </c:pt>
                <c:pt idx="6">
                  <c:v>#N/A</c:v>
                </c:pt>
                <c:pt idx="7">
                  <c:v>5847</c:v>
                </c:pt>
                <c:pt idx="8">
                  <c:v>#N/A</c:v>
                </c:pt>
                <c:pt idx="9">
                  <c:v>#N/A</c:v>
                </c:pt>
                <c:pt idx="10">
                  <c:v>5157</c:v>
                </c:pt>
                <c:pt idx="11">
                  <c:v>#N/A</c:v>
                </c:pt>
                <c:pt idx="12">
                  <c:v>#N/A</c:v>
                </c:pt>
                <c:pt idx="13">
                  <c:v>4229</c:v>
                </c:pt>
                <c:pt idx="14">
                  <c:v>#N/A</c:v>
                </c:pt>
              </c:numCache>
            </c:numRef>
          </c:val>
          <c:smooth val="0"/>
          <c:extLst>
            <c:ext xmlns:c16="http://schemas.microsoft.com/office/drawing/2014/chart" uri="{C3380CC4-5D6E-409C-BE32-E72D297353CC}">
              <c16:uniqueId val="{0000000B-1C03-4912-BF81-1EB12ECD4862}"/>
            </c:ext>
          </c:extLst>
        </c:ser>
        <c:dLbls>
          <c:showLegendKey val="0"/>
          <c:showVal val="0"/>
          <c:showCatName val="0"/>
          <c:showSerName val="0"/>
          <c:showPercent val="0"/>
          <c:showBubbleSize val="0"/>
        </c:dLbls>
        <c:marker val="1"/>
        <c:smooth val="0"/>
        <c:axId val="247900784"/>
        <c:axId val="247901176"/>
      </c:lineChart>
      <c:catAx>
        <c:axId val="24790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901176"/>
        <c:crosses val="autoZero"/>
        <c:auto val="1"/>
        <c:lblAlgn val="ctr"/>
        <c:lblOffset val="100"/>
        <c:tickLblSkip val="1"/>
        <c:tickMarkSkip val="1"/>
        <c:noMultiLvlLbl val="0"/>
      </c:catAx>
      <c:valAx>
        <c:axId val="24790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0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1073</c:v>
                </c:pt>
                <c:pt idx="1">
                  <c:v>1116</c:v>
                </c:pt>
                <c:pt idx="2">
                  <c:v>1176</c:v>
                </c:pt>
              </c:numCache>
            </c:numRef>
          </c:val>
          <c:extLst>
            <c:ext xmlns:c16="http://schemas.microsoft.com/office/drawing/2014/chart" uri="{C3380CC4-5D6E-409C-BE32-E72D297353CC}">
              <c16:uniqueId val="{00000000-3003-4CA2-8034-F3AFB55106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284</c:v>
                </c:pt>
                <c:pt idx="1">
                  <c:v>312</c:v>
                </c:pt>
                <c:pt idx="2">
                  <c:v>329</c:v>
                </c:pt>
              </c:numCache>
            </c:numRef>
          </c:val>
          <c:extLst>
            <c:ext xmlns:c16="http://schemas.microsoft.com/office/drawing/2014/chart" uri="{C3380CC4-5D6E-409C-BE32-E72D297353CC}">
              <c16:uniqueId val="{00000001-3003-4CA2-8034-F3AFB55106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340</c:v>
                </c:pt>
                <c:pt idx="1">
                  <c:v>569</c:v>
                </c:pt>
                <c:pt idx="2">
                  <c:v>858</c:v>
                </c:pt>
              </c:numCache>
            </c:numRef>
          </c:val>
          <c:extLst>
            <c:ext xmlns:c16="http://schemas.microsoft.com/office/drawing/2014/chart" uri="{C3380CC4-5D6E-409C-BE32-E72D297353CC}">
              <c16:uniqueId val="{00000002-3003-4CA2-8034-F3AFB5510626}"/>
            </c:ext>
          </c:extLst>
        </c:ser>
        <c:dLbls>
          <c:showLegendKey val="0"/>
          <c:showVal val="0"/>
          <c:showCatName val="0"/>
          <c:showSerName val="0"/>
          <c:showPercent val="0"/>
          <c:showBubbleSize val="0"/>
        </c:dLbls>
        <c:gapWidth val="120"/>
        <c:overlap val="100"/>
        <c:axId val="247902352"/>
        <c:axId val="247902744"/>
      </c:barChart>
      <c:catAx>
        <c:axId val="24790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7902744"/>
        <c:crosses val="autoZero"/>
        <c:auto val="1"/>
        <c:lblAlgn val="ctr"/>
        <c:lblOffset val="100"/>
        <c:tickLblSkip val="1"/>
        <c:tickMarkSkip val="1"/>
        <c:noMultiLvlLbl val="0"/>
      </c:catAx>
      <c:valAx>
        <c:axId val="247902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90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{C3C0779B-B071-4E0D-A4AC-317BE5DBE095}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C4-4F55-8A30-1D04F6545C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{D2604DB1-2740-4E40-831D-671025A3EA3B}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4-4F55-8A30-1D04F6545C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{730DD072-4FDB-4AF9-9903-8A7470CDA810}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4-4F55-8A30-1D04F6545C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{49C6E08D-AF03-4B11-BC8E-9486AF5865AF}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4-4F55-8A30-1D04F6545C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{B49DBA02-AA68-4A7F-A1CD-D0BA326C2BDA}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4-4F55-8A30-1D04F6545C39}"/>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{F680496E-3FED-4F36-A0BF-9D444E7A1EF4}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C4-4F55-8A30-1D04F6545C3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{83DBD70A-162C-4EBA-9150-2AA1FDE94848}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C4-4F55-8A30-1D04F6545C3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{38B71578-E542-4DC2-B6C6-F6D252ACDF27}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C4-4F55-8A30-1D04F6545C3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{91CE6CB0-7DD9-4120-ABE3-1D76924D6290}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C4-4F55-8A30-1D04F6545C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61.1</c:v>
                </c:pt>
                <c:pt idx="24">
                  <c:v>61.1</c:v>
                </c:pt>
                <c:pt idx="32">
                  <c:v>61.6</c:v>
                </c:pt>
              </c:numCache>
            </c:numRef>
          </c:xVal>
          <c:yVal>
            <c:numRef>
              <c:f>公会計指標分析・財政指標組合せ分析表!$BP$51:$DC$51</c:f>
              <c:numCache>
                <c:formatCode>#,##0.0;"▲ "#,##0.0</c:formatCode>
                <c:ptCount val="40"/>
                <c:pt idx="8">
                  <c:v>119</c:v>
                </c:pt>
                <c:pt idx="16">
                  <c:v>110.7</c:v>
                </c:pt>
                <c:pt idx="24">
                  <c:v>98.5</c:v>
                </c:pt>
                <c:pt idx="32">
                  <c:v>80.099999999999994</c:v>
                </c:pt>
              </c:numCache>
            </c:numRef>
          </c:yVal>
          <c:smooth val="0"/>
          <c:extLst>
            <c:ext xmlns:c16="http://schemas.microsoft.com/office/drawing/2014/chart" uri="{C3380CC4-5D6E-409C-BE32-E72D297353CC}">
              <c16:uniqueId val="{00000009-C5C4-4F55-8A30-1D04F6545C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{8FB66C90-0175-4883-BB20-8549426A0D9E}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C4-4F55-8A30-1D04F6545C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{EFA6DD7E-AEF4-4B0C-A971-2B3C4C41DF67}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4-4F55-8A30-1D04F6545C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{2ED950F5-51B1-4E9C-9521-F7716E8B086C}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4-4F55-8A30-1D04F6545C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{FA5368E1-58BF-4A4B-AFB0-8C3EE6C14E09}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4-4F55-8A30-1D04F6545C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{86EB7147-4B61-47DF-8BBB-E4C97094C20C}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4-4F55-8A30-1D04F6545C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{AA7DB812-5848-4894-92E9-2B21A930AD18}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C4-4F55-8A30-1D04F6545C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{A13CF5D5-1D48-4653-BF49-DF212A94DDF9}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C4-4F55-8A30-1D04F6545C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{C4178DE2-69AF-4AF8-8C68-53956F32D5D3}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C4-4F55-8A30-1D04F6545C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{4A227FE2-5E2D-417E-83FB-EB784C0421B2}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C4-4F55-8A30-1D04F6545C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C5C4-4F55-8A30-1D04F6545C39}"/>
            </c:ext>
          </c:extLst>
        </c:ser>
        <c:dLbls>
          <c:showLegendKey val="0"/>
          <c:showVal val="1"/>
          <c:showCatName val="0"/>
          <c:showSerName val="0"/>
          <c:showPercent val="0"/>
          <c:showBubbleSize val="0"/>
        </c:dLbls>
        <c:axId val="247903920"/>
        <c:axId val="247904312"/>
      </c:scatterChart>
      <c:valAx>
        <c:axId val="247903920"/>
        <c:scaling>
          <c:orientation val="minMax"/>
          <c:max val="62.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904312"/>
        <c:crosses val="autoZero"/>
        <c:crossBetween val="midCat"/>
      </c:valAx>
      <c:valAx>
        <c:axId val="247904312"/>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90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{D0BA05A1-3CBD-4EB6-BCBE-1EBBB3750C66}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40-406B-9B35-198BE231D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{13446E93-75A3-4CF9-8040-BB16F8AF5147}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0-406B-9B35-198BE231D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{0FD61A4D-8303-4154-9B1A-E8A7D42E3A91}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0-406B-9B35-198BE231D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{E8B94E66-DB9E-437A-B1A3-3A5E53950939}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0-406B-9B35-198BE231D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{DCF6F27D-34BB-43D9-9C27-452088A90270}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0-406B-9B35-198BE231D6B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{7D27F322-65B5-4D42-9841-C5E4D01FB282}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40-406B-9B35-198BE231D6B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{BFC79A9E-7F98-422D-94F8-902A592918F9}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40-406B-9B35-198BE231D6B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{8EC6BC4F-30FF-4117-A74C-F61672ABA39F}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40-406B-9B35-198BE231D6B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{9F758FA4-D0EA-4165-A672-55E209CD4BDB}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40-406B-9B35-198BE231D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c:v>
                </c:pt>
                <c:pt idx="16">
                  <c:v>11.3</c:v>
                </c:pt>
                <c:pt idx="24">
                  <c:v>10.8</c:v>
                </c:pt>
                <c:pt idx="32">
                  <c:v>10.4</c:v>
                </c:pt>
              </c:numCache>
            </c:numRef>
          </c:xVal>
          <c:yVal>
            <c:numRef>
              <c:f>公会計指標分析・財政指標組合せ分析表!$BP$73:$DC$73</c:f>
              <c:numCache>
                <c:formatCode>#,##0.0;"▲ "#,##0.0</c:formatCode>
                <c:ptCount val="40"/>
                <c:pt idx="0">
                  <c:v>129.6</c:v>
                </c:pt>
                <c:pt idx="8">
                  <c:v>119</c:v>
                </c:pt>
                <c:pt idx="16">
                  <c:v>110.7</c:v>
                </c:pt>
                <c:pt idx="24">
                  <c:v>98.5</c:v>
                </c:pt>
                <c:pt idx="32">
                  <c:v>80.099999999999994</c:v>
                </c:pt>
              </c:numCache>
            </c:numRef>
          </c:yVal>
          <c:smooth val="0"/>
          <c:extLst>
            <c:ext xmlns:c16="http://schemas.microsoft.com/office/drawing/2014/chart" uri="{C3380CC4-5D6E-409C-BE32-E72D297353CC}">
              <c16:uniqueId val="{00000009-1640-406B-9B35-198BE231D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{933B4C6B-EB4A-428D-9088-EB0C64D2CB2D}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40-406B-9B35-198BE231D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{2FC9E8F6-6DA8-44C9-BED4-59BF6F465460}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0-406B-9B35-198BE231D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{11FDE811-0BEA-401F-A85B-16A7C9211CA5}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0-406B-9B35-198BE231D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{6BDCF863-5DF9-48A1-BD1B-513A5DFA6676}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0-406B-9B35-198BE231D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{4D0DF5D8-83C6-44CA-BD5D-60210F9F4205}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0-406B-9B35-198BE231D6B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{611DFCE5-8073-4ABA-BF25-0EE3575B7DF9}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40-406B-9B35-198BE231D6B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{1094C61D-EE56-4AB0-8B1E-F73DFAC28FA0}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40-406B-9B35-198BE231D6B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{5903E37F-863E-4CC0-BDCC-59CE704B691D}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40-406B-9B35-198BE231D6B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{ADA5238D-5F43-4107-BABA-D58F4B8BD530}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40-406B-9B35-198BE231D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1640-406B-9B35-198BE231D6BE}"/>
            </c:ext>
          </c:extLst>
        </c:ser>
        <c:dLbls>
          <c:showLegendKey val="0"/>
          <c:showVal val="1"/>
          <c:showCatName val="0"/>
          <c:showSerName val="0"/>
          <c:showPercent val="0"/>
          <c:showBubbleSize val="0"/>
        </c:dLbls>
        <c:axId val="240698152"/>
        <c:axId val="240697760"/>
      </c:scatterChart>
      <c:valAx>
        <c:axId val="240698152"/>
        <c:scaling>
          <c:orientation val="minMax"/>
          <c:max val="13.2"/>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97760"/>
        <c:crosses val="autoZero"/>
        <c:crossBetween val="midCat"/>
      </c:valAx>
      <c:valAx>
        <c:axId val="24069776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98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年度については公共下水道事業分の準元利償還金が増加したものの，一般会計の元利償還金はこれまでの繰上償還の影響などで減少し，実質公債比率の分子も減少した。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実質公債比率は年々改善が図られているものの，依然として高い水準にあるため，必要となる社会資本への投資を行いつつ，交付税措置の有利な地方債の活用により実質的な公債費負担の軽減に努める。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減債基金残高のうち，実質公債比率の算定に用いる満期一括償還地方債の償還の財源として積み立てた額はない。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将来負担額については，将来負担額を構成するすべての項目が減少した。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充当可能基金が財政調整基金や減債基金，ふるさと応援基金の増などにより増加した。基準財政需要額算入見込額についても交付税措置の高い有利な地方債の活用に努めてきたことから，前年度より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の分子は減少しているが，他団体と比較すると依然と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財政計画では，令和２年度末までに財政調整基金と併せて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本市では、建設から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年度末）と多くあることから、有形固定資産減価償却率は、類似団体より高くなっている。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老朽化した施設の改修等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取り組んだことにより、有形固定資産の額が増となったが、経年による減価償却累計額も増となったことから、減価償却率は昨年から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年度に策定した枕崎市公共施設等総合管理計画により、規模の最適化、予防保全による長寿命化等を基本とした効率的な維持管理を行うこととしている。</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また、不要な施設の整理により、令和８年度までに施設数量を</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9" name="楕円 78"/>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0" name="有形固定資産減価償却率該当値テキスト"/>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46884</xdr:rowOff>
    </xdr:from>
    <xdr:to>
      <xdr:col>19</xdr:col>
      <xdr:colOff>187325</xdr:colOff>
      <xdr:row>30</xdr:row>
      <xdr:rowOff>148484</xdr:rowOff>
    </xdr:to>
    <xdr:sp macro="" textlink="">
      <xdr:nvSpPr>
        <xdr:cNvPr id="81" name="楕円 80"/>
        <xdr:cNvSpPr/>
      </xdr:nvSpPr>
      <xdr:spPr>
        <a:xfrm>
          <a:off x="4000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97684</xdr:rowOff>
    </xdr:to>
    <xdr:cxnSp macro="">
      <xdr:nvCxnSpPr>
        <xdr:cNvPr id="82" name="直線コネクタ 81"/>
        <xdr:cNvCxnSpPr/>
      </xdr:nvCxnSpPr>
      <xdr:spPr>
        <a:xfrm flipV="1">
          <a:off x="4051300" y="6003713"/>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楕円 82"/>
        <xdr:cNvSpPr/>
      </xdr:nvSpPr>
      <xdr:spPr>
        <a:xfrm>
          <a:off x="3238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97684</xdr:rowOff>
    </xdr:from>
    <xdr:to>
      <xdr:col>19</xdr:col>
      <xdr:colOff>136525</xdr:colOff>
      <xdr:row>30</xdr:row>
      <xdr:rowOff>97684</xdr:rowOff>
    </xdr:to>
    <xdr:cxnSp macro="">
      <xdr:nvCxnSpPr>
        <xdr:cNvPr id="84" name="直線コネクタ 83"/>
        <xdr:cNvCxnSpPr/>
      </xdr:nvCxnSpPr>
      <xdr:spPr>
        <a:xfrm>
          <a:off x="3289300" y="60127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85" name="楕円 84"/>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97684</xdr:rowOff>
    </xdr:from>
    <xdr:to>
      <xdr:col>15</xdr:col>
      <xdr:colOff>136525</xdr:colOff>
      <xdr:row>30</xdr:row>
      <xdr:rowOff>104881</xdr:rowOff>
    </xdr:to>
    <xdr:cxnSp macro="">
      <xdr:nvCxnSpPr>
        <xdr:cNvPr id="86" name="直線コネクタ 85"/>
        <xdr:cNvCxnSpPr/>
      </xdr:nvCxnSpPr>
      <xdr:spPr>
        <a:xfrm flipV="1">
          <a:off x="2527300" y="6012709"/>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165011</xdr:rowOff>
    </xdr:from>
    <xdr:ext cx="405111" cy="259045"/>
    <xdr:sp macro="" textlink="">
      <xdr:nvSpPr>
        <xdr:cNvPr id="90" name="n_1mainValue有形固定資産減価償却率"/>
        <xdr:cNvSpPr txBox="1"/>
      </xdr:nvSpPr>
      <xdr:spPr>
        <a:xfrm>
          <a:off x="38360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1" name="n_2main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758</xdr:rowOff>
    </xdr:from>
    <xdr:ext cx="405111" cy="259045"/>
    <xdr:sp macro="" textlink="">
      <xdr:nvSpPr>
        <xdr:cNvPr id="92" name="n_3mainValue有形固定資産減価償却率"/>
        <xdr:cNvSpPr txBox="1"/>
      </xdr:nvSpPr>
      <xdr:spPr>
        <a:xfrm>
          <a:off x="2324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指標を求める算式の分子となる将来負担額のうち、退職手当負担見込額は、県内</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市で職員の平均年齢・平均勤続年数が最も高いこと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、充当可能基金残高が少ないこと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、前年度に比べ将来負担額が減、将来負担額から控除される充当可能基金残高が増となったことから、前年度の比率から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類似団体と比べると高い比率であることから、職員の定数管理・給与の適正化等により、指標の改善に努める。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150634</xdr:rowOff>
    </xdr:from>
    <xdr:to>
      <xdr:col>76</xdr:col>
      <xdr:colOff>73025</xdr:colOff>
      <xdr:row>30</xdr:row>
      <xdr:rowOff>80784</xdr:rowOff>
    </xdr:to>
    <xdr:sp macro="" textlink="">
      <xdr:nvSpPr>
        <xdr:cNvPr id="136" name="楕円 135"/>
        <xdr:cNvSpPr/>
      </xdr:nvSpPr>
      <xdr:spPr>
        <a:xfrm>
          <a:off x="14744700" y="58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2061</xdr:rowOff>
    </xdr:from>
    <xdr:ext cx="469744" cy="259045"/>
    <xdr:sp macro="" textlink="">
      <xdr:nvSpPr>
        <xdr:cNvPr id="137" name="債務償還比率該当値テキスト"/>
        <xdr:cNvSpPr txBox="1"/>
      </xdr:nvSpPr>
      <xdr:spPr>
        <a:xfrm>
          <a:off x="14846300" y="57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85967</xdr:rowOff>
    </xdr:from>
    <xdr:to>
      <xdr:col>72</xdr:col>
      <xdr:colOff>123825</xdr:colOff>
      <xdr:row>30</xdr:row>
      <xdr:rowOff>16117</xdr:rowOff>
    </xdr:to>
    <xdr:sp macro="" textlink="">
      <xdr:nvSpPr>
        <xdr:cNvPr id="138" name="楕円 137"/>
        <xdr:cNvSpPr/>
      </xdr:nvSpPr>
      <xdr:spPr>
        <a:xfrm>
          <a:off x="14033500" y="58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136767</xdr:rowOff>
    </xdr:from>
    <xdr:to>
      <xdr:col>76</xdr:col>
      <xdr:colOff>22225</xdr:colOff>
      <xdr:row>30</xdr:row>
      <xdr:rowOff>29984</xdr:rowOff>
    </xdr:to>
    <xdr:cxnSp macro="">
      <xdr:nvCxnSpPr>
        <xdr:cNvPr id="139" name="直線コネクタ 138"/>
        <xdr:cNvCxnSpPr/>
      </xdr:nvCxnSpPr>
      <xdr:spPr>
        <a:xfrm>
          <a:off x="14084300" y="5880342"/>
          <a:ext cx="7112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32644</xdr:rowOff>
    </xdr:from>
    <xdr:ext cx="469744" cy="259045"/>
    <xdr:sp macro="" textlink="">
      <xdr:nvSpPr>
        <xdr:cNvPr id="141" name="n_1mainValue債務償還比率"/>
        <xdr:cNvSpPr txBox="1"/>
      </xdr:nvSpPr>
      <xdr:spPr>
        <a:xfrm>
          <a:off x="13836727" y="560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3" name="【道路】&#10;有形固定資産減価償却率該当値テキスト"/>
        <xdr:cNvSpPr txBox="1"/>
      </xdr:nvSpPr>
      <xdr:spPr>
        <a:xfrm>
          <a:off x="4673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100693</xdr:rowOff>
    </xdr:to>
    <xdr:cxnSp macro="">
      <xdr:nvCxnSpPr>
        <xdr:cNvPr id="75" name="直線コネクタ 74"/>
        <xdr:cNvCxnSpPr/>
      </xdr:nvCxnSpPr>
      <xdr:spPr>
        <a:xfrm flipV="1">
          <a:off x="3797300" y="64312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6" name="楕円 75"/>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103958</xdr:rowOff>
    </xdr:to>
    <xdr:cxnSp macro="">
      <xdr:nvCxnSpPr>
        <xdr:cNvPr id="77" name="直線コネクタ 76"/>
        <xdr:cNvCxnSpPr/>
      </xdr:nvCxnSpPr>
      <xdr:spPr>
        <a:xfrm flipV="1">
          <a:off x="2908300" y="6444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8" name="楕円 77"/>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103958</xdr:rowOff>
    </xdr:to>
    <xdr:cxnSp macro="">
      <xdr:nvCxnSpPr>
        <xdr:cNvPr id="79" name="直線コネクタ 78"/>
        <xdr:cNvCxnSpPr/>
      </xdr:nvCxnSpPr>
      <xdr:spPr>
        <a:xfrm>
          <a:off x="2019300" y="6447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3" name="n_1mainValue【道路】&#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4" name="n_2mainValue【道路】&#10;有形固定資産減価償却率"/>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85" name="n_3mainValue【道路】&#10;有形固定資産減価償却率"/>
        <xdr:cNvSpPr txBox="1"/>
      </xdr:nvSpPr>
      <xdr:spPr>
        <a:xfrm>
          <a:off x="1816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16618</xdr:rowOff>
    </xdr:from>
    <xdr:to>
      <xdr:col>55</xdr:col>
      <xdr:colOff>50800</xdr:colOff>
      <xdr:row>39</xdr:row>
      <xdr:rowOff>118218</xdr:rowOff>
    </xdr:to>
    <xdr:sp macro="" textlink="">
      <xdr:nvSpPr>
        <xdr:cNvPr id="124" name="楕円 123"/>
        <xdr:cNvSpPr/>
      </xdr:nvSpPr>
      <xdr:spPr>
        <a:xfrm>
          <a:off x="10426700" y="67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39495</xdr:rowOff>
    </xdr:from>
    <xdr:ext cx="534377" cy="259045"/>
    <xdr:sp macro="" textlink="">
      <xdr:nvSpPr>
        <xdr:cNvPr id="125" name="【道路】&#10;一人当たり延長該当値テキスト"/>
        <xdr:cNvSpPr txBox="1"/>
      </xdr:nvSpPr>
      <xdr:spPr>
        <a:xfrm>
          <a:off x="10515600"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24638</xdr:rowOff>
    </xdr:from>
    <xdr:to>
      <xdr:col>50</xdr:col>
      <xdr:colOff>165100</xdr:colOff>
      <xdr:row>39</xdr:row>
      <xdr:rowOff>126238</xdr:rowOff>
    </xdr:to>
    <xdr:sp macro="" textlink="">
      <xdr:nvSpPr>
        <xdr:cNvPr id="126" name="楕円 125"/>
        <xdr:cNvSpPr/>
      </xdr:nvSpPr>
      <xdr:spPr>
        <a:xfrm>
          <a:off x="9588500" y="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67418</xdr:rowOff>
    </xdr:from>
    <xdr:to>
      <xdr:col>55</xdr:col>
      <xdr:colOff>0</xdr:colOff>
      <xdr:row>39</xdr:row>
      <xdr:rowOff>75438</xdr:rowOff>
    </xdr:to>
    <xdr:cxnSp macro="">
      <xdr:nvCxnSpPr>
        <xdr:cNvPr id="127" name="直線コネクタ 126"/>
        <xdr:cNvCxnSpPr/>
      </xdr:nvCxnSpPr>
      <xdr:spPr>
        <a:xfrm flipV="1">
          <a:off x="9639300" y="6753968"/>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13932</xdr:rowOff>
    </xdr:from>
    <xdr:to>
      <xdr:col>46</xdr:col>
      <xdr:colOff>38100</xdr:colOff>
      <xdr:row>39</xdr:row>
      <xdr:rowOff>115532</xdr:rowOff>
    </xdr:to>
    <xdr:sp macro="" textlink="">
      <xdr:nvSpPr>
        <xdr:cNvPr id="128" name="楕円 127"/>
        <xdr:cNvSpPr/>
      </xdr:nvSpPr>
      <xdr:spPr>
        <a:xfrm>
          <a:off x="8699500" y="67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64732</xdr:rowOff>
    </xdr:from>
    <xdr:to>
      <xdr:col>50</xdr:col>
      <xdr:colOff>114300</xdr:colOff>
      <xdr:row>39</xdr:row>
      <xdr:rowOff>75438</xdr:rowOff>
    </xdr:to>
    <xdr:cxnSp macro="">
      <xdr:nvCxnSpPr>
        <xdr:cNvPr id="129" name="直線コネクタ 128"/>
        <xdr:cNvCxnSpPr/>
      </xdr:nvCxnSpPr>
      <xdr:spPr>
        <a:xfrm>
          <a:off x="8750300" y="675128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23152</xdr:rowOff>
    </xdr:from>
    <xdr:to>
      <xdr:col>41</xdr:col>
      <xdr:colOff>101600</xdr:colOff>
      <xdr:row>39</xdr:row>
      <xdr:rowOff>124752</xdr:rowOff>
    </xdr:to>
    <xdr:sp macro="" textlink="">
      <xdr:nvSpPr>
        <xdr:cNvPr id="130" name="楕円 129"/>
        <xdr:cNvSpPr/>
      </xdr:nvSpPr>
      <xdr:spPr>
        <a:xfrm>
          <a:off x="7810500" y="67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64732</xdr:rowOff>
    </xdr:from>
    <xdr:to>
      <xdr:col>45</xdr:col>
      <xdr:colOff>177800</xdr:colOff>
      <xdr:row>39</xdr:row>
      <xdr:rowOff>73952</xdr:rowOff>
    </xdr:to>
    <xdr:cxnSp macro="">
      <xdr:nvCxnSpPr>
        <xdr:cNvPr id="131" name="直線コネクタ 130"/>
        <xdr:cNvCxnSpPr/>
      </xdr:nvCxnSpPr>
      <xdr:spPr>
        <a:xfrm flipV="1">
          <a:off x="7861300" y="6751282"/>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142765</xdr:rowOff>
    </xdr:from>
    <xdr:ext cx="534377" cy="259045"/>
    <xdr:sp macro="" textlink="">
      <xdr:nvSpPr>
        <xdr:cNvPr id="135" name="n_1mainValue【道路】&#10;一人当たり延長"/>
        <xdr:cNvSpPr txBox="1"/>
      </xdr:nvSpPr>
      <xdr:spPr>
        <a:xfrm>
          <a:off x="9359411" y="6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132059</xdr:rowOff>
    </xdr:from>
    <xdr:ext cx="534377" cy="259045"/>
    <xdr:sp macro="" textlink="">
      <xdr:nvSpPr>
        <xdr:cNvPr id="136" name="n_2mainValue【道路】&#10;一人当たり延長"/>
        <xdr:cNvSpPr txBox="1"/>
      </xdr:nvSpPr>
      <xdr:spPr>
        <a:xfrm>
          <a:off x="8483111" y="6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141279</xdr:rowOff>
    </xdr:from>
    <xdr:ext cx="534377" cy="259045"/>
    <xdr:sp macro="" textlink="">
      <xdr:nvSpPr>
        <xdr:cNvPr id="137" name="n_3mainValue【道路】&#10;一人当たり延長"/>
        <xdr:cNvSpPr txBox="1"/>
      </xdr:nvSpPr>
      <xdr:spPr>
        <a:xfrm>
          <a:off x="7594111" y="64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78" name="楕円 177"/>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79" name="【橋りょう・トンネル】&#10;有形固定資産減価償却率該当値テキスト"/>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0" name="楕円 179"/>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34290</xdr:rowOff>
    </xdr:to>
    <xdr:cxnSp macro="">
      <xdr:nvCxnSpPr>
        <xdr:cNvPr id="181" name="直線コネクタ 180"/>
        <xdr:cNvCxnSpPr/>
      </xdr:nvCxnSpPr>
      <xdr:spPr>
        <a:xfrm>
          <a:off x="3797300" y="104894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2" name="楕円 181"/>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34290</xdr:rowOff>
    </xdr:to>
    <xdr:cxnSp macro="">
      <xdr:nvCxnSpPr>
        <xdr:cNvPr id="183" name="直線コネクタ 182"/>
        <xdr:cNvCxnSpPr/>
      </xdr:nvCxnSpPr>
      <xdr:spPr>
        <a:xfrm flipV="1">
          <a:off x="2908300" y="104894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4" name="楕円 183"/>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62049</xdr:rowOff>
    </xdr:to>
    <xdr:cxnSp macro="">
      <xdr:nvCxnSpPr>
        <xdr:cNvPr id="185" name="直線コネクタ 184"/>
        <xdr:cNvCxnSpPr/>
      </xdr:nvCxnSpPr>
      <xdr:spPr>
        <a:xfrm flipV="1">
          <a:off x="2019300" y="104927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9"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main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1"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16231</xdr:rowOff>
    </xdr:from>
    <xdr:to>
      <xdr:col>55</xdr:col>
      <xdr:colOff>50800</xdr:colOff>
      <xdr:row>63</xdr:row>
      <xdr:rowOff>117831</xdr:rowOff>
    </xdr:to>
    <xdr:sp macro="" textlink="">
      <xdr:nvSpPr>
        <xdr:cNvPr id="228" name="楕円 227"/>
        <xdr:cNvSpPr/>
      </xdr:nvSpPr>
      <xdr:spPr>
        <a:xfrm>
          <a:off x="10426700" y="10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102608</xdr:rowOff>
    </xdr:from>
    <xdr:ext cx="599010" cy="259045"/>
    <xdr:sp macro="" textlink="">
      <xdr:nvSpPr>
        <xdr:cNvPr id="229" name="【橋りょう・トンネル】&#10;一人当たり有形固定資産（償却資産）額該当値テキスト"/>
        <xdr:cNvSpPr txBox="1"/>
      </xdr:nvSpPr>
      <xdr:spPr>
        <a:xfrm>
          <a:off x="10515600" y="1073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22797</xdr:rowOff>
    </xdr:from>
    <xdr:to>
      <xdr:col>50</xdr:col>
      <xdr:colOff>165100</xdr:colOff>
      <xdr:row>63</xdr:row>
      <xdr:rowOff>124397</xdr:rowOff>
    </xdr:to>
    <xdr:sp macro="" textlink="">
      <xdr:nvSpPr>
        <xdr:cNvPr id="230" name="楕円 229"/>
        <xdr:cNvSpPr/>
      </xdr:nvSpPr>
      <xdr:spPr>
        <a:xfrm>
          <a:off x="9588500" y="10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67031</xdr:rowOff>
    </xdr:from>
    <xdr:to>
      <xdr:col>55</xdr:col>
      <xdr:colOff>0</xdr:colOff>
      <xdr:row>63</xdr:row>
      <xdr:rowOff>73597</xdr:rowOff>
    </xdr:to>
    <xdr:cxnSp macro="">
      <xdr:nvCxnSpPr>
        <xdr:cNvPr id="231" name="直線コネクタ 230"/>
        <xdr:cNvCxnSpPr/>
      </xdr:nvCxnSpPr>
      <xdr:spPr>
        <a:xfrm flipV="1">
          <a:off x="9639300" y="10868381"/>
          <a:ext cx="8382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28272</xdr:rowOff>
    </xdr:from>
    <xdr:to>
      <xdr:col>46</xdr:col>
      <xdr:colOff>38100</xdr:colOff>
      <xdr:row>63</xdr:row>
      <xdr:rowOff>129872</xdr:rowOff>
    </xdr:to>
    <xdr:sp macro="" textlink="">
      <xdr:nvSpPr>
        <xdr:cNvPr id="232" name="楕円 231"/>
        <xdr:cNvSpPr/>
      </xdr:nvSpPr>
      <xdr:spPr>
        <a:xfrm>
          <a:off x="8699500" y="10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73597</xdr:rowOff>
    </xdr:from>
    <xdr:to>
      <xdr:col>50</xdr:col>
      <xdr:colOff>114300</xdr:colOff>
      <xdr:row>63</xdr:row>
      <xdr:rowOff>79072</xdr:rowOff>
    </xdr:to>
    <xdr:cxnSp macro="">
      <xdr:nvCxnSpPr>
        <xdr:cNvPr id="233" name="直線コネクタ 232"/>
        <xdr:cNvCxnSpPr/>
      </xdr:nvCxnSpPr>
      <xdr:spPr>
        <a:xfrm flipV="1">
          <a:off x="8750300" y="10874947"/>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30019</xdr:rowOff>
    </xdr:from>
    <xdr:to>
      <xdr:col>41</xdr:col>
      <xdr:colOff>101600</xdr:colOff>
      <xdr:row>63</xdr:row>
      <xdr:rowOff>131619</xdr:rowOff>
    </xdr:to>
    <xdr:sp macro="" textlink="">
      <xdr:nvSpPr>
        <xdr:cNvPr id="234" name="楕円 233"/>
        <xdr:cNvSpPr/>
      </xdr:nvSpPr>
      <xdr:spPr>
        <a:xfrm>
          <a:off x="7810500" y="10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79072</xdr:rowOff>
    </xdr:from>
    <xdr:to>
      <xdr:col>45</xdr:col>
      <xdr:colOff>177800</xdr:colOff>
      <xdr:row>63</xdr:row>
      <xdr:rowOff>80819</xdr:rowOff>
    </xdr:to>
    <xdr:cxnSp macro="">
      <xdr:nvCxnSpPr>
        <xdr:cNvPr id="235" name="直線コネクタ 234"/>
        <xdr:cNvCxnSpPr/>
      </xdr:nvCxnSpPr>
      <xdr:spPr>
        <a:xfrm flipV="1">
          <a:off x="7861300" y="1088042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115524</xdr:rowOff>
    </xdr:from>
    <xdr:ext cx="599010" cy="259045"/>
    <xdr:sp macro="" textlink="">
      <xdr:nvSpPr>
        <xdr:cNvPr id="239" name="n_1mainValue【橋りょう・トンネル】&#10;一人当たり有形固定資産（償却資産）額"/>
        <xdr:cNvSpPr txBox="1"/>
      </xdr:nvSpPr>
      <xdr:spPr>
        <a:xfrm>
          <a:off x="9327095" y="1091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120999</xdr:rowOff>
    </xdr:from>
    <xdr:ext cx="599010" cy="259045"/>
    <xdr:sp macro="" textlink="">
      <xdr:nvSpPr>
        <xdr:cNvPr id="240" name="n_2mainValue【橋りょう・トンネル】&#10;一人当たり有形固定資産（償却資産）額"/>
        <xdr:cNvSpPr txBox="1"/>
      </xdr:nvSpPr>
      <xdr:spPr>
        <a:xfrm>
          <a:off x="8450795" y="109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122746</xdr:rowOff>
    </xdr:from>
    <xdr:ext cx="534377" cy="259045"/>
    <xdr:sp macro="" textlink="">
      <xdr:nvSpPr>
        <xdr:cNvPr id="241" name="n_3mainValue【橋りょう・トンネル】&#10;一人当たり有形固定資産（償却資産）額"/>
        <xdr:cNvSpPr txBox="1"/>
      </xdr:nvSpPr>
      <xdr:spPr>
        <a:xfrm>
          <a:off x="7594111" y="10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1" name="楕円 280"/>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118127</xdr:rowOff>
    </xdr:from>
    <xdr:ext cx="405111" cy="259045"/>
    <xdr:sp macro="" textlink="">
      <xdr:nvSpPr>
        <xdr:cNvPr id="282" name="【公営住宅】&#10;有形固定資産減価償却率該当値テキスト"/>
        <xdr:cNvSpPr txBox="1"/>
      </xdr:nvSpPr>
      <xdr:spPr>
        <a:xfrm>
          <a:off x="46736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3" name="楕円 282"/>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19050</xdr:rowOff>
    </xdr:to>
    <xdr:cxnSp macro="">
      <xdr:nvCxnSpPr>
        <xdr:cNvPr id="284" name="直線コネクタ 283"/>
        <xdr:cNvCxnSpPr/>
      </xdr:nvCxnSpPr>
      <xdr:spPr>
        <a:xfrm>
          <a:off x="3797300" y="14049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85" name="楕円 28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161925</xdr:rowOff>
    </xdr:to>
    <xdr:cxnSp macro="">
      <xdr:nvCxnSpPr>
        <xdr:cNvPr id="286" name="直線コネクタ 285"/>
        <xdr:cNvCxnSpPr/>
      </xdr:nvCxnSpPr>
      <xdr:spPr>
        <a:xfrm>
          <a:off x="2908300" y="139979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7" name="楕円 286"/>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110489</xdr:rowOff>
    </xdr:to>
    <xdr:cxnSp macro="">
      <xdr:nvCxnSpPr>
        <xdr:cNvPr id="288" name="直線コネクタ 287"/>
        <xdr:cNvCxnSpPr/>
      </xdr:nvCxnSpPr>
      <xdr:spPr>
        <a:xfrm>
          <a:off x="2019300" y="1399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292" name="n_1mainValue【公営住宅】&#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9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main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108294</xdr:rowOff>
    </xdr:from>
    <xdr:to>
      <xdr:col>55</xdr:col>
      <xdr:colOff>50800</xdr:colOff>
      <xdr:row>86</xdr:row>
      <xdr:rowOff>38444</xdr:rowOff>
    </xdr:to>
    <xdr:sp macro="" textlink="">
      <xdr:nvSpPr>
        <xdr:cNvPr id="335" name="楕円 334"/>
        <xdr:cNvSpPr/>
      </xdr:nvSpPr>
      <xdr:spPr>
        <a:xfrm>
          <a:off x="10426700" y="146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86721</xdr:rowOff>
    </xdr:from>
    <xdr:ext cx="469744" cy="259045"/>
    <xdr:sp macro="" textlink="">
      <xdr:nvSpPr>
        <xdr:cNvPr id="336" name="【公営住宅】&#10;一人当たり面積該当値テキスト"/>
        <xdr:cNvSpPr txBox="1"/>
      </xdr:nvSpPr>
      <xdr:spPr>
        <a:xfrm>
          <a:off x="10515600" y="1465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115970</xdr:rowOff>
    </xdr:from>
    <xdr:to>
      <xdr:col>50</xdr:col>
      <xdr:colOff>165100</xdr:colOff>
      <xdr:row>86</xdr:row>
      <xdr:rowOff>46120</xdr:rowOff>
    </xdr:to>
    <xdr:sp macro="" textlink="">
      <xdr:nvSpPr>
        <xdr:cNvPr id="337" name="楕円 336"/>
        <xdr:cNvSpPr/>
      </xdr:nvSpPr>
      <xdr:spPr>
        <a:xfrm>
          <a:off x="9588500" y="146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159094</xdr:rowOff>
    </xdr:from>
    <xdr:to>
      <xdr:col>55</xdr:col>
      <xdr:colOff>0</xdr:colOff>
      <xdr:row>85</xdr:row>
      <xdr:rowOff>166770</xdr:rowOff>
    </xdr:to>
    <xdr:cxnSp macro="">
      <xdr:nvCxnSpPr>
        <xdr:cNvPr id="338" name="直線コネクタ 337"/>
        <xdr:cNvCxnSpPr/>
      </xdr:nvCxnSpPr>
      <xdr:spPr>
        <a:xfrm flipV="1">
          <a:off x="9639300" y="14732344"/>
          <a:ext cx="8382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122991</xdr:rowOff>
    </xdr:from>
    <xdr:to>
      <xdr:col>46</xdr:col>
      <xdr:colOff>38100</xdr:colOff>
      <xdr:row>86</xdr:row>
      <xdr:rowOff>53141</xdr:rowOff>
    </xdr:to>
    <xdr:sp macro="" textlink="">
      <xdr:nvSpPr>
        <xdr:cNvPr id="339" name="楕円 338"/>
        <xdr:cNvSpPr/>
      </xdr:nvSpPr>
      <xdr:spPr>
        <a:xfrm>
          <a:off x="8699500" y="146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166770</xdr:rowOff>
    </xdr:from>
    <xdr:to>
      <xdr:col>50</xdr:col>
      <xdr:colOff>114300</xdr:colOff>
      <xdr:row>86</xdr:row>
      <xdr:rowOff>2341</xdr:rowOff>
    </xdr:to>
    <xdr:cxnSp macro="">
      <xdr:nvCxnSpPr>
        <xdr:cNvPr id="340" name="直線コネクタ 339"/>
        <xdr:cNvCxnSpPr/>
      </xdr:nvCxnSpPr>
      <xdr:spPr>
        <a:xfrm flipV="1">
          <a:off x="8750300" y="14740020"/>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119399</xdr:rowOff>
    </xdr:from>
    <xdr:to>
      <xdr:col>41</xdr:col>
      <xdr:colOff>101600</xdr:colOff>
      <xdr:row>86</xdr:row>
      <xdr:rowOff>49549</xdr:rowOff>
    </xdr:to>
    <xdr:sp macro="" textlink="">
      <xdr:nvSpPr>
        <xdr:cNvPr id="341" name="楕円 340"/>
        <xdr:cNvSpPr/>
      </xdr:nvSpPr>
      <xdr:spPr>
        <a:xfrm>
          <a:off x="7810500" y="146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170199</xdr:rowOff>
    </xdr:from>
    <xdr:to>
      <xdr:col>45</xdr:col>
      <xdr:colOff>177800</xdr:colOff>
      <xdr:row>86</xdr:row>
      <xdr:rowOff>2341</xdr:rowOff>
    </xdr:to>
    <xdr:cxnSp macro="">
      <xdr:nvCxnSpPr>
        <xdr:cNvPr id="342" name="直線コネクタ 341"/>
        <xdr:cNvCxnSpPr/>
      </xdr:nvCxnSpPr>
      <xdr:spPr>
        <a:xfrm>
          <a:off x="7861300" y="1474344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37247</xdr:rowOff>
    </xdr:from>
    <xdr:ext cx="469744" cy="259045"/>
    <xdr:sp macro="" textlink="">
      <xdr:nvSpPr>
        <xdr:cNvPr id="346" name="n_1mainValue【公営住宅】&#10;一人当たり面積"/>
        <xdr:cNvSpPr txBox="1"/>
      </xdr:nvSpPr>
      <xdr:spPr>
        <a:xfrm>
          <a:off x="9391727" y="147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44268</xdr:rowOff>
    </xdr:from>
    <xdr:ext cx="469744" cy="259045"/>
    <xdr:sp macro="" textlink="">
      <xdr:nvSpPr>
        <xdr:cNvPr id="347" name="n_2mainValue【公営住宅】&#10;一人当たり面積"/>
        <xdr:cNvSpPr txBox="1"/>
      </xdr:nvSpPr>
      <xdr:spPr>
        <a:xfrm>
          <a:off x="8515427" y="147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40676</xdr:rowOff>
    </xdr:from>
    <xdr:ext cx="469744" cy="259045"/>
    <xdr:sp macro="" textlink="">
      <xdr:nvSpPr>
        <xdr:cNvPr id="348" name="n_3mainValue【公営住宅】&#10;一人当たり面積"/>
        <xdr:cNvSpPr txBox="1"/>
      </xdr:nvSpPr>
      <xdr:spPr>
        <a:xfrm>
          <a:off x="7626427" y="147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89" name="楕円 388"/>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90" name="【港湾・漁港】&#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23768</xdr:rowOff>
    </xdr:from>
    <xdr:to>
      <xdr:col>20</xdr:col>
      <xdr:colOff>38100</xdr:colOff>
      <xdr:row>101</xdr:row>
      <xdr:rowOff>125368</xdr:rowOff>
    </xdr:to>
    <xdr:sp macro="" textlink="">
      <xdr:nvSpPr>
        <xdr:cNvPr id="391" name="楕円 390"/>
        <xdr:cNvSpPr/>
      </xdr:nvSpPr>
      <xdr:spPr>
        <a:xfrm>
          <a:off x="3746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101</xdr:row>
      <xdr:rowOff>74568</xdr:rowOff>
    </xdr:to>
    <xdr:cxnSp macro="">
      <xdr:nvCxnSpPr>
        <xdr:cNvPr id="392" name="直線コネクタ 391"/>
        <xdr:cNvCxnSpPr/>
      </xdr:nvCxnSpPr>
      <xdr:spPr>
        <a:xfrm flipV="1">
          <a:off x="3797300" y="17090571"/>
          <a:ext cx="8382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72752</xdr:rowOff>
    </xdr:from>
    <xdr:to>
      <xdr:col>15</xdr:col>
      <xdr:colOff>101600</xdr:colOff>
      <xdr:row>102</xdr:row>
      <xdr:rowOff>2902</xdr:rowOff>
    </xdr:to>
    <xdr:sp macro="" textlink="">
      <xdr:nvSpPr>
        <xdr:cNvPr id="393" name="楕円 392"/>
        <xdr:cNvSpPr/>
      </xdr:nvSpPr>
      <xdr:spPr>
        <a:xfrm>
          <a:off x="2857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74568</xdr:rowOff>
    </xdr:from>
    <xdr:to>
      <xdr:col>19</xdr:col>
      <xdr:colOff>177800</xdr:colOff>
      <xdr:row>101</xdr:row>
      <xdr:rowOff>123552</xdr:rowOff>
    </xdr:to>
    <xdr:cxnSp macro="">
      <xdr:nvCxnSpPr>
        <xdr:cNvPr id="394" name="直線コネクタ 393"/>
        <xdr:cNvCxnSpPr/>
      </xdr:nvCxnSpPr>
      <xdr:spPr>
        <a:xfrm flipV="1">
          <a:off x="2908300" y="173910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121738</xdr:rowOff>
    </xdr:from>
    <xdr:to>
      <xdr:col>10</xdr:col>
      <xdr:colOff>165100</xdr:colOff>
      <xdr:row>102</xdr:row>
      <xdr:rowOff>51888</xdr:rowOff>
    </xdr:to>
    <xdr:sp macro="" textlink="">
      <xdr:nvSpPr>
        <xdr:cNvPr id="395" name="楕円 394"/>
        <xdr:cNvSpPr/>
      </xdr:nvSpPr>
      <xdr:spPr>
        <a:xfrm>
          <a:off x="1968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123552</xdr:rowOff>
    </xdr:from>
    <xdr:to>
      <xdr:col>15</xdr:col>
      <xdr:colOff>50800</xdr:colOff>
      <xdr:row>102</xdr:row>
      <xdr:rowOff>1088</xdr:rowOff>
    </xdr:to>
    <xdr:cxnSp macro="">
      <xdr:nvCxnSpPr>
        <xdr:cNvPr id="396" name="直線コネクタ 395"/>
        <xdr:cNvCxnSpPr/>
      </xdr:nvCxnSpPr>
      <xdr:spPr>
        <a:xfrm flipV="1">
          <a:off x="2019300" y="174400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141895</xdr:rowOff>
    </xdr:from>
    <xdr:ext cx="405111" cy="259045"/>
    <xdr:sp macro="" textlink="">
      <xdr:nvSpPr>
        <xdr:cNvPr id="400" name="n_1mainValue【港湾・漁港】&#10;有形固定資産減価償却率"/>
        <xdr:cNvSpPr txBox="1"/>
      </xdr:nvSpPr>
      <xdr:spPr>
        <a:xfrm>
          <a:off x="3582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19429</xdr:rowOff>
    </xdr:from>
    <xdr:ext cx="405111" cy="259045"/>
    <xdr:sp macro="" textlink="">
      <xdr:nvSpPr>
        <xdr:cNvPr id="401" name="n_2mainValue【港湾・漁港】&#10;有形固定資産減価償却率"/>
        <xdr:cNvSpPr txBox="1"/>
      </xdr:nvSpPr>
      <xdr:spPr>
        <a:xfrm>
          <a:off x="2705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68415</xdr:rowOff>
    </xdr:from>
    <xdr:ext cx="405111" cy="259045"/>
    <xdr:sp macro="" textlink="">
      <xdr:nvSpPr>
        <xdr:cNvPr id="402" name="n_3mainValue【港湾・漁港】&#10;有形固定資産減価償却率"/>
        <xdr:cNvSpPr txBox="1"/>
      </xdr:nvSpPr>
      <xdr:spPr>
        <a:xfrm>
          <a:off x="1816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25281</xdr:rowOff>
    </xdr:from>
    <xdr:to>
      <xdr:col>55</xdr:col>
      <xdr:colOff>50800</xdr:colOff>
      <xdr:row>108</xdr:row>
      <xdr:rowOff>126881</xdr:rowOff>
    </xdr:to>
    <xdr:sp macro="" textlink="">
      <xdr:nvSpPr>
        <xdr:cNvPr id="439" name="楕円 438"/>
        <xdr:cNvSpPr/>
      </xdr:nvSpPr>
      <xdr:spPr>
        <a:xfrm>
          <a:off x="10426700" y="18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111658</xdr:rowOff>
    </xdr:from>
    <xdr:ext cx="378565" cy="259045"/>
    <xdr:sp macro="" textlink="">
      <xdr:nvSpPr>
        <xdr:cNvPr id="440" name="【港湾・漁港】&#10;一人当たり有形固定資産（償却資産）額該当値テキスト"/>
        <xdr:cNvSpPr txBox="1"/>
      </xdr:nvSpPr>
      <xdr:spPr>
        <a:xfrm>
          <a:off x="10515600" y="18456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25054</xdr:rowOff>
    </xdr:from>
    <xdr:to>
      <xdr:col>50</xdr:col>
      <xdr:colOff>165100</xdr:colOff>
      <xdr:row>108</xdr:row>
      <xdr:rowOff>126654</xdr:rowOff>
    </xdr:to>
    <xdr:sp macro="" textlink="">
      <xdr:nvSpPr>
        <xdr:cNvPr id="441" name="楕円 440"/>
        <xdr:cNvSpPr/>
      </xdr:nvSpPr>
      <xdr:spPr>
        <a:xfrm>
          <a:off x="9588500" y="185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75854</xdr:rowOff>
    </xdr:from>
    <xdr:to>
      <xdr:col>55</xdr:col>
      <xdr:colOff>0</xdr:colOff>
      <xdr:row>108</xdr:row>
      <xdr:rowOff>76081</xdr:rowOff>
    </xdr:to>
    <xdr:cxnSp macro="">
      <xdr:nvCxnSpPr>
        <xdr:cNvPr id="442" name="直線コネクタ 441"/>
        <xdr:cNvCxnSpPr/>
      </xdr:nvCxnSpPr>
      <xdr:spPr>
        <a:xfrm>
          <a:off x="9639300" y="18592454"/>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25060</xdr:rowOff>
    </xdr:from>
    <xdr:to>
      <xdr:col>46</xdr:col>
      <xdr:colOff>38100</xdr:colOff>
      <xdr:row>108</xdr:row>
      <xdr:rowOff>126660</xdr:rowOff>
    </xdr:to>
    <xdr:sp macro="" textlink="">
      <xdr:nvSpPr>
        <xdr:cNvPr id="443" name="楕円 442"/>
        <xdr:cNvSpPr/>
      </xdr:nvSpPr>
      <xdr:spPr>
        <a:xfrm>
          <a:off x="8699500" y="18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75854</xdr:rowOff>
    </xdr:from>
    <xdr:to>
      <xdr:col>50</xdr:col>
      <xdr:colOff>114300</xdr:colOff>
      <xdr:row>108</xdr:row>
      <xdr:rowOff>75860</xdr:rowOff>
    </xdr:to>
    <xdr:cxnSp macro="">
      <xdr:nvCxnSpPr>
        <xdr:cNvPr id="444" name="直線コネクタ 443"/>
        <xdr:cNvCxnSpPr/>
      </xdr:nvCxnSpPr>
      <xdr:spPr>
        <a:xfrm flipV="1">
          <a:off x="8750300" y="1859245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25067</xdr:rowOff>
    </xdr:from>
    <xdr:to>
      <xdr:col>41</xdr:col>
      <xdr:colOff>101600</xdr:colOff>
      <xdr:row>108</xdr:row>
      <xdr:rowOff>126667</xdr:rowOff>
    </xdr:to>
    <xdr:sp macro="" textlink="">
      <xdr:nvSpPr>
        <xdr:cNvPr id="445" name="楕円 444"/>
        <xdr:cNvSpPr/>
      </xdr:nvSpPr>
      <xdr:spPr>
        <a:xfrm>
          <a:off x="7810500" y="185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75860</xdr:rowOff>
    </xdr:from>
    <xdr:to>
      <xdr:col>45</xdr:col>
      <xdr:colOff>177800</xdr:colOff>
      <xdr:row>108</xdr:row>
      <xdr:rowOff>75867</xdr:rowOff>
    </xdr:to>
    <xdr:cxnSp macro="">
      <xdr:nvCxnSpPr>
        <xdr:cNvPr id="446" name="直線コネクタ 445"/>
        <xdr:cNvCxnSpPr/>
      </xdr:nvCxnSpPr>
      <xdr:spPr>
        <a:xfrm flipV="1">
          <a:off x="7861300" y="1859246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117781</xdr:rowOff>
    </xdr:from>
    <xdr:ext cx="378565" cy="259045"/>
    <xdr:sp macro="" textlink="">
      <xdr:nvSpPr>
        <xdr:cNvPr id="450" name="n_1mainValue【港湾・漁港】&#10;一人当たり有形固定資産（償却資産）額"/>
        <xdr:cNvSpPr txBox="1"/>
      </xdr:nvSpPr>
      <xdr:spPr>
        <a:xfrm>
          <a:off x="9437317" y="1863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117787</xdr:rowOff>
    </xdr:from>
    <xdr:ext cx="378565" cy="259045"/>
    <xdr:sp macro="" textlink="">
      <xdr:nvSpPr>
        <xdr:cNvPr id="451" name="n_2mainValue【港湾・漁港】&#10;一人当たり有形固定資産（償却資産）額"/>
        <xdr:cNvSpPr txBox="1"/>
      </xdr:nvSpPr>
      <xdr:spPr>
        <a:xfrm>
          <a:off x="8561017" y="1863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117794</xdr:rowOff>
    </xdr:from>
    <xdr:ext cx="378565" cy="259045"/>
    <xdr:sp macro="" textlink="">
      <xdr:nvSpPr>
        <xdr:cNvPr id="452" name="n_3mainValue【港湾・漁港】&#10;一人当たり有形固定資産（償却資産）額"/>
        <xdr:cNvSpPr txBox="1"/>
      </xdr:nvSpPr>
      <xdr:spPr>
        <a:xfrm>
          <a:off x="7672017" y="1863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508" name="楕円 507"/>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652</xdr:rowOff>
    </xdr:from>
    <xdr:ext cx="405111" cy="259045"/>
    <xdr:sp macro="" textlink="">
      <xdr:nvSpPr>
        <xdr:cNvPr id="509" name="【学校施設】&#10;有形固定資産減価償却率該当値テキスト"/>
        <xdr:cNvSpPr txBox="1"/>
      </xdr:nvSpPr>
      <xdr:spPr>
        <a:xfrm>
          <a:off x="16357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10" name="楕円 509"/>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28575</xdr:rowOff>
    </xdr:from>
    <xdr:to>
      <xdr:col>85</xdr:col>
      <xdr:colOff>127000</xdr:colOff>
      <xdr:row>58</xdr:row>
      <xdr:rowOff>51435</xdr:rowOff>
    </xdr:to>
    <xdr:cxnSp macro="">
      <xdr:nvCxnSpPr>
        <xdr:cNvPr id="511" name="直線コネクタ 510"/>
        <xdr:cNvCxnSpPr/>
      </xdr:nvCxnSpPr>
      <xdr:spPr>
        <a:xfrm flipV="1">
          <a:off x="15481300" y="99726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12" name="楕円 511"/>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78105</xdr:rowOff>
    </xdr:to>
    <xdr:cxnSp macro="">
      <xdr:nvCxnSpPr>
        <xdr:cNvPr id="513" name="直線コネクタ 512"/>
        <xdr:cNvCxnSpPr/>
      </xdr:nvCxnSpPr>
      <xdr:spPr>
        <a:xfrm flipV="1">
          <a:off x="14592300" y="9995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14" name="楕円 513"/>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108585</xdr:rowOff>
    </xdr:to>
    <xdr:cxnSp macro="">
      <xdr:nvCxnSpPr>
        <xdr:cNvPr id="515" name="直線コネクタ 514"/>
        <xdr:cNvCxnSpPr/>
      </xdr:nvCxnSpPr>
      <xdr:spPr>
        <a:xfrm flipV="1">
          <a:off x="13703300" y="10022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19" name="n_1mainValue【学校施設】&#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20" name="n_2mainValue【学校施設】&#10;有形固定資産減価償却率"/>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521" name="n_3mainValue【学校施設】&#10;有形固定資産減価償却率"/>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36206</xdr:rowOff>
    </xdr:from>
    <xdr:to>
      <xdr:col>116</xdr:col>
      <xdr:colOff>114300</xdr:colOff>
      <xdr:row>63</xdr:row>
      <xdr:rowOff>137806</xdr:rowOff>
    </xdr:to>
    <xdr:sp macro="" textlink="">
      <xdr:nvSpPr>
        <xdr:cNvPr id="558" name="楕円 557"/>
        <xdr:cNvSpPr/>
      </xdr:nvSpPr>
      <xdr:spPr>
        <a:xfrm>
          <a:off x="22110700" y="108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163772</xdr:rowOff>
    </xdr:from>
    <xdr:ext cx="469744" cy="259045"/>
    <xdr:sp macro="" textlink="">
      <xdr:nvSpPr>
        <xdr:cNvPr id="559" name="【学校施設】&#10;一人当たり面積該当値テキスト"/>
        <xdr:cNvSpPr txBox="1"/>
      </xdr:nvSpPr>
      <xdr:spPr>
        <a:xfrm>
          <a:off x="22199600" y="107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37623</xdr:rowOff>
    </xdr:from>
    <xdr:to>
      <xdr:col>112</xdr:col>
      <xdr:colOff>38100</xdr:colOff>
      <xdr:row>63</xdr:row>
      <xdr:rowOff>139223</xdr:rowOff>
    </xdr:to>
    <xdr:sp macro="" textlink="">
      <xdr:nvSpPr>
        <xdr:cNvPr id="560" name="楕円 559"/>
        <xdr:cNvSpPr/>
      </xdr:nvSpPr>
      <xdr:spPr>
        <a:xfrm>
          <a:off x="212725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87006</xdr:rowOff>
    </xdr:from>
    <xdr:to>
      <xdr:col>116</xdr:col>
      <xdr:colOff>63500</xdr:colOff>
      <xdr:row>63</xdr:row>
      <xdr:rowOff>88423</xdr:rowOff>
    </xdr:to>
    <xdr:cxnSp macro="">
      <xdr:nvCxnSpPr>
        <xdr:cNvPr id="561" name="直線コネクタ 560"/>
        <xdr:cNvCxnSpPr/>
      </xdr:nvCxnSpPr>
      <xdr:spPr>
        <a:xfrm flipV="1">
          <a:off x="21323300" y="1088835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39039</xdr:rowOff>
    </xdr:from>
    <xdr:to>
      <xdr:col>107</xdr:col>
      <xdr:colOff>101600</xdr:colOff>
      <xdr:row>63</xdr:row>
      <xdr:rowOff>140639</xdr:rowOff>
    </xdr:to>
    <xdr:sp macro="" textlink="">
      <xdr:nvSpPr>
        <xdr:cNvPr id="562" name="楕円 561"/>
        <xdr:cNvSpPr/>
      </xdr:nvSpPr>
      <xdr:spPr>
        <a:xfrm>
          <a:off x="20383500" y="10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88423</xdr:rowOff>
    </xdr:from>
    <xdr:to>
      <xdr:col>111</xdr:col>
      <xdr:colOff>177800</xdr:colOff>
      <xdr:row>63</xdr:row>
      <xdr:rowOff>89839</xdr:rowOff>
    </xdr:to>
    <xdr:cxnSp macro="">
      <xdr:nvCxnSpPr>
        <xdr:cNvPr id="563" name="直線コネクタ 562"/>
        <xdr:cNvCxnSpPr/>
      </xdr:nvCxnSpPr>
      <xdr:spPr>
        <a:xfrm flipV="1">
          <a:off x="20434300" y="10889773"/>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40594</xdr:rowOff>
    </xdr:from>
    <xdr:to>
      <xdr:col>102</xdr:col>
      <xdr:colOff>165100</xdr:colOff>
      <xdr:row>63</xdr:row>
      <xdr:rowOff>142194</xdr:rowOff>
    </xdr:to>
    <xdr:sp macro="" textlink="">
      <xdr:nvSpPr>
        <xdr:cNvPr id="564" name="楕円 563"/>
        <xdr:cNvSpPr/>
      </xdr:nvSpPr>
      <xdr:spPr>
        <a:xfrm>
          <a:off x="19494500" y="108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89839</xdr:rowOff>
    </xdr:from>
    <xdr:to>
      <xdr:col>107</xdr:col>
      <xdr:colOff>50800</xdr:colOff>
      <xdr:row>63</xdr:row>
      <xdr:rowOff>91394</xdr:rowOff>
    </xdr:to>
    <xdr:cxnSp macro="">
      <xdr:nvCxnSpPr>
        <xdr:cNvPr id="565" name="直線コネクタ 564"/>
        <xdr:cNvCxnSpPr/>
      </xdr:nvCxnSpPr>
      <xdr:spPr>
        <a:xfrm flipV="1">
          <a:off x="19545300" y="1089118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130350</xdr:rowOff>
    </xdr:from>
    <xdr:ext cx="469744" cy="259045"/>
    <xdr:sp macro="" textlink="">
      <xdr:nvSpPr>
        <xdr:cNvPr id="569" name="n_1mainValue【学校施設】&#10;一人当たり面積"/>
        <xdr:cNvSpPr txBox="1"/>
      </xdr:nvSpPr>
      <xdr:spPr>
        <a:xfrm>
          <a:off x="21075727" y="1093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131766</xdr:rowOff>
    </xdr:from>
    <xdr:ext cx="469744" cy="259045"/>
    <xdr:sp macro="" textlink="">
      <xdr:nvSpPr>
        <xdr:cNvPr id="570" name="n_2mainValue【学校施設】&#10;一人当たり面積"/>
        <xdr:cNvSpPr txBox="1"/>
      </xdr:nvSpPr>
      <xdr:spPr>
        <a:xfrm>
          <a:off x="20199427" y="109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133321</xdr:rowOff>
    </xdr:from>
    <xdr:ext cx="469744" cy="259045"/>
    <xdr:sp macro="" textlink="">
      <xdr:nvSpPr>
        <xdr:cNvPr id="571" name="n_3mainValue【学校施設】&#10;一人当たり面積"/>
        <xdr:cNvSpPr txBox="1"/>
      </xdr:nvSpPr>
      <xdr:spPr>
        <a:xfrm>
          <a:off x="19310427" y="109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612" name="楕円 611"/>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613" name="【児童館】&#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614" name="楕円 613"/>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85452</xdr:rowOff>
    </xdr:to>
    <xdr:cxnSp macro="">
      <xdr:nvCxnSpPr>
        <xdr:cNvPr id="615" name="直線コネクタ 614"/>
        <xdr:cNvCxnSpPr/>
      </xdr:nvCxnSpPr>
      <xdr:spPr>
        <a:xfrm flipV="1">
          <a:off x="15481300" y="1377369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616" name="楕円 615"/>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113212</xdr:rowOff>
    </xdr:to>
    <xdr:cxnSp macro="">
      <xdr:nvCxnSpPr>
        <xdr:cNvPr id="617" name="直線コネクタ 616"/>
        <xdr:cNvCxnSpPr/>
      </xdr:nvCxnSpPr>
      <xdr:spPr>
        <a:xfrm flipV="1">
          <a:off x="14592300" y="138014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18" name="楕円 617"/>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80</xdr:row>
      <xdr:rowOff>140970</xdr:rowOff>
    </xdr:to>
    <xdr:cxnSp macro="">
      <xdr:nvCxnSpPr>
        <xdr:cNvPr id="619" name="直線コネクタ 618"/>
        <xdr:cNvCxnSpPr/>
      </xdr:nvCxnSpPr>
      <xdr:spPr>
        <a:xfrm flipV="1">
          <a:off x="13703300" y="138292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623" name="n_1mainValue【児童館】&#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624" name="n_2mainValue【児童館】&#10;有形固定資産減価償却率"/>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25" name="n_3mainValue【児童館】&#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720" name="楕円 719"/>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721" name="【公民館】&#10;有形固定資産減価償却率該当値テキスト"/>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722" name="楕円 721"/>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148045</xdr:rowOff>
    </xdr:from>
    <xdr:to>
      <xdr:col>85</xdr:col>
      <xdr:colOff>127000</xdr:colOff>
      <xdr:row>102</xdr:row>
      <xdr:rowOff>10886</xdr:rowOff>
    </xdr:to>
    <xdr:cxnSp macro="">
      <xdr:nvCxnSpPr>
        <xdr:cNvPr id="723" name="直線コネクタ 722"/>
        <xdr:cNvCxnSpPr/>
      </xdr:nvCxnSpPr>
      <xdr:spPr>
        <a:xfrm flipV="1">
          <a:off x="15481300" y="17464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724" name="楕円 723"/>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41911</xdr:rowOff>
    </xdr:to>
    <xdr:cxnSp macro="">
      <xdr:nvCxnSpPr>
        <xdr:cNvPr id="725" name="直線コネクタ 724"/>
        <xdr:cNvCxnSpPr/>
      </xdr:nvCxnSpPr>
      <xdr:spPr>
        <a:xfrm flipV="1">
          <a:off x="14592300" y="174987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726" name="楕円 725"/>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74568</xdr:rowOff>
    </xdr:to>
    <xdr:cxnSp macro="">
      <xdr:nvCxnSpPr>
        <xdr:cNvPr id="727" name="直線コネクタ 726"/>
        <xdr:cNvCxnSpPr/>
      </xdr:nvCxnSpPr>
      <xdr:spPr>
        <a:xfrm flipV="1">
          <a:off x="13703300" y="175298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31" name="n_1mainValue【公民館】&#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732" name="n_2mainValue【公民館】&#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733" name="n_3mainValue【公民館】&#10;有形固定資産減価償却率"/>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774" name="楕円 773"/>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775" name="【公民館】&#10;一人当たり面積該当値テキスト"/>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53158</xdr:rowOff>
    </xdr:from>
    <xdr:to>
      <xdr:col>112</xdr:col>
      <xdr:colOff>38100</xdr:colOff>
      <xdr:row>108</xdr:row>
      <xdr:rowOff>154758</xdr:rowOff>
    </xdr:to>
    <xdr:sp macro="" textlink="">
      <xdr:nvSpPr>
        <xdr:cNvPr id="776" name="楕円 775"/>
        <xdr:cNvSpPr/>
      </xdr:nvSpPr>
      <xdr:spPr>
        <a:xfrm>
          <a:off x="2127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103958</xdr:rowOff>
    </xdr:to>
    <xdr:cxnSp macro="">
      <xdr:nvCxnSpPr>
        <xdr:cNvPr id="777" name="直線コネクタ 776"/>
        <xdr:cNvCxnSpPr/>
      </xdr:nvCxnSpPr>
      <xdr:spPr>
        <a:xfrm flipV="1">
          <a:off x="21323300" y="186189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54792</xdr:rowOff>
    </xdr:from>
    <xdr:to>
      <xdr:col>107</xdr:col>
      <xdr:colOff>101600</xdr:colOff>
      <xdr:row>108</xdr:row>
      <xdr:rowOff>156392</xdr:rowOff>
    </xdr:to>
    <xdr:sp macro="" textlink="">
      <xdr:nvSpPr>
        <xdr:cNvPr id="778" name="楕円 777"/>
        <xdr:cNvSpPr/>
      </xdr:nvSpPr>
      <xdr:spPr>
        <a:xfrm>
          <a:off x="2038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103958</xdr:rowOff>
    </xdr:from>
    <xdr:to>
      <xdr:col>111</xdr:col>
      <xdr:colOff>177800</xdr:colOff>
      <xdr:row>108</xdr:row>
      <xdr:rowOff>105592</xdr:rowOff>
    </xdr:to>
    <xdr:cxnSp macro="">
      <xdr:nvCxnSpPr>
        <xdr:cNvPr id="779" name="直線コネクタ 778"/>
        <xdr:cNvCxnSpPr/>
      </xdr:nvCxnSpPr>
      <xdr:spPr>
        <a:xfrm flipV="1">
          <a:off x="20434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56424</xdr:rowOff>
    </xdr:from>
    <xdr:to>
      <xdr:col>102</xdr:col>
      <xdr:colOff>165100</xdr:colOff>
      <xdr:row>108</xdr:row>
      <xdr:rowOff>158024</xdr:rowOff>
    </xdr:to>
    <xdr:sp macro="" textlink="">
      <xdr:nvSpPr>
        <xdr:cNvPr id="780" name="楕円 779"/>
        <xdr:cNvSpPr/>
      </xdr:nvSpPr>
      <xdr:spPr>
        <a:xfrm>
          <a:off x="19494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105592</xdr:rowOff>
    </xdr:from>
    <xdr:to>
      <xdr:col>107</xdr:col>
      <xdr:colOff>50800</xdr:colOff>
      <xdr:row>108</xdr:row>
      <xdr:rowOff>107224</xdr:rowOff>
    </xdr:to>
    <xdr:cxnSp macro="">
      <xdr:nvCxnSpPr>
        <xdr:cNvPr id="781" name="直線コネクタ 780"/>
        <xdr:cNvCxnSpPr/>
      </xdr:nvCxnSpPr>
      <xdr:spPr>
        <a:xfrm flipV="1">
          <a:off x="19545300" y="1862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145885</xdr:rowOff>
    </xdr:from>
    <xdr:ext cx="469744" cy="259045"/>
    <xdr:sp macro="" textlink="">
      <xdr:nvSpPr>
        <xdr:cNvPr id="785" name="n_1mainValue【公民館】&#10;一人当たり面積"/>
        <xdr:cNvSpPr txBox="1"/>
      </xdr:nvSpPr>
      <xdr:spPr>
        <a:xfrm>
          <a:off x="210757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147519</xdr:rowOff>
    </xdr:from>
    <xdr:ext cx="469744" cy="259045"/>
    <xdr:sp macro="" textlink="">
      <xdr:nvSpPr>
        <xdr:cNvPr id="786" name="n_2mainValue【公民館】&#10;一人当たり面積"/>
        <xdr:cNvSpPr txBox="1"/>
      </xdr:nvSpPr>
      <xdr:spPr>
        <a:xfrm>
          <a:off x="20199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149151</xdr:rowOff>
    </xdr:from>
    <xdr:ext cx="469744" cy="259045"/>
    <xdr:sp macro="" textlink="">
      <xdr:nvSpPr>
        <xdr:cNvPr id="787" name="n_3mainValue【公民館】&#10;一人当たり面積"/>
        <xdr:cNvSpPr txBox="1"/>
      </xdr:nvSpPr>
      <xdr:spPr>
        <a:xfrm>
          <a:off x="19310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有形固定資産減価償却率が類似団体と比較して特に高くなっている施設は、学校施設、児童館、港湾・漁港、公民館である。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月に策定した市営住宅長寿命化計画に基づく改修事業や、平成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年度から令和２年までに行う市営住宅建設事業により比率が改善して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港湾・漁港については、対象となる施設の計上誤りがあり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対象施設が古い施設であったことから高い比率となった。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一人</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たり面積及び一人当たり有形固定産（償却資産）額が類似団体と比較して特に低くなっている施設は、橋りょう・トンネル、港湾・漁港、公民館であるが、不足している状況は認められないため、適正な設置状況だと認識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xdr:rowOff>
    </xdr:from>
    <xdr:to>
      <xdr:col>24</xdr:col>
      <xdr:colOff>114300</xdr:colOff>
      <xdr:row>36</xdr:row>
      <xdr:rowOff>118110</xdr:rowOff>
    </xdr:to>
    <xdr:sp macro="" textlink="">
      <xdr:nvSpPr>
        <xdr:cNvPr id="70" name="楕円 6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39387</xdr:rowOff>
    </xdr:from>
    <xdr:ext cx="405111" cy="259045"/>
    <xdr:sp macro="" textlink="">
      <xdr:nvSpPr>
        <xdr:cNvPr id="71" name="【図書館】&#10;有形固定資産減価償却率該当値テキスト"/>
        <xdr:cNvSpPr txBox="1"/>
      </xdr:nvSpPr>
      <xdr:spPr>
        <a:xfrm>
          <a:off x="4673600"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38100</xdr:rowOff>
    </xdr:from>
    <xdr:to>
      <xdr:col>20</xdr:col>
      <xdr:colOff>38100</xdr:colOff>
      <xdr:row>36</xdr:row>
      <xdr:rowOff>139700</xdr:rowOff>
    </xdr:to>
    <xdr:sp macro="" textlink="">
      <xdr:nvSpPr>
        <xdr:cNvPr id="72" name="楕円 71"/>
        <xdr:cNvSpPr/>
      </xdr:nvSpPr>
      <xdr:spPr>
        <a:xfrm>
          <a:off x="3746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67310</xdr:rowOff>
    </xdr:from>
    <xdr:to>
      <xdr:col>24</xdr:col>
      <xdr:colOff>63500</xdr:colOff>
      <xdr:row>36</xdr:row>
      <xdr:rowOff>88900</xdr:rowOff>
    </xdr:to>
    <xdr:cxnSp macro="">
      <xdr:nvCxnSpPr>
        <xdr:cNvPr id="73" name="直線コネクタ 72"/>
        <xdr:cNvCxnSpPr/>
      </xdr:nvCxnSpPr>
      <xdr:spPr>
        <a:xfrm flipV="1">
          <a:off x="3797300" y="623951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4" name="楕円 73"/>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88900</xdr:rowOff>
    </xdr:to>
    <xdr:cxnSp macro="">
      <xdr:nvCxnSpPr>
        <xdr:cNvPr id="75" name="直線コネクタ 74"/>
        <xdr:cNvCxnSpPr/>
      </xdr:nvCxnSpPr>
      <xdr:spPr>
        <a:xfrm>
          <a:off x="2908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6" name="楕円 75"/>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101600</xdr:rowOff>
    </xdr:to>
    <xdr:cxnSp macro="">
      <xdr:nvCxnSpPr>
        <xdr:cNvPr id="77" name="直線コネクタ 76"/>
        <xdr:cNvCxnSpPr/>
      </xdr:nvCxnSpPr>
      <xdr:spPr>
        <a:xfrm flipV="1">
          <a:off x="2019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156227</xdr:rowOff>
    </xdr:from>
    <xdr:ext cx="405111" cy="259045"/>
    <xdr:sp macro="" textlink="">
      <xdr:nvSpPr>
        <xdr:cNvPr id="81" name="n_1mainValue【図書館】&#10;有形固定資産減価償却率"/>
        <xdr:cNvSpPr txBox="1"/>
      </xdr:nvSpPr>
      <xdr:spPr>
        <a:xfrm>
          <a:off x="35820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2"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168927</xdr:rowOff>
    </xdr:from>
    <xdr:ext cx="405111" cy="259045"/>
    <xdr:sp macro="" textlink="">
      <xdr:nvSpPr>
        <xdr:cNvPr id="83" name="n_3mainValue【図書館】&#10;有形固定資産減価償却率"/>
        <xdr:cNvSpPr txBox="1"/>
      </xdr:nvSpPr>
      <xdr:spPr>
        <a:xfrm>
          <a:off x="1816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8" name="楕円 117"/>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19"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1" name="直線コネクタ 120"/>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22" name="楕円 121"/>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116205</xdr:rowOff>
    </xdr:to>
    <xdr:cxnSp macro="">
      <xdr:nvCxnSpPr>
        <xdr:cNvPr id="123" name="直線コネクタ 122"/>
        <xdr:cNvCxnSpPr/>
      </xdr:nvCxnSpPr>
      <xdr:spPr>
        <a:xfrm flipV="1">
          <a:off x="8750300" y="679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24" name="楕円 123"/>
        <xdr:cNvSpPr/>
      </xdr:nvSpPr>
      <xdr:spPr>
        <a:xfrm>
          <a:off x="781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39</xdr:row>
      <xdr:rowOff>121920</xdr:rowOff>
    </xdr:to>
    <xdr:cxnSp macro="">
      <xdr:nvCxnSpPr>
        <xdr:cNvPr id="125" name="直線コネクタ 124"/>
        <xdr:cNvCxnSpPr/>
      </xdr:nvCxnSpPr>
      <xdr:spPr>
        <a:xfrm flipV="1">
          <a:off x="7861300" y="680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9"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158132</xdr:rowOff>
    </xdr:from>
    <xdr:ext cx="469744" cy="259045"/>
    <xdr:sp macro="" textlink="">
      <xdr:nvSpPr>
        <xdr:cNvPr id="130" name="n_2mainValue【図書館】&#10;一人当たり面積"/>
        <xdr:cNvSpPr txBox="1"/>
      </xdr:nvSpPr>
      <xdr:spPr>
        <a:xfrm>
          <a:off x="8515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163847</xdr:rowOff>
    </xdr:from>
    <xdr:ext cx="469744" cy="259045"/>
    <xdr:sp macro="" textlink="">
      <xdr:nvSpPr>
        <xdr:cNvPr id="131" name="n_3mainValue【図書館】&#10;一人当たり面積"/>
        <xdr:cNvSpPr txBox="1"/>
      </xdr:nvSpPr>
      <xdr:spPr>
        <a:xfrm>
          <a:off x="7626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71" name="楕円 170"/>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72" name="【体育館・プール】&#10;有形固定資産減価償却率該当値テキスト"/>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73" name="楕円 172"/>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17145</xdr:rowOff>
    </xdr:to>
    <xdr:cxnSp macro="">
      <xdr:nvCxnSpPr>
        <xdr:cNvPr id="174" name="直線コネクタ 173"/>
        <xdr:cNvCxnSpPr/>
      </xdr:nvCxnSpPr>
      <xdr:spPr>
        <a:xfrm>
          <a:off x="3797300" y="99383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75" name="楕円 174"/>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1905</xdr:rowOff>
    </xdr:to>
    <xdr:cxnSp macro="">
      <xdr:nvCxnSpPr>
        <xdr:cNvPr id="176" name="直線コネクタ 175"/>
        <xdr:cNvCxnSpPr/>
      </xdr:nvCxnSpPr>
      <xdr:spPr>
        <a:xfrm flipV="1">
          <a:off x="2908300" y="99383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69215</xdr:rowOff>
    </xdr:from>
    <xdr:to>
      <xdr:col>10</xdr:col>
      <xdr:colOff>165100</xdr:colOff>
      <xdr:row>57</xdr:row>
      <xdr:rowOff>170815</xdr:rowOff>
    </xdr:to>
    <xdr:sp macro="" textlink="">
      <xdr:nvSpPr>
        <xdr:cNvPr id="177" name="楕円 176"/>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120015</xdr:rowOff>
    </xdr:from>
    <xdr:to>
      <xdr:col>15</xdr:col>
      <xdr:colOff>50800</xdr:colOff>
      <xdr:row>58</xdr:row>
      <xdr:rowOff>1905</xdr:rowOff>
    </xdr:to>
    <xdr:cxnSp macro="">
      <xdr:nvCxnSpPr>
        <xdr:cNvPr id="178" name="直線コネクタ 177"/>
        <xdr:cNvCxnSpPr/>
      </xdr:nvCxnSpPr>
      <xdr:spPr>
        <a:xfrm>
          <a:off x="2019300" y="98926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82" name="n_1mainValue【体育館・プー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83"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15892</xdr:rowOff>
    </xdr:from>
    <xdr:ext cx="405111" cy="259045"/>
    <xdr:sp macro="" textlink="">
      <xdr:nvSpPr>
        <xdr:cNvPr id="184" name="n_3mainValue【体育館・プール】&#10;有形固定資産減価償却率"/>
        <xdr:cNvSpPr txBox="1"/>
      </xdr:nvSpPr>
      <xdr:spPr>
        <a:xfrm>
          <a:off x="1816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141681</xdr:rowOff>
    </xdr:from>
    <xdr:to>
      <xdr:col>55</xdr:col>
      <xdr:colOff>50800</xdr:colOff>
      <xdr:row>63</xdr:row>
      <xdr:rowOff>71831</xdr:rowOff>
    </xdr:to>
    <xdr:sp macro="" textlink="">
      <xdr:nvSpPr>
        <xdr:cNvPr id="221" name="楕円 220"/>
        <xdr:cNvSpPr/>
      </xdr:nvSpPr>
      <xdr:spPr>
        <a:xfrm>
          <a:off x="104267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120108</xdr:rowOff>
    </xdr:from>
    <xdr:ext cx="469744" cy="259045"/>
    <xdr:sp macro="" textlink="">
      <xdr:nvSpPr>
        <xdr:cNvPr id="222" name="【体育館・プール】&#10;一人当たり面積該当値テキスト"/>
        <xdr:cNvSpPr txBox="1"/>
      </xdr:nvSpPr>
      <xdr:spPr>
        <a:xfrm>
          <a:off x="10515600" y="107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143967</xdr:rowOff>
    </xdr:from>
    <xdr:to>
      <xdr:col>50</xdr:col>
      <xdr:colOff>165100</xdr:colOff>
      <xdr:row>63</xdr:row>
      <xdr:rowOff>74117</xdr:rowOff>
    </xdr:to>
    <xdr:sp macro="" textlink="">
      <xdr:nvSpPr>
        <xdr:cNvPr id="223" name="楕円 222"/>
        <xdr:cNvSpPr/>
      </xdr:nvSpPr>
      <xdr:spPr>
        <a:xfrm>
          <a:off x="9588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21031</xdr:rowOff>
    </xdr:from>
    <xdr:to>
      <xdr:col>55</xdr:col>
      <xdr:colOff>0</xdr:colOff>
      <xdr:row>63</xdr:row>
      <xdr:rowOff>23317</xdr:rowOff>
    </xdr:to>
    <xdr:cxnSp macro="">
      <xdr:nvCxnSpPr>
        <xdr:cNvPr id="224" name="直線コネクタ 223"/>
        <xdr:cNvCxnSpPr/>
      </xdr:nvCxnSpPr>
      <xdr:spPr>
        <a:xfrm flipV="1">
          <a:off x="9639300" y="108223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146710</xdr:rowOff>
    </xdr:from>
    <xdr:to>
      <xdr:col>46</xdr:col>
      <xdr:colOff>38100</xdr:colOff>
      <xdr:row>63</xdr:row>
      <xdr:rowOff>76860</xdr:rowOff>
    </xdr:to>
    <xdr:sp macro="" textlink="">
      <xdr:nvSpPr>
        <xdr:cNvPr id="225" name="楕円 224"/>
        <xdr:cNvSpPr/>
      </xdr:nvSpPr>
      <xdr:spPr>
        <a:xfrm>
          <a:off x="8699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23317</xdr:rowOff>
    </xdr:from>
    <xdr:to>
      <xdr:col>50</xdr:col>
      <xdr:colOff>114300</xdr:colOff>
      <xdr:row>63</xdr:row>
      <xdr:rowOff>26060</xdr:rowOff>
    </xdr:to>
    <xdr:cxnSp macro="">
      <xdr:nvCxnSpPr>
        <xdr:cNvPr id="226" name="直線コネクタ 225"/>
        <xdr:cNvCxnSpPr/>
      </xdr:nvCxnSpPr>
      <xdr:spPr>
        <a:xfrm flipV="1">
          <a:off x="8750300" y="10824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149454</xdr:rowOff>
    </xdr:from>
    <xdr:to>
      <xdr:col>41</xdr:col>
      <xdr:colOff>101600</xdr:colOff>
      <xdr:row>63</xdr:row>
      <xdr:rowOff>79604</xdr:rowOff>
    </xdr:to>
    <xdr:sp macro="" textlink="">
      <xdr:nvSpPr>
        <xdr:cNvPr id="227" name="楕円 226"/>
        <xdr:cNvSpPr/>
      </xdr:nvSpPr>
      <xdr:spPr>
        <a:xfrm>
          <a:off x="7810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26060</xdr:rowOff>
    </xdr:from>
    <xdr:to>
      <xdr:col>45</xdr:col>
      <xdr:colOff>177800</xdr:colOff>
      <xdr:row>63</xdr:row>
      <xdr:rowOff>28804</xdr:rowOff>
    </xdr:to>
    <xdr:cxnSp macro="">
      <xdr:nvCxnSpPr>
        <xdr:cNvPr id="228" name="直線コネクタ 227"/>
        <xdr:cNvCxnSpPr/>
      </xdr:nvCxnSpPr>
      <xdr:spPr>
        <a:xfrm flipV="1">
          <a:off x="7861300" y="1082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65244</xdr:rowOff>
    </xdr:from>
    <xdr:ext cx="469744" cy="259045"/>
    <xdr:sp macro="" textlink="">
      <xdr:nvSpPr>
        <xdr:cNvPr id="232" name="n_1mainValue【体育館・プール】&#10;一人当たり面積"/>
        <xdr:cNvSpPr txBox="1"/>
      </xdr:nvSpPr>
      <xdr:spPr>
        <a:xfrm>
          <a:off x="93917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67987</xdr:rowOff>
    </xdr:from>
    <xdr:ext cx="469744" cy="259045"/>
    <xdr:sp macro="" textlink="">
      <xdr:nvSpPr>
        <xdr:cNvPr id="233" name="n_2mainValue【体育館・プール】&#10;一人当たり面積"/>
        <xdr:cNvSpPr txBox="1"/>
      </xdr:nvSpPr>
      <xdr:spPr>
        <a:xfrm>
          <a:off x="8515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96131</xdr:rowOff>
    </xdr:from>
    <xdr:ext cx="469744" cy="259045"/>
    <xdr:sp macro="" textlink="">
      <xdr:nvSpPr>
        <xdr:cNvPr id="234" name="n_3mainValue【体育館・プール】&#10;一人当たり面積"/>
        <xdr:cNvSpPr txBox="1"/>
      </xdr:nvSpPr>
      <xdr:spPr>
        <a:xfrm>
          <a:off x="7626427" y="105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74" name="楕円 273"/>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75" name="【福祉施設】&#10;有形固定資産減価償却率該当値テキスト"/>
        <xdr:cNvSpPr txBox="1"/>
      </xdr:nvSpPr>
      <xdr:spPr>
        <a:xfrm>
          <a:off x="4673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76" name="楕円 275"/>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91439</xdr:rowOff>
    </xdr:to>
    <xdr:cxnSp macro="">
      <xdr:nvCxnSpPr>
        <xdr:cNvPr id="277" name="直線コネクタ 276"/>
        <xdr:cNvCxnSpPr/>
      </xdr:nvCxnSpPr>
      <xdr:spPr>
        <a:xfrm flipV="1">
          <a:off x="3797300" y="137521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78" name="楕円 277"/>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144780</xdr:rowOff>
    </xdr:to>
    <xdr:cxnSp macro="">
      <xdr:nvCxnSpPr>
        <xdr:cNvPr id="279" name="直線コネクタ 278"/>
        <xdr:cNvCxnSpPr/>
      </xdr:nvCxnSpPr>
      <xdr:spPr>
        <a:xfrm flipV="1">
          <a:off x="2908300" y="13807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0" name="楕円 279"/>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26670</xdr:rowOff>
    </xdr:to>
    <xdr:cxnSp macro="">
      <xdr:nvCxnSpPr>
        <xdr:cNvPr id="281" name="直線コネクタ 280"/>
        <xdr:cNvCxnSpPr/>
      </xdr:nvCxnSpPr>
      <xdr:spPr>
        <a:xfrm flipV="1">
          <a:off x="2019300" y="13860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85" name="n_1mainValue【福祉施設】&#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86" name="n_2mainValue【福祉施設】&#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87"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26" name="楕円 325"/>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27"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160020</xdr:rowOff>
    </xdr:from>
    <xdr:to>
      <xdr:col>50</xdr:col>
      <xdr:colOff>165100</xdr:colOff>
      <xdr:row>86</xdr:row>
      <xdr:rowOff>90170</xdr:rowOff>
    </xdr:to>
    <xdr:sp macro="" textlink="">
      <xdr:nvSpPr>
        <xdr:cNvPr id="328" name="楕円 327"/>
        <xdr:cNvSpPr/>
      </xdr:nvSpPr>
      <xdr:spPr>
        <a:xfrm>
          <a:off x="9588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39370</xdr:rowOff>
    </xdr:to>
    <xdr:cxnSp macro="">
      <xdr:nvCxnSpPr>
        <xdr:cNvPr id="329" name="直線コネクタ 328"/>
        <xdr:cNvCxnSpPr/>
      </xdr:nvCxnSpPr>
      <xdr:spPr>
        <a:xfrm flipV="1">
          <a:off x="9639300" y="147828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161289</xdr:rowOff>
    </xdr:from>
    <xdr:to>
      <xdr:col>46</xdr:col>
      <xdr:colOff>38100</xdr:colOff>
      <xdr:row>86</xdr:row>
      <xdr:rowOff>91439</xdr:rowOff>
    </xdr:to>
    <xdr:sp macro="" textlink="">
      <xdr:nvSpPr>
        <xdr:cNvPr id="330" name="楕円 329"/>
        <xdr:cNvSpPr/>
      </xdr:nvSpPr>
      <xdr:spPr>
        <a:xfrm>
          <a:off x="8699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39370</xdr:rowOff>
    </xdr:from>
    <xdr:to>
      <xdr:col>50</xdr:col>
      <xdr:colOff>114300</xdr:colOff>
      <xdr:row>86</xdr:row>
      <xdr:rowOff>40639</xdr:rowOff>
    </xdr:to>
    <xdr:cxnSp macro="">
      <xdr:nvCxnSpPr>
        <xdr:cNvPr id="331" name="直線コネクタ 330"/>
        <xdr:cNvCxnSpPr/>
      </xdr:nvCxnSpPr>
      <xdr:spPr>
        <a:xfrm flipV="1">
          <a:off x="8750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332" name="楕円 331"/>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40639</xdr:rowOff>
    </xdr:from>
    <xdr:to>
      <xdr:col>45</xdr:col>
      <xdr:colOff>177800</xdr:colOff>
      <xdr:row>86</xdr:row>
      <xdr:rowOff>41911</xdr:rowOff>
    </xdr:to>
    <xdr:cxnSp macro="">
      <xdr:nvCxnSpPr>
        <xdr:cNvPr id="333" name="直線コネクタ 332"/>
        <xdr:cNvCxnSpPr/>
      </xdr:nvCxnSpPr>
      <xdr:spPr>
        <a:xfrm flipV="1">
          <a:off x="7861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81297</xdr:rowOff>
    </xdr:from>
    <xdr:ext cx="469744" cy="259045"/>
    <xdr:sp macro="" textlink="">
      <xdr:nvSpPr>
        <xdr:cNvPr id="337" name="n_1mainValue【福祉施設】&#10;一人当たり面積"/>
        <xdr:cNvSpPr txBox="1"/>
      </xdr:nvSpPr>
      <xdr:spPr>
        <a:xfrm>
          <a:off x="9391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82566</xdr:rowOff>
    </xdr:from>
    <xdr:ext cx="469744" cy="259045"/>
    <xdr:sp macro="" textlink="">
      <xdr:nvSpPr>
        <xdr:cNvPr id="338" name="n_2mainValue【福祉施設】&#10;一人当たり面積"/>
        <xdr:cNvSpPr txBox="1"/>
      </xdr:nvSpPr>
      <xdr:spPr>
        <a:xfrm>
          <a:off x="8515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339" name="n_3mainValue【福祉施設】&#10;一人当たり面積"/>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21589</xdr:rowOff>
    </xdr:from>
    <xdr:to>
      <xdr:col>24</xdr:col>
      <xdr:colOff>114300</xdr:colOff>
      <xdr:row>102</xdr:row>
      <xdr:rowOff>123189</xdr:rowOff>
    </xdr:to>
    <xdr:sp macro="" textlink="">
      <xdr:nvSpPr>
        <xdr:cNvPr id="378" name="楕円 377"/>
        <xdr:cNvSpPr/>
      </xdr:nvSpPr>
      <xdr:spPr>
        <a:xfrm>
          <a:off x="4584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44466</xdr:rowOff>
    </xdr:from>
    <xdr:ext cx="405111" cy="259045"/>
    <xdr:sp macro="" textlink="">
      <xdr:nvSpPr>
        <xdr:cNvPr id="379" name="【市民会館】&#10;有形固定資産減価償却率該当値テキスト"/>
        <xdr:cNvSpPr txBox="1"/>
      </xdr:nvSpPr>
      <xdr:spPr>
        <a:xfrm>
          <a:off x="4673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29211</xdr:rowOff>
    </xdr:from>
    <xdr:to>
      <xdr:col>20</xdr:col>
      <xdr:colOff>38100</xdr:colOff>
      <xdr:row>102</xdr:row>
      <xdr:rowOff>130811</xdr:rowOff>
    </xdr:to>
    <xdr:sp macro="" textlink="">
      <xdr:nvSpPr>
        <xdr:cNvPr id="380" name="楕円 379"/>
        <xdr:cNvSpPr/>
      </xdr:nvSpPr>
      <xdr:spPr>
        <a:xfrm>
          <a:off x="3746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72389</xdr:rowOff>
    </xdr:from>
    <xdr:to>
      <xdr:col>24</xdr:col>
      <xdr:colOff>63500</xdr:colOff>
      <xdr:row>102</xdr:row>
      <xdr:rowOff>80011</xdr:rowOff>
    </xdr:to>
    <xdr:cxnSp macro="">
      <xdr:nvCxnSpPr>
        <xdr:cNvPr id="381" name="直線コネクタ 380"/>
        <xdr:cNvCxnSpPr/>
      </xdr:nvCxnSpPr>
      <xdr:spPr>
        <a:xfrm flipV="1">
          <a:off x="3797300" y="17560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95250</xdr:rowOff>
    </xdr:from>
    <xdr:to>
      <xdr:col>15</xdr:col>
      <xdr:colOff>101600</xdr:colOff>
      <xdr:row>103</xdr:row>
      <xdr:rowOff>25400</xdr:rowOff>
    </xdr:to>
    <xdr:sp macro="" textlink="">
      <xdr:nvSpPr>
        <xdr:cNvPr id="382" name="楕円 381"/>
        <xdr:cNvSpPr/>
      </xdr:nvSpPr>
      <xdr:spPr>
        <a:xfrm>
          <a:off x="2857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80011</xdr:rowOff>
    </xdr:from>
    <xdr:to>
      <xdr:col>19</xdr:col>
      <xdr:colOff>177800</xdr:colOff>
      <xdr:row>102</xdr:row>
      <xdr:rowOff>146050</xdr:rowOff>
    </xdr:to>
    <xdr:cxnSp macro="">
      <xdr:nvCxnSpPr>
        <xdr:cNvPr id="383" name="直線コネクタ 382"/>
        <xdr:cNvCxnSpPr/>
      </xdr:nvCxnSpPr>
      <xdr:spPr>
        <a:xfrm flipV="1">
          <a:off x="2908300" y="17567911"/>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104139</xdr:rowOff>
    </xdr:from>
    <xdr:to>
      <xdr:col>10</xdr:col>
      <xdr:colOff>165100</xdr:colOff>
      <xdr:row>103</xdr:row>
      <xdr:rowOff>34289</xdr:rowOff>
    </xdr:to>
    <xdr:sp macro="" textlink="">
      <xdr:nvSpPr>
        <xdr:cNvPr id="384" name="楕円 383"/>
        <xdr:cNvSpPr/>
      </xdr:nvSpPr>
      <xdr:spPr>
        <a:xfrm>
          <a:off x="1968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146050</xdr:rowOff>
    </xdr:from>
    <xdr:to>
      <xdr:col>15</xdr:col>
      <xdr:colOff>50800</xdr:colOff>
      <xdr:row>102</xdr:row>
      <xdr:rowOff>154939</xdr:rowOff>
    </xdr:to>
    <xdr:cxnSp macro="">
      <xdr:nvCxnSpPr>
        <xdr:cNvPr id="385" name="直線コネクタ 384"/>
        <xdr:cNvCxnSpPr/>
      </xdr:nvCxnSpPr>
      <xdr:spPr>
        <a:xfrm flipV="1">
          <a:off x="2019300" y="176339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147338</xdr:rowOff>
    </xdr:from>
    <xdr:ext cx="405111" cy="259045"/>
    <xdr:sp macro="" textlink="">
      <xdr:nvSpPr>
        <xdr:cNvPr id="389" name="n_1mainValue【市民会館】&#10;有形固定資産減価償却率"/>
        <xdr:cNvSpPr txBox="1"/>
      </xdr:nvSpPr>
      <xdr:spPr>
        <a:xfrm>
          <a:off x="3582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41927</xdr:rowOff>
    </xdr:from>
    <xdr:ext cx="405111" cy="259045"/>
    <xdr:sp macro="" textlink="">
      <xdr:nvSpPr>
        <xdr:cNvPr id="390" name="n_2mainValue【市民会館】&#10;有形固定資産減価償却率"/>
        <xdr:cNvSpPr txBox="1"/>
      </xdr:nvSpPr>
      <xdr:spPr>
        <a:xfrm>
          <a:off x="270574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50816</xdr:rowOff>
    </xdr:from>
    <xdr:ext cx="405111" cy="259045"/>
    <xdr:sp macro="" textlink="">
      <xdr:nvSpPr>
        <xdr:cNvPr id="391" name="n_3mainValue【市民会館】&#10;有形固定資産減価償却率"/>
        <xdr:cNvSpPr txBox="1"/>
      </xdr:nvSpPr>
      <xdr:spPr>
        <a:xfrm>
          <a:off x="1816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30" name="楕円 429"/>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158132</xdr:rowOff>
    </xdr:from>
    <xdr:ext cx="469744" cy="259045"/>
    <xdr:sp macro="" textlink="">
      <xdr:nvSpPr>
        <xdr:cNvPr id="431" name="【市民会館】&#10;一人当たり面積該当値テキスト"/>
        <xdr:cNvSpPr txBox="1"/>
      </xdr:nvSpPr>
      <xdr:spPr>
        <a:xfrm>
          <a:off x="10515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32" name="楕円 431"/>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62864</xdr:rowOff>
    </xdr:to>
    <xdr:cxnSp macro="">
      <xdr:nvCxnSpPr>
        <xdr:cNvPr id="433" name="直線コネクタ 432"/>
        <xdr:cNvCxnSpPr/>
      </xdr:nvCxnSpPr>
      <xdr:spPr>
        <a:xfrm flipV="1">
          <a:off x="9639300" y="18404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17780</xdr:rowOff>
    </xdr:from>
    <xdr:to>
      <xdr:col>46</xdr:col>
      <xdr:colOff>38100</xdr:colOff>
      <xdr:row>107</xdr:row>
      <xdr:rowOff>119380</xdr:rowOff>
    </xdr:to>
    <xdr:sp macro="" textlink="">
      <xdr:nvSpPr>
        <xdr:cNvPr id="434" name="楕円 433"/>
        <xdr:cNvSpPr/>
      </xdr:nvSpPr>
      <xdr:spPr>
        <a:xfrm>
          <a:off x="869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68580</xdr:rowOff>
    </xdr:to>
    <xdr:cxnSp macro="">
      <xdr:nvCxnSpPr>
        <xdr:cNvPr id="435" name="直線コネクタ 434"/>
        <xdr:cNvCxnSpPr/>
      </xdr:nvCxnSpPr>
      <xdr:spPr>
        <a:xfrm flipV="1">
          <a:off x="8750300" y="18408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36" name="楕円 435"/>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107</xdr:row>
      <xdr:rowOff>72389</xdr:rowOff>
    </xdr:to>
    <xdr:cxnSp macro="">
      <xdr:nvCxnSpPr>
        <xdr:cNvPr id="437" name="直線コネクタ 436"/>
        <xdr:cNvCxnSpPr/>
      </xdr:nvCxnSpPr>
      <xdr:spPr>
        <a:xfrm flipV="1">
          <a:off x="7861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41"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110507</xdr:rowOff>
    </xdr:from>
    <xdr:ext cx="469744" cy="259045"/>
    <xdr:sp macro="" textlink="">
      <xdr:nvSpPr>
        <xdr:cNvPr id="442" name="n_2mainValue【市民会館】&#10;一人当たり面積"/>
        <xdr:cNvSpPr txBox="1"/>
      </xdr:nvSpPr>
      <xdr:spPr>
        <a:xfrm>
          <a:off x="8515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43"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7" name="テキスト ボックス 4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7" name="テキスト ボックス 4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01" name="直線コネクタ 50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0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03" name="直線コネクタ 50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0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05" name="直線コネクタ 50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0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07" name="フローチャート: 判断 50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08" name="フローチャート: 判断 50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09" name="フローチャート: 判断 50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10" name="フローチャート: 判断 509"/>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16" name="楕円 51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17"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518" name="楕円 517"/>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114844</xdr:rowOff>
    </xdr:to>
    <xdr:cxnSp macro="">
      <xdr:nvCxnSpPr>
        <xdr:cNvPr id="519" name="直線コネクタ 518"/>
        <xdr:cNvCxnSpPr/>
      </xdr:nvCxnSpPr>
      <xdr:spPr>
        <a:xfrm flipV="1">
          <a:off x="15481300" y="1378838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98334</xdr:rowOff>
    </xdr:from>
    <xdr:to>
      <xdr:col>76</xdr:col>
      <xdr:colOff>165100</xdr:colOff>
      <xdr:row>81</xdr:row>
      <xdr:rowOff>28484</xdr:rowOff>
    </xdr:to>
    <xdr:sp macro="" textlink="">
      <xdr:nvSpPr>
        <xdr:cNvPr id="520" name="楕円 519"/>
        <xdr:cNvSpPr/>
      </xdr:nvSpPr>
      <xdr:spPr>
        <a:xfrm>
          <a:off x="14541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114844</xdr:rowOff>
    </xdr:from>
    <xdr:to>
      <xdr:col>81</xdr:col>
      <xdr:colOff>50800</xdr:colOff>
      <xdr:row>80</xdr:row>
      <xdr:rowOff>149134</xdr:rowOff>
    </xdr:to>
    <xdr:cxnSp macro="">
      <xdr:nvCxnSpPr>
        <xdr:cNvPr id="521" name="直線コネクタ 520"/>
        <xdr:cNvCxnSpPr/>
      </xdr:nvCxnSpPr>
      <xdr:spPr>
        <a:xfrm flipV="1">
          <a:off x="14592300" y="1383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75474</xdr:rowOff>
    </xdr:from>
    <xdr:to>
      <xdr:col>72</xdr:col>
      <xdr:colOff>38100</xdr:colOff>
      <xdr:row>81</xdr:row>
      <xdr:rowOff>5624</xdr:rowOff>
    </xdr:to>
    <xdr:sp macro="" textlink="">
      <xdr:nvSpPr>
        <xdr:cNvPr id="522" name="楕円 521"/>
        <xdr:cNvSpPr/>
      </xdr:nvSpPr>
      <xdr:spPr>
        <a:xfrm>
          <a:off x="13652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126274</xdr:rowOff>
    </xdr:from>
    <xdr:to>
      <xdr:col>76</xdr:col>
      <xdr:colOff>114300</xdr:colOff>
      <xdr:row>80</xdr:row>
      <xdr:rowOff>149134</xdr:rowOff>
    </xdr:to>
    <xdr:cxnSp macro="">
      <xdr:nvCxnSpPr>
        <xdr:cNvPr id="523" name="直線コネクタ 522"/>
        <xdr:cNvCxnSpPr/>
      </xdr:nvCxnSpPr>
      <xdr:spPr>
        <a:xfrm>
          <a:off x="13703300" y="13842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2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25"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526"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527" name="n_1mainValue【消防施設】&#10;有形固定資産減価償却率"/>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45011</xdr:rowOff>
    </xdr:from>
    <xdr:ext cx="405111" cy="259045"/>
    <xdr:sp macro="" textlink="">
      <xdr:nvSpPr>
        <xdr:cNvPr id="528" name="n_2mainValue【消防施設】&#10;有形固定資産減価償却率"/>
        <xdr:cNvSpPr txBox="1"/>
      </xdr:nvSpPr>
      <xdr:spPr>
        <a:xfrm>
          <a:off x="14389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529" name="n_3mainValue【消防施設】&#10;有形固定資産減価償却率"/>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51" name="直線コネクタ 55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5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53" name="直線コネクタ 55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5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55" name="直線コネクタ 55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55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57" name="フローチャート: 判断 55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58" name="フローチャート: 判断 55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559" name="フローチャート: 判断 55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560" name="フローチャート: 判断 559"/>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566" name="楕円 565"/>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567"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568" name="楕円 567"/>
        <xdr:cNvSpPr/>
      </xdr:nvSpPr>
      <xdr:spPr>
        <a:xfrm>
          <a:off x="21272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126340</xdr:rowOff>
    </xdr:to>
    <xdr:cxnSp macro="">
      <xdr:nvCxnSpPr>
        <xdr:cNvPr id="569" name="直線コネクタ 568"/>
        <xdr:cNvCxnSpPr/>
      </xdr:nvCxnSpPr>
      <xdr:spPr>
        <a:xfrm flipV="1">
          <a:off x="21323300" y="1469867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570" name="楕円 569"/>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126340</xdr:rowOff>
    </xdr:from>
    <xdr:to>
      <xdr:col>111</xdr:col>
      <xdr:colOff>177800</xdr:colOff>
      <xdr:row>85</xdr:row>
      <xdr:rowOff>128169</xdr:rowOff>
    </xdr:to>
    <xdr:cxnSp macro="">
      <xdr:nvCxnSpPr>
        <xdr:cNvPr id="571" name="直線コネクタ 570"/>
        <xdr:cNvCxnSpPr/>
      </xdr:nvCxnSpPr>
      <xdr:spPr>
        <a:xfrm flipV="1">
          <a:off x="20434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79197</xdr:rowOff>
    </xdr:from>
    <xdr:to>
      <xdr:col>102</xdr:col>
      <xdr:colOff>165100</xdr:colOff>
      <xdr:row>86</xdr:row>
      <xdr:rowOff>9347</xdr:rowOff>
    </xdr:to>
    <xdr:sp macro="" textlink="">
      <xdr:nvSpPr>
        <xdr:cNvPr id="572" name="楕円 571"/>
        <xdr:cNvSpPr/>
      </xdr:nvSpPr>
      <xdr:spPr>
        <a:xfrm>
          <a:off x="19494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129997</xdr:rowOff>
    </xdr:to>
    <xdr:cxnSp macro="">
      <xdr:nvCxnSpPr>
        <xdr:cNvPr id="573" name="直線コネクタ 572"/>
        <xdr:cNvCxnSpPr/>
      </xdr:nvCxnSpPr>
      <xdr:spPr>
        <a:xfrm flipV="1">
          <a:off x="19545300" y="147014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574"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575"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576"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168267</xdr:rowOff>
    </xdr:from>
    <xdr:ext cx="469744" cy="259045"/>
    <xdr:sp macro="" textlink="">
      <xdr:nvSpPr>
        <xdr:cNvPr id="577" name="n_1mainValue【消防施設】&#10;一人当たり面積"/>
        <xdr:cNvSpPr txBox="1"/>
      </xdr:nvSpPr>
      <xdr:spPr>
        <a:xfrm>
          <a:off x="21075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578"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474</xdr:rowOff>
    </xdr:from>
    <xdr:ext cx="469744" cy="259045"/>
    <xdr:sp macro="" textlink="">
      <xdr:nvSpPr>
        <xdr:cNvPr id="579" name="n_3mainValue【消防施設】&#10;一人当たり面積"/>
        <xdr:cNvSpPr txBox="1"/>
      </xdr:nvSpPr>
      <xdr:spPr>
        <a:xfrm>
          <a:off x="19310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1" name="テキスト ボックス 59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3" name="直線コネクタ 60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5" name="直線コネクタ 60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7" name="直線コネクタ 60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0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09" name="フローチャート: 判断 60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10" name="フローチャート: 判断 60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11" name="フローチャート: 判断 61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12" name="フローチャート: 判断 61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618" name="楕円 617"/>
        <xdr:cNvSpPr/>
      </xdr:nvSpPr>
      <xdr:spPr>
        <a:xfrm>
          <a:off x="162687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104157</xdr:rowOff>
    </xdr:from>
    <xdr:ext cx="405111" cy="259045"/>
    <xdr:sp macro="" textlink="">
      <xdr:nvSpPr>
        <xdr:cNvPr id="619" name="【庁舎】&#10;有形固定資産減価償却率該当値テキスト"/>
        <xdr:cNvSpPr txBox="1"/>
      </xdr:nvSpPr>
      <xdr:spPr>
        <a:xfrm>
          <a:off x="16357600"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46989</xdr:rowOff>
    </xdr:from>
    <xdr:to>
      <xdr:col>81</xdr:col>
      <xdr:colOff>101600</xdr:colOff>
      <xdr:row>103</xdr:row>
      <xdr:rowOff>148589</xdr:rowOff>
    </xdr:to>
    <xdr:sp macro="" textlink="">
      <xdr:nvSpPr>
        <xdr:cNvPr id="620" name="楕円 619"/>
        <xdr:cNvSpPr/>
      </xdr:nvSpPr>
      <xdr:spPr>
        <a:xfrm>
          <a:off x="15430500" y="177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97789</xdr:rowOff>
    </xdr:from>
    <xdr:to>
      <xdr:col>85</xdr:col>
      <xdr:colOff>127000</xdr:colOff>
      <xdr:row>103</xdr:row>
      <xdr:rowOff>132080</xdr:rowOff>
    </xdr:to>
    <xdr:cxnSp macro="">
      <xdr:nvCxnSpPr>
        <xdr:cNvPr id="621" name="直線コネクタ 620"/>
        <xdr:cNvCxnSpPr/>
      </xdr:nvCxnSpPr>
      <xdr:spPr>
        <a:xfrm>
          <a:off x="15481300" y="17757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19050</xdr:rowOff>
    </xdr:from>
    <xdr:to>
      <xdr:col>76</xdr:col>
      <xdr:colOff>165100</xdr:colOff>
      <xdr:row>103</xdr:row>
      <xdr:rowOff>120650</xdr:rowOff>
    </xdr:to>
    <xdr:sp macro="" textlink="">
      <xdr:nvSpPr>
        <xdr:cNvPr id="622" name="楕円 621"/>
        <xdr:cNvSpPr/>
      </xdr:nvSpPr>
      <xdr:spPr>
        <a:xfrm>
          <a:off x="14541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69850</xdr:rowOff>
    </xdr:from>
    <xdr:to>
      <xdr:col>81</xdr:col>
      <xdr:colOff>50800</xdr:colOff>
      <xdr:row>103</xdr:row>
      <xdr:rowOff>97789</xdr:rowOff>
    </xdr:to>
    <xdr:cxnSp macro="">
      <xdr:nvCxnSpPr>
        <xdr:cNvPr id="623" name="直線コネクタ 622"/>
        <xdr:cNvCxnSpPr/>
      </xdr:nvCxnSpPr>
      <xdr:spPr>
        <a:xfrm>
          <a:off x="14592300" y="177292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624" name="楕円 623"/>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103</xdr:row>
      <xdr:rowOff>69850</xdr:rowOff>
    </xdr:to>
    <xdr:cxnSp macro="">
      <xdr:nvCxnSpPr>
        <xdr:cNvPr id="625" name="直線コネクタ 624"/>
        <xdr:cNvCxnSpPr/>
      </xdr:nvCxnSpPr>
      <xdr:spPr>
        <a:xfrm>
          <a:off x="13703300" y="17484089"/>
          <a:ext cx="88900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26"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27"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628"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165116</xdr:rowOff>
    </xdr:from>
    <xdr:ext cx="405111" cy="259045"/>
    <xdr:sp macro="" textlink="">
      <xdr:nvSpPr>
        <xdr:cNvPr id="629" name="n_1mainValue【庁舎】&#10;有形固定資産減価償却率"/>
        <xdr:cNvSpPr txBox="1"/>
      </xdr:nvSpPr>
      <xdr:spPr>
        <a:xfrm>
          <a:off x="15266044" y="1748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137177</xdr:rowOff>
    </xdr:from>
    <xdr:ext cx="405111" cy="259045"/>
    <xdr:sp macro="" textlink="">
      <xdr:nvSpPr>
        <xdr:cNvPr id="630" name="n_2mainValue【庁舎】&#10;有形固定資産減価償却率"/>
        <xdr:cNvSpPr txBox="1"/>
      </xdr:nvSpPr>
      <xdr:spPr>
        <a:xfrm>
          <a:off x="14389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631" name="n_3mainValue【庁舎】&#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57" name="直線コネクタ 65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5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59" name="直線コネクタ 65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6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61" name="直線コネクタ 66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63" name="フローチャート: 判断 66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64" name="フローチャート: 判断 66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65" name="フローチャート: 判断 66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666" name="フローチャート: 判断 665"/>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672" name="楕円 671"/>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673"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674" name="楕円 673"/>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68036</xdr:rowOff>
    </xdr:to>
    <xdr:cxnSp macro="">
      <xdr:nvCxnSpPr>
        <xdr:cNvPr id="675" name="直線コネクタ 674"/>
        <xdr:cNvCxnSpPr/>
      </xdr:nvCxnSpPr>
      <xdr:spPr>
        <a:xfrm flipV="1">
          <a:off x="21323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676" name="楕円 675"/>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74568</xdr:rowOff>
    </xdr:to>
    <xdr:cxnSp macro="">
      <xdr:nvCxnSpPr>
        <xdr:cNvPr id="677" name="直線コネクタ 676"/>
        <xdr:cNvCxnSpPr/>
      </xdr:nvCxnSpPr>
      <xdr:spPr>
        <a:xfrm flipV="1">
          <a:off x="20434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78" name="楕円 677"/>
        <xdr:cNvSpPr/>
      </xdr:nvSpPr>
      <xdr:spPr>
        <a:xfrm>
          <a:off x="19494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79466</xdr:rowOff>
    </xdr:to>
    <xdr:cxnSp macro="">
      <xdr:nvCxnSpPr>
        <xdr:cNvPr id="679" name="直線コネクタ 678"/>
        <xdr:cNvCxnSpPr/>
      </xdr:nvCxnSpPr>
      <xdr:spPr>
        <a:xfrm flipV="1">
          <a:off x="19545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680"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681"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682"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683"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684"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85" name="n_3mainValue【庁舎】&#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有形固定資産減価償却率が類似団体と比較して特に高くなっている施設は、図書館、体育館・プール、福祉施設、消防施設、市民会館、庁舎である。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年度までに行った庁舎整備事業により、比率が改善している。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及び一人当たり有形固定産（償却資産）額が類似団体と比較して特に低くなっている施設は、図書館、福祉施設、庁舎であるが、不足している状況は認められないため、適正な設置状況だと認識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算式の分母である基準財政需要額が社会福祉費の増等により増加したものの，分子である基準財政収入額が増加したことにより，単年度の財政力指数は前年度と同じ</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となり，３箇年平均では前年度に比べ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今後も市税等の歳入確保に努め，定員管理・給与の適正化等により義務的経費を中心とした歳出削減に取り組む。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比率を求める算式の分子となる経常経費充当一般財源は人件費，補助費等，繰出金等が増加したものの，扶助費の大幅な減，維持補修費の減，公債費の減やふるさと応援基金の活用等により，前年度に比べ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また，高利率の退職手当債などの繰上償還を継続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135709</xdr:rowOff>
    </xdr:to>
    <xdr:cxnSp macro="">
      <xdr:nvCxnSpPr>
        <xdr:cNvPr id="134" name="直線コネクタ 133"/>
        <xdr:cNvCxnSpPr/>
      </xdr:nvCxnSpPr>
      <xdr:spPr>
        <a:xfrm flipV="1">
          <a:off x="4114800" y="1040892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135709</xdr:rowOff>
    </xdr:to>
    <xdr:cxnSp macro="">
      <xdr:nvCxnSpPr>
        <xdr:cNvPr id="137" name="直線コネクタ 136"/>
        <xdr:cNvCxnSpPr/>
      </xdr:nvCxnSpPr>
      <xdr:spPr>
        <a:xfrm>
          <a:off x="3225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118473</xdr:rowOff>
    </xdr:to>
    <xdr:cxnSp macro="">
      <xdr:nvCxnSpPr>
        <xdr:cNvPr id="140" name="直線コネクタ 139"/>
        <xdr:cNvCxnSpPr/>
      </xdr:nvCxnSpPr>
      <xdr:spPr>
        <a:xfrm>
          <a:off x="2336800" y="1033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61</xdr:row>
      <xdr:rowOff>2177</xdr:rowOff>
    </xdr:to>
    <xdr:cxnSp macro="">
      <xdr:nvCxnSpPr>
        <xdr:cNvPr id="143" name="直線コネクタ 142"/>
        <xdr:cNvCxnSpPr/>
      </xdr:nvCxnSpPr>
      <xdr:spPr>
        <a:xfrm flipV="1">
          <a:off x="1447800" y="103399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84909</xdr:rowOff>
    </xdr:from>
    <xdr:to>
      <xdr:col>19</xdr:col>
      <xdr:colOff>184150</xdr:colOff>
      <xdr:row>61</xdr:row>
      <xdr:rowOff>15059</xdr:rowOff>
    </xdr:to>
    <xdr:sp macro="" textlink="">
      <xdr:nvSpPr>
        <xdr:cNvPr id="155" name="楕円 154"/>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171286</xdr:rowOff>
    </xdr:from>
    <xdr:ext cx="736600" cy="259045"/>
    <xdr:sp macro="" textlink="">
      <xdr:nvSpPr>
        <xdr:cNvPr id="156" name="テキスト ボックス 155"/>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9" name="楕円 158"/>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88554</xdr:rowOff>
    </xdr:from>
    <xdr:ext cx="762000" cy="259045"/>
    <xdr:sp macro="" textlink="">
      <xdr:nvSpPr>
        <xdr:cNvPr id="160" name="テキスト ボックス 159"/>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122827</xdr:rowOff>
    </xdr:from>
    <xdr:to>
      <xdr:col>7</xdr:col>
      <xdr:colOff>31750</xdr:colOff>
      <xdr:row>61</xdr:row>
      <xdr:rowOff>52977</xdr:rowOff>
    </xdr:to>
    <xdr:sp macro="" textlink="">
      <xdr:nvSpPr>
        <xdr:cNvPr id="161" name="楕円 160"/>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37754</xdr:rowOff>
    </xdr:from>
    <xdr:ext cx="762000" cy="259045"/>
    <xdr:sp macro="" textlink="">
      <xdr:nvSpPr>
        <xdr:cNvPr id="162" name="テキスト ボックス 161"/>
        <xdr:cNvSpPr txBox="1"/>
      </xdr:nvSpPr>
      <xdr:spPr>
        <a:xfrm>
          <a:off x="1066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や退職手当負担金等の減により前年度より減となったものの，人口減少により人口１人当たり人件費は増加している。また，物件費の決算額はふるさと納税返礼事業やがん検診事業等の増により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137477</xdr:rowOff>
    </xdr:from>
    <xdr:to>
      <xdr:col>23</xdr:col>
      <xdr:colOff>133350</xdr:colOff>
      <xdr:row>83</xdr:row>
      <xdr:rowOff>1057</xdr:rowOff>
    </xdr:to>
    <xdr:cxnSp macro="">
      <xdr:nvCxnSpPr>
        <xdr:cNvPr id="193" name="直線コネクタ 192"/>
        <xdr:cNvCxnSpPr/>
      </xdr:nvCxnSpPr>
      <xdr:spPr>
        <a:xfrm>
          <a:off x="4114800" y="14196377"/>
          <a:ext cx="838200" cy="3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137477</xdr:rowOff>
    </xdr:from>
    <xdr:to>
      <xdr:col>19</xdr:col>
      <xdr:colOff>133350</xdr:colOff>
      <xdr:row>82</xdr:row>
      <xdr:rowOff>138858</xdr:rowOff>
    </xdr:to>
    <xdr:cxnSp macro="">
      <xdr:nvCxnSpPr>
        <xdr:cNvPr id="196" name="直線コネクタ 195"/>
        <xdr:cNvCxnSpPr/>
      </xdr:nvCxnSpPr>
      <xdr:spPr>
        <a:xfrm flipV="1">
          <a:off x="3225800" y="14196377"/>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114198</xdr:rowOff>
    </xdr:from>
    <xdr:to>
      <xdr:col>15</xdr:col>
      <xdr:colOff>82550</xdr:colOff>
      <xdr:row>82</xdr:row>
      <xdr:rowOff>138858</xdr:rowOff>
    </xdr:to>
    <xdr:cxnSp macro="">
      <xdr:nvCxnSpPr>
        <xdr:cNvPr id="199" name="直線コネクタ 198"/>
        <xdr:cNvCxnSpPr/>
      </xdr:nvCxnSpPr>
      <xdr:spPr>
        <a:xfrm>
          <a:off x="2336800" y="14173098"/>
          <a:ext cx="8890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104274</xdr:rowOff>
    </xdr:from>
    <xdr:to>
      <xdr:col>11</xdr:col>
      <xdr:colOff>31750</xdr:colOff>
      <xdr:row>82</xdr:row>
      <xdr:rowOff>114198</xdr:rowOff>
    </xdr:to>
    <xdr:cxnSp macro="">
      <xdr:nvCxnSpPr>
        <xdr:cNvPr id="202" name="直線コネクタ 201"/>
        <xdr:cNvCxnSpPr/>
      </xdr:nvCxnSpPr>
      <xdr:spPr>
        <a:xfrm>
          <a:off x="1447800" y="14163174"/>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121707</xdr:rowOff>
    </xdr:from>
    <xdr:to>
      <xdr:col>23</xdr:col>
      <xdr:colOff>184150</xdr:colOff>
      <xdr:row>83</xdr:row>
      <xdr:rowOff>51857</xdr:rowOff>
    </xdr:to>
    <xdr:sp macro="" textlink="">
      <xdr:nvSpPr>
        <xdr:cNvPr id="212" name="楕円 211"/>
        <xdr:cNvSpPr/>
      </xdr:nvSpPr>
      <xdr:spPr>
        <a:xfrm>
          <a:off x="4902200" y="141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138234</xdr:rowOff>
    </xdr:from>
    <xdr:ext cx="762000" cy="259045"/>
    <xdr:sp macro="" textlink="">
      <xdr:nvSpPr>
        <xdr:cNvPr id="213" name="人件費・物件費等の状況該当値テキスト"/>
        <xdr:cNvSpPr txBox="1"/>
      </xdr:nvSpPr>
      <xdr:spPr>
        <a:xfrm>
          <a:off x="5041900" y="140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86677</xdr:rowOff>
    </xdr:from>
    <xdr:to>
      <xdr:col>19</xdr:col>
      <xdr:colOff>184150</xdr:colOff>
      <xdr:row>83</xdr:row>
      <xdr:rowOff>16827</xdr:rowOff>
    </xdr:to>
    <xdr:sp macro="" textlink="">
      <xdr:nvSpPr>
        <xdr:cNvPr id="214" name="楕円 213"/>
        <xdr:cNvSpPr/>
      </xdr:nvSpPr>
      <xdr:spPr>
        <a:xfrm>
          <a:off x="4064000" y="141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27004</xdr:rowOff>
    </xdr:from>
    <xdr:ext cx="736600" cy="259045"/>
    <xdr:sp macro="" textlink="">
      <xdr:nvSpPr>
        <xdr:cNvPr id="215" name="テキスト ボックス 214"/>
        <xdr:cNvSpPr txBox="1"/>
      </xdr:nvSpPr>
      <xdr:spPr>
        <a:xfrm>
          <a:off x="3733800" y="13914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88058</xdr:rowOff>
    </xdr:from>
    <xdr:to>
      <xdr:col>15</xdr:col>
      <xdr:colOff>133350</xdr:colOff>
      <xdr:row>83</xdr:row>
      <xdr:rowOff>18208</xdr:rowOff>
    </xdr:to>
    <xdr:sp macro="" textlink="">
      <xdr:nvSpPr>
        <xdr:cNvPr id="216" name="楕円 215"/>
        <xdr:cNvSpPr/>
      </xdr:nvSpPr>
      <xdr:spPr>
        <a:xfrm>
          <a:off x="3175000" y="14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28385</xdr:rowOff>
    </xdr:from>
    <xdr:ext cx="762000" cy="259045"/>
    <xdr:sp macro="" textlink="">
      <xdr:nvSpPr>
        <xdr:cNvPr id="217" name="テキスト ボックス 216"/>
        <xdr:cNvSpPr txBox="1"/>
      </xdr:nvSpPr>
      <xdr:spPr>
        <a:xfrm>
          <a:off x="2844800" y="1391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63398</xdr:rowOff>
    </xdr:from>
    <xdr:to>
      <xdr:col>11</xdr:col>
      <xdr:colOff>82550</xdr:colOff>
      <xdr:row>82</xdr:row>
      <xdr:rowOff>164998</xdr:rowOff>
    </xdr:to>
    <xdr:sp macro="" textlink="">
      <xdr:nvSpPr>
        <xdr:cNvPr id="218" name="楕円 217"/>
        <xdr:cNvSpPr/>
      </xdr:nvSpPr>
      <xdr:spPr>
        <a:xfrm>
          <a:off x="2286000" y="141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3725</xdr:rowOff>
    </xdr:from>
    <xdr:ext cx="762000" cy="259045"/>
    <xdr:sp macro="" textlink="">
      <xdr:nvSpPr>
        <xdr:cNvPr id="219" name="テキスト ボックス 218"/>
        <xdr:cNvSpPr txBox="1"/>
      </xdr:nvSpPr>
      <xdr:spPr>
        <a:xfrm>
          <a:off x="1955800" y="138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53474</xdr:rowOff>
    </xdr:from>
    <xdr:to>
      <xdr:col>7</xdr:col>
      <xdr:colOff>31750</xdr:colOff>
      <xdr:row>82</xdr:row>
      <xdr:rowOff>155074</xdr:rowOff>
    </xdr:to>
    <xdr:sp macro="" textlink="">
      <xdr:nvSpPr>
        <xdr:cNvPr id="220" name="楕円 219"/>
        <xdr:cNvSpPr/>
      </xdr:nvSpPr>
      <xdr:spPr>
        <a:xfrm>
          <a:off x="1397000" y="141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165251</xdr:rowOff>
    </xdr:from>
    <xdr:ext cx="762000" cy="259045"/>
    <xdr:sp macro="" textlink="">
      <xdr:nvSpPr>
        <xdr:cNvPr id="221" name="テキスト ボックス 220"/>
        <xdr:cNvSpPr txBox="1"/>
      </xdr:nvSpPr>
      <xdr:spPr>
        <a:xfrm>
          <a:off x="1066800" y="13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年３月），特別昇給の廃止，特勤手当の見直し等を行っており，前年度より低下し，類似団体平均より低くなった。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79527</xdr:rowOff>
    </xdr:to>
    <xdr:cxnSp macro="">
      <xdr:nvCxnSpPr>
        <xdr:cNvPr id="257" name="直線コネクタ 256"/>
        <xdr:cNvCxnSpPr/>
      </xdr:nvCxnSpPr>
      <xdr:spPr>
        <a:xfrm flipV="1">
          <a:off x="16179800" y="149497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91016</xdr:rowOff>
    </xdr:to>
    <xdr:cxnSp macro="">
      <xdr:nvCxnSpPr>
        <xdr:cNvPr id="260" name="直線コネクタ 259"/>
        <xdr:cNvCxnSpPr/>
      </xdr:nvCxnSpPr>
      <xdr:spPr>
        <a:xfrm flipV="1">
          <a:off x="15290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148468</xdr:rowOff>
    </xdr:to>
    <xdr:cxnSp macro="">
      <xdr:nvCxnSpPr>
        <xdr:cNvPr id="263" name="直線コネクタ 262"/>
        <xdr:cNvCxnSpPr/>
      </xdr:nvCxnSpPr>
      <xdr:spPr>
        <a:xfrm flipV="1">
          <a:off x="14401800" y="150071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6" name="直線コネクタ 265"/>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170741</xdr:rowOff>
    </xdr:from>
    <xdr:ext cx="762000" cy="259045"/>
    <xdr:sp macro="" textlink="">
      <xdr:nvSpPr>
        <xdr:cNvPr id="277" name="給与水準   （国との比較）該当値テキスト"/>
        <xdr:cNvSpPr txBox="1"/>
      </xdr:nvSpPr>
      <xdr:spPr>
        <a:xfrm>
          <a:off x="171069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2" name="楕円 281"/>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3" name="テキスト ボックス 282"/>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4" name="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5" name="テキスト ボックス 284"/>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年４月１日現在の普通会計職員は平成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年４月１日現在の職員数と同数であったが，人口が減少したことから人口</a:t>
          </a:r>
          <a:r>
            <a:rPr kumimoji="1" lang="en-US" altLang="ja-JP" sz="1250">
              <a:latin typeface="ＭＳ Ｐゴシック" panose="020B0600070205080204" pitchFamily="50" charset="-128"/>
              <a:ea typeface="ＭＳ Ｐゴシック" panose="020B0600070205080204" pitchFamily="50" charset="-128"/>
            </a:rPr>
            <a:t>1,000</a:t>
          </a:r>
          <a:r>
            <a:rPr kumimoji="1" lang="ja-JP" altLang="en-US" sz="1250">
              <a:latin typeface="ＭＳ Ｐゴシック" panose="020B0600070205080204" pitchFamily="50" charset="-128"/>
              <a:ea typeface="ＭＳ Ｐゴシック" panose="020B0600070205080204" pitchFamily="50" charset="-128"/>
            </a:rPr>
            <a:t>人当たり職員数は</a:t>
          </a:r>
          <a:r>
            <a:rPr kumimoji="1" lang="en-US" altLang="ja-JP" sz="1250">
              <a:latin typeface="ＭＳ Ｐゴシック" panose="020B0600070205080204" pitchFamily="50" charset="-128"/>
              <a:ea typeface="ＭＳ Ｐゴシック" panose="020B0600070205080204" pitchFamily="50" charset="-128"/>
            </a:rPr>
            <a:t>0.19</a:t>
          </a:r>
          <a:r>
            <a:rPr kumimoji="1" lang="ja-JP" altLang="en-US" sz="1250">
              <a:latin typeface="ＭＳ Ｐゴシック" panose="020B0600070205080204" pitchFamily="50" charset="-128"/>
              <a:ea typeface="ＭＳ Ｐゴシック" panose="020B0600070205080204" pitchFamily="50" charset="-128"/>
            </a:rPr>
            <a:t>ポイント上昇した。</a:t>
          </a:r>
          <a:endParaRPr kumimoji="1" lang="en-US" altLang="ja-JP" sz="12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　今後も行</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財政改革推進計画における定員管理の目標値に基づき，</a:t>
          </a:r>
          <a:r>
            <a:rPr kumimoji="1" lang="ja-JP" altLang="en-US" sz="1250">
              <a:latin typeface="ＭＳ Ｐゴシック" panose="020B0600070205080204" pitchFamily="50" charset="-128"/>
              <a:ea typeface="ＭＳ Ｐゴシック" panose="020B0600070205080204" pitchFamily="50" charset="-128"/>
            </a:rPr>
            <a:t>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94766</xdr:rowOff>
    </xdr:to>
    <xdr:cxnSp macro="">
      <xdr:nvCxnSpPr>
        <xdr:cNvPr id="322" name="直線コネクタ 321"/>
        <xdr:cNvCxnSpPr/>
      </xdr:nvCxnSpPr>
      <xdr:spPr>
        <a:xfrm>
          <a:off x="16179800" y="1087428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72934</xdr:rowOff>
    </xdr:to>
    <xdr:cxnSp macro="">
      <xdr:nvCxnSpPr>
        <xdr:cNvPr id="325" name="直線コネクタ 324"/>
        <xdr:cNvCxnSpPr/>
      </xdr:nvCxnSpPr>
      <xdr:spPr>
        <a:xfrm>
          <a:off x="15290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49954</xdr:rowOff>
    </xdr:to>
    <xdr:cxnSp macro="">
      <xdr:nvCxnSpPr>
        <xdr:cNvPr id="328" name="直線コネクタ 327"/>
        <xdr:cNvCxnSpPr/>
      </xdr:nvCxnSpPr>
      <xdr:spPr>
        <a:xfrm>
          <a:off x="14401800" y="1083291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15482</xdr:rowOff>
    </xdr:from>
    <xdr:to>
      <xdr:col>68</xdr:col>
      <xdr:colOff>152400</xdr:colOff>
      <xdr:row>63</xdr:row>
      <xdr:rowOff>31569</xdr:rowOff>
    </xdr:to>
    <xdr:cxnSp macro="">
      <xdr:nvCxnSpPr>
        <xdr:cNvPr id="331" name="直線コネクタ 330"/>
        <xdr:cNvCxnSpPr/>
      </xdr:nvCxnSpPr>
      <xdr:spPr>
        <a:xfrm>
          <a:off x="13512800" y="108168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43966</xdr:rowOff>
    </xdr:from>
    <xdr:to>
      <xdr:col>81</xdr:col>
      <xdr:colOff>95250</xdr:colOff>
      <xdr:row>63</xdr:row>
      <xdr:rowOff>145566</xdr:rowOff>
    </xdr:to>
    <xdr:sp macro="" textlink="">
      <xdr:nvSpPr>
        <xdr:cNvPr id="341" name="楕円 340"/>
        <xdr:cNvSpPr/>
      </xdr:nvSpPr>
      <xdr:spPr>
        <a:xfrm>
          <a:off x="169672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16043</xdr:rowOff>
    </xdr:from>
    <xdr:ext cx="762000" cy="259045"/>
    <xdr:sp macro="" textlink="">
      <xdr:nvSpPr>
        <xdr:cNvPr id="342" name="定員管理の状況該当値テキスト"/>
        <xdr:cNvSpPr txBox="1"/>
      </xdr:nvSpPr>
      <xdr:spPr>
        <a:xfrm>
          <a:off x="17106900" y="108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3" name="楕円 342"/>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4" name="テキスト ボックス 343"/>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5" name="楕円 344"/>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6" name="テキスト ボックス 345"/>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47" name="楕円 346"/>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48" name="テキスト ボックス 347"/>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136132</xdr:rowOff>
    </xdr:from>
    <xdr:to>
      <xdr:col>64</xdr:col>
      <xdr:colOff>152400</xdr:colOff>
      <xdr:row>63</xdr:row>
      <xdr:rowOff>66282</xdr:rowOff>
    </xdr:to>
    <xdr:sp macro="" textlink="">
      <xdr:nvSpPr>
        <xdr:cNvPr id="349" name="楕円 348"/>
        <xdr:cNvSpPr/>
      </xdr:nvSpPr>
      <xdr:spPr>
        <a:xfrm>
          <a:off x="13462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51059</xdr:rowOff>
    </xdr:from>
    <xdr:ext cx="762000" cy="259045"/>
    <xdr:sp macro="" textlink="">
      <xdr:nvSpPr>
        <xdr:cNvPr id="350" name="テキスト ボックス 349"/>
        <xdr:cNvSpPr txBox="1"/>
      </xdr:nvSpPr>
      <xdr:spPr>
        <a:xfrm>
          <a:off x="13131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を求める算式の分母となる標準財政規模から算入公債費を差し引いた額が前年度に比べ増加したのに加え，分子については公共下水道事業分の準元利償還金が増加したものの，一般会計の公債費の減などにより減少したことで，単年度の実質公債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ポイント改善し，３箇年平均では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54187</xdr:rowOff>
    </xdr:to>
    <xdr:cxnSp macro="">
      <xdr:nvCxnSpPr>
        <xdr:cNvPr id="384" name="直線コネクタ 383"/>
        <xdr:cNvCxnSpPr/>
      </xdr:nvCxnSpPr>
      <xdr:spPr>
        <a:xfrm flipV="1">
          <a:off x="16179800" y="63897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64241</xdr:rowOff>
    </xdr:to>
    <xdr:cxnSp macro="">
      <xdr:nvCxnSpPr>
        <xdr:cNvPr id="387" name="直線コネクタ 386"/>
        <xdr:cNvCxnSpPr/>
      </xdr:nvCxnSpPr>
      <xdr:spPr>
        <a:xfrm flipV="1">
          <a:off x="15290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64241</xdr:rowOff>
    </xdr:from>
    <xdr:to>
      <xdr:col>72</xdr:col>
      <xdr:colOff>203200</xdr:colOff>
      <xdr:row>37</xdr:row>
      <xdr:rowOff>78317</xdr:rowOff>
    </xdr:to>
    <xdr:cxnSp macro="">
      <xdr:nvCxnSpPr>
        <xdr:cNvPr id="390" name="直線コネクタ 389"/>
        <xdr:cNvCxnSpPr/>
      </xdr:nvCxnSpPr>
      <xdr:spPr>
        <a:xfrm flipV="1">
          <a:off x="14401800" y="64078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96414</xdr:rowOff>
    </xdr:to>
    <xdr:cxnSp macro="">
      <xdr:nvCxnSpPr>
        <xdr:cNvPr id="393" name="直線コネクタ 392"/>
        <xdr:cNvCxnSpPr/>
      </xdr:nvCxnSpPr>
      <xdr:spPr>
        <a:xfrm flipV="1">
          <a:off x="13512800" y="642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3" name="楕円 402"/>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138870</xdr:rowOff>
    </xdr:from>
    <xdr:ext cx="762000" cy="259045"/>
    <xdr:sp macro="" textlink="">
      <xdr:nvSpPr>
        <xdr:cNvPr id="404" name="公債費負担の状況該当値テキスト"/>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5" name="楕円 404"/>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6" name="テキスト ボックス 405"/>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7" name="楕円 406"/>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8" name="テキスト ボックス 407"/>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増加したのに加え，分子についても公営企業債等繰入見込額をはじめ，将来負担額を構成するすべての項目が減となったほか，充当可能財源等も増加したことにより，前年度に比べ</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依然として高い水準にあることから，今後も市全体で投資的経費の適切な選択と重点化等を行いながら，交付税措置率の高い有利な地方債を活用して，後年度の実質的な公債費負担を縮減していくとともに，基金を確保することでさらなる比率の改善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17581</xdr:rowOff>
    </xdr:from>
    <xdr:to>
      <xdr:col>81</xdr:col>
      <xdr:colOff>44450</xdr:colOff>
      <xdr:row>15</xdr:row>
      <xdr:rowOff>81008</xdr:rowOff>
    </xdr:to>
    <xdr:cxnSp macro="">
      <xdr:nvCxnSpPr>
        <xdr:cNvPr id="448" name="直線コネクタ 447"/>
        <xdr:cNvCxnSpPr/>
      </xdr:nvCxnSpPr>
      <xdr:spPr>
        <a:xfrm flipV="1">
          <a:off x="16179800" y="2589331"/>
          <a:ext cx="8382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81008</xdr:rowOff>
    </xdr:from>
    <xdr:to>
      <xdr:col>77</xdr:col>
      <xdr:colOff>44450</xdr:colOff>
      <xdr:row>15</xdr:row>
      <xdr:rowOff>123063</xdr:rowOff>
    </xdr:to>
    <xdr:cxnSp macro="">
      <xdr:nvCxnSpPr>
        <xdr:cNvPr id="451" name="直線コネクタ 450"/>
        <xdr:cNvCxnSpPr/>
      </xdr:nvCxnSpPr>
      <xdr:spPr>
        <a:xfrm flipV="1">
          <a:off x="15290800" y="265275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123063</xdr:rowOff>
    </xdr:from>
    <xdr:to>
      <xdr:col>72</xdr:col>
      <xdr:colOff>203200</xdr:colOff>
      <xdr:row>15</xdr:row>
      <xdr:rowOff>151674</xdr:rowOff>
    </xdr:to>
    <xdr:cxnSp macro="">
      <xdr:nvCxnSpPr>
        <xdr:cNvPr id="454" name="直線コネクタ 453"/>
        <xdr:cNvCxnSpPr/>
      </xdr:nvCxnSpPr>
      <xdr:spPr>
        <a:xfrm flipV="1">
          <a:off x="14401800" y="2694813"/>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151674</xdr:rowOff>
    </xdr:from>
    <xdr:to>
      <xdr:col>68</xdr:col>
      <xdr:colOff>152400</xdr:colOff>
      <xdr:row>16</xdr:row>
      <xdr:rowOff>16764</xdr:rowOff>
    </xdr:to>
    <xdr:cxnSp macro="">
      <xdr:nvCxnSpPr>
        <xdr:cNvPr id="457" name="直線コネクタ 456"/>
        <xdr:cNvCxnSpPr/>
      </xdr:nvCxnSpPr>
      <xdr:spPr>
        <a:xfrm flipV="1">
          <a:off x="13512800" y="2723424"/>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138231</xdr:rowOff>
    </xdr:from>
    <xdr:to>
      <xdr:col>81</xdr:col>
      <xdr:colOff>95250</xdr:colOff>
      <xdr:row>15</xdr:row>
      <xdr:rowOff>68381</xdr:rowOff>
    </xdr:to>
    <xdr:sp macro="" textlink="">
      <xdr:nvSpPr>
        <xdr:cNvPr id="467" name="楕円 466"/>
        <xdr:cNvSpPr/>
      </xdr:nvSpPr>
      <xdr:spPr>
        <a:xfrm>
          <a:off x="16967200" y="25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110308</xdr:rowOff>
    </xdr:from>
    <xdr:ext cx="762000" cy="259045"/>
    <xdr:sp macro="" textlink="">
      <xdr:nvSpPr>
        <xdr:cNvPr id="468" name="将来負担の状況該当値テキスト"/>
        <xdr:cNvSpPr txBox="1"/>
      </xdr:nvSpPr>
      <xdr:spPr>
        <a:xfrm>
          <a:off x="17106900" y="251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30208</xdr:rowOff>
    </xdr:from>
    <xdr:to>
      <xdr:col>77</xdr:col>
      <xdr:colOff>95250</xdr:colOff>
      <xdr:row>15</xdr:row>
      <xdr:rowOff>131808</xdr:rowOff>
    </xdr:to>
    <xdr:sp macro="" textlink="">
      <xdr:nvSpPr>
        <xdr:cNvPr id="469" name="楕円 468"/>
        <xdr:cNvSpPr/>
      </xdr:nvSpPr>
      <xdr:spPr>
        <a:xfrm>
          <a:off x="16129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116585</xdr:rowOff>
    </xdr:from>
    <xdr:ext cx="736600" cy="259045"/>
    <xdr:sp macro="" textlink="">
      <xdr:nvSpPr>
        <xdr:cNvPr id="470" name="テキスト ボックス 469"/>
        <xdr:cNvSpPr txBox="1"/>
      </xdr:nvSpPr>
      <xdr:spPr>
        <a:xfrm>
          <a:off x="15798800" y="26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72263</xdr:rowOff>
    </xdr:from>
    <xdr:to>
      <xdr:col>73</xdr:col>
      <xdr:colOff>44450</xdr:colOff>
      <xdr:row>16</xdr:row>
      <xdr:rowOff>2413</xdr:rowOff>
    </xdr:to>
    <xdr:sp macro="" textlink="">
      <xdr:nvSpPr>
        <xdr:cNvPr id="471" name="楕円 470"/>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158640</xdr:rowOff>
    </xdr:from>
    <xdr:ext cx="762000" cy="259045"/>
    <xdr:sp macro="" textlink="">
      <xdr:nvSpPr>
        <xdr:cNvPr id="472" name="テキスト ボックス 471"/>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73" name="楕円 472"/>
        <xdr:cNvSpPr/>
      </xdr:nvSpPr>
      <xdr:spPr>
        <a:xfrm>
          <a:off x="14351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15801</xdr:rowOff>
    </xdr:from>
    <xdr:ext cx="762000" cy="259045"/>
    <xdr:sp macro="" textlink="">
      <xdr:nvSpPr>
        <xdr:cNvPr id="474" name="テキスト ボックス 473"/>
        <xdr:cNvSpPr txBox="1"/>
      </xdr:nvSpPr>
      <xdr:spPr>
        <a:xfrm>
          <a:off x="14020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137414</xdr:rowOff>
    </xdr:from>
    <xdr:to>
      <xdr:col>64</xdr:col>
      <xdr:colOff>152400</xdr:colOff>
      <xdr:row>16</xdr:row>
      <xdr:rowOff>67564</xdr:rowOff>
    </xdr:to>
    <xdr:sp macro="" textlink="">
      <xdr:nvSpPr>
        <xdr:cNvPr id="475" name="楕円 474"/>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52341</xdr:rowOff>
    </xdr:from>
    <xdr:ext cx="762000" cy="259045"/>
    <xdr:sp macro="" textlink="">
      <xdr:nvSpPr>
        <xdr:cNvPr id="476" name="テキスト ボックス 475"/>
        <xdr:cNvSpPr txBox="1"/>
      </xdr:nvSpPr>
      <xdr:spPr>
        <a:xfrm>
          <a:off x="13131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共済組合負担金が減となったものの，職員給や退職手当負担金の増等により，人件費に係る経常経費充当一般財源は前年度に比べ増加した。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147574</xdr:rowOff>
    </xdr:from>
    <xdr:to>
      <xdr:col>24</xdr:col>
      <xdr:colOff>25400</xdr:colOff>
      <xdr:row>40</xdr:row>
      <xdr:rowOff>8128</xdr:rowOff>
    </xdr:to>
    <xdr:cxnSp macro="">
      <xdr:nvCxnSpPr>
        <xdr:cNvPr id="64" name="直線コネクタ 63"/>
        <xdr:cNvCxnSpPr/>
      </xdr:nvCxnSpPr>
      <xdr:spPr>
        <a:xfrm>
          <a:off x="3987800" y="68341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88138</xdr:rowOff>
    </xdr:from>
    <xdr:to>
      <xdr:col>19</xdr:col>
      <xdr:colOff>187325</xdr:colOff>
      <xdr:row>39</xdr:row>
      <xdr:rowOff>147574</xdr:rowOff>
    </xdr:to>
    <xdr:cxnSp macro="">
      <xdr:nvCxnSpPr>
        <xdr:cNvPr id="67" name="直線コネクタ 66"/>
        <xdr:cNvCxnSpPr/>
      </xdr:nvCxnSpPr>
      <xdr:spPr>
        <a:xfrm>
          <a:off x="3098800" y="67746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39</xdr:row>
      <xdr:rowOff>88138</xdr:rowOff>
    </xdr:to>
    <xdr:cxnSp macro="">
      <xdr:nvCxnSpPr>
        <xdr:cNvPr id="70" name="直線コネクタ 69"/>
        <xdr:cNvCxnSpPr/>
      </xdr:nvCxnSpPr>
      <xdr:spPr>
        <a:xfrm>
          <a:off x="2209800" y="6747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129286</xdr:rowOff>
    </xdr:to>
    <xdr:cxnSp macro="">
      <xdr:nvCxnSpPr>
        <xdr:cNvPr id="73" name="直線コネクタ 72"/>
        <xdr:cNvCxnSpPr/>
      </xdr:nvCxnSpPr>
      <xdr:spPr>
        <a:xfrm flipV="1">
          <a:off x="1320800" y="67472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128778</xdr:rowOff>
    </xdr:from>
    <xdr:to>
      <xdr:col>24</xdr:col>
      <xdr:colOff>76200</xdr:colOff>
      <xdr:row>40</xdr:row>
      <xdr:rowOff>58928</xdr:rowOff>
    </xdr:to>
    <xdr:sp macro="" textlink="">
      <xdr:nvSpPr>
        <xdr:cNvPr id="83" name="楕円 82"/>
        <xdr:cNvSpPr/>
      </xdr:nvSpPr>
      <xdr:spPr>
        <a:xfrm>
          <a:off x="4775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37355</xdr:rowOff>
    </xdr:from>
    <xdr:ext cx="762000" cy="259045"/>
    <xdr:sp macro="" textlink="">
      <xdr:nvSpPr>
        <xdr:cNvPr id="84" name="人件費該当値テキスト"/>
        <xdr:cNvSpPr txBox="1"/>
      </xdr:nvSpPr>
      <xdr:spPr>
        <a:xfrm>
          <a:off x="4914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37338</xdr:rowOff>
    </xdr:from>
    <xdr:to>
      <xdr:col>15</xdr:col>
      <xdr:colOff>149225</xdr:colOff>
      <xdr:row>39</xdr:row>
      <xdr:rowOff>138938</xdr:rowOff>
    </xdr:to>
    <xdr:sp macro="" textlink="">
      <xdr:nvSpPr>
        <xdr:cNvPr id="87" name="楕円 86"/>
        <xdr:cNvSpPr/>
      </xdr:nvSpPr>
      <xdr:spPr>
        <a:xfrm>
          <a:off x="3048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123715</xdr:rowOff>
    </xdr:from>
    <xdr:ext cx="762000" cy="259045"/>
    <xdr:sp macro="" textlink="">
      <xdr:nvSpPr>
        <xdr:cNvPr id="88" name="テキスト ボックス 87"/>
        <xdr:cNvSpPr txBox="1"/>
      </xdr:nvSpPr>
      <xdr:spPr>
        <a:xfrm>
          <a:off x="2717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がん検診事業や消防費物件費等の増により，物件費に係る経常経費充当一般財源は前年度に比べ増加し，前年度に比べ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146050</xdr:rowOff>
    </xdr:to>
    <xdr:cxnSp macro="">
      <xdr:nvCxnSpPr>
        <xdr:cNvPr id="127" name="直線コネクタ 126"/>
        <xdr:cNvCxnSpPr/>
      </xdr:nvCxnSpPr>
      <xdr:spPr>
        <a:xfrm>
          <a:off x="15671800" y="2364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156936</xdr:rowOff>
    </xdr:to>
    <xdr:cxnSp macro="">
      <xdr:nvCxnSpPr>
        <xdr:cNvPr id="130" name="直線コネクタ 129"/>
        <xdr:cNvCxnSpPr/>
      </xdr:nvCxnSpPr>
      <xdr:spPr>
        <a:xfrm flipV="1">
          <a:off x="14782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156936</xdr:rowOff>
    </xdr:to>
    <xdr:cxnSp macro="">
      <xdr:nvCxnSpPr>
        <xdr:cNvPr id="133" name="直線コネクタ 132"/>
        <xdr:cNvCxnSpPr/>
      </xdr:nvCxnSpPr>
      <xdr:spPr>
        <a:xfrm>
          <a:off x="13893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113393</xdr:rowOff>
    </xdr:to>
    <xdr:cxnSp macro="">
      <xdr:nvCxnSpPr>
        <xdr:cNvPr id="136" name="直線コネクタ 135"/>
        <xdr:cNvCxnSpPr/>
      </xdr:nvCxnSpPr>
      <xdr:spPr>
        <a:xfrm>
          <a:off x="13004800" y="232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48" name="楕円 147"/>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49" name="テキスト ボックス 148"/>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0" name="楕円 149"/>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1" name="テキスト ボックス 150"/>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2" name="楕円 151"/>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3" name="テキスト ボックス 152"/>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4" name="楕円 153"/>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5" name="テキスト ボックス 154"/>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生活保護費，障害児通所支援事業，児童手当・児童扶養手当等の減により，扶助費に係る経常経費充当一般財源は前年度に比べ減少した。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今後も市の単独事業については費用対効果等を検証し，見直しを行うなど，扶助費の抑制に努める。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18143</xdr:rowOff>
    </xdr:to>
    <xdr:cxnSp macro="">
      <xdr:nvCxnSpPr>
        <xdr:cNvPr id="190" name="直線コネクタ 189"/>
        <xdr:cNvCxnSpPr/>
      </xdr:nvCxnSpPr>
      <xdr:spPr>
        <a:xfrm flipV="1">
          <a:off x="3987800" y="97771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18143</xdr:rowOff>
    </xdr:to>
    <xdr:cxnSp macro="">
      <xdr:nvCxnSpPr>
        <xdr:cNvPr id="193" name="直線コネクタ 192"/>
        <xdr:cNvCxnSpPr/>
      </xdr:nvCxnSpPr>
      <xdr:spPr>
        <a:xfrm>
          <a:off x="3098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113393</xdr:rowOff>
    </xdr:to>
    <xdr:cxnSp macro="">
      <xdr:nvCxnSpPr>
        <xdr:cNvPr id="196" name="直線コネクタ 195"/>
        <xdr:cNvCxnSpPr/>
      </xdr:nvCxnSpPr>
      <xdr:spPr>
        <a:xfrm>
          <a:off x="2209800" y="976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37193</xdr:rowOff>
    </xdr:to>
    <xdr:cxnSp macro="">
      <xdr:nvCxnSpPr>
        <xdr:cNvPr id="199" name="直線コネクタ 198"/>
        <xdr:cNvCxnSpPr/>
      </xdr:nvCxnSpPr>
      <xdr:spPr>
        <a:xfrm flipV="1">
          <a:off x="1320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1" name="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3" name="楕円 212"/>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4" name="テキスト ボックス 213"/>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ポイント減となったものの，繰出金に係る経常収支比率は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後期高齢者医療特別会計をはじめ，各特別会計への繰出金は増加傾向にあり，本市の経常収支比率が高い要因の１つとなっている。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また，公共下水道事業への繰出の影響により類似団体平均を上回っている状況にある。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今後も特別会計における歳入確保及び事務事業の見直しにより歳出削減に努める。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61685</xdr:rowOff>
    </xdr:to>
    <xdr:cxnSp macro="">
      <xdr:nvCxnSpPr>
        <xdr:cNvPr id="253" name="直線コネクタ 252"/>
        <xdr:cNvCxnSpPr/>
      </xdr:nvCxnSpPr>
      <xdr:spPr>
        <a:xfrm>
          <a:off x="15671800" y="99665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148227</xdr:rowOff>
    </xdr:from>
    <xdr:to>
      <xdr:col>78</xdr:col>
      <xdr:colOff>69850</xdr:colOff>
      <xdr:row>58</xdr:row>
      <xdr:rowOff>22497</xdr:rowOff>
    </xdr:to>
    <xdr:cxnSp macro="">
      <xdr:nvCxnSpPr>
        <xdr:cNvPr id="256" name="直線コネクタ 255"/>
        <xdr:cNvCxnSpPr/>
      </xdr:nvCxnSpPr>
      <xdr:spPr>
        <a:xfrm>
          <a:off x="14782800" y="99208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148227</xdr:rowOff>
    </xdr:to>
    <xdr:cxnSp macro="">
      <xdr:nvCxnSpPr>
        <xdr:cNvPr id="259" name="直線コネクタ 258"/>
        <xdr:cNvCxnSpPr/>
      </xdr:nvCxnSpPr>
      <xdr:spPr>
        <a:xfrm>
          <a:off x="13893800" y="9888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115570</xdr:rowOff>
    </xdr:to>
    <xdr:cxnSp macro="">
      <xdr:nvCxnSpPr>
        <xdr:cNvPr id="262" name="直線コネクタ 261"/>
        <xdr:cNvCxnSpPr/>
      </xdr:nvCxnSpPr>
      <xdr:spPr>
        <a:xfrm>
          <a:off x="13004800" y="9875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4" name="楕円 273"/>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5" name="テキスト ボックス 274"/>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6" name="楕円 275"/>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7" name="テキスト ボックス 276"/>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81" name="テキスト ボックス 280"/>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一部事務組合や公営企業等に対する負担金等の増により，補助費等に係る経常経費充当一般財源は増加し，前年度に比べ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今後も引き続き，市の単独補助金の必要性などを十分に検討し，見直しを進めていく。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94996</xdr:rowOff>
    </xdr:to>
    <xdr:cxnSp macro="">
      <xdr:nvCxnSpPr>
        <xdr:cNvPr id="311" name="直線コネクタ 310"/>
        <xdr:cNvCxnSpPr/>
      </xdr:nvCxnSpPr>
      <xdr:spPr>
        <a:xfrm>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76708</xdr:rowOff>
    </xdr:to>
    <xdr:cxnSp macro="">
      <xdr:nvCxnSpPr>
        <xdr:cNvPr id="314" name="直線コネクタ 313"/>
        <xdr:cNvCxnSpPr/>
      </xdr:nvCxnSpPr>
      <xdr:spPr>
        <a:xfrm>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72136</xdr:rowOff>
    </xdr:to>
    <xdr:cxnSp macro="">
      <xdr:nvCxnSpPr>
        <xdr:cNvPr id="317" name="直線コネクタ 316"/>
        <xdr:cNvCxnSpPr/>
      </xdr:nvCxnSpPr>
      <xdr:spPr>
        <a:xfrm>
          <a:off x="13893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76708</xdr:rowOff>
    </xdr:to>
    <xdr:cxnSp macro="">
      <xdr:nvCxnSpPr>
        <xdr:cNvPr id="320" name="直線コネクタ 319"/>
        <xdr:cNvCxnSpPr/>
      </xdr:nvCxnSpPr>
      <xdr:spPr>
        <a:xfrm flipV="1">
          <a:off x="13004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30" name="楕円 329"/>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60723</xdr:rowOff>
    </xdr:from>
    <xdr:ext cx="762000" cy="259045"/>
    <xdr:sp macro="" textlink="">
      <xdr:nvSpPr>
        <xdr:cNvPr id="331"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2" name="楕円 331"/>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3" name="テキスト ボックス 332"/>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4" name="楕円 333"/>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5" name="テキスト ボックス 334"/>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6" name="楕円 335"/>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7" name="テキスト ボックス 336"/>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8" name="楕円 337"/>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9" name="テキスト ボックス 338"/>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退職手当債等の減や投資的経費の適切な選択と重点化による借入額の抑制に努めてきたため，公債費は減となり，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しかし，全国平均より高くなっていることから，引き続き借入額の抑制や交付税措置の高い有利な地方債の活用を図ることで公債費負担の軽減に努める。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151765</xdr:rowOff>
    </xdr:to>
    <xdr:cxnSp macro="">
      <xdr:nvCxnSpPr>
        <xdr:cNvPr id="371" name="直線コネクタ 370"/>
        <xdr:cNvCxnSpPr/>
      </xdr:nvCxnSpPr>
      <xdr:spPr>
        <a:xfrm flipV="1">
          <a:off x="3987800" y="128295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72" name="公債費平均値テキスト"/>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151765</xdr:rowOff>
    </xdr:from>
    <xdr:to>
      <xdr:col>19</xdr:col>
      <xdr:colOff>187325</xdr:colOff>
      <xdr:row>75</xdr:row>
      <xdr:rowOff>20320</xdr:rowOff>
    </xdr:to>
    <xdr:cxnSp macro="">
      <xdr:nvCxnSpPr>
        <xdr:cNvPr id="374" name="直線コネクタ 373"/>
        <xdr:cNvCxnSpPr/>
      </xdr:nvCxnSpPr>
      <xdr:spPr>
        <a:xfrm flipV="1">
          <a:off x="3098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33655</xdr:rowOff>
    </xdr:to>
    <xdr:cxnSp macro="">
      <xdr:nvCxnSpPr>
        <xdr:cNvPr id="377" name="直線コネクタ 376"/>
        <xdr:cNvCxnSpPr/>
      </xdr:nvCxnSpPr>
      <xdr:spPr>
        <a:xfrm flipV="1">
          <a:off x="2209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69850</xdr:rowOff>
    </xdr:to>
    <xdr:cxnSp macro="">
      <xdr:nvCxnSpPr>
        <xdr:cNvPr id="380" name="直線コネクタ 379"/>
        <xdr:cNvCxnSpPr/>
      </xdr:nvCxnSpPr>
      <xdr:spPr>
        <a:xfrm flipV="1">
          <a:off x="1320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91" name="公債費該当値テキスト"/>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92" name="楕円 391"/>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93" name="テキスト ボックス 392"/>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94" name="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6" name="楕円 395"/>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7" name="テキスト ボックス 396"/>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8" name="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9" name="テキスト ボックス 398"/>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78</xdr:row>
      <xdr:rowOff>165100</xdr:rowOff>
    </xdr:to>
    <xdr:cxnSp macro="">
      <xdr:nvCxnSpPr>
        <xdr:cNvPr id="432" name="直線コネクタ 431"/>
        <xdr:cNvCxnSpPr/>
      </xdr:nvCxnSpPr>
      <xdr:spPr>
        <a:xfrm>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161289</xdr:rowOff>
    </xdr:to>
    <xdr:cxnSp macro="">
      <xdr:nvCxnSpPr>
        <xdr:cNvPr id="435" name="直線コネクタ 434"/>
        <xdr:cNvCxnSpPr/>
      </xdr:nvCxnSpPr>
      <xdr:spPr>
        <a:xfrm>
          <a:off x="14782800" y="134353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62230</xdr:rowOff>
    </xdr:to>
    <xdr:cxnSp macro="">
      <xdr:nvCxnSpPr>
        <xdr:cNvPr id="438" name="直線コネクタ 437"/>
        <xdr:cNvCxnSpPr/>
      </xdr:nvCxnSpPr>
      <xdr:spPr>
        <a:xfrm>
          <a:off x="13893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78</xdr:row>
      <xdr:rowOff>24130</xdr:rowOff>
    </xdr:to>
    <xdr:cxnSp macro="">
      <xdr:nvCxnSpPr>
        <xdr:cNvPr id="441" name="直線コネクタ 440"/>
        <xdr:cNvCxnSpPr/>
      </xdr:nvCxnSpPr>
      <xdr:spPr>
        <a:xfrm flipV="1">
          <a:off x="13004800" y="13336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1" name="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53" name="楕円 452"/>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54" name="テキスト ボックス 453"/>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5" name="楕円 454"/>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6" name="テキスト ボックス 455"/>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57" name="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59" name="楕円 458"/>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60" name="テキスト ボックス 459"/>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39827</xdr:rowOff>
    </xdr:from>
    <xdr:to>
      <xdr:col>29</xdr:col>
      <xdr:colOff>127000</xdr:colOff>
      <xdr:row>17</xdr:row>
      <xdr:rowOff>55563</xdr:rowOff>
    </xdr:to>
    <xdr:cxnSp macro="">
      <xdr:nvCxnSpPr>
        <xdr:cNvPr id="50" name="直線コネクタ 49"/>
        <xdr:cNvCxnSpPr/>
      </xdr:nvCxnSpPr>
      <xdr:spPr bwMode="auto">
        <a:xfrm flipV="1">
          <a:off x="5003800" y="3002102"/>
          <a:ext cx="6477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55563</xdr:rowOff>
    </xdr:from>
    <xdr:to>
      <xdr:col>26</xdr:col>
      <xdr:colOff>50800</xdr:colOff>
      <xdr:row>17</xdr:row>
      <xdr:rowOff>81648</xdr:rowOff>
    </xdr:to>
    <xdr:cxnSp macro="">
      <xdr:nvCxnSpPr>
        <xdr:cNvPr id="53" name="直線コネクタ 52"/>
        <xdr:cNvCxnSpPr/>
      </xdr:nvCxnSpPr>
      <xdr:spPr bwMode="auto">
        <a:xfrm flipV="1">
          <a:off x="4305300" y="3017838"/>
          <a:ext cx="698500" cy="2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70802</xdr:rowOff>
    </xdr:from>
    <xdr:to>
      <xdr:col>22</xdr:col>
      <xdr:colOff>114300</xdr:colOff>
      <xdr:row>17</xdr:row>
      <xdr:rowOff>81648</xdr:rowOff>
    </xdr:to>
    <xdr:cxnSp macro="">
      <xdr:nvCxnSpPr>
        <xdr:cNvPr id="56" name="直線コネクタ 55"/>
        <xdr:cNvCxnSpPr/>
      </xdr:nvCxnSpPr>
      <xdr:spPr bwMode="auto">
        <a:xfrm>
          <a:off x="3606800" y="3033077"/>
          <a:ext cx="6985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70802</xdr:rowOff>
    </xdr:from>
    <xdr:to>
      <xdr:col>18</xdr:col>
      <xdr:colOff>177800</xdr:colOff>
      <xdr:row>17</xdr:row>
      <xdr:rowOff>80696</xdr:rowOff>
    </xdr:to>
    <xdr:cxnSp macro="">
      <xdr:nvCxnSpPr>
        <xdr:cNvPr id="59" name="直線コネクタ 58"/>
        <xdr:cNvCxnSpPr/>
      </xdr:nvCxnSpPr>
      <xdr:spPr bwMode="auto">
        <a:xfrm flipV="1">
          <a:off x="2908300" y="3033077"/>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160477</xdr:rowOff>
    </xdr:from>
    <xdr:to>
      <xdr:col>29</xdr:col>
      <xdr:colOff>177800</xdr:colOff>
      <xdr:row>17</xdr:row>
      <xdr:rowOff>90627</xdr:rowOff>
    </xdr:to>
    <xdr:sp macro="" textlink="">
      <xdr:nvSpPr>
        <xdr:cNvPr id="69" name="楕円 68"/>
        <xdr:cNvSpPr/>
      </xdr:nvSpPr>
      <xdr:spPr bwMode="auto">
        <a:xfrm>
          <a:off x="5600700" y="29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132554</xdr:rowOff>
    </xdr:from>
    <xdr:ext cx="762000" cy="259045"/>
    <xdr:sp macro="" textlink="">
      <xdr:nvSpPr>
        <xdr:cNvPr id="70" name="人口1人当たり決算額の推移該当値テキスト130"/>
        <xdr:cNvSpPr txBox="1"/>
      </xdr:nvSpPr>
      <xdr:spPr>
        <a:xfrm>
          <a:off x="5740400" y="2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4763</xdr:rowOff>
    </xdr:from>
    <xdr:to>
      <xdr:col>26</xdr:col>
      <xdr:colOff>101600</xdr:colOff>
      <xdr:row>17</xdr:row>
      <xdr:rowOff>106363</xdr:rowOff>
    </xdr:to>
    <xdr:sp macro="" textlink="">
      <xdr:nvSpPr>
        <xdr:cNvPr id="71" name="楕円 70"/>
        <xdr:cNvSpPr/>
      </xdr:nvSpPr>
      <xdr:spPr bwMode="auto">
        <a:xfrm>
          <a:off x="49530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91140</xdr:rowOff>
    </xdr:from>
    <xdr:ext cx="736600" cy="259045"/>
    <xdr:sp macro="" textlink="">
      <xdr:nvSpPr>
        <xdr:cNvPr id="72" name="テキスト ボックス 71"/>
        <xdr:cNvSpPr txBox="1"/>
      </xdr:nvSpPr>
      <xdr:spPr>
        <a:xfrm>
          <a:off x="4622800" y="305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30848</xdr:rowOff>
    </xdr:from>
    <xdr:to>
      <xdr:col>22</xdr:col>
      <xdr:colOff>165100</xdr:colOff>
      <xdr:row>17</xdr:row>
      <xdr:rowOff>132448</xdr:rowOff>
    </xdr:to>
    <xdr:sp macro="" textlink="">
      <xdr:nvSpPr>
        <xdr:cNvPr id="73" name="楕円 72"/>
        <xdr:cNvSpPr/>
      </xdr:nvSpPr>
      <xdr:spPr bwMode="auto">
        <a:xfrm>
          <a:off x="42545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117225</xdr:rowOff>
    </xdr:from>
    <xdr:ext cx="762000" cy="259045"/>
    <xdr:sp macro="" textlink="">
      <xdr:nvSpPr>
        <xdr:cNvPr id="74" name="テキスト ボックス 73"/>
        <xdr:cNvSpPr txBox="1"/>
      </xdr:nvSpPr>
      <xdr:spPr>
        <a:xfrm>
          <a:off x="3924300" y="30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20002</xdr:rowOff>
    </xdr:from>
    <xdr:to>
      <xdr:col>19</xdr:col>
      <xdr:colOff>38100</xdr:colOff>
      <xdr:row>17</xdr:row>
      <xdr:rowOff>121602</xdr:rowOff>
    </xdr:to>
    <xdr:sp macro="" textlink="">
      <xdr:nvSpPr>
        <xdr:cNvPr id="75" name="楕円 74"/>
        <xdr:cNvSpPr/>
      </xdr:nvSpPr>
      <xdr:spPr bwMode="auto">
        <a:xfrm>
          <a:off x="35560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106379</xdr:rowOff>
    </xdr:from>
    <xdr:ext cx="762000" cy="259045"/>
    <xdr:sp macro="" textlink="">
      <xdr:nvSpPr>
        <xdr:cNvPr id="76" name="テキスト ボックス 75"/>
        <xdr:cNvSpPr txBox="1"/>
      </xdr:nvSpPr>
      <xdr:spPr>
        <a:xfrm>
          <a:off x="3225800" y="30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29896</xdr:rowOff>
    </xdr:from>
    <xdr:to>
      <xdr:col>15</xdr:col>
      <xdr:colOff>101600</xdr:colOff>
      <xdr:row>17</xdr:row>
      <xdr:rowOff>131496</xdr:rowOff>
    </xdr:to>
    <xdr:sp macro="" textlink="">
      <xdr:nvSpPr>
        <xdr:cNvPr id="77" name="楕円 76"/>
        <xdr:cNvSpPr/>
      </xdr:nvSpPr>
      <xdr:spPr bwMode="auto">
        <a:xfrm>
          <a:off x="2857500" y="299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141673</xdr:rowOff>
    </xdr:from>
    <xdr:ext cx="762000" cy="259045"/>
    <xdr:sp macro="" textlink="">
      <xdr:nvSpPr>
        <xdr:cNvPr id="78" name="テキスト ボックス 77"/>
        <xdr:cNvSpPr txBox="1"/>
      </xdr:nvSpPr>
      <xdr:spPr>
        <a:xfrm>
          <a:off x="2527300" y="276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336001</xdr:rowOff>
    </xdr:from>
    <xdr:to>
      <xdr:col>29</xdr:col>
      <xdr:colOff>127000</xdr:colOff>
      <xdr:row>37</xdr:row>
      <xdr:rowOff>336942</xdr:rowOff>
    </xdr:to>
    <xdr:cxnSp macro="">
      <xdr:nvCxnSpPr>
        <xdr:cNvPr id="112" name="直線コネクタ 111"/>
        <xdr:cNvCxnSpPr/>
      </xdr:nvCxnSpPr>
      <xdr:spPr bwMode="auto">
        <a:xfrm flipV="1">
          <a:off x="5003800" y="7460701"/>
          <a:ext cx="6477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333948</xdr:rowOff>
    </xdr:from>
    <xdr:to>
      <xdr:col>26</xdr:col>
      <xdr:colOff>50800</xdr:colOff>
      <xdr:row>37</xdr:row>
      <xdr:rowOff>336942</xdr:rowOff>
    </xdr:to>
    <xdr:cxnSp macro="">
      <xdr:nvCxnSpPr>
        <xdr:cNvPr id="115" name="直線コネクタ 114"/>
        <xdr:cNvCxnSpPr/>
      </xdr:nvCxnSpPr>
      <xdr:spPr bwMode="auto">
        <a:xfrm>
          <a:off x="43053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329212</xdr:rowOff>
    </xdr:from>
    <xdr:to>
      <xdr:col>22</xdr:col>
      <xdr:colOff>114300</xdr:colOff>
      <xdr:row>37</xdr:row>
      <xdr:rowOff>333948</xdr:rowOff>
    </xdr:to>
    <xdr:cxnSp macro="">
      <xdr:nvCxnSpPr>
        <xdr:cNvPr id="118" name="直線コネクタ 117"/>
        <xdr:cNvCxnSpPr/>
      </xdr:nvCxnSpPr>
      <xdr:spPr bwMode="auto">
        <a:xfrm>
          <a:off x="3606800" y="7453912"/>
          <a:ext cx="698500" cy="4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327543</xdr:rowOff>
    </xdr:from>
    <xdr:to>
      <xdr:col>18</xdr:col>
      <xdr:colOff>177800</xdr:colOff>
      <xdr:row>37</xdr:row>
      <xdr:rowOff>329212</xdr:rowOff>
    </xdr:to>
    <xdr:cxnSp macro="">
      <xdr:nvCxnSpPr>
        <xdr:cNvPr id="121" name="直線コネクタ 120"/>
        <xdr:cNvCxnSpPr/>
      </xdr:nvCxnSpPr>
      <xdr:spPr bwMode="auto">
        <a:xfrm>
          <a:off x="2908300" y="7452243"/>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285201</xdr:rowOff>
    </xdr:from>
    <xdr:to>
      <xdr:col>29</xdr:col>
      <xdr:colOff>177800</xdr:colOff>
      <xdr:row>38</xdr:row>
      <xdr:rowOff>43901</xdr:rowOff>
    </xdr:to>
    <xdr:sp macro="" textlink="">
      <xdr:nvSpPr>
        <xdr:cNvPr id="131" name="楕円 130"/>
        <xdr:cNvSpPr/>
      </xdr:nvSpPr>
      <xdr:spPr bwMode="auto">
        <a:xfrm>
          <a:off x="56007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286142</xdr:rowOff>
    </xdr:from>
    <xdr:to>
      <xdr:col>26</xdr:col>
      <xdr:colOff>101600</xdr:colOff>
      <xdr:row>38</xdr:row>
      <xdr:rowOff>44842</xdr:rowOff>
    </xdr:to>
    <xdr:sp macro="" textlink="">
      <xdr:nvSpPr>
        <xdr:cNvPr id="133" name="楕円 132"/>
        <xdr:cNvSpPr/>
      </xdr:nvSpPr>
      <xdr:spPr bwMode="auto">
        <a:xfrm>
          <a:off x="49530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29619</xdr:rowOff>
    </xdr:from>
    <xdr:ext cx="736600" cy="259045"/>
    <xdr:sp macro="" textlink="">
      <xdr:nvSpPr>
        <xdr:cNvPr id="134" name="テキスト ボックス 133"/>
        <xdr:cNvSpPr txBox="1"/>
      </xdr:nvSpPr>
      <xdr:spPr>
        <a:xfrm>
          <a:off x="4622800" y="749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283148</xdr:rowOff>
    </xdr:from>
    <xdr:to>
      <xdr:col>22</xdr:col>
      <xdr:colOff>165100</xdr:colOff>
      <xdr:row>38</xdr:row>
      <xdr:rowOff>41848</xdr:rowOff>
    </xdr:to>
    <xdr:sp macro="" textlink="">
      <xdr:nvSpPr>
        <xdr:cNvPr id="135" name="楕円 134"/>
        <xdr:cNvSpPr/>
      </xdr:nvSpPr>
      <xdr:spPr bwMode="auto">
        <a:xfrm>
          <a:off x="42545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26625</xdr:rowOff>
    </xdr:from>
    <xdr:ext cx="762000" cy="259045"/>
    <xdr:sp macro="" textlink="">
      <xdr:nvSpPr>
        <xdr:cNvPr id="136" name="テキスト ボックス 135"/>
        <xdr:cNvSpPr txBox="1"/>
      </xdr:nvSpPr>
      <xdr:spPr>
        <a:xfrm>
          <a:off x="39243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278412</xdr:rowOff>
    </xdr:from>
    <xdr:to>
      <xdr:col>19</xdr:col>
      <xdr:colOff>38100</xdr:colOff>
      <xdr:row>38</xdr:row>
      <xdr:rowOff>37112</xdr:rowOff>
    </xdr:to>
    <xdr:sp macro="" textlink="">
      <xdr:nvSpPr>
        <xdr:cNvPr id="137" name="楕円 136"/>
        <xdr:cNvSpPr/>
      </xdr:nvSpPr>
      <xdr:spPr bwMode="auto">
        <a:xfrm>
          <a:off x="35560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21889</xdr:rowOff>
    </xdr:from>
    <xdr:ext cx="762000" cy="259045"/>
    <xdr:sp macro="" textlink="">
      <xdr:nvSpPr>
        <xdr:cNvPr id="138" name="テキスト ボックス 137"/>
        <xdr:cNvSpPr txBox="1"/>
      </xdr:nvSpPr>
      <xdr:spPr>
        <a:xfrm>
          <a:off x="3225800" y="74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276743</xdr:rowOff>
    </xdr:from>
    <xdr:to>
      <xdr:col>15</xdr:col>
      <xdr:colOff>101600</xdr:colOff>
      <xdr:row>38</xdr:row>
      <xdr:rowOff>35443</xdr:rowOff>
    </xdr:to>
    <xdr:sp macro="" textlink="">
      <xdr:nvSpPr>
        <xdr:cNvPr id="139" name="楕円 138"/>
        <xdr:cNvSpPr/>
      </xdr:nvSpPr>
      <xdr:spPr bwMode="auto">
        <a:xfrm>
          <a:off x="2857500" y="740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45620</xdr:rowOff>
    </xdr:from>
    <xdr:ext cx="762000" cy="259045"/>
    <xdr:sp macro="" textlink="">
      <xdr:nvSpPr>
        <xdr:cNvPr id="140" name="テキスト ボックス 139"/>
        <xdr:cNvSpPr txBox="1"/>
      </xdr:nvSpPr>
      <xdr:spPr>
        <a:xfrm>
          <a:off x="2527300" y="71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122974</xdr:rowOff>
    </xdr:from>
    <xdr:to>
      <xdr:col>24</xdr:col>
      <xdr:colOff>63500</xdr:colOff>
      <xdr:row>33</xdr:row>
      <xdr:rowOff>140462</xdr:rowOff>
    </xdr:to>
    <xdr:cxnSp macro="">
      <xdr:nvCxnSpPr>
        <xdr:cNvPr id="61" name="直線コネクタ 60"/>
        <xdr:cNvCxnSpPr/>
      </xdr:nvCxnSpPr>
      <xdr:spPr>
        <a:xfrm flipV="1">
          <a:off x="3797300" y="5780824"/>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140462</xdr:rowOff>
    </xdr:from>
    <xdr:to>
      <xdr:col>19</xdr:col>
      <xdr:colOff>177800</xdr:colOff>
      <xdr:row>34</xdr:row>
      <xdr:rowOff>5550</xdr:rowOff>
    </xdr:to>
    <xdr:cxnSp macro="">
      <xdr:nvCxnSpPr>
        <xdr:cNvPr id="64" name="直線コネクタ 63"/>
        <xdr:cNvCxnSpPr/>
      </xdr:nvCxnSpPr>
      <xdr:spPr>
        <a:xfrm flipV="1">
          <a:off x="2908300" y="579831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153314</xdr:rowOff>
    </xdr:from>
    <xdr:to>
      <xdr:col>15</xdr:col>
      <xdr:colOff>50800</xdr:colOff>
      <xdr:row>34</xdr:row>
      <xdr:rowOff>5550</xdr:rowOff>
    </xdr:to>
    <xdr:cxnSp macro="">
      <xdr:nvCxnSpPr>
        <xdr:cNvPr id="67" name="直線コネクタ 66"/>
        <xdr:cNvCxnSpPr/>
      </xdr:nvCxnSpPr>
      <xdr:spPr>
        <a:xfrm>
          <a:off x="2019300" y="5811164"/>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153314</xdr:rowOff>
    </xdr:from>
    <xdr:to>
      <xdr:col>10</xdr:col>
      <xdr:colOff>114300</xdr:colOff>
      <xdr:row>34</xdr:row>
      <xdr:rowOff>10859</xdr:rowOff>
    </xdr:to>
    <xdr:cxnSp macro="">
      <xdr:nvCxnSpPr>
        <xdr:cNvPr id="70" name="直線コネクタ 69"/>
        <xdr:cNvCxnSpPr/>
      </xdr:nvCxnSpPr>
      <xdr:spPr>
        <a:xfrm flipV="1">
          <a:off x="1130300" y="5811164"/>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72174</xdr:rowOff>
    </xdr:from>
    <xdr:to>
      <xdr:col>24</xdr:col>
      <xdr:colOff>114300</xdr:colOff>
      <xdr:row>34</xdr:row>
      <xdr:rowOff>2324</xdr:rowOff>
    </xdr:to>
    <xdr:sp macro="" textlink="">
      <xdr:nvSpPr>
        <xdr:cNvPr id="80" name="楕円 79"/>
        <xdr:cNvSpPr/>
      </xdr:nvSpPr>
      <xdr:spPr>
        <a:xfrm>
          <a:off x="4584700" y="5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95051</xdr:rowOff>
    </xdr:from>
    <xdr:ext cx="599010" cy="259045"/>
    <xdr:sp macro="" textlink="">
      <xdr:nvSpPr>
        <xdr:cNvPr id="81" name="人件費該当値テキスト"/>
        <xdr:cNvSpPr txBox="1"/>
      </xdr:nvSpPr>
      <xdr:spPr>
        <a:xfrm>
          <a:off x="4686300" y="55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89662</xdr:rowOff>
    </xdr:from>
    <xdr:to>
      <xdr:col>20</xdr:col>
      <xdr:colOff>38100</xdr:colOff>
      <xdr:row>34</xdr:row>
      <xdr:rowOff>19812</xdr:rowOff>
    </xdr:to>
    <xdr:sp macro="" textlink="">
      <xdr:nvSpPr>
        <xdr:cNvPr id="82" name="楕円 81"/>
        <xdr:cNvSpPr/>
      </xdr:nvSpPr>
      <xdr:spPr>
        <a:xfrm>
          <a:off x="3746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36339</xdr:rowOff>
    </xdr:from>
    <xdr:ext cx="599010" cy="259045"/>
    <xdr:sp macro="" textlink="">
      <xdr:nvSpPr>
        <xdr:cNvPr id="83" name="テキスト ボックス 82"/>
        <xdr:cNvSpPr txBox="1"/>
      </xdr:nvSpPr>
      <xdr:spPr>
        <a:xfrm>
          <a:off x="3497795" y="55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126200</xdr:rowOff>
    </xdr:from>
    <xdr:to>
      <xdr:col>15</xdr:col>
      <xdr:colOff>101600</xdr:colOff>
      <xdr:row>34</xdr:row>
      <xdr:rowOff>56350</xdr:rowOff>
    </xdr:to>
    <xdr:sp macro="" textlink="">
      <xdr:nvSpPr>
        <xdr:cNvPr id="84" name="楕円 83"/>
        <xdr:cNvSpPr/>
      </xdr:nvSpPr>
      <xdr:spPr>
        <a:xfrm>
          <a:off x="2857500" y="57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72877</xdr:rowOff>
    </xdr:from>
    <xdr:ext cx="599010" cy="259045"/>
    <xdr:sp macro="" textlink="">
      <xdr:nvSpPr>
        <xdr:cNvPr id="85" name="テキスト ボックス 84"/>
        <xdr:cNvSpPr txBox="1"/>
      </xdr:nvSpPr>
      <xdr:spPr>
        <a:xfrm>
          <a:off x="2608795" y="55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102514</xdr:rowOff>
    </xdr:from>
    <xdr:to>
      <xdr:col>10</xdr:col>
      <xdr:colOff>165100</xdr:colOff>
      <xdr:row>34</xdr:row>
      <xdr:rowOff>32664</xdr:rowOff>
    </xdr:to>
    <xdr:sp macro="" textlink="">
      <xdr:nvSpPr>
        <xdr:cNvPr id="86" name="楕円 85"/>
        <xdr:cNvSpPr/>
      </xdr:nvSpPr>
      <xdr:spPr>
        <a:xfrm>
          <a:off x="1968500" y="57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49191</xdr:rowOff>
    </xdr:from>
    <xdr:ext cx="599010" cy="259045"/>
    <xdr:sp macro="" textlink="">
      <xdr:nvSpPr>
        <xdr:cNvPr id="87" name="テキスト ボックス 86"/>
        <xdr:cNvSpPr txBox="1"/>
      </xdr:nvSpPr>
      <xdr:spPr>
        <a:xfrm>
          <a:off x="1719795" y="55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131509</xdr:rowOff>
    </xdr:from>
    <xdr:to>
      <xdr:col>6</xdr:col>
      <xdr:colOff>38100</xdr:colOff>
      <xdr:row>34</xdr:row>
      <xdr:rowOff>61659</xdr:rowOff>
    </xdr:to>
    <xdr:sp macro="" textlink="">
      <xdr:nvSpPr>
        <xdr:cNvPr id="88" name="楕円 87"/>
        <xdr:cNvSpPr/>
      </xdr:nvSpPr>
      <xdr:spPr>
        <a:xfrm>
          <a:off x="1079500" y="57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78186</xdr:rowOff>
    </xdr:from>
    <xdr:ext cx="599010" cy="259045"/>
    <xdr:sp macro="" textlink="">
      <xdr:nvSpPr>
        <xdr:cNvPr id="89" name="テキスト ボックス 88"/>
        <xdr:cNvSpPr txBox="1"/>
      </xdr:nvSpPr>
      <xdr:spPr>
        <a:xfrm>
          <a:off x="830795" y="556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13774</xdr:rowOff>
    </xdr:from>
    <xdr:to>
      <xdr:col>24</xdr:col>
      <xdr:colOff>63500</xdr:colOff>
      <xdr:row>59</xdr:row>
      <xdr:rowOff>65438</xdr:rowOff>
    </xdr:to>
    <xdr:cxnSp macro="">
      <xdr:nvCxnSpPr>
        <xdr:cNvPr id="121" name="直線コネクタ 120"/>
        <xdr:cNvCxnSpPr/>
      </xdr:nvCxnSpPr>
      <xdr:spPr>
        <a:xfrm flipV="1">
          <a:off x="3797300" y="10129324"/>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36220</xdr:rowOff>
    </xdr:from>
    <xdr:to>
      <xdr:col>19</xdr:col>
      <xdr:colOff>177800</xdr:colOff>
      <xdr:row>59</xdr:row>
      <xdr:rowOff>65438</xdr:rowOff>
    </xdr:to>
    <xdr:cxnSp macro="">
      <xdr:nvCxnSpPr>
        <xdr:cNvPr id="124" name="直線コネクタ 123"/>
        <xdr:cNvCxnSpPr/>
      </xdr:nvCxnSpPr>
      <xdr:spPr>
        <a:xfrm>
          <a:off x="2908300" y="1015177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36220</xdr:rowOff>
    </xdr:from>
    <xdr:to>
      <xdr:col>15</xdr:col>
      <xdr:colOff>50800</xdr:colOff>
      <xdr:row>59</xdr:row>
      <xdr:rowOff>82169</xdr:rowOff>
    </xdr:to>
    <xdr:cxnSp macro="">
      <xdr:nvCxnSpPr>
        <xdr:cNvPr id="127" name="直線コネクタ 126"/>
        <xdr:cNvCxnSpPr/>
      </xdr:nvCxnSpPr>
      <xdr:spPr>
        <a:xfrm flipV="1">
          <a:off x="2019300" y="10151770"/>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82169</xdr:rowOff>
    </xdr:from>
    <xdr:to>
      <xdr:col>10</xdr:col>
      <xdr:colOff>114300</xdr:colOff>
      <xdr:row>59</xdr:row>
      <xdr:rowOff>94676</xdr:rowOff>
    </xdr:to>
    <xdr:cxnSp macro="">
      <xdr:nvCxnSpPr>
        <xdr:cNvPr id="130" name="直線コネクタ 129"/>
        <xdr:cNvCxnSpPr/>
      </xdr:nvCxnSpPr>
      <xdr:spPr>
        <a:xfrm flipV="1">
          <a:off x="1130300" y="10197719"/>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134424</xdr:rowOff>
    </xdr:from>
    <xdr:to>
      <xdr:col>24</xdr:col>
      <xdr:colOff>114300</xdr:colOff>
      <xdr:row>59</xdr:row>
      <xdr:rowOff>64574</xdr:rowOff>
    </xdr:to>
    <xdr:sp macro="" textlink="">
      <xdr:nvSpPr>
        <xdr:cNvPr id="140" name="楕円 139"/>
        <xdr:cNvSpPr/>
      </xdr:nvSpPr>
      <xdr:spPr>
        <a:xfrm>
          <a:off x="45847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49351</xdr:rowOff>
    </xdr:from>
    <xdr:ext cx="534377" cy="259045"/>
    <xdr:sp macro="" textlink="">
      <xdr:nvSpPr>
        <xdr:cNvPr id="141" name="物件費該当値テキスト"/>
        <xdr:cNvSpPr txBox="1"/>
      </xdr:nvSpPr>
      <xdr:spPr>
        <a:xfrm>
          <a:off x="4686300" y="99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14638</xdr:rowOff>
    </xdr:from>
    <xdr:to>
      <xdr:col>20</xdr:col>
      <xdr:colOff>38100</xdr:colOff>
      <xdr:row>59</xdr:row>
      <xdr:rowOff>116238</xdr:rowOff>
    </xdr:to>
    <xdr:sp macro="" textlink="">
      <xdr:nvSpPr>
        <xdr:cNvPr id="142" name="楕円 141"/>
        <xdr:cNvSpPr/>
      </xdr:nvSpPr>
      <xdr:spPr>
        <a:xfrm>
          <a:off x="3746500" y="10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107365</xdr:rowOff>
    </xdr:from>
    <xdr:ext cx="534377" cy="259045"/>
    <xdr:sp macro="" textlink="">
      <xdr:nvSpPr>
        <xdr:cNvPr id="143" name="テキスト ボックス 142"/>
        <xdr:cNvSpPr txBox="1"/>
      </xdr:nvSpPr>
      <xdr:spPr>
        <a:xfrm>
          <a:off x="3530111" y="10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156870</xdr:rowOff>
    </xdr:from>
    <xdr:to>
      <xdr:col>15</xdr:col>
      <xdr:colOff>101600</xdr:colOff>
      <xdr:row>59</xdr:row>
      <xdr:rowOff>87020</xdr:rowOff>
    </xdr:to>
    <xdr:sp macro="" textlink="">
      <xdr:nvSpPr>
        <xdr:cNvPr id="144" name="楕円 143"/>
        <xdr:cNvSpPr/>
      </xdr:nvSpPr>
      <xdr:spPr>
        <a:xfrm>
          <a:off x="2857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78147</xdr:rowOff>
    </xdr:from>
    <xdr:ext cx="534377" cy="259045"/>
    <xdr:sp macro="" textlink="">
      <xdr:nvSpPr>
        <xdr:cNvPr id="145" name="テキスト ボックス 144"/>
        <xdr:cNvSpPr txBox="1"/>
      </xdr:nvSpPr>
      <xdr:spPr>
        <a:xfrm>
          <a:off x="2641111" y="101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31369</xdr:rowOff>
    </xdr:from>
    <xdr:to>
      <xdr:col>10</xdr:col>
      <xdr:colOff>165100</xdr:colOff>
      <xdr:row>59</xdr:row>
      <xdr:rowOff>132969</xdr:rowOff>
    </xdr:to>
    <xdr:sp macro="" textlink="">
      <xdr:nvSpPr>
        <xdr:cNvPr id="146" name="楕円 145"/>
        <xdr:cNvSpPr/>
      </xdr:nvSpPr>
      <xdr:spPr>
        <a:xfrm>
          <a:off x="1968500" y="101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124096</xdr:rowOff>
    </xdr:from>
    <xdr:ext cx="534377" cy="259045"/>
    <xdr:sp macro="" textlink="">
      <xdr:nvSpPr>
        <xdr:cNvPr id="147" name="テキスト ボックス 146"/>
        <xdr:cNvSpPr txBox="1"/>
      </xdr:nvSpPr>
      <xdr:spPr>
        <a:xfrm>
          <a:off x="1752111" y="102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43876</xdr:rowOff>
    </xdr:from>
    <xdr:to>
      <xdr:col>6</xdr:col>
      <xdr:colOff>38100</xdr:colOff>
      <xdr:row>59</xdr:row>
      <xdr:rowOff>145476</xdr:rowOff>
    </xdr:to>
    <xdr:sp macro="" textlink="">
      <xdr:nvSpPr>
        <xdr:cNvPr id="148" name="楕円 147"/>
        <xdr:cNvSpPr/>
      </xdr:nvSpPr>
      <xdr:spPr>
        <a:xfrm>
          <a:off x="1079500" y="101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136603</xdr:rowOff>
    </xdr:from>
    <xdr:ext cx="534377" cy="259045"/>
    <xdr:sp macro="" textlink="">
      <xdr:nvSpPr>
        <xdr:cNvPr id="149" name="テキスト ボックス 148"/>
        <xdr:cNvSpPr txBox="1"/>
      </xdr:nvSpPr>
      <xdr:spPr>
        <a:xfrm>
          <a:off x="863111" y="10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75257</xdr:rowOff>
    </xdr:from>
    <xdr:to>
      <xdr:col>24</xdr:col>
      <xdr:colOff>63500</xdr:colOff>
      <xdr:row>78</xdr:row>
      <xdr:rowOff>77040</xdr:rowOff>
    </xdr:to>
    <xdr:cxnSp macro="">
      <xdr:nvCxnSpPr>
        <xdr:cNvPr id="176" name="直線コネクタ 175"/>
        <xdr:cNvCxnSpPr/>
      </xdr:nvCxnSpPr>
      <xdr:spPr>
        <a:xfrm flipV="1">
          <a:off x="3797300" y="1344835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77040</xdr:rowOff>
    </xdr:from>
    <xdr:to>
      <xdr:col>19</xdr:col>
      <xdr:colOff>177800</xdr:colOff>
      <xdr:row>78</xdr:row>
      <xdr:rowOff>79189</xdr:rowOff>
    </xdr:to>
    <xdr:cxnSp macro="">
      <xdr:nvCxnSpPr>
        <xdr:cNvPr id="179" name="直線コネクタ 178"/>
        <xdr:cNvCxnSpPr/>
      </xdr:nvCxnSpPr>
      <xdr:spPr>
        <a:xfrm flipV="1">
          <a:off x="2908300" y="1345014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78755</xdr:rowOff>
    </xdr:from>
    <xdr:to>
      <xdr:col>15</xdr:col>
      <xdr:colOff>50800</xdr:colOff>
      <xdr:row>78</xdr:row>
      <xdr:rowOff>79189</xdr:rowOff>
    </xdr:to>
    <xdr:cxnSp macro="">
      <xdr:nvCxnSpPr>
        <xdr:cNvPr id="182" name="直線コネクタ 181"/>
        <xdr:cNvCxnSpPr/>
      </xdr:nvCxnSpPr>
      <xdr:spPr>
        <a:xfrm>
          <a:off x="2019300" y="1345185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72034</xdr:rowOff>
    </xdr:from>
    <xdr:to>
      <xdr:col>10</xdr:col>
      <xdr:colOff>114300</xdr:colOff>
      <xdr:row>78</xdr:row>
      <xdr:rowOff>78755</xdr:rowOff>
    </xdr:to>
    <xdr:cxnSp macro="">
      <xdr:nvCxnSpPr>
        <xdr:cNvPr id="185" name="直線コネクタ 184"/>
        <xdr:cNvCxnSpPr/>
      </xdr:nvCxnSpPr>
      <xdr:spPr>
        <a:xfrm>
          <a:off x="1130300" y="13445134"/>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24457</xdr:rowOff>
    </xdr:from>
    <xdr:to>
      <xdr:col>24</xdr:col>
      <xdr:colOff>114300</xdr:colOff>
      <xdr:row>78</xdr:row>
      <xdr:rowOff>126057</xdr:rowOff>
    </xdr:to>
    <xdr:sp macro="" textlink="">
      <xdr:nvSpPr>
        <xdr:cNvPr id="195" name="楕円 194"/>
        <xdr:cNvSpPr/>
      </xdr:nvSpPr>
      <xdr:spPr>
        <a:xfrm>
          <a:off x="4584700" y="133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110834</xdr:rowOff>
    </xdr:from>
    <xdr:ext cx="469744" cy="259045"/>
    <xdr:sp macro="" textlink="">
      <xdr:nvSpPr>
        <xdr:cNvPr id="196" name="維持補修費該当値テキスト"/>
        <xdr:cNvSpPr txBox="1"/>
      </xdr:nvSpPr>
      <xdr:spPr>
        <a:xfrm>
          <a:off x="4686300" y="133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26240</xdr:rowOff>
    </xdr:from>
    <xdr:to>
      <xdr:col>20</xdr:col>
      <xdr:colOff>38100</xdr:colOff>
      <xdr:row>78</xdr:row>
      <xdr:rowOff>127840</xdr:rowOff>
    </xdr:to>
    <xdr:sp macro="" textlink="">
      <xdr:nvSpPr>
        <xdr:cNvPr id="197" name="楕円 196"/>
        <xdr:cNvSpPr/>
      </xdr:nvSpPr>
      <xdr:spPr>
        <a:xfrm>
          <a:off x="3746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118967</xdr:rowOff>
    </xdr:from>
    <xdr:ext cx="469744" cy="259045"/>
    <xdr:sp macro="" textlink="">
      <xdr:nvSpPr>
        <xdr:cNvPr id="198" name="テキスト ボックス 197"/>
        <xdr:cNvSpPr txBox="1"/>
      </xdr:nvSpPr>
      <xdr:spPr>
        <a:xfrm>
          <a:off x="3562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28389</xdr:rowOff>
    </xdr:from>
    <xdr:to>
      <xdr:col>15</xdr:col>
      <xdr:colOff>101600</xdr:colOff>
      <xdr:row>78</xdr:row>
      <xdr:rowOff>129989</xdr:rowOff>
    </xdr:to>
    <xdr:sp macro="" textlink="">
      <xdr:nvSpPr>
        <xdr:cNvPr id="199" name="楕円 198"/>
        <xdr:cNvSpPr/>
      </xdr:nvSpPr>
      <xdr:spPr>
        <a:xfrm>
          <a:off x="2857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121116</xdr:rowOff>
    </xdr:from>
    <xdr:ext cx="469744" cy="259045"/>
    <xdr:sp macro="" textlink="">
      <xdr:nvSpPr>
        <xdr:cNvPr id="200" name="テキスト ボックス 199"/>
        <xdr:cNvSpPr txBox="1"/>
      </xdr:nvSpPr>
      <xdr:spPr>
        <a:xfrm>
          <a:off x="2673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27955</xdr:rowOff>
    </xdr:from>
    <xdr:to>
      <xdr:col>10</xdr:col>
      <xdr:colOff>165100</xdr:colOff>
      <xdr:row>78</xdr:row>
      <xdr:rowOff>129555</xdr:rowOff>
    </xdr:to>
    <xdr:sp macro="" textlink="">
      <xdr:nvSpPr>
        <xdr:cNvPr id="201" name="楕円 200"/>
        <xdr:cNvSpPr/>
      </xdr:nvSpPr>
      <xdr:spPr>
        <a:xfrm>
          <a:off x="1968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120682</xdr:rowOff>
    </xdr:from>
    <xdr:ext cx="469744" cy="259045"/>
    <xdr:sp macro="" textlink="">
      <xdr:nvSpPr>
        <xdr:cNvPr id="202" name="テキスト ボックス 201"/>
        <xdr:cNvSpPr txBox="1"/>
      </xdr:nvSpPr>
      <xdr:spPr>
        <a:xfrm>
          <a:off x="1784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21234</xdr:rowOff>
    </xdr:from>
    <xdr:to>
      <xdr:col>6</xdr:col>
      <xdr:colOff>38100</xdr:colOff>
      <xdr:row>78</xdr:row>
      <xdr:rowOff>122834</xdr:rowOff>
    </xdr:to>
    <xdr:sp macro="" textlink="">
      <xdr:nvSpPr>
        <xdr:cNvPr id="203" name="楕円 202"/>
        <xdr:cNvSpPr/>
      </xdr:nvSpPr>
      <xdr:spPr>
        <a:xfrm>
          <a:off x="1079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113961</xdr:rowOff>
    </xdr:from>
    <xdr:ext cx="469744" cy="259045"/>
    <xdr:sp macro="" textlink="">
      <xdr:nvSpPr>
        <xdr:cNvPr id="204" name="テキスト ボックス 203"/>
        <xdr:cNvSpPr txBox="1"/>
      </xdr:nvSpPr>
      <xdr:spPr>
        <a:xfrm>
          <a:off x="895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62585</xdr:rowOff>
    </xdr:from>
    <xdr:to>
      <xdr:col>24</xdr:col>
      <xdr:colOff>63500</xdr:colOff>
      <xdr:row>95</xdr:row>
      <xdr:rowOff>121958</xdr:rowOff>
    </xdr:to>
    <xdr:cxnSp macro="">
      <xdr:nvCxnSpPr>
        <xdr:cNvPr id="234" name="直線コネクタ 233"/>
        <xdr:cNvCxnSpPr/>
      </xdr:nvCxnSpPr>
      <xdr:spPr>
        <a:xfrm>
          <a:off x="3797300" y="16350335"/>
          <a:ext cx="838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62585</xdr:rowOff>
    </xdr:from>
    <xdr:to>
      <xdr:col>19</xdr:col>
      <xdr:colOff>177800</xdr:colOff>
      <xdr:row>95</xdr:row>
      <xdr:rowOff>90233</xdr:rowOff>
    </xdr:to>
    <xdr:cxnSp macro="">
      <xdr:nvCxnSpPr>
        <xdr:cNvPr id="237" name="直線コネクタ 236"/>
        <xdr:cNvCxnSpPr/>
      </xdr:nvCxnSpPr>
      <xdr:spPr>
        <a:xfrm flipV="1">
          <a:off x="2908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90233</xdr:rowOff>
    </xdr:from>
    <xdr:to>
      <xdr:col>15</xdr:col>
      <xdr:colOff>50800</xdr:colOff>
      <xdr:row>96</xdr:row>
      <xdr:rowOff>19062</xdr:rowOff>
    </xdr:to>
    <xdr:cxnSp macro="">
      <xdr:nvCxnSpPr>
        <xdr:cNvPr id="240" name="直線コネクタ 239"/>
        <xdr:cNvCxnSpPr/>
      </xdr:nvCxnSpPr>
      <xdr:spPr>
        <a:xfrm flipV="1">
          <a:off x="2019300" y="1637798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19062</xdr:rowOff>
    </xdr:from>
    <xdr:to>
      <xdr:col>10</xdr:col>
      <xdr:colOff>114300</xdr:colOff>
      <xdr:row>96</xdr:row>
      <xdr:rowOff>28575</xdr:rowOff>
    </xdr:to>
    <xdr:cxnSp macro="">
      <xdr:nvCxnSpPr>
        <xdr:cNvPr id="243" name="直線コネクタ 242"/>
        <xdr:cNvCxnSpPr/>
      </xdr:nvCxnSpPr>
      <xdr:spPr>
        <a:xfrm flipV="1">
          <a:off x="1130300" y="16478262"/>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71158</xdr:rowOff>
    </xdr:from>
    <xdr:to>
      <xdr:col>24</xdr:col>
      <xdr:colOff>114300</xdr:colOff>
      <xdr:row>96</xdr:row>
      <xdr:rowOff>1308</xdr:rowOff>
    </xdr:to>
    <xdr:sp macro="" textlink="">
      <xdr:nvSpPr>
        <xdr:cNvPr id="253" name="楕円 252"/>
        <xdr:cNvSpPr/>
      </xdr:nvSpPr>
      <xdr:spPr>
        <a:xfrm>
          <a:off x="45847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94035</xdr:rowOff>
    </xdr:from>
    <xdr:ext cx="599010" cy="259045"/>
    <xdr:sp macro="" textlink="">
      <xdr:nvSpPr>
        <xdr:cNvPr id="254" name="扶助費該当値テキスト"/>
        <xdr:cNvSpPr txBox="1"/>
      </xdr:nvSpPr>
      <xdr:spPr>
        <a:xfrm>
          <a:off x="4686300" y="162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11785</xdr:rowOff>
    </xdr:from>
    <xdr:to>
      <xdr:col>20</xdr:col>
      <xdr:colOff>38100</xdr:colOff>
      <xdr:row>95</xdr:row>
      <xdr:rowOff>113385</xdr:rowOff>
    </xdr:to>
    <xdr:sp macro="" textlink="">
      <xdr:nvSpPr>
        <xdr:cNvPr id="255" name="楕円 254"/>
        <xdr:cNvSpPr/>
      </xdr:nvSpPr>
      <xdr:spPr>
        <a:xfrm>
          <a:off x="3746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129912</xdr:rowOff>
    </xdr:from>
    <xdr:ext cx="599010" cy="259045"/>
    <xdr:sp macro="" textlink="">
      <xdr:nvSpPr>
        <xdr:cNvPr id="256" name="テキスト ボックス 255"/>
        <xdr:cNvSpPr txBox="1"/>
      </xdr:nvSpPr>
      <xdr:spPr>
        <a:xfrm>
          <a:off x="3497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39433</xdr:rowOff>
    </xdr:from>
    <xdr:to>
      <xdr:col>15</xdr:col>
      <xdr:colOff>101600</xdr:colOff>
      <xdr:row>95</xdr:row>
      <xdr:rowOff>141033</xdr:rowOff>
    </xdr:to>
    <xdr:sp macro="" textlink="">
      <xdr:nvSpPr>
        <xdr:cNvPr id="257" name="楕円 256"/>
        <xdr:cNvSpPr/>
      </xdr:nvSpPr>
      <xdr:spPr>
        <a:xfrm>
          <a:off x="2857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157560</xdr:rowOff>
    </xdr:from>
    <xdr:ext cx="599010" cy="259045"/>
    <xdr:sp macro="" textlink="">
      <xdr:nvSpPr>
        <xdr:cNvPr id="258" name="テキスト ボックス 257"/>
        <xdr:cNvSpPr txBox="1"/>
      </xdr:nvSpPr>
      <xdr:spPr>
        <a:xfrm>
          <a:off x="2608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139712</xdr:rowOff>
    </xdr:from>
    <xdr:to>
      <xdr:col>10</xdr:col>
      <xdr:colOff>165100</xdr:colOff>
      <xdr:row>96</xdr:row>
      <xdr:rowOff>69862</xdr:rowOff>
    </xdr:to>
    <xdr:sp macro="" textlink="">
      <xdr:nvSpPr>
        <xdr:cNvPr id="259" name="楕円 258"/>
        <xdr:cNvSpPr/>
      </xdr:nvSpPr>
      <xdr:spPr>
        <a:xfrm>
          <a:off x="1968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86389</xdr:rowOff>
    </xdr:from>
    <xdr:ext cx="599010" cy="259045"/>
    <xdr:sp macro="" textlink="">
      <xdr:nvSpPr>
        <xdr:cNvPr id="260" name="テキスト ボックス 259"/>
        <xdr:cNvSpPr txBox="1"/>
      </xdr:nvSpPr>
      <xdr:spPr>
        <a:xfrm>
          <a:off x="1719795"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149225</xdr:rowOff>
    </xdr:from>
    <xdr:to>
      <xdr:col>6</xdr:col>
      <xdr:colOff>38100</xdr:colOff>
      <xdr:row>96</xdr:row>
      <xdr:rowOff>79375</xdr:rowOff>
    </xdr:to>
    <xdr:sp macro="" textlink="">
      <xdr:nvSpPr>
        <xdr:cNvPr id="261" name="楕円 260"/>
        <xdr:cNvSpPr/>
      </xdr:nvSpPr>
      <xdr:spPr>
        <a:xfrm>
          <a:off x="1079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95902</xdr:rowOff>
    </xdr:from>
    <xdr:ext cx="599010" cy="259045"/>
    <xdr:sp macro="" textlink="">
      <xdr:nvSpPr>
        <xdr:cNvPr id="262" name="テキスト ボックス 261"/>
        <xdr:cNvSpPr txBox="1"/>
      </xdr:nvSpPr>
      <xdr:spPr>
        <a:xfrm>
          <a:off x="830795" y="1621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68948</xdr:rowOff>
    </xdr:from>
    <xdr:to>
      <xdr:col>55</xdr:col>
      <xdr:colOff>0</xdr:colOff>
      <xdr:row>37</xdr:row>
      <xdr:rowOff>85666</xdr:rowOff>
    </xdr:to>
    <xdr:cxnSp macro="">
      <xdr:nvCxnSpPr>
        <xdr:cNvPr id="291" name="直線コネクタ 290"/>
        <xdr:cNvCxnSpPr/>
      </xdr:nvCxnSpPr>
      <xdr:spPr>
        <a:xfrm flipV="1">
          <a:off x="9639300" y="6412598"/>
          <a:ext cx="8382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85666</xdr:rowOff>
    </xdr:from>
    <xdr:to>
      <xdr:col>50</xdr:col>
      <xdr:colOff>114300</xdr:colOff>
      <xdr:row>38</xdr:row>
      <xdr:rowOff>7371</xdr:rowOff>
    </xdr:to>
    <xdr:cxnSp macro="">
      <xdr:nvCxnSpPr>
        <xdr:cNvPr id="294" name="直線コネクタ 293"/>
        <xdr:cNvCxnSpPr/>
      </xdr:nvCxnSpPr>
      <xdr:spPr>
        <a:xfrm flipV="1">
          <a:off x="8750300" y="6429316"/>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68354</xdr:rowOff>
    </xdr:from>
    <xdr:to>
      <xdr:col>45</xdr:col>
      <xdr:colOff>177800</xdr:colOff>
      <xdr:row>38</xdr:row>
      <xdr:rowOff>7371</xdr:rowOff>
    </xdr:to>
    <xdr:cxnSp macro="">
      <xdr:nvCxnSpPr>
        <xdr:cNvPr id="297" name="直線コネクタ 296"/>
        <xdr:cNvCxnSpPr/>
      </xdr:nvCxnSpPr>
      <xdr:spPr>
        <a:xfrm>
          <a:off x="7861300" y="6412004"/>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68354</xdr:rowOff>
    </xdr:from>
    <xdr:to>
      <xdr:col>41</xdr:col>
      <xdr:colOff>50800</xdr:colOff>
      <xdr:row>38</xdr:row>
      <xdr:rowOff>19319</xdr:rowOff>
    </xdr:to>
    <xdr:cxnSp macro="">
      <xdr:nvCxnSpPr>
        <xdr:cNvPr id="300" name="直線コネクタ 299"/>
        <xdr:cNvCxnSpPr/>
      </xdr:nvCxnSpPr>
      <xdr:spPr>
        <a:xfrm flipV="1">
          <a:off x="6972300" y="6412004"/>
          <a:ext cx="8890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18148</xdr:rowOff>
    </xdr:from>
    <xdr:to>
      <xdr:col>55</xdr:col>
      <xdr:colOff>50800</xdr:colOff>
      <xdr:row>37</xdr:row>
      <xdr:rowOff>119748</xdr:rowOff>
    </xdr:to>
    <xdr:sp macro="" textlink="">
      <xdr:nvSpPr>
        <xdr:cNvPr id="310" name="楕円 309"/>
        <xdr:cNvSpPr/>
      </xdr:nvSpPr>
      <xdr:spPr>
        <a:xfrm>
          <a:off x="104267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168025</xdr:rowOff>
    </xdr:from>
    <xdr:ext cx="534377" cy="259045"/>
    <xdr:sp macro="" textlink="">
      <xdr:nvSpPr>
        <xdr:cNvPr id="311" name="補助費等該当値テキスト"/>
        <xdr:cNvSpPr txBox="1"/>
      </xdr:nvSpPr>
      <xdr:spPr>
        <a:xfrm>
          <a:off x="10528300" y="6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34866</xdr:rowOff>
    </xdr:from>
    <xdr:to>
      <xdr:col>50</xdr:col>
      <xdr:colOff>165100</xdr:colOff>
      <xdr:row>37</xdr:row>
      <xdr:rowOff>136466</xdr:rowOff>
    </xdr:to>
    <xdr:sp macro="" textlink="">
      <xdr:nvSpPr>
        <xdr:cNvPr id="312" name="楕円 311"/>
        <xdr:cNvSpPr/>
      </xdr:nvSpPr>
      <xdr:spPr>
        <a:xfrm>
          <a:off x="9588500" y="63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127594</xdr:rowOff>
    </xdr:from>
    <xdr:ext cx="534377" cy="259045"/>
    <xdr:sp macro="" textlink="">
      <xdr:nvSpPr>
        <xdr:cNvPr id="313" name="テキスト ボックス 312"/>
        <xdr:cNvSpPr txBox="1"/>
      </xdr:nvSpPr>
      <xdr:spPr>
        <a:xfrm>
          <a:off x="9372111" y="64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128021</xdr:rowOff>
    </xdr:from>
    <xdr:to>
      <xdr:col>46</xdr:col>
      <xdr:colOff>38100</xdr:colOff>
      <xdr:row>38</xdr:row>
      <xdr:rowOff>58172</xdr:rowOff>
    </xdr:to>
    <xdr:sp macro="" textlink="">
      <xdr:nvSpPr>
        <xdr:cNvPr id="314" name="楕円 313"/>
        <xdr:cNvSpPr/>
      </xdr:nvSpPr>
      <xdr:spPr>
        <a:xfrm>
          <a:off x="8699500" y="6471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49298</xdr:rowOff>
    </xdr:from>
    <xdr:ext cx="534377" cy="259045"/>
    <xdr:sp macro="" textlink="">
      <xdr:nvSpPr>
        <xdr:cNvPr id="315" name="テキスト ボックス 314"/>
        <xdr:cNvSpPr txBox="1"/>
      </xdr:nvSpPr>
      <xdr:spPr>
        <a:xfrm>
          <a:off x="8483111" y="6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17554</xdr:rowOff>
    </xdr:from>
    <xdr:to>
      <xdr:col>41</xdr:col>
      <xdr:colOff>101600</xdr:colOff>
      <xdr:row>37</xdr:row>
      <xdr:rowOff>119154</xdr:rowOff>
    </xdr:to>
    <xdr:sp macro="" textlink="">
      <xdr:nvSpPr>
        <xdr:cNvPr id="316" name="楕円 315"/>
        <xdr:cNvSpPr/>
      </xdr:nvSpPr>
      <xdr:spPr>
        <a:xfrm>
          <a:off x="7810500" y="63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110281</xdr:rowOff>
    </xdr:from>
    <xdr:ext cx="534377" cy="259045"/>
    <xdr:sp macro="" textlink="">
      <xdr:nvSpPr>
        <xdr:cNvPr id="317" name="テキスト ボックス 316"/>
        <xdr:cNvSpPr txBox="1"/>
      </xdr:nvSpPr>
      <xdr:spPr>
        <a:xfrm>
          <a:off x="7594111" y="64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139969</xdr:rowOff>
    </xdr:from>
    <xdr:to>
      <xdr:col>36</xdr:col>
      <xdr:colOff>165100</xdr:colOff>
      <xdr:row>38</xdr:row>
      <xdr:rowOff>70120</xdr:rowOff>
    </xdr:to>
    <xdr:sp macro="" textlink="">
      <xdr:nvSpPr>
        <xdr:cNvPr id="318" name="楕円 317"/>
        <xdr:cNvSpPr/>
      </xdr:nvSpPr>
      <xdr:spPr>
        <a:xfrm>
          <a:off x="6921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61246</xdr:rowOff>
    </xdr:from>
    <xdr:ext cx="534377" cy="259045"/>
    <xdr:sp macro="" textlink="">
      <xdr:nvSpPr>
        <xdr:cNvPr id="319" name="テキスト ボックス 318"/>
        <xdr:cNvSpPr txBox="1"/>
      </xdr:nvSpPr>
      <xdr:spPr>
        <a:xfrm>
          <a:off x="6705111" y="6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62127</xdr:rowOff>
    </xdr:from>
    <xdr:to>
      <xdr:col>55</xdr:col>
      <xdr:colOff>0</xdr:colOff>
      <xdr:row>57</xdr:row>
      <xdr:rowOff>39610</xdr:rowOff>
    </xdr:to>
    <xdr:cxnSp macro="">
      <xdr:nvCxnSpPr>
        <xdr:cNvPr id="346" name="直線コネクタ 345"/>
        <xdr:cNvCxnSpPr/>
      </xdr:nvCxnSpPr>
      <xdr:spPr>
        <a:xfrm flipV="1">
          <a:off x="9639300" y="9663327"/>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6902</xdr:rowOff>
    </xdr:from>
    <xdr:to>
      <xdr:col>50</xdr:col>
      <xdr:colOff>114300</xdr:colOff>
      <xdr:row>57</xdr:row>
      <xdr:rowOff>39610</xdr:rowOff>
    </xdr:to>
    <xdr:cxnSp macro="">
      <xdr:nvCxnSpPr>
        <xdr:cNvPr id="349" name="直線コネクタ 348"/>
        <xdr:cNvCxnSpPr/>
      </xdr:nvCxnSpPr>
      <xdr:spPr>
        <a:xfrm>
          <a:off x="8750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6902</xdr:rowOff>
    </xdr:from>
    <xdr:to>
      <xdr:col>45</xdr:col>
      <xdr:colOff>177800</xdr:colOff>
      <xdr:row>57</xdr:row>
      <xdr:rowOff>37095</xdr:rowOff>
    </xdr:to>
    <xdr:cxnSp macro="">
      <xdr:nvCxnSpPr>
        <xdr:cNvPr id="352" name="直線コネクタ 351"/>
        <xdr:cNvCxnSpPr/>
      </xdr:nvCxnSpPr>
      <xdr:spPr>
        <a:xfrm flipV="1">
          <a:off x="7861300" y="9779552"/>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37095</xdr:rowOff>
    </xdr:from>
    <xdr:to>
      <xdr:col>41</xdr:col>
      <xdr:colOff>50800</xdr:colOff>
      <xdr:row>57</xdr:row>
      <xdr:rowOff>106402</xdr:rowOff>
    </xdr:to>
    <xdr:cxnSp macro="">
      <xdr:nvCxnSpPr>
        <xdr:cNvPr id="355" name="直線コネクタ 354"/>
        <xdr:cNvCxnSpPr/>
      </xdr:nvCxnSpPr>
      <xdr:spPr>
        <a:xfrm flipV="1">
          <a:off x="6972300" y="9809745"/>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11327</xdr:rowOff>
    </xdr:from>
    <xdr:to>
      <xdr:col>55</xdr:col>
      <xdr:colOff>50800</xdr:colOff>
      <xdr:row>56</xdr:row>
      <xdr:rowOff>112927</xdr:rowOff>
    </xdr:to>
    <xdr:sp macro="" textlink="">
      <xdr:nvSpPr>
        <xdr:cNvPr id="365" name="楕円 364"/>
        <xdr:cNvSpPr/>
      </xdr:nvSpPr>
      <xdr:spPr>
        <a:xfrm>
          <a:off x="104267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34204</xdr:rowOff>
    </xdr:from>
    <xdr:ext cx="534377" cy="259045"/>
    <xdr:sp macro="" textlink="">
      <xdr:nvSpPr>
        <xdr:cNvPr id="366" name="普通建設事業費該当値テキスト"/>
        <xdr:cNvSpPr txBox="1"/>
      </xdr:nvSpPr>
      <xdr:spPr>
        <a:xfrm>
          <a:off x="10528300" y="94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160260</xdr:rowOff>
    </xdr:from>
    <xdr:to>
      <xdr:col>50</xdr:col>
      <xdr:colOff>165100</xdr:colOff>
      <xdr:row>57</xdr:row>
      <xdr:rowOff>90410</xdr:rowOff>
    </xdr:to>
    <xdr:sp macro="" textlink="">
      <xdr:nvSpPr>
        <xdr:cNvPr id="367" name="楕円 366"/>
        <xdr:cNvSpPr/>
      </xdr:nvSpPr>
      <xdr:spPr>
        <a:xfrm>
          <a:off x="9588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81537</xdr:rowOff>
    </xdr:from>
    <xdr:ext cx="534377" cy="259045"/>
    <xdr:sp macro="" textlink="">
      <xdr:nvSpPr>
        <xdr:cNvPr id="368" name="テキスト ボックス 367"/>
        <xdr:cNvSpPr txBox="1"/>
      </xdr:nvSpPr>
      <xdr:spPr>
        <a:xfrm>
          <a:off x="9372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127552</xdr:rowOff>
    </xdr:from>
    <xdr:to>
      <xdr:col>46</xdr:col>
      <xdr:colOff>38100</xdr:colOff>
      <xdr:row>57</xdr:row>
      <xdr:rowOff>57702</xdr:rowOff>
    </xdr:to>
    <xdr:sp macro="" textlink="">
      <xdr:nvSpPr>
        <xdr:cNvPr id="369" name="楕円 368"/>
        <xdr:cNvSpPr/>
      </xdr:nvSpPr>
      <xdr:spPr>
        <a:xfrm>
          <a:off x="8699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48829</xdr:rowOff>
    </xdr:from>
    <xdr:ext cx="534377" cy="259045"/>
    <xdr:sp macro="" textlink="">
      <xdr:nvSpPr>
        <xdr:cNvPr id="370" name="テキスト ボックス 369"/>
        <xdr:cNvSpPr txBox="1"/>
      </xdr:nvSpPr>
      <xdr:spPr>
        <a:xfrm>
          <a:off x="8483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157745</xdr:rowOff>
    </xdr:from>
    <xdr:to>
      <xdr:col>41</xdr:col>
      <xdr:colOff>101600</xdr:colOff>
      <xdr:row>57</xdr:row>
      <xdr:rowOff>87895</xdr:rowOff>
    </xdr:to>
    <xdr:sp macro="" textlink="">
      <xdr:nvSpPr>
        <xdr:cNvPr id="371" name="楕円 370"/>
        <xdr:cNvSpPr/>
      </xdr:nvSpPr>
      <xdr:spPr>
        <a:xfrm>
          <a:off x="7810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79022</xdr:rowOff>
    </xdr:from>
    <xdr:ext cx="534377" cy="259045"/>
    <xdr:sp macro="" textlink="">
      <xdr:nvSpPr>
        <xdr:cNvPr id="372" name="テキスト ボックス 371"/>
        <xdr:cNvSpPr txBox="1"/>
      </xdr:nvSpPr>
      <xdr:spPr>
        <a:xfrm>
          <a:off x="7594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55602</xdr:rowOff>
    </xdr:from>
    <xdr:to>
      <xdr:col>36</xdr:col>
      <xdr:colOff>165100</xdr:colOff>
      <xdr:row>57</xdr:row>
      <xdr:rowOff>157202</xdr:rowOff>
    </xdr:to>
    <xdr:sp macro="" textlink="">
      <xdr:nvSpPr>
        <xdr:cNvPr id="373" name="楕円 372"/>
        <xdr:cNvSpPr/>
      </xdr:nvSpPr>
      <xdr:spPr>
        <a:xfrm>
          <a:off x="6921500" y="9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148329</xdr:rowOff>
    </xdr:from>
    <xdr:ext cx="534377" cy="259045"/>
    <xdr:sp macro="" textlink="">
      <xdr:nvSpPr>
        <xdr:cNvPr id="374" name="テキスト ボックス 373"/>
        <xdr:cNvSpPr txBox="1"/>
      </xdr:nvSpPr>
      <xdr:spPr>
        <a:xfrm>
          <a:off x="6705111" y="99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70261</xdr:rowOff>
    </xdr:from>
    <xdr:to>
      <xdr:col>55</xdr:col>
      <xdr:colOff>0</xdr:colOff>
      <xdr:row>78</xdr:row>
      <xdr:rowOff>123121</xdr:rowOff>
    </xdr:to>
    <xdr:cxnSp macro="">
      <xdr:nvCxnSpPr>
        <xdr:cNvPr id="401" name="直線コネクタ 400"/>
        <xdr:cNvCxnSpPr/>
      </xdr:nvCxnSpPr>
      <xdr:spPr>
        <a:xfrm flipV="1">
          <a:off x="9639300" y="13443361"/>
          <a:ext cx="8382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123121</xdr:rowOff>
    </xdr:from>
    <xdr:to>
      <xdr:col>50</xdr:col>
      <xdr:colOff>114300</xdr:colOff>
      <xdr:row>78</xdr:row>
      <xdr:rowOff>134077</xdr:rowOff>
    </xdr:to>
    <xdr:cxnSp macro="">
      <xdr:nvCxnSpPr>
        <xdr:cNvPr id="404" name="直線コネクタ 403"/>
        <xdr:cNvCxnSpPr/>
      </xdr:nvCxnSpPr>
      <xdr:spPr>
        <a:xfrm flipV="1">
          <a:off x="8750300" y="1349622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113667</xdr:rowOff>
    </xdr:from>
    <xdr:to>
      <xdr:col>45</xdr:col>
      <xdr:colOff>177800</xdr:colOff>
      <xdr:row>78</xdr:row>
      <xdr:rowOff>134077</xdr:rowOff>
    </xdr:to>
    <xdr:cxnSp macro="">
      <xdr:nvCxnSpPr>
        <xdr:cNvPr id="407" name="直線コネクタ 406"/>
        <xdr:cNvCxnSpPr/>
      </xdr:nvCxnSpPr>
      <xdr:spPr>
        <a:xfrm>
          <a:off x="7861300" y="13486767"/>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70700</xdr:rowOff>
    </xdr:from>
    <xdr:to>
      <xdr:col>41</xdr:col>
      <xdr:colOff>50800</xdr:colOff>
      <xdr:row>78</xdr:row>
      <xdr:rowOff>113667</xdr:rowOff>
    </xdr:to>
    <xdr:cxnSp macro="">
      <xdr:nvCxnSpPr>
        <xdr:cNvPr id="410" name="直線コネクタ 409"/>
        <xdr:cNvCxnSpPr/>
      </xdr:nvCxnSpPr>
      <xdr:spPr>
        <a:xfrm>
          <a:off x="6972300" y="13443800"/>
          <a:ext cx="889000" cy="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19461</xdr:rowOff>
    </xdr:from>
    <xdr:to>
      <xdr:col>55</xdr:col>
      <xdr:colOff>50800</xdr:colOff>
      <xdr:row>78</xdr:row>
      <xdr:rowOff>121061</xdr:rowOff>
    </xdr:to>
    <xdr:sp macro="" textlink="">
      <xdr:nvSpPr>
        <xdr:cNvPr id="420" name="楕円 419"/>
        <xdr:cNvSpPr/>
      </xdr:nvSpPr>
      <xdr:spPr>
        <a:xfrm>
          <a:off x="104267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105838</xdr:rowOff>
    </xdr:from>
    <xdr:ext cx="469744" cy="259045"/>
    <xdr:sp macro="" textlink="">
      <xdr:nvSpPr>
        <xdr:cNvPr id="421" name="普通建設事業費 （ うち新規整備　）該当値テキスト"/>
        <xdr:cNvSpPr txBox="1"/>
      </xdr:nvSpPr>
      <xdr:spPr>
        <a:xfrm>
          <a:off x="10528300" y="133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72321</xdr:rowOff>
    </xdr:from>
    <xdr:to>
      <xdr:col>50</xdr:col>
      <xdr:colOff>165100</xdr:colOff>
      <xdr:row>79</xdr:row>
      <xdr:rowOff>2471</xdr:rowOff>
    </xdr:to>
    <xdr:sp macro="" textlink="">
      <xdr:nvSpPr>
        <xdr:cNvPr id="422" name="楕円 421"/>
        <xdr:cNvSpPr/>
      </xdr:nvSpPr>
      <xdr:spPr>
        <a:xfrm>
          <a:off x="9588500" y="134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165048</xdr:rowOff>
    </xdr:from>
    <xdr:ext cx="469744" cy="259045"/>
    <xdr:sp macro="" textlink="">
      <xdr:nvSpPr>
        <xdr:cNvPr id="423" name="テキスト ボックス 422"/>
        <xdr:cNvSpPr txBox="1"/>
      </xdr:nvSpPr>
      <xdr:spPr>
        <a:xfrm>
          <a:off x="9404428" y="13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83277</xdr:rowOff>
    </xdr:from>
    <xdr:to>
      <xdr:col>46</xdr:col>
      <xdr:colOff>38100</xdr:colOff>
      <xdr:row>79</xdr:row>
      <xdr:rowOff>13427</xdr:rowOff>
    </xdr:to>
    <xdr:sp macro="" textlink="">
      <xdr:nvSpPr>
        <xdr:cNvPr id="424" name="楕円 423"/>
        <xdr:cNvSpPr/>
      </xdr:nvSpPr>
      <xdr:spPr>
        <a:xfrm>
          <a:off x="8699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4554</xdr:rowOff>
    </xdr:from>
    <xdr:ext cx="378565" cy="259045"/>
    <xdr:sp macro="" textlink="">
      <xdr:nvSpPr>
        <xdr:cNvPr id="425" name="テキスト ボックス 424"/>
        <xdr:cNvSpPr txBox="1"/>
      </xdr:nvSpPr>
      <xdr:spPr>
        <a:xfrm>
          <a:off x="8561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62867</xdr:rowOff>
    </xdr:from>
    <xdr:to>
      <xdr:col>41</xdr:col>
      <xdr:colOff>101600</xdr:colOff>
      <xdr:row>78</xdr:row>
      <xdr:rowOff>164467</xdr:rowOff>
    </xdr:to>
    <xdr:sp macro="" textlink="">
      <xdr:nvSpPr>
        <xdr:cNvPr id="426" name="楕円 425"/>
        <xdr:cNvSpPr/>
      </xdr:nvSpPr>
      <xdr:spPr>
        <a:xfrm>
          <a:off x="78105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155594</xdr:rowOff>
    </xdr:from>
    <xdr:ext cx="469744" cy="259045"/>
    <xdr:sp macro="" textlink="">
      <xdr:nvSpPr>
        <xdr:cNvPr id="427" name="テキスト ボックス 426"/>
        <xdr:cNvSpPr txBox="1"/>
      </xdr:nvSpPr>
      <xdr:spPr>
        <a:xfrm>
          <a:off x="7626428" y="1352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19900</xdr:rowOff>
    </xdr:from>
    <xdr:to>
      <xdr:col>36</xdr:col>
      <xdr:colOff>165100</xdr:colOff>
      <xdr:row>78</xdr:row>
      <xdr:rowOff>121500</xdr:rowOff>
    </xdr:to>
    <xdr:sp macro="" textlink="">
      <xdr:nvSpPr>
        <xdr:cNvPr id="428" name="楕円 427"/>
        <xdr:cNvSpPr/>
      </xdr:nvSpPr>
      <xdr:spPr>
        <a:xfrm>
          <a:off x="6921500" y="133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112627</xdr:rowOff>
    </xdr:from>
    <xdr:ext cx="469744" cy="259045"/>
    <xdr:sp macro="" textlink="">
      <xdr:nvSpPr>
        <xdr:cNvPr id="429" name="テキスト ボックス 428"/>
        <xdr:cNvSpPr txBox="1"/>
      </xdr:nvSpPr>
      <xdr:spPr>
        <a:xfrm>
          <a:off x="6737428" y="1348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88440</xdr:rowOff>
    </xdr:from>
    <xdr:to>
      <xdr:col>55</xdr:col>
      <xdr:colOff>0</xdr:colOff>
      <xdr:row>96</xdr:row>
      <xdr:rowOff>122228</xdr:rowOff>
    </xdr:to>
    <xdr:cxnSp macro="">
      <xdr:nvCxnSpPr>
        <xdr:cNvPr id="460" name="直線コネクタ 459"/>
        <xdr:cNvCxnSpPr/>
      </xdr:nvCxnSpPr>
      <xdr:spPr>
        <a:xfrm flipV="1">
          <a:off x="9639300" y="16547640"/>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122228</xdr:rowOff>
    </xdr:from>
    <xdr:to>
      <xdr:col>50</xdr:col>
      <xdr:colOff>114300</xdr:colOff>
      <xdr:row>96</xdr:row>
      <xdr:rowOff>125005</xdr:rowOff>
    </xdr:to>
    <xdr:cxnSp macro="">
      <xdr:nvCxnSpPr>
        <xdr:cNvPr id="463" name="直線コネクタ 462"/>
        <xdr:cNvCxnSpPr/>
      </xdr:nvCxnSpPr>
      <xdr:spPr>
        <a:xfrm flipV="1">
          <a:off x="8750300" y="1658142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125005</xdr:rowOff>
    </xdr:from>
    <xdr:to>
      <xdr:col>45</xdr:col>
      <xdr:colOff>177800</xdr:colOff>
      <xdr:row>97</xdr:row>
      <xdr:rowOff>36492</xdr:rowOff>
    </xdr:to>
    <xdr:cxnSp macro="">
      <xdr:nvCxnSpPr>
        <xdr:cNvPr id="466" name="直線コネクタ 465"/>
        <xdr:cNvCxnSpPr/>
      </xdr:nvCxnSpPr>
      <xdr:spPr>
        <a:xfrm flipV="1">
          <a:off x="7861300" y="16584205"/>
          <a:ext cx="889000" cy="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36492</xdr:rowOff>
    </xdr:from>
    <xdr:to>
      <xdr:col>41</xdr:col>
      <xdr:colOff>50800</xdr:colOff>
      <xdr:row>97</xdr:row>
      <xdr:rowOff>171421</xdr:rowOff>
    </xdr:to>
    <xdr:cxnSp macro="">
      <xdr:nvCxnSpPr>
        <xdr:cNvPr id="469" name="直線コネクタ 468"/>
        <xdr:cNvCxnSpPr/>
      </xdr:nvCxnSpPr>
      <xdr:spPr>
        <a:xfrm flipV="1">
          <a:off x="6972300" y="16667142"/>
          <a:ext cx="889000" cy="13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37640</xdr:rowOff>
    </xdr:from>
    <xdr:to>
      <xdr:col>55</xdr:col>
      <xdr:colOff>50800</xdr:colOff>
      <xdr:row>96</xdr:row>
      <xdr:rowOff>139240</xdr:rowOff>
    </xdr:to>
    <xdr:sp macro="" textlink="">
      <xdr:nvSpPr>
        <xdr:cNvPr id="479" name="楕円 478"/>
        <xdr:cNvSpPr/>
      </xdr:nvSpPr>
      <xdr:spPr>
        <a:xfrm>
          <a:off x="10426700" y="164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60517</xdr:rowOff>
    </xdr:from>
    <xdr:ext cx="534377" cy="259045"/>
    <xdr:sp macro="" textlink="">
      <xdr:nvSpPr>
        <xdr:cNvPr id="480" name="普通建設事業費 （ うち更新整備　）該当値テキスト"/>
        <xdr:cNvSpPr txBox="1"/>
      </xdr:nvSpPr>
      <xdr:spPr>
        <a:xfrm>
          <a:off x="10528300" y="163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71428</xdr:rowOff>
    </xdr:from>
    <xdr:to>
      <xdr:col>50</xdr:col>
      <xdr:colOff>165100</xdr:colOff>
      <xdr:row>97</xdr:row>
      <xdr:rowOff>1578</xdr:rowOff>
    </xdr:to>
    <xdr:sp macro="" textlink="">
      <xdr:nvSpPr>
        <xdr:cNvPr id="481" name="楕円 480"/>
        <xdr:cNvSpPr/>
      </xdr:nvSpPr>
      <xdr:spPr>
        <a:xfrm>
          <a:off x="9588500" y="165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164155</xdr:rowOff>
    </xdr:from>
    <xdr:ext cx="534377" cy="259045"/>
    <xdr:sp macro="" textlink="">
      <xdr:nvSpPr>
        <xdr:cNvPr id="482" name="テキスト ボックス 481"/>
        <xdr:cNvSpPr txBox="1"/>
      </xdr:nvSpPr>
      <xdr:spPr>
        <a:xfrm>
          <a:off x="937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74205</xdr:rowOff>
    </xdr:from>
    <xdr:to>
      <xdr:col>46</xdr:col>
      <xdr:colOff>38100</xdr:colOff>
      <xdr:row>97</xdr:row>
      <xdr:rowOff>4355</xdr:rowOff>
    </xdr:to>
    <xdr:sp macro="" textlink="">
      <xdr:nvSpPr>
        <xdr:cNvPr id="483" name="楕円 482"/>
        <xdr:cNvSpPr/>
      </xdr:nvSpPr>
      <xdr:spPr>
        <a:xfrm>
          <a:off x="8699500" y="165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20882</xdr:rowOff>
    </xdr:from>
    <xdr:ext cx="534377" cy="259045"/>
    <xdr:sp macro="" textlink="">
      <xdr:nvSpPr>
        <xdr:cNvPr id="484" name="テキスト ボックス 483"/>
        <xdr:cNvSpPr txBox="1"/>
      </xdr:nvSpPr>
      <xdr:spPr>
        <a:xfrm>
          <a:off x="8483111" y="163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157142</xdr:rowOff>
    </xdr:from>
    <xdr:to>
      <xdr:col>41</xdr:col>
      <xdr:colOff>101600</xdr:colOff>
      <xdr:row>97</xdr:row>
      <xdr:rowOff>87292</xdr:rowOff>
    </xdr:to>
    <xdr:sp macro="" textlink="">
      <xdr:nvSpPr>
        <xdr:cNvPr id="485" name="楕円 484"/>
        <xdr:cNvSpPr/>
      </xdr:nvSpPr>
      <xdr:spPr>
        <a:xfrm>
          <a:off x="7810500" y="166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103819</xdr:rowOff>
    </xdr:from>
    <xdr:ext cx="534377" cy="259045"/>
    <xdr:sp macro="" textlink="">
      <xdr:nvSpPr>
        <xdr:cNvPr id="486" name="テキスト ボックス 485"/>
        <xdr:cNvSpPr txBox="1"/>
      </xdr:nvSpPr>
      <xdr:spPr>
        <a:xfrm>
          <a:off x="7594111" y="163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120621</xdr:rowOff>
    </xdr:from>
    <xdr:to>
      <xdr:col>36</xdr:col>
      <xdr:colOff>165100</xdr:colOff>
      <xdr:row>98</xdr:row>
      <xdr:rowOff>50771</xdr:rowOff>
    </xdr:to>
    <xdr:sp macro="" textlink="">
      <xdr:nvSpPr>
        <xdr:cNvPr id="487" name="楕円 486"/>
        <xdr:cNvSpPr/>
      </xdr:nvSpPr>
      <xdr:spPr>
        <a:xfrm>
          <a:off x="6921500" y="167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41898</xdr:rowOff>
    </xdr:from>
    <xdr:ext cx="534377" cy="259045"/>
    <xdr:sp macro="" textlink="">
      <xdr:nvSpPr>
        <xdr:cNvPr id="488" name="テキスト ボックス 487"/>
        <xdr:cNvSpPr txBox="1"/>
      </xdr:nvSpPr>
      <xdr:spPr>
        <a:xfrm>
          <a:off x="6705111" y="168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9220</xdr:rowOff>
    </xdr:from>
    <xdr:to>
      <xdr:col>85</xdr:col>
      <xdr:colOff>127000</xdr:colOff>
      <xdr:row>39</xdr:row>
      <xdr:rowOff>37681</xdr:rowOff>
    </xdr:to>
    <xdr:cxnSp macro="">
      <xdr:nvCxnSpPr>
        <xdr:cNvPr id="517" name="直線コネクタ 516"/>
        <xdr:cNvCxnSpPr/>
      </xdr:nvCxnSpPr>
      <xdr:spPr>
        <a:xfrm>
          <a:off x="15481300" y="6695770"/>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6071</xdr:rowOff>
    </xdr:from>
    <xdr:to>
      <xdr:col>81</xdr:col>
      <xdr:colOff>50800</xdr:colOff>
      <xdr:row>39</xdr:row>
      <xdr:rowOff>9220</xdr:rowOff>
    </xdr:to>
    <xdr:cxnSp macro="">
      <xdr:nvCxnSpPr>
        <xdr:cNvPr id="520" name="直線コネクタ 519"/>
        <xdr:cNvCxnSpPr/>
      </xdr:nvCxnSpPr>
      <xdr:spPr>
        <a:xfrm>
          <a:off x="14592300" y="6692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6071</xdr:rowOff>
    </xdr:from>
    <xdr:to>
      <xdr:col>76</xdr:col>
      <xdr:colOff>114300</xdr:colOff>
      <xdr:row>39</xdr:row>
      <xdr:rowOff>16446</xdr:rowOff>
    </xdr:to>
    <xdr:cxnSp macro="">
      <xdr:nvCxnSpPr>
        <xdr:cNvPr id="523" name="直線コネクタ 522"/>
        <xdr:cNvCxnSpPr/>
      </xdr:nvCxnSpPr>
      <xdr:spPr>
        <a:xfrm flipV="1">
          <a:off x="13703300" y="669262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16446</xdr:rowOff>
    </xdr:from>
    <xdr:to>
      <xdr:col>71</xdr:col>
      <xdr:colOff>177800</xdr:colOff>
      <xdr:row>39</xdr:row>
      <xdr:rowOff>38176</xdr:rowOff>
    </xdr:to>
    <xdr:cxnSp macro="">
      <xdr:nvCxnSpPr>
        <xdr:cNvPr id="526" name="直線コネクタ 525"/>
        <xdr:cNvCxnSpPr/>
      </xdr:nvCxnSpPr>
      <xdr:spPr>
        <a:xfrm flipV="1">
          <a:off x="12814300" y="6702996"/>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158331</xdr:rowOff>
    </xdr:from>
    <xdr:to>
      <xdr:col>85</xdr:col>
      <xdr:colOff>177800</xdr:colOff>
      <xdr:row>39</xdr:row>
      <xdr:rowOff>88481</xdr:rowOff>
    </xdr:to>
    <xdr:sp macro="" textlink="">
      <xdr:nvSpPr>
        <xdr:cNvPr id="536" name="楕円 535"/>
        <xdr:cNvSpPr/>
      </xdr:nvSpPr>
      <xdr:spPr>
        <a:xfrm>
          <a:off x="162687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73258</xdr:rowOff>
    </xdr:from>
    <xdr:ext cx="378565" cy="259045"/>
    <xdr:sp macro="" textlink="">
      <xdr:nvSpPr>
        <xdr:cNvPr id="537" name="災害復旧事業費該当値テキスト"/>
        <xdr:cNvSpPr txBox="1"/>
      </xdr:nvSpPr>
      <xdr:spPr>
        <a:xfrm>
          <a:off x="16370300" y="658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129870</xdr:rowOff>
    </xdr:from>
    <xdr:to>
      <xdr:col>81</xdr:col>
      <xdr:colOff>101600</xdr:colOff>
      <xdr:row>39</xdr:row>
      <xdr:rowOff>60020</xdr:rowOff>
    </xdr:to>
    <xdr:sp macro="" textlink="">
      <xdr:nvSpPr>
        <xdr:cNvPr id="538" name="楕円 537"/>
        <xdr:cNvSpPr/>
      </xdr:nvSpPr>
      <xdr:spPr>
        <a:xfrm>
          <a:off x="15430500" y="6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51147</xdr:rowOff>
    </xdr:from>
    <xdr:ext cx="469744" cy="259045"/>
    <xdr:sp macro="" textlink="">
      <xdr:nvSpPr>
        <xdr:cNvPr id="539" name="テキスト ボックス 538"/>
        <xdr:cNvSpPr txBox="1"/>
      </xdr:nvSpPr>
      <xdr:spPr>
        <a:xfrm>
          <a:off x="15246428" y="67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126721</xdr:rowOff>
    </xdr:from>
    <xdr:to>
      <xdr:col>76</xdr:col>
      <xdr:colOff>165100</xdr:colOff>
      <xdr:row>39</xdr:row>
      <xdr:rowOff>56871</xdr:rowOff>
    </xdr:to>
    <xdr:sp macro="" textlink="">
      <xdr:nvSpPr>
        <xdr:cNvPr id="540" name="楕円 539"/>
        <xdr:cNvSpPr/>
      </xdr:nvSpPr>
      <xdr:spPr>
        <a:xfrm>
          <a:off x="14541500" y="66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47998</xdr:rowOff>
    </xdr:from>
    <xdr:ext cx="469744" cy="259045"/>
    <xdr:sp macro="" textlink="">
      <xdr:nvSpPr>
        <xdr:cNvPr id="541" name="テキスト ボックス 540"/>
        <xdr:cNvSpPr txBox="1"/>
      </xdr:nvSpPr>
      <xdr:spPr>
        <a:xfrm>
          <a:off x="14357428"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137096</xdr:rowOff>
    </xdr:from>
    <xdr:to>
      <xdr:col>72</xdr:col>
      <xdr:colOff>38100</xdr:colOff>
      <xdr:row>39</xdr:row>
      <xdr:rowOff>67246</xdr:rowOff>
    </xdr:to>
    <xdr:sp macro="" textlink="">
      <xdr:nvSpPr>
        <xdr:cNvPr id="542" name="楕円 541"/>
        <xdr:cNvSpPr/>
      </xdr:nvSpPr>
      <xdr:spPr>
        <a:xfrm>
          <a:off x="13652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58373</xdr:rowOff>
    </xdr:from>
    <xdr:ext cx="469744" cy="259045"/>
    <xdr:sp macro="" textlink="">
      <xdr:nvSpPr>
        <xdr:cNvPr id="543" name="テキスト ボックス 542"/>
        <xdr:cNvSpPr txBox="1"/>
      </xdr:nvSpPr>
      <xdr:spPr>
        <a:xfrm>
          <a:off x="13468428" y="67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158826</xdr:rowOff>
    </xdr:from>
    <xdr:to>
      <xdr:col>67</xdr:col>
      <xdr:colOff>101600</xdr:colOff>
      <xdr:row>39</xdr:row>
      <xdr:rowOff>88976</xdr:rowOff>
    </xdr:to>
    <xdr:sp macro="" textlink="">
      <xdr:nvSpPr>
        <xdr:cNvPr id="544" name="楕円 543"/>
        <xdr:cNvSpPr/>
      </xdr:nvSpPr>
      <xdr:spPr>
        <a:xfrm>
          <a:off x="12763500" y="66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80103</xdr:rowOff>
    </xdr:from>
    <xdr:ext cx="378565" cy="259045"/>
    <xdr:sp macro="" textlink="">
      <xdr:nvSpPr>
        <xdr:cNvPr id="545" name="テキスト ボックス 544"/>
        <xdr:cNvSpPr txBox="1"/>
      </xdr:nvSpPr>
      <xdr:spPr>
        <a:xfrm>
          <a:off x="12625017" y="676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10514</xdr:rowOff>
    </xdr:from>
    <xdr:to>
      <xdr:col>85</xdr:col>
      <xdr:colOff>127000</xdr:colOff>
      <xdr:row>78</xdr:row>
      <xdr:rowOff>11173</xdr:rowOff>
    </xdr:to>
    <xdr:cxnSp macro="">
      <xdr:nvCxnSpPr>
        <xdr:cNvPr id="631" name="直線コネクタ 630"/>
        <xdr:cNvCxnSpPr/>
      </xdr:nvCxnSpPr>
      <xdr:spPr>
        <a:xfrm flipV="1">
          <a:off x="15481300" y="13383614"/>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163593</xdr:rowOff>
    </xdr:from>
    <xdr:to>
      <xdr:col>81</xdr:col>
      <xdr:colOff>50800</xdr:colOff>
      <xdr:row>78</xdr:row>
      <xdr:rowOff>11173</xdr:rowOff>
    </xdr:to>
    <xdr:cxnSp macro="">
      <xdr:nvCxnSpPr>
        <xdr:cNvPr id="634" name="直線コネクタ 633"/>
        <xdr:cNvCxnSpPr/>
      </xdr:nvCxnSpPr>
      <xdr:spPr>
        <a:xfrm>
          <a:off x="14592300" y="1336524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160865</xdr:rowOff>
    </xdr:from>
    <xdr:to>
      <xdr:col>76</xdr:col>
      <xdr:colOff>114300</xdr:colOff>
      <xdr:row>77</xdr:row>
      <xdr:rowOff>163593</xdr:rowOff>
    </xdr:to>
    <xdr:cxnSp macro="">
      <xdr:nvCxnSpPr>
        <xdr:cNvPr id="637" name="直線コネクタ 636"/>
        <xdr:cNvCxnSpPr/>
      </xdr:nvCxnSpPr>
      <xdr:spPr>
        <a:xfrm>
          <a:off x="13703300" y="13362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146893</xdr:rowOff>
    </xdr:from>
    <xdr:to>
      <xdr:col>71</xdr:col>
      <xdr:colOff>177800</xdr:colOff>
      <xdr:row>77</xdr:row>
      <xdr:rowOff>160865</xdr:rowOff>
    </xdr:to>
    <xdr:cxnSp macro="">
      <xdr:nvCxnSpPr>
        <xdr:cNvPr id="640" name="直線コネクタ 639"/>
        <xdr:cNvCxnSpPr/>
      </xdr:nvCxnSpPr>
      <xdr:spPr>
        <a:xfrm>
          <a:off x="12814300" y="13348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131164</xdr:rowOff>
    </xdr:from>
    <xdr:to>
      <xdr:col>85</xdr:col>
      <xdr:colOff>177800</xdr:colOff>
      <xdr:row>78</xdr:row>
      <xdr:rowOff>61314</xdr:rowOff>
    </xdr:to>
    <xdr:sp macro="" textlink="">
      <xdr:nvSpPr>
        <xdr:cNvPr id="650" name="楕円 649"/>
        <xdr:cNvSpPr/>
      </xdr:nvSpPr>
      <xdr:spPr>
        <a:xfrm>
          <a:off x="16268700" y="133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48909</xdr:rowOff>
    </xdr:from>
    <xdr:ext cx="534377" cy="259045"/>
    <xdr:sp macro="" textlink="">
      <xdr:nvSpPr>
        <xdr:cNvPr id="651" name="公債費該当値テキスト"/>
        <xdr:cNvSpPr txBox="1"/>
      </xdr:nvSpPr>
      <xdr:spPr>
        <a:xfrm>
          <a:off x="16370300" y="132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131823</xdr:rowOff>
    </xdr:from>
    <xdr:to>
      <xdr:col>81</xdr:col>
      <xdr:colOff>101600</xdr:colOff>
      <xdr:row>78</xdr:row>
      <xdr:rowOff>61973</xdr:rowOff>
    </xdr:to>
    <xdr:sp macro="" textlink="">
      <xdr:nvSpPr>
        <xdr:cNvPr id="652" name="楕円 651"/>
        <xdr:cNvSpPr/>
      </xdr:nvSpPr>
      <xdr:spPr>
        <a:xfrm>
          <a:off x="15430500" y="133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53100</xdr:rowOff>
    </xdr:from>
    <xdr:ext cx="534377" cy="259045"/>
    <xdr:sp macro="" textlink="">
      <xdr:nvSpPr>
        <xdr:cNvPr id="653" name="テキスト ボックス 652"/>
        <xdr:cNvSpPr txBox="1"/>
      </xdr:nvSpPr>
      <xdr:spPr>
        <a:xfrm>
          <a:off x="15214111" y="134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112793</xdr:rowOff>
    </xdr:from>
    <xdr:to>
      <xdr:col>76</xdr:col>
      <xdr:colOff>165100</xdr:colOff>
      <xdr:row>78</xdr:row>
      <xdr:rowOff>42943</xdr:rowOff>
    </xdr:to>
    <xdr:sp macro="" textlink="">
      <xdr:nvSpPr>
        <xdr:cNvPr id="654" name="楕円 653"/>
        <xdr:cNvSpPr/>
      </xdr:nvSpPr>
      <xdr:spPr>
        <a:xfrm>
          <a:off x="145415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34070</xdr:rowOff>
    </xdr:from>
    <xdr:ext cx="534377" cy="259045"/>
    <xdr:sp macro="" textlink="">
      <xdr:nvSpPr>
        <xdr:cNvPr id="655" name="テキスト ボックス 654"/>
        <xdr:cNvSpPr txBox="1"/>
      </xdr:nvSpPr>
      <xdr:spPr>
        <a:xfrm>
          <a:off x="14325111" y="134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110065</xdr:rowOff>
    </xdr:from>
    <xdr:to>
      <xdr:col>72</xdr:col>
      <xdr:colOff>38100</xdr:colOff>
      <xdr:row>78</xdr:row>
      <xdr:rowOff>40215</xdr:rowOff>
    </xdr:to>
    <xdr:sp macro="" textlink="">
      <xdr:nvSpPr>
        <xdr:cNvPr id="656" name="楕円 655"/>
        <xdr:cNvSpPr/>
      </xdr:nvSpPr>
      <xdr:spPr>
        <a:xfrm>
          <a:off x="13652500" y="13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31342</xdr:rowOff>
    </xdr:from>
    <xdr:ext cx="534377" cy="259045"/>
    <xdr:sp macro="" textlink="">
      <xdr:nvSpPr>
        <xdr:cNvPr id="657" name="テキスト ボックス 656"/>
        <xdr:cNvSpPr txBox="1"/>
      </xdr:nvSpPr>
      <xdr:spPr>
        <a:xfrm>
          <a:off x="13436111" y="134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96093</xdr:rowOff>
    </xdr:from>
    <xdr:to>
      <xdr:col>67</xdr:col>
      <xdr:colOff>101600</xdr:colOff>
      <xdr:row>78</xdr:row>
      <xdr:rowOff>26243</xdr:rowOff>
    </xdr:to>
    <xdr:sp macro="" textlink="">
      <xdr:nvSpPr>
        <xdr:cNvPr id="658" name="楕円 657"/>
        <xdr:cNvSpPr/>
      </xdr:nvSpPr>
      <xdr:spPr>
        <a:xfrm>
          <a:off x="12763500" y="13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17370</xdr:rowOff>
    </xdr:from>
    <xdr:ext cx="534377" cy="259045"/>
    <xdr:sp macro="" textlink="">
      <xdr:nvSpPr>
        <xdr:cNvPr id="659" name="テキスト ボックス 658"/>
        <xdr:cNvSpPr txBox="1"/>
      </xdr:nvSpPr>
      <xdr:spPr>
        <a:xfrm>
          <a:off x="12547111" y="133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3746</xdr:rowOff>
    </xdr:from>
    <xdr:to>
      <xdr:col>85</xdr:col>
      <xdr:colOff>127000</xdr:colOff>
      <xdr:row>97</xdr:row>
      <xdr:rowOff>74709</xdr:rowOff>
    </xdr:to>
    <xdr:cxnSp macro="">
      <xdr:nvCxnSpPr>
        <xdr:cNvPr id="684" name="直線コネクタ 683"/>
        <xdr:cNvCxnSpPr/>
      </xdr:nvCxnSpPr>
      <xdr:spPr>
        <a:xfrm flipV="1">
          <a:off x="15481300" y="16634396"/>
          <a:ext cx="838200" cy="7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74709</xdr:rowOff>
    </xdr:from>
    <xdr:to>
      <xdr:col>81</xdr:col>
      <xdr:colOff>50800</xdr:colOff>
      <xdr:row>97</xdr:row>
      <xdr:rowOff>101947</xdr:rowOff>
    </xdr:to>
    <xdr:cxnSp macro="">
      <xdr:nvCxnSpPr>
        <xdr:cNvPr id="687" name="直線コネクタ 686"/>
        <xdr:cNvCxnSpPr/>
      </xdr:nvCxnSpPr>
      <xdr:spPr>
        <a:xfrm flipV="1">
          <a:off x="14592300" y="16705359"/>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101947</xdr:rowOff>
    </xdr:from>
    <xdr:to>
      <xdr:col>76</xdr:col>
      <xdr:colOff>114300</xdr:colOff>
      <xdr:row>97</xdr:row>
      <xdr:rowOff>127036</xdr:rowOff>
    </xdr:to>
    <xdr:cxnSp macro="">
      <xdr:nvCxnSpPr>
        <xdr:cNvPr id="690" name="直線コネクタ 689"/>
        <xdr:cNvCxnSpPr/>
      </xdr:nvCxnSpPr>
      <xdr:spPr>
        <a:xfrm flipV="1">
          <a:off x="13703300" y="16732597"/>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127036</xdr:rowOff>
    </xdr:from>
    <xdr:to>
      <xdr:col>71</xdr:col>
      <xdr:colOff>177800</xdr:colOff>
      <xdr:row>97</xdr:row>
      <xdr:rowOff>127916</xdr:rowOff>
    </xdr:to>
    <xdr:cxnSp macro="">
      <xdr:nvCxnSpPr>
        <xdr:cNvPr id="693" name="直線コネクタ 692"/>
        <xdr:cNvCxnSpPr/>
      </xdr:nvCxnSpPr>
      <xdr:spPr>
        <a:xfrm flipV="1">
          <a:off x="12814300" y="16757686"/>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124396</xdr:rowOff>
    </xdr:from>
    <xdr:to>
      <xdr:col>85</xdr:col>
      <xdr:colOff>177800</xdr:colOff>
      <xdr:row>97</xdr:row>
      <xdr:rowOff>54546</xdr:rowOff>
    </xdr:to>
    <xdr:sp macro="" textlink="">
      <xdr:nvSpPr>
        <xdr:cNvPr id="703" name="楕円 702"/>
        <xdr:cNvSpPr/>
      </xdr:nvSpPr>
      <xdr:spPr>
        <a:xfrm>
          <a:off x="16268700" y="165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147273</xdr:rowOff>
    </xdr:from>
    <xdr:ext cx="534377" cy="259045"/>
    <xdr:sp macro="" textlink="">
      <xdr:nvSpPr>
        <xdr:cNvPr id="704" name="積立金該当値テキスト"/>
        <xdr:cNvSpPr txBox="1"/>
      </xdr:nvSpPr>
      <xdr:spPr>
        <a:xfrm>
          <a:off x="16370300" y="164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23909</xdr:rowOff>
    </xdr:from>
    <xdr:to>
      <xdr:col>81</xdr:col>
      <xdr:colOff>101600</xdr:colOff>
      <xdr:row>97</xdr:row>
      <xdr:rowOff>125509</xdr:rowOff>
    </xdr:to>
    <xdr:sp macro="" textlink="">
      <xdr:nvSpPr>
        <xdr:cNvPr id="705" name="楕円 704"/>
        <xdr:cNvSpPr/>
      </xdr:nvSpPr>
      <xdr:spPr>
        <a:xfrm>
          <a:off x="15430500" y="1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142036</xdr:rowOff>
    </xdr:from>
    <xdr:ext cx="534377" cy="259045"/>
    <xdr:sp macro="" textlink="">
      <xdr:nvSpPr>
        <xdr:cNvPr id="706" name="テキスト ボックス 705"/>
        <xdr:cNvSpPr txBox="1"/>
      </xdr:nvSpPr>
      <xdr:spPr>
        <a:xfrm>
          <a:off x="15214111" y="164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51147</xdr:rowOff>
    </xdr:from>
    <xdr:to>
      <xdr:col>76</xdr:col>
      <xdr:colOff>165100</xdr:colOff>
      <xdr:row>97</xdr:row>
      <xdr:rowOff>152747</xdr:rowOff>
    </xdr:to>
    <xdr:sp macro="" textlink="">
      <xdr:nvSpPr>
        <xdr:cNvPr id="707" name="楕円 706"/>
        <xdr:cNvSpPr/>
      </xdr:nvSpPr>
      <xdr:spPr>
        <a:xfrm>
          <a:off x="14541500" y="166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143874</xdr:rowOff>
    </xdr:from>
    <xdr:ext cx="534377" cy="259045"/>
    <xdr:sp macro="" textlink="">
      <xdr:nvSpPr>
        <xdr:cNvPr id="708" name="テキスト ボックス 707"/>
        <xdr:cNvSpPr txBox="1"/>
      </xdr:nvSpPr>
      <xdr:spPr>
        <a:xfrm>
          <a:off x="14325111" y="167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76236</xdr:rowOff>
    </xdr:from>
    <xdr:to>
      <xdr:col>72</xdr:col>
      <xdr:colOff>38100</xdr:colOff>
      <xdr:row>98</xdr:row>
      <xdr:rowOff>6386</xdr:rowOff>
    </xdr:to>
    <xdr:sp macro="" textlink="">
      <xdr:nvSpPr>
        <xdr:cNvPr id="709" name="楕円 708"/>
        <xdr:cNvSpPr/>
      </xdr:nvSpPr>
      <xdr:spPr>
        <a:xfrm>
          <a:off x="13652500" y="1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168963</xdr:rowOff>
    </xdr:from>
    <xdr:ext cx="534377" cy="259045"/>
    <xdr:sp macro="" textlink="">
      <xdr:nvSpPr>
        <xdr:cNvPr id="710" name="テキスト ボックス 709"/>
        <xdr:cNvSpPr txBox="1"/>
      </xdr:nvSpPr>
      <xdr:spPr>
        <a:xfrm>
          <a:off x="13436111" y="167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77116</xdr:rowOff>
    </xdr:from>
    <xdr:to>
      <xdr:col>67</xdr:col>
      <xdr:colOff>101600</xdr:colOff>
      <xdr:row>98</xdr:row>
      <xdr:rowOff>7266</xdr:rowOff>
    </xdr:to>
    <xdr:sp macro="" textlink="">
      <xdr:nvSpPr>
        <xdr:cNvPr id="711" name="楕円 710"/>
        <xdr:cNvSpPr/>
      </xdr:nvSpPr>
      <xdr:spPr>
        <a:xfrm>
          <a:off x="12763500" y="167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169843</xdr:rowOff>
    </xdr:from>
    <xdr:ext cx="534377" cy="259045"/>
    <xdr:sp macro="" textlink="">
      <xdr:nvSpPr>
        <xdr:cNvPr id="712" name="テキスト ボックス 711"/>
        <xdr:cNvSpPr txBox="1"/>
      </xdr:nvSpPr>
      <xdr:spPr>
        <a:xfrm>
          <a:off x="12547111" y="16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42850</xdr:rowOff>
    </xdr:from>
    <xdr:to>
      <xdr:col>116</xdr:col>
      <xdr:colOff>63500</xdr:colOff>
      <xdr:row>39</xdr:row>
      <xdr:rowOff>42964</xdr:rowOff>
    </xdr:to>
    <xdr:cxnSp macro="">
      <xdr:nvCxnSpPr>
        <xdr:cNvPr id="741" name="直線コネクタ 740"/>
        <xdr:cNvCxnSpPr/>
      </xdr:nvCxnSpPr>
      <xdr:spPr>
        <a:xfrm flipV="1">
          <a:off x="21323300" y="672940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42811</xdr:rowOff>
    </xdr:from>
    <xdr:to>
      <xdr:col>111</xdr:col>
      <xdr:colOff>177800</xdr:colOff>
      <xdr:row>39</xdr:row>
      <xdr:rowOff>42964</xdr:rowOff>
    </xdr:to>
    <xdr:cxnSp macro="">
      <xdr:nvCxnSpPr>
        <xdr:cNvPr id="744" name="直線コネクタ 743"/>
        <xdr:cNvCxnSpPr/>
      </xdr:nvCxnSpPr>
      <xdr:spPr>
        <a:xfrm>
          <a:off x="20434300" y="672936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42811</xdr:rowOff>
    </xdr:from>
    <xdr:to>
      <xdr:col>107</xdr:col>
      <xdr:colOff>50800</xdr:colOff>
      <xdr:row>39</xdr:row>
      <xdr:rowOff>42926</xdr:rowOff>
    </xdr:to>
    <xdr:cxnSp macro="">
      <xdr:nvCxnSpPr>
        <xdr:cNvPr id="747" name="直線コネクタ 746"/>
        <xdr:cNvCxnSpPr/>
      </xdr:nvCxnSpPr>
      <xdr:spPr>
        <a:xfrm flipV="1">
          <a:off x="19545300" y="67293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42964</xdr:rowOff>
    </xdr:to>
    <xdr:cxnSp macro="">
      <xdr:nvCxnSpPr>
        <xdr:cNvPr id="750" name="直線コネクタ 749"/>
        <xdr:cNvCxnSpPr/>
      </xdr:nvCxnSpPr>
      <xdr:spPr>
        <a:xfrm flipV="1">
          <a:off x="18656300" y="6729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163500</xdr:rowOff>
    </xdr:from>
    <xdr:to>
      <xdr:col>116</xdr:col>
      <xdr:colOff>114300</xdr:colOff>
      <xdr:row>39</xdr:row>
      <xdr:rowOff>93650</xdr:rowOff>
    </xdr:to>
    <xdr:sp macro="" textlink="">
      <xdr:nvSpPr>
        <xdr:cNvPr id="760" name="楕円 759"/>
        <xdr:cNvSpPr/>
      </xdr:nvSpPr>
      <xdr:spPr>
        <a:xfrm>
          <a:off x="22110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78427</xdr:rowOff>
    </xdr:from>
    <xdr:ext cx="313932" cy="259045"/>
    <xdr:sp macro="" textlink="">
      <xdr:nvSpPr>
        <xdr:cNvPr id="761" name="投資及び出資金該当値テキスト"/>
        <xdr:cNvSpPr txBox="1"/>
      </xdr:nvSpPr>
      <xdr:spPr>
        <a:xfrm>
          <a:off x="22212300" y="65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163614</xdr:rowOff>
    </xdr:from>
    <xdr:to>
      <xdr:col>112</xdr:col>
      <xdr:colOff>38100</xdr:colOff>
      <xdr:row>39</xdr:row>
      <xdr:rowOff>93764</xdr:rowOff>
    </xdr:to>
    <xdr:sp macro="" textlink="">
      <xdr:nvSpPr>
        <xdr:cNvPr id="762" name="楕円 761"/>
        <xdr:cNvSpPr/>
      </xdr:nvSpPr>
      <xdr:spPr>
        <a:xfrm>
          <a:off x="2127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84891</xdr:rowOff>
    </xdr:from>
    <xdr:ext cx="313932" cy="259045"/>
    <xdr:sp macro="" textlink="">
      <xdr:nvSpPr>
        <xdr:cNvPr id="763" name="テキスト ボックス 762"/>
        <xdr:cNvSpPr txBox="1"/>
      </xdr:nvSpPr>
      <xdr:spPr>
        <a:xfrm>
          <a:off x="2116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163461</xdr:rowOff>
    </xdr:from>
    <xdr:to>
      <xdr:col>107</xdr:col>
      <xdr:colOff>101600</xdr:colOff>
      <xdr:row>39</xdr:row>
      <xdr:rowOff>93611</xdr:rowOff>
    </xdr:to>
    <xdr:sp macro="" textlink="">
      <xdr:nvSpPr>
        <xdr:cNvPr id="764" name="楕円 763"/>
        <xdr:cNvSpPr/>
      </xdr:nvSpPr>
      <xdr:spPr>
        <a:xfrm>
          <a:off x="20383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84738</xdr:rowOff>
    </xdr:from>
    <xdr:ext cx="313932" cy="259045"/>
    <xdr:sp macro="" textlink="">
      <xdr:nvSpPr>
        <xdr:cNvPr id="765" name="テキスト ボックス 764"/>
        <xdr:cNvSpPr txBox="1"/>
      </xdr:nvSpPr>
      <xdr:spPr>
        <a:xfrm>
          <a:off x="20277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6" name="楕円 765"/>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67" name="テキスト ボックス 766"/>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68" name="楕円 767"/>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69" name="テキスト ボックス 768"/>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23617</xdr:rowOff>
    </xdr:from>
    <xdr:to>
      <xdr:col>116</xdr:col>
      <xdr:colOff>63500</xdr:colOff>
      <xdr:row>58</xdr:row>
      <xdr:rowOff>25286</xdr:rowOff>
    </xdr:to>
    <xdr:cxnSp macro="">
      <xdr:nvCxnSpPr>
        <xdr:cNvPr id="796" name="直線コネクタ 795"/>
        <xdr:cNvCxnSpPr/>
      </xdr:nvCxnSpPr>
      <xdr:spPr>
        <a:xfrm>
          <a:off x="21323300" y="9967717"/>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19479</xdr:rowOff>
    </xdr:from>
    <xdr:to>
      <xdr:col>111</xdr:col>
      <xdr:colOff>177800</xdr:colOff>
      <xdr:row>58</xdr:row>
      <xdr:rowOff>23617</xdr:rowOff>
    </xdr:to>
    <xdr:cxnSp macro="">
      <xdr:nvCxnSpPr>
        <xdr:cNvPr id="799" name="直線コネクタ 798"/>
        <xdr:cNvCxnSpPr/>
      </xdr:nvCxnSpPr>
      <xdr:spPr>
        <a:xfrm>
          <a:off x="20434300" y="996357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19479</xdr:rowOff>
    </xdr:from>
    <xdr:to>
      <xdr:col>107</xdr:col>
      <xdr:colOff>50800</xdr:colOff>
      <xdr:row>58</xdr:row>
      <xdr:rowOff>19662</xdr:rowOff>
    </xdr:to>
    <xdr:cxnSp macro="">
      <xdr:nvCxnSpPr>
        <xdr:cNvPr id="802" name="直線コネクタ 801"/>
        <xdr:cNvCxnSpPr/>
      </xdr:nvCxnSpPr>
      <xdr:spPr>
        <a:xfrm flipV="1">
          <a:off x="19545300" y="99635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19548</xdr:rowOff>
    </xdr:from>
    <xdr:to>
      <xdr:col>102</xdr:col>
      <xdr:colOff>114300</xdr:colOff>
      <xdr:row>58</xdr:row>
      <xdr:rowOff>19662</xdr:rowOff>
    </xdr:to>
    <xdr:cxnSp macro="">
      <xdr:nvCxnSpPr>
        <xdr:cNvPr id="805" name="直線コネクタ 804"/>
        <xdr:cNvCxnSpPr/>
      </xdr:nvCxnSpPr>
      <xdr:spPr>
        <a:xfrm>
          <a:off x="18656300" y="99636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145936</xdr:rowOff>
    </xdr:from>
    <xdr:to>
      <xdr:col>116</xdr:col>
      <xdr:colOff>114300</xdr:colOff>
      <xdr:row>58</xdr:row>
      <xdr:rowOff>76086</xdr:rowOff>
    </xdr:to>
    <xdr:sp macro="" textlink="">
      <xdr:nvSpPr>
        <xdr:cNvPr id="815" name="楕円 814"/>
        <xdr:cNvSpPr/>
      </xdr:nvSpPr>
      <xdr:spPr>
        <a:xfrm>
          <a:off x="221107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144267</xdr:rowOff>
    </xdr:from>
    <xdr:to>
      <xdr:col>112</xdr:col>
      <xdr:colOff>38100</xdr:colOff>
      <xdr:row>58</xdr:row>
      <xdr:rowOff>74417</xdr:rowOff>
    </xdr:to>
    <xdr:sp macro="" textlink="">
      <xdr:nvSpPr>
        <xdr:cNvPr id="817" name="楕円 816"/>
        <xdr:cNvSpPr/>
      </xdr:nvSpPr>
      <xdr:spPr>
        <a:xfrm>
          <a:off x="21272500" y="9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65544</xdr:rowOff>
    </xdr:from>
    <xdr:ext cx="469744" cy="259045"/>
    <xdr:sp macro="" textlink="">
      <xdr:nvSpPr>
        <xdr:cNvPr id="818" name="テキスト ボックス 817"/>
        <xdr:cNvSpPr txBox="1"/>
      </xdr:nvSpPr>
      <xdr:spPr>
        <a:xfrm>
          <a:off x="21088428" y="1000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140129</xdr:rowOff>
    </xdr:from>
    <xdr:to>
      <xdr:col>107</xdr:col>
      <xdr:colOff>101600</xdr:colOff>
      <xdr:row>58</xdr:row>
      <xdr:rowOff>70279</xdr:rowOff>
    </xdr:to>
    <xdr:sp macro="" textlink="">
      <xdr:nvSpPr>
        <xdr:cNvPr id="819" name="楕円 818"/>
        <xdr:cNvSpPr/>
      </xdr:nvSpPr>
      <xdr:spPr>
        <a:xfrm>
          <a:off x="20383500" y="9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61406</xdr:rowOff>
    </xdr:from>
    <xdr:ext cx="469744" cy="259045"/>
    <xdr:sp macro="" textlink="">
      <xdr:nvSpPr>
        <xdr:cNvPr id="820" name="テキスト ボックス 819"/>
        <xdr:cNvSpPr txBox="1"/>
      </xdr:nvSpPr>
      <xdr:spPr>
        <a:xfrm>
          <a:off x="20199428" y="10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140312</xdr:rowOff>
    </xdr:from>
    <xdr:to>
      <xdr:col>102</xdr:col>
      <xdr:colOff>165100</xdr:colOff>
      <xdr:row>58</xdr:row>
      <xdr:rowOff>70462</xdr:rowOff>
    </xdr:to>
    <xdr:sp macro="" textlink="">
      <xdr:nvSpPr>
        <xdr:cNvPr id="821" name="楕円 820"/>
        <xdr:cNvSpPr/>
      </xdr:nvSpPr>
      <xdr:spPr>
        <a:xfrm>
          <a:off x="19494500" y="9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61589</xdr:rowOff>
    </xdr:from>
    <xdr:ext cx="469744" cy="259045"/>
    <xdr:sp macro="" textlink="">
      <xdr:nvSpPr>
        <xdr:cNvPr id="822" name="テキスト ボックス 821"/>
        <xdr:cNvSpPr txBox="1"/>
      </xdr:nvSpPr>
      <xdr:spPr>
        <a:xfrm>
          <a:off x="19310428" y="1000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140198</xdr:rowOff>
    </xdr:from>
    <xdr:to>
      <xdr:col>98</xdr:col>
      <xdr:colOff>38100</xdr:colOff>
      <xdr:row>58</xdr:row>
      <xdr:rowOff>70348</xdr:rowOff>
    </xdr:to>
    <xdr:sp macro="" textlink="">
      <xdr:nvSpPr>
        <xdr:cNvPr id="823" name="楕円 822"/>
        <xdr:cNvSpPr/>
      </xdr:nvSpPr>
      <xdr:spPr>
        <a:xfrm>
          <a:off x="186055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61475</xdr:rowOff>
    </xdr:from>
    <xdr:ext cx="469744" cy="259045"/>
    <xdr:sp macro="" textlink="">
      <xdr:nvSpPr>
        <xdr:cNvPr id="824" name="テキスト ボックス 823"/>
        <xdr:cNvSpPr txBox="1"/>
      </xdr:nvSpPr>
      <xdr:spPr>
        <a:xfrm>
          <a:off x="18421428" y="1000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79954</xdr:rowOff>
    </xdr:from>
    <xdr:to>
      <xdr:col>116</xdr:col>
      <xdr:colOff>63500</xdr:colOff>
      <xdr:row>74</xdr:row>
      <xdr:rowOff>164291</xdr:rowOff>
    </xdr:to>
    <xdr:cxnSp macro="">
      <xdr:nvCxnSpPr>
        <xdr:cNvPr id="856" name="直線コネクタ 855"/>
        <xdr:cNvCxnSpPr/>
      </xdr:nvCxnSpPr>
      <xdr:spPr>
        <a:xfrm flipV="1">
          <a:off x="21323300" y="12767254"/>
          <a:ext cx="8382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140664</xdr:rowOff>
    </xdr:from>
    <xdr:to>
      <xdr:col>111</xdr:col>
      <xdr:colOff>177800</xdr:colOff>
      <xdr:row>74</xdr:row>
      <xdr:rowOff>164291</xdr:rowOff>
    </xdr:to>
    <xdr:cxnSp macro="">
      <xdr:nvCxnSpPr>
        <xdr:cNvPr id="859" name="直線コネクタ 858"/>
        <xdr:cNvCxnSpPr/>
      </xdr:nvCxnSpPr>
      <xdr:spPr>
        <a:xfrm>
          <a:off x="20434300" y="1282796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61078</xdr:rowOff>
    </xdr:from>
    <xdr:to>
      <xdr:col>107</xdr:col>
      <xdr:colOff>50800</xdr:colOff>
      <xdr:row>74</xdr:row>
      <xdr:rowOff>140664</xdr:rowOff>
    </xdr:to>
    <xdr:cxnSp macro="">
      <xdr:nvCxnSpPr>
        <xdr:cNvPr id="862" name="直線コネクタ 861"/>
        <xdr:cNvCxnSpPr/>
      </xdr:nvCxnSpPr>
      <xdr:spPr>
        <a:xfrm>
          <a:off x="19545300" y="127483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61078</xdr:rowOff>
    </xdr:from>
    <xdr:to>
      <xdr:col>102</xdr:col>
      <xdr:colOff>114300</xdr:colOff>
      <xdr:row>75</xdr:row>
      <xdr:rowOff>9268</xdr:rowOff>
    </xdr:to>
    <xdr:cxnSp macro="">
      <xdr:nvCxnSpPr>
        <xdr:cNvPr id="865" name="直線コネクタ 864"/>
        <xdr:cNvCxnSpPr/>
      </xdr:nvCxnSpPr>
      <xdr:spPr>
        <a:xfrm flipV="1">
          <a:off x="18656300" y="12748378"/>
          <a:ext cx="889000" cy="1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29154</xdr:rowOff>
    </xdr:from>
    <xdr:to>
      <xdr:col>116</xdr:col>
      <xdr:colOff>114300</xdr:colOff>
      <xdr:row>74</xdr:row>
      <xdr:rowOff>130754</xdr:rowOff>
    </xdr:to>
    <xdr:sp macro="" textlink="">
      <xdr:nvSpPr>
        <xdr:cNvPr id="875" name="楕円 874"/>
        <xdr:cNvSpPr/>
      </xdr:nvSpPr>
      <xdr:spPr>
        <a:xfrm>
          <a:off x="221107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52031</xdr:rowOff>
    </xdr:from>
    <xdr:ext cx="534377" cy="259045"/>
    <xdr:sp macro="" textlink="">
      <xdr:nvSpPr>
        <xdr:cNvPr id="876" name="繰出金該当値テキスト"/>
        <xdr:cNvSpPr txBox="1"/>
      </xdr:nvSpPr>
      <xdr:spPr>
        <a:xfrm>
          <a:off x="22212300" y="125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113491</xdr:rowOff>
    </xdr:from>
    <xdr:to>
      <xdr:col>112</xdr:col>
      <xdr:colOff>38100</xdr:colOff>
      <xdr:row>75</xdr:row>
      <xdr:rowOff>43641</xdr:rowOff>
    </xdr:to>
    <xdr:sp macro="" textlink="">
      <xdr:nvSpPr>
        <xdr:cNvPr id="877" name="楕円 876"/>
        <xdr:cNvSpPr/>
      </xdr:nvSpPr>
      <xdr:spPr>
        <a:xfrm>
          <a:off x="212725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60168</xdr:rowOff>
    </xdr:from>
    <xdr:ext cx="534377" cy="259045"/>
    <xdr:sp macro="" textlink="">
      <xdr:nvSpPr>
        <xdr:cNvPr id="878" name="テキスト ボックス 877"/>
        <xdr:cNvSpPr txBox="1"/>
      </xdr:nvSpPr>
      <xdr:spPr>
        <a:xfrm>
          <a:off x="21056111" y="125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89864</xdr:rowOff>
    </xdr:from>
    <xdr:to>
      <xdr:col>107</xdr:col>
      <xdr:colOff>101600</xdr:colOff>
      <xdr:row>75</xdr:row>
      <xdr:rowOff>20014</xdr:rowOff>
    </xdr:to>
    <xdr:sp macro="" textlink="">
      <xdr:nvSpPr>
        <xdr:cNvPr id="879" name="楕円 878"/>
        <xdr:cNvSpPr/>
      </xdr:nvSpPr>
      <xdr:spPr>
        <a:xfrm>
          <a:off x="203835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36541</xdr:rowOff>
    </xdr:from>
    <xdr:ext cx="534377" cy="259045"/>
    <xdr:sp macro="" textlink="">
      <xdr:nvSpPr>
        <xdr:cNvPr id="880" name="テキスト ボックス 879"/>
        <xdr:cNvSpPr txBox="1"/>
      </xdr:nvSpPr>
      <xdr:spPr>
        <a:xfrm>
          <a:off x="20167111" y="125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10278</xdr:rowOff>
    </xdr:from>
    <xdr:to>
      <xdr:col>102</xdr:col>
      <xdr:colOff>165100</xdr:colOff>
      <xdr:row>74</xdr:row>
      <xdr:rowOff>111878</xdr:rowOff>
    </xdr:to>
    <xdr:sp macro="" textlink="">
      <xdr:nvSpPr>
        <xdr:cNvPr id="881" name="楕円 880"/>
        <xdr:cNvSpPr/>
      </xdr:nvSpPr>
      <xdr:spPr>
        <a:xfrm>
          <a:off x="19494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128405</xdr:rowOff>
    </xdr:from>
    <xdr:ext cx="534377" cy="259045"/>
    <xdr:sp macro="" textlink="">
      <xdr:nvSpPr>
        <xdr:cNvPr id="882" name="テキスト ボックス 881"/>
        <xdr:cNvSpPr txBox="1"/>
      </xdr:nvSpPr>
      <xdr:spPr>
        <a:xfrm>
          <a:off x="19278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129918</xdr:rowOff>
    </xdr:from>
    <xdr:to>
      <xdr:col>98</xdr:col>
      <xdr:colOff>38100</xdr:colOff>
      <xdr:row>75</xdr:row>
      <xdr:rowOff>60068</xdr:rowOff>
    </xdr:to>
    <xdr:sp macro="" textlink="">
      <xdr:nvSpPr>
        <xdr:cNvPr id="883" name="楕円 882"/>
        <xdr:cNvSpPr/>
      </xdr:nvSpPr>
      <xdr:spPr>
        <a:xfrm>
          <a:off x="18605500" y="12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76595</xdr:rowOff>
    </xdr:from>
    <xdr:ext cx="534377" cy="259045"/>
    <xdr:sp macro="" textlink="">
      <xdr:nvSpPr>
        <xdr:cNvPr id="884" name="テキスト ボックス 883"/>
        <xdr:cNvSpPr txBox="1"/>
      </xdr:nvSpPr>
      <xdr:spPr>
        <a:xfrm>
          <a:off x="18389111" y="12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554,038</a:t>
          </a:r>
          <a:r>
            <a:rPr kumimoji="1" lang="ja-JP" altLang="en-US" sz="1300" baseline="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円となっている。人口減少に伴い，住民一人当たりのコストは増加傾向にあるが，特に人件費と繰出金が類似団体平均と比較して高い状況となっている。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人件費は住民一人当たり</a:t>
          </a:r>
          <a:r>
            <a:rPr kumimoji="1" lang="en-US" altLang="ja-JP" sz="1300" baseline="0">
              <a:latin typeface="ＭＳ Ｐゴシック" panose="020B0600070205080204" pitchFamily="50" charset="-128"/>
              <a:ea typeface="ＭＳ Ｐゴシック" panose="020B0600070205080204" pitchFamily="50" charset="-128"/>
            </a:rPr>
            <a:t>104,817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baseline="0">
              <a:latin typeface="ＭＳ Ｐゴシック" panose="020B0600070205080204" pitchFamily="50" charset="-128"/>
              <a:ea typeface="ＭＳ Ｐゴシック" panose="020B0600070205080204" pitchFamily="50" charset="-128"/>
            </a:rPr>
            <a:t>14,403</a:t>
          </a:r>
          <a:r>
            <a:rPr kumimoji="1" lang="ja-JP" altLang="en-US" sz="1300" baseline="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円高くなっている。人件費決算額全体は職員給や退職手当負担金等が減となったことにより前年度に比べ減となっているが，人口減少により住民一人当たりのコストは前年度より増加している。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繰出金は公共下水道事業特別会計への繰出を行っていることから住民一人当たりのコストが全国・県・類似団体平均より高い状況となっており，公共下水道事業特別会計等への繰出の増により前年度よりも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人件費については引き続き定員管理・給与適正化など行財政改革への取組を通して人件費の削減に努め，繰出金については特別会計における歳入確保と歳出削減に努めていく。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107,897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と比較して一人当たりのコストが高い状況となっているが，前年度と比較すると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。これは生活保護費の減や経済対策臨時福祉給付金の皆減等によるものである。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153226</xdr:rowOff>
    </xdr:from>
    <xdr:to>
      <xdr:col>24</xdr:col>
      <xdr:colOff>63500</xdr:colOff>
      <xdr:row>34</xdr:row>
      <xdr:rowOff>156464</xdr:rowOff>
    </xdr:to>
    <xdr:cxnSp macro="">
      <xdr:nvCxnSpPr>
        <xdr:cNvPr id="61" name="直線コネクタ 60"/>
        <xdr:cNvCxnSpPr/>
      </xdr:nvCxnSpPr>
      <xdr:spPr>
        <a:xfrm>
          <a:off x="3797300" y="598252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153226</xdr:rowOff>
    </xdr:from>
    <xdr:to>
      <xdr:col>19</xdr:col>
      <xdr:colOff>177800</xdr:colOff>
      <xdr:row>35</xdr:row>
      <xdr:rowOff>32639</xdr:rowOff>
    </xdr:to>
    <xdr:cxnSp macro="">
      <xdr:nvCxnSpPr>
        <xdr:cNvPr id="64" name="直線コネクタ 63"/>
        <xdr:cNvCxnSpPr/>
      </xdr:nvCxnSpPr>
      <xdr:spPr>
        <a:xfrm flipV="1">
          <a:off x="2908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98361</xdr:rowOff>
    </xdr:from>
    <xdr:to>
      <xdr:col>15</xdr:col>
      <xdr:colOff>50800</xdr:colOff>
      <xdr:row>35</xdr:row>
      <xdr:rowOff>32639</xdr:rowOff>
    </xdr:to>
    <xdr:cxnSp macro="">
      <xdr:nvCxnSpPr>
        <xdr:cNvPr id="67" name="直線コネクタ 66"/>
        <xdr:cNvCxnSpPr/>
      </xdr:nvCxnSpPr>
      <xdr:spPr>
        <a:xfrm>
          <a:off x="2019300" y="5927661"/>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98361</xdr:rowOff>
    </xdr:from>
    <xdr:to>
      <xdr:col>10</xdr:col>
      <xdr:colOff>114300</xdr:colOff>
      <xdr:row>34</xdr:row>
      <xdr:rowOff>120650</xdr:rowOff>
    </xdr:to>
    <xdr:cxnSp macro="">
      <xdr:nvCxnSpPr>
        <xdr:cNvPr id="70" name="直線コネクタ 69"/>
        <xdr:cNvCxnSpPr/>
      </xdr:nvCxnSpPr>
      <xdr:spPr>
        <a:xfrm flipV="1">
          <a:off x="1130300" y="59276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105664</xdr:rowOff>
    </xdr:from>
    <xdr:to>
      <xdr:col>24</xdr:col>
      <xdr:colOff>114300</xdr:colOff>
      <xdr:row>35</xdr:row>
      <xdr:rowOff>35814</xdr:rowOff>
    </xdr:to>
    <xdr:sp macro="" textlink="">
      <xdr:nvSpPr>
        <xdr:cNvPr id="80" name="楕円 79"/>
        <xdr:cNvSpPr/>
      </xdr:nvSpPr>
      <xdr:spPr>
        <a:xfrm>
          <a:off x="4584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128541</xdr:rowOff>
    </xdr:from>
    <xdr:ext cx="469744" cy="259045"/>
    <xdr:sp macro="" textlink="">
      <xdr:nvSpPr>
        <xdr:cNvPr id="81" name="議会費該当値テキスト"/>
        <xdr:cNvSpPr txBox="1"/>
      </xdr:nvSpPr>
      <xdr:spPr>
        <a:xfrm>
          <a:off x="4686300"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102426</xdr:rowOff>
    </xdr:from>
    <xdr:to>
      <xdr:col>20</xdr:col>
      <xdr:colOff>38100</xdr:colOff>
      <xdr:row>35</xdr:row>
      <xdr:rowOff>32576</xdr:rowOff>
    </xdr:to>
    <xdr:sp macro="" textlink="">
      <xdr:nvSpPr>
        <xdr:cNvPr id="82" name="楕円 81"/>
        <xdr:cNvSpPr/>
      </xdr:nvSpPr>
      <xdr:spPr>
        <a:xfrm>
          <a:off x="3746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49103</xdr:rowOff>
    </xdr:from>
    <xdr:ext cx="469744" cy="259045"/>
    <xdr:sp macro="" textlink="">
      <xdr:nvSpPr>
        <xdr:cNvPr id="83" name="テキスト ボックス 82"/>
        <xdr:cNvSpPr txBox="1"/>
      </xdr:nvSpPr>
      <xdr:spPr>
        <a:xfrm>
          <a:off x="3562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153289</xdr:rowOff>
    </xdr:from>
    <xdr:to>
      <xdr:col>15</xdr:col>
      <xdr:colOff>101600</xdr:colOff>
      <xdr:row>35</xdr:row>
      <xdr:rowOff>83439</xdr:rowOff>
    </xdr:to>
    <xdr:sp macro="" textlink="">
      <xdr:nvSpPr>
        <xdr:cNvPr id="84" name="楕円 83"/>
        <xdr:cNvSpPr/>
      </xdr:nvSpPr>
      <xdr:spPr>
        <a:xfrm>
          <a:off x="2857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99966</xdr:rowOff>
    </xdr:from>
    <xdr:ext cx="469744" cy="259045"/>
    <xdr:sp macro="" textlink="">
      <xdr:nvSpPr>
        <xdr:cNvPr id="85" name="テキスト ボックス 84"/>
        <xdr:cNvSpPr txBox="1"/>
      </xdr:nvSpPr>
      <xdr:spPr>
        <a:xfrm>
          <a:off x="2673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47561</xdr:rowOff>
    </xdr:from>
    <xdr:to>
      <xdr:col>10</xdr:col>
      <xdr:colOff>165100</xdr:colOff>
      <xdr:row>34</xdr:row>
      <xdr:rowOff>149161</xdr:rowOff>
    </xdr:to>
    <xdr:sp macro="" textlink="">
      <xdr:nvSpPr>
        <xdr:cNvPr id="86" name="楕円 85"/>
        <xdr:cNvSpPr/>
      </xdr:nvSpPr>
      <xdr:spPr>
        <a:xfrm>
          <a:off x="1968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165688</xdr:rowOff>
    </xdr:from>
    <xdr:ext cx="469744" cy="259045"/>
    <xdr:sp macro="" textlink="">
      <xdr:nvSpPr>
        <xdr:cNvPr id="87" name="テキスト ボックス 86"/>
        <xdr:cNvSpPr txBox="1"/>
      </xdr:nvSpPr>
      <xdr:spPr>
        <a:xfrm>
          <a:off x="1784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69850</xdr:rowOff>
    </xdr:from>
    <xdr:to>
      <xdr:col>6</xdr:col>
      <xdr:colOff>38100</xdr:colOff>
      <xdr:row>35</xdr:row>
      <xdr:rowOff>0</xdr:rowOff>
    </xdr:to>
    <xdr:sp macro="" textlink="">
      <xdr:nvSpPr>
        <xdr:cNvPr id="88" name="楕円 87"/>
        <xdr:cNvSpPr/>
      </xdr:nvSpPr>
      <xdr:spPr>
        <a:xfrm>
          <a:off x="1079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16527</xdr:rowOff>
    </xdr:from>
    <xdr:ext cx="469744" cy="259045"/>
    <xdr:sp macro="" textlink="">
      <xdr:nvSpPr>
        <xdr:cNvPr id="89" name="テキスト ボックス 88"/>
        <xdr:cNvSpPr txBox="1"/>
      </xdr:nvSpPr>
      <xdr:spPr>
        <a:xfrm>
          <a:off x="895428"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152167</xdr:rowOff>
    </xdr:from>
    <xdr:to>
      <xdr:col>24</xdr:col>
      <xdr:colOff>63500</xdr:colOff>
      <xdr:row>57</xdr:row>
      <xdr:rowOff>43090</xdr:rowOff>
    </xdr:to>
    <xdr:cxnSp macro="">
      <xdr:nvCxnSpPr>
        <xdr:cNvPr id="118" name="直線コネクタ 117"/>
        <xdr:cNvCxnSpPr/>
      </xdr:nvCxnSpPr>
      <xdr:spPr>
        <a:xfrm flipV="1">
          <a:off x="3797300" y="9753367"/>
          <a:ext cx="838200" cy="6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43090</xdr:rowOff>
    </xdr:from>
    <xdr:to>
      <xdr:col>19</xdr:col>
      <xdr:colOff>177800</xdr:colOff>
      <xdr:row>57</xdr:row>
      <xdr:rowOff>79970</xdr:rowOff>
    </xdr:to>
    <xdr:cxnSp macro="">
      <xdr:nvCxnSpPr>
        <xdr:cNvPr id="121" name="直線コネクタ 120"/>
        <xdr:cNvCxnSpPr/>
      </xdr:nvCxnSpPr>
      <xdr:spPr>
        <a:xfrm flipV="1">
          <a:off x="2908300" y="9815740"/>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79970</xdr:rowOff>
    </xdr:from>
    <xdr:to>
      <xdr:col>15</xdr:col>
      <xdr:colOff>50800</xdr:colOff>
      <xdr:row>57</xdr:row>
      <xdr:rowOff>138675</xdr:rowOff>
    </xdr:to>
    <xdr:cxnSp macro="">
      <xdr:nvCxnSpPr>
        <xdr:cNvPr id="124" name="直線コネクタ 123"/>
        <xdr:cNvCxnSpPr/>
      </xdr:nvCxnSpPr>
      <xdr:spPr>
        <a:xfrm flipV="1">
          <a:off x="2019300" y="9852620"/>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138675</xdr:rowOff>
    </xdr:from>
    <xdr:to>
      <xdr:col>10</xdr:col>
      <xdr:colOff>114300</xdr:colOff>
      <xdr:row>57</xdr:row>
      <xdr:rowOff>150136</xdr:rowOff>
    </xdr:to>
    <xdr:cxnSp macro="">
      <xdr:nvCxnSpPr>
        <xdr:cNvPr id="127" name="直線コネクタ 126"/>
        <xdr:cNvCxnSpPr/>
      </xdr:nvCxnSpPr>
      <xdr:spPr>
        <a:xfrm flipV="1">
          <a:off x="1130300" y="9911325"/>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101367</xdr:rowOff>
    </xdr:from>
    <xdr:to>
      <xdr:col>24</xdr:col>
      <xdr:colOff>114300</xdr:colOff>
      <xdr:row>57</xdr:row>
      <xdr:rowOff>31517</xdr:rowOff>
    </xdr:to>
    <xdr:sp macro="" textlink="">
      <xdr:nvSpPr>
        <xdr:cNvPr id="137" name="楕円 136"/>
        <xdr:cNvSpPr/>
      </xdr:nvSpPr>
      <xdr:spPr>
        <a:xfrm>
          <a:off x="4584700" y="97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124244</xdr:rowOff>
    </xdr:from>
    <xdr:ext cx="599010" cy="259045"/>
    <xdr:sp macro="" textlink="">
      <xdr:nvSpPr>
        <xdr:cNvPr id="138" name="総務費該当値テキスト"/>
        <xdr:cNvSpPr txBox="1"/>
      </xdr:nvSpPr>
      <xdr:spPr>
        <a:xfrm>
          <a:off x="4686300" y="95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163740</xdr:rowOff>
    </xdr:from>
    <xdr:to>
      <xdr:col>20</xdr:col>
      <xdr:colOff>38100</xdr:colOff>
      <xdr:row>57</xdr:row>
      <xdr:rowOff>93890</xdr:rowOff>
    </xdr:to>
    <xdr:sp macro="" textlink="">
      <xdr:nvSpPr>
        <xdr:cNvPr id="139" name="楕円 138"/>
        <xdr:cNvSpPr/>
      </xdr:nvSpPr>
      <xdr:spPr>
        <a:xfrm>
          <a:off x="3746500" y="97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110417</xdr:rowOff>
    </xdr:from>
    <xdr:ext cx="534377" cy="259045"/>
    <xdr:sp macro="" textlink="">
      <xdr:nvSpPr>
        <xdr:cNvPr id="140" name="テキスト ボックス 139"/>
        <xdr:cNvSpPr txBox="1"/>
      </xdr:nvSpPr>
      <xdr:spPr>
        <a:xfrm>
          <a:off x="3530111" y="95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29170</xdr:rowOff>
    </xdr:from>
    <xdr:to>
      <xdr:col>15</xdr:col>
      <xdr:colOff>101600</xdr:colOff>
      <xdr:row>57</xdr:row>
      <xdr:rowOff>130770</xdr:rowOff>
    </xdr:to>
    <xdr:sp macro="" textlink="">
      <xdr:nvSpPr>
        <xdr:cNvPr id="141" name="楕円 140"/>
        <xdr:cNvSpPr/>
      </xdr:nvSpPr>
      <xdr:spPr>
        <a:xfrm>
          <a:off x="2857500" y="98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121897</xdr:rowOff>
    </xdr:from>
    <xdr:ext cx="534377" cy="259045"/>
    <xdr:sp macro="" textlink="">
      <xdr:nvSpPr>
        <xdr:cNvPr id="142" name="テキスト ボックス 141"/>
        <xdr:cNvSpPr txBox="1"/>
      </xdr:nvSpPr>
      <xdr:spPr>
        <a:xfrm>
          <a:off x="2641111" y="98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87875</xdr:rowOff>
    </xdr:from>
    <xdr:to>
      <xdr:col>10</xdr:col>
      <xdr:colOff>165100</xdr:colOff>
      <xdr:row>58</xdr:row>
      <xdr:rowOff>18025</xdr:rowOff>
    </xdr:to>
    <xdr:sp macro="" textlink="">
      <xdr:nvSpPr>
        <xdr:cNvPr id="143" name="楕円 142"/>
        <xdr:cNvSpPr/>
      </xdr:nvSpPr>
      <xdr:spPr>
        <a:xfrm>
          <a:off x="1968500" y="98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9152</xdr:rowOff>
    </xdr:from>
    <xdr:ext cx="534377" cy="259045"/>
    <xdr:sp macro="" textlink="">
      <xdr:nvSpPr>
        <xdr:cNvPr id="144" name="テキスト ボックス 143"/>
        <xdr:cNvSpPr txBox="1"/>
      </xdr:nvSpPr>
      <xdr:spPr>
        <a:xfrm>
          <a:off x="1752111" y="995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99336</xdr:rowOff>
    </xdr:from>
    <xdr:to>
      <xdr:col>6</xdr:col>
      <xdr:colOff>38100</xdr:colOff>
      <xdr:row>58</xdr:row>
      <xdr:rowOff>29486</xdr:rowOff>
    </xdr:to>
    <xdr:sp macro="" textlink="">
      <xdr:nvSpPr>
        <xdr:cNvPr id="145" name="楕円 144"/>
        <xdr:cNvSpPr/>
      </xdr:nvSpPr>
      <xdr:spPr>
        <a:xfrm>
          <a:off x="1079500" y="9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20613</xdr:rowOff>
    </xdr:from>
    <xdr:ext cx="534377" cy="259045"/>
    <xdr:sp macro="" textlink="">
      <xdr:nvSpPr>
        <xdr:cNvPr id="146" name="テキスト ボックス 145"/>
        <xdr:cNvSpPr txBox="1"/>
      </xdr:nvSpPr>
      <xdr:spPr>
        <a:xfrm>
          <a:off x="863111" y="9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91961</xdr:rowOff>
    </xdr:from>
    <xdr:to>
      <xdr:col>24</xdr:col>
      <xdr:colOff>63500</xdr:colOff>
      <xdr:row>75</xdr:row>
      <xdr:rowOff>98339</xdr:rowOff>
    </xdr:to>
    <xdr:cxnSp macro="">
      <xdr:nvCxnSpPr>
        <xdr:cNvPr id="176" name="直線コネクタ 175"/>
        <xdr:cNvCxnSpPr/>
      </xdr:nvCxnSpPr>
      <xdr:spPr>
        <a:xfrm flipV="1">
          <a:off x="3797300" y="12950711"/>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98339</xdr:rowOff>
    </xdr:from>
    <xdr:to>
      <xdr:col>19</xdr:col>
      <xdr:colOff>177800</xdr:colOff>
      <xdr:row>75</xdr:row>
      <xdr:rowOff>103025</xdr:rowOff>
    </xdr:to>
    <xdr:cxnSp macro="">
      <xdr:nvCxnSpPr>
        <xdr:cNvPr id="179" name="直線コネクタ 178"/>
        <xdr:cNvCxnSpPr/>
      </xdr:nvCxnSpPr>
      <xdr:spPr>
        <a:xfrm flipV="1">
          <a:off x="2908300" y="1295708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103025</xdr:rowOff>
    </xdr:from>
    <xdr:to>
      <xdr:col>15</xdr:col>
      <xdr:colOff>50800</xdr:colOff>
      <xdr:row>75</xdr:row>
      <xdr:rowOff>145857</xdr:rowOff>
    </xdr:to>
    <xdr:cxnSp macro="">
      <xdr:nvCxnSpPr>
        <xdr:cNvPr id="182" name="直線コネクタ 181"/>
        <xdr:cNvCxnSpPr/>
      </xdr:nvCxnSpPr>
      <xdr:spPr>
        <a:xfrm flipV="1">
          <a:off x="2019300" y="12961775"/>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145857</xdr:rowOff>
    </xdr:from>
    <xdr:to>
      <xdr:col>10</xdr:col>
      <xdr:colOff>114300</xdr:colOff>
      <xdr:row>76</xdr:row>
      <xdr:rowOff>18831</xdr:rowOff>
    </xdr:to>
    <xdr:cxnSp macro="">
      <xdr:nvCxnSpPr>
        <xdr:cNvPr id="185" name="直線コネクタ 184"/>
        <xdr:cNvCxnSpPr/>
      </xdr:nvCxnSpPr>
      <xdr:spPr>
        <a:xfrm flipV="1">
          <a:off x="1130300" y="1300460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41161</xdr:rowOff>
    </xdr:from>
    <xdr:to>
      <xdr:col>24</xdr:col>
      <xdr:colOff>114300</xdr:colOff>
      <xdr:row>75</xdr:row>
      <xdr:rowOff>142761</xdr:rowOff>
    </xdr:to>
    <xdr:sp macro="" textlink="">
      <xdr:nvSpPr>
        <xdr:cNvPr id="195" name="楕円 194"/>
        <xdr:cNvSpPr/>
      </xdr:nvSpPr>
      <xdr:spPr>
        <a:xfrm>
          <a:off x="45847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64038</xdr:rowOff>
    </xdr:from>
    <xdr:ext cx="599010" cy="259045"/>
    <xdr:sp macro="" textlink="">
      <xdr:nvSpPr>
        <xdr:cNvPr id="196" name="民生費該当値テキスト"/>
        <xdr:cNvSpPr txBox="1"/>
      </xdr:nvSpPr>
      <xdr:spPr>
        <a:xfrm>
          <a:off x="4686300" y="1275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47539</xdr:rowOff>
    </xdr:from>
    <xdr:to>
      <xdr:col>20</xdr:col>
      <xdr:colOff>38100</xdr:colOff>
      <xdr:row>75</xdr:row>
      <xdr:rowOff>149138</xdr:rowOff>
    </xdr:to>
    <xdr:sp macro="" textlink="">
      <xdr:nvSpPr>
        <xdr:cNvPr id="197" name="楕円 196"/>
        <xdr:cNvSpPr/>
      </xdr:nvSpPr>
      <xdr:spPr>
        <a:xfrm>
          <a:off x="3746500" y="1290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165666</xdr:rowOff>
    </xdr:from>
    <xdr:ext cx="599010" cy="259045"/>
    <xdr:sp macro="" textlink="">
      <xdr:nvSpPr>
        <xdr:cNvPr id="198" name="テキスト ボックス 197"/>
        <xdr:cNvSpPr txBox="1"/>
      </xdr:nvSpPr>
      <xdr:spPr>
        <a:xfrm>
          <a:off x="3497795" y="126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52225</xdr:rowOff>
    </xdr:from>
    <xdr:to>
      <xdr:col>15</xdr:col>
      <xdr:colOff>101600</xdr:colOff>
      <xdr:row>75</xdr:row>
      <xdr:rowOff>153825</xdr:rowOff>
    </xdr:to>
    <xdr:sp macro="" textlink="">
      <xdr:nvSpPr>
        <xdr:cNvPr id="199" name="楕円 198"/>
        <xdr:cNvSpPr/>
      </xdr:nvSpPr>
      <xdr:spPr>
        <a:xfrm>
          <a:off x="2857500" y="129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170352</xdr:rowOff>
    </xdr:from>
    <xdr:ext cx="599010" cy="259045"/>
    <xdr:sp macro="" textlink="">
      <xdr:nvSpPr>
        <xdr:cNvPr id="200" name="テキスト ボックス 199"/>
        <xdr:cNvSpPr txBox="1"/>
      </xdr:nvSpPr>
      <xdr:spPr>
        <a:xfrm>
          <a:off x="2608795" y="126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95057</xdr:rowOff>
    </xdr:from>
    <xdr:to>
      <xdr:col>10</xdr:col>
      <xdr:colOff>165100</xdr:colOff>
      <xdr:row>76</xdr:row>
      <xdr:rowOff>25208</xdr:rowOff>
    </xdr:to>
    <xdr:sp macro="" textlink="">
      <xdr:nvSpPr>
        <xdr:cNvPr id="201" name="楕円 200"/>
        <xdr:cNvSpPr/>
      </xdr:nvSpPr>
      <xdr:spPr>
        <a:xfrm>
          <a:off x="19685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41734</xdr:rowOff>
    </xdr:from>
    <xdr:ext cx="599010" cy="259045"/>
    <xdr:sp macro="" textlink="">
      <xdr:nvSpPr>
        <xdr:cNvPr id="202" name="テキスト ボックス 201"/>
        <xdr:cNvSpPr txBox="1"/>
      </xdr:nvSpPr>
      <xdr:spPr>
        <a:xfrm>
          <a:off x="1719795" y="12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139481</xdr:rowOff>
    </xdr:from>
    <xdr:to>
      <xdr:col>6</xdr:col>
      <xdr:colOff>38100</xdr:colOff>
      <xdr:row>76</xdr:row>
      <xdr:rowOff>69631</xdr:rowOff>
    </xdr:to>
    <xdr:sp macro="" textlink="">
      <xdr:nvSpPr>
        <xdr:cNvPr id="203" name="楕円 202"/>
        <xdr:cNvSpPr/>
      </xdr:nvSpPr>
      <xdr:spPr>
        <a:xfrm>
          <a:off x="1079500" y="129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86158</xdr:rowOff>
    </xdr:from>
    <xdr:ext cx="599010" cy="259045"/>
    <xdr:sp macro="" textlink="">
      <xdr:nvSpPr>
        <xdr:cNvPr id="204" name="テキスト ボックス 203"/>
        <xdr:cNvSpPr txBox="1"/>
      </xdr:nvSpPr>
      <xdr:spPr>
        <a:xfrm>
          <a:off x="830795" y="1277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109982</xdr:rowOff>
    </xdr:from>
    <xdr:to>
      <xdr:col>24</xdr:col>
      <xdr:colOff>63500</xdr:colOff>
      <xdr:row>97</xdr:row>
      <xdr:rowOff>143346</xdr:rowOff>
    </xdr:to>
    <xdr:cxnSp macro="">
      <xdr:nvCxnSpPr>
        <xdr:cNvPr id="235" name="直線コネクタ 234"/>
        <xdr:cNvCxnSpPr/>
      </xdr:nvCxnSpPr>
      <xdr:spPr>
        <a:xfrm flipV="1">
          <a:off x="3797300" y="16740632"/>
          <a:ext cx="8382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138916</xdr:rowOff>
    </xdr:from>
    <xdr:to>
      <xdr:col>19</xdr:col>
      <xdr:colOff>177800</xdr:colOff>
      <xdr:row>97</xdr:row>
      <xdr:rowOff>143346</xdr:rowOff>
    </xdr:to>
    <xdr:cxnSp macro="">
      <xdr:nvCxnSpPr>
        <xdr:cNvPr id="238" name="直線コネクタ 237"/>
        <xdr:cNvCxnSpPr/>
      </xdr:nvCxnSpPr>
      <xdr:spPr>
        <a:xfrm>
          <a:off x="2908300" y="1676956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163790</xdr:rowOff>
    </xdr:from>
    <xdr:to>
      <xdr:col>15</xdr:col>
      <xdr:colOff>50800</xdr:colOff>
      <xdr:row>97</xdr:row>
      <xdr:rowOff>138916</xdr:rowOff>
    </xdr:to>
    <xdr:cxnSp macro="">
      <xdr:nvCxnSpPr>
        <xdr:cNvPr id="241" name="直線コネクタ 240"/>
        <xdr:cNvCxnSpPr/>
      </xdr:nvCxnSpPr>
      <xdr:spPr>
        <a:xfrm>
          <a:off x="2019300" y="16622990"/>
          <a:ext cx="889000" cy="14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163790</xdr:rowOff>
    </xdr:from>
    <xdr:to>
      <xdr:col>10</xdr:col>
      <xdr:colOff>114300</xdr:colOff>
      <xdr:row>97</xdr:row>
      <xdr:rowOff>121869</xdr:rowOff>
    </xdr:to>
    <xdr:cxnSp macro="">
      <xdr:nvCxnSpPr>
        <xdr:cNvPr id="244" name="直線コネクタ 243"/>
        <xdr:cNvCxnSpPr/>
      </xdr:nvCxnSpPr>
      <xdr:spPr>
        <a:xfrm flipV="1">
          <a:off x="1130300" y="16622990"/>
          <a:ext cx="889000" cy="1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59182</xdr:rowOff>
    </xdr:from>
    <xdr:to>
      <xdr:col>24</xdr:col>
      <xdr:colOff>114300</xdr:colOff>
      <xdr:row>97</xdr:row>
      <xdr:rowOff>160782</xdr:rowOff>
    </xdr:to>
    <xdr:sp macro="" textlink="">
      <xdr:nvSpPr>
        <xdr:cNvPr id="254" name="楕円 253"/>
        <xdr:cNvSpPr/>
      </xdr:nvSpPr>
      <xdr:spPr>
        <a:xfrm>
          <a:off x="45847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145559</xdr:rowOff>
    </xdr:from>
    <xdr:ext cx="534377" cy="259045"/>
    <xdr:sp macro="" textlink="">
      <xdr:nvSpPr>
        <xdr:cNvPr id="255" name="衛生費該当値テキスト"/>
        <xdr:cNvSpPr txBox="1"/>
      </xdr:nvSpPr>
      <xdr:spPr>
        <a:xfrm>
          <a:off x="4686300" y="166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92546</xdr:rowOff>
    </xdr:from>
    <xdr:to>
      <xdr:col>20</xdr:col>
      <xdr:colOff>38100</xdr:colOff>
      <xdr:row>98</xdr:row>
      <xdr:rowOff>22696</xdr:rowOff>
    </xdr:to>
    <xdr:sp macro="" textlink="">
      <xdr:nvSpPr>
        <xdr:cNvPr id="256" name="楕円 255"/>
        <xdr:cNvSpPr/>
      </xdr:nvSpPr>
      <xdr:spPr>
        <a:xfrm>
          <a:off x="3746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13823</xdr:rowOff>
    </xdr:from>
    <xdr:ext cx="534377" cy="259045"/>
    <xdr:sp macro="" textlink="">
      <xdr:nvSpPr>
        <xdr:cNvPr id="257" name="テキスト ボックス 256"/>
        <xdr:cNvSpPr txBox="1"/>
      </xdr:nvSpPr>
      <xdr:spPr>
        <a:xfrm>
          <a:off x="3530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88116</xdr:rowOff>
    </xdr:from>
    <xdr:to>
      <xdr:col>15</xdr:col>
      <xdr:colOff>101600</xdr:colOff>
      <xdr:row>98</xdr:row>
      <xdr:rowOff>18266</xdr:rowOff>
    </xdr:to>
    <xdr:sp macro="" textlink="">
      <xdr:nvSpPr>
        <xdr:cNvPr id="258" name="楕円 257"/>
        <xdr:cNvSpPr/>
      </xdr:nvSpPr>
      <xdr:spPr>
        <a:xfrm>
          <a:off x="2857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xdr:rowOff>
    </xdr:from>
    <xdr:ext cx="534377" cy="259045"/>
    <xdr:sp macro="" textlink="">
      <xdr:nvSpPr>
        <xdr:cNvPr id="259" name="テキスト ボックス 258"/>
        <xdr:cNvSpPr txBox="1"/>
      </xdr:nvSpPr>
      <xdr:spPr>
        <a:xfrm>
          <a:off x="2641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112990</xdr:rowOff>
    </xdr:from>
    <xdr:to>
      <xdr:col>10</xdr:col>
      <xdr:colOff>165100</xdr:colOff>
      <xdr:row>97</xdr:row>
      <xdr:rowOff>43140</xdr:rowOff>
    </xdr:to>
    <xdr:sp macro="" textlink="">
      <xdr:nvSpPr>
        <xdr:cNvPr id="260" name="楕円 259"/>
        <xdr:cNvSpPr/>
      </xdr:nvSpPr>
      <xdr:spPr>
        <a:xfrm>
          <a:off x="1968500" y="165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34267</xdr:rowOff>
    </xdr:from>
    <xdr:ext cx="534377" cy="259045"/>
    <xdr:sp macro="" textlink="">
      <xdr:nvSpPr>
        <xdr:cNvPr id="261" name="テキスト ボックス 260"/>
        <xdr:cNvSpPr txBox="1"/>
      </xdr:nvSpPr>
      <xdr:spPr>
        <a:xfrm>
          <a:off x="1752111" y="166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71069</xdr:rowOff>
    </xdr:from>
    <xdr:to>
      <xdr:col>6</xdr:col>
      <xdr:colOff>38100</xdr:colOff>
      <xdr:row>98</xdr:row>
      <xdr:rowOff>1219</xdr:rowOff>
    </xdr:to>
    <xdr:sp macro="" textlink="">
      <xdr:nvSpPr>
        <xdr:cNvPr id="262" name="楕円 261"/>
        <xdr:cNvSpPr/>
      </xdr:nvSpPr>
      <xdr:spPr>
        <a:xfrm>
          <a:off x="1079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163796</xdr:rowOff>
    </xdr:from>
    <xdr:ext cx="534377" cy="259045"/>
    <xdr:sp macro="" textlink="">
      <xdr:nvSpPr>
        <xdr:cNvPr id="263" name="テキスト ボックス 262"/>
        <xdr:cNvSpPr txBox="1"/>
      </xdr:nvSpPr>
      <xdr:spPr>
        <a:xfrm>
          <a:off x="86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87775</xdr:rowOff>
    </xdr:from>
    <xdr:to>
      <xdr:col>55</xdr:col>
      <xdr:colOff>0</xdr:colOff>
      <xdr:row>38</xdr:row>
      <xdr:rowOff>125657</xdr:rowOff>
    </xdr:to>
    <xdr:cxnSp macro="">
      <xdr:nvCxnSpPr>
        <xdr:cNvPr id="294" name="直線コネクタ 293"/>
        <xdr:cNvCxnSpPr/>
      </xdr:nvCxnSpPr>
      <xdr:spPr>
        <a:xfrm flipV="1">
          <a:off x="9639300" y="6602875"/>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125657</xdr:rowOff>
    </xdr:from>
    <xdr:to>
      <xdr:col>50</xdr:col>
      <xdr:colOff>114300</xdr:colOff>
      <xdr:row>38</xdr:row>
      <xdr:rowOff>131209</xdr:rowOff>
    </xdr:to>
    <xdr:cxnSp macro="">
      <xdr:nvCxnSpPr>
        <xdr:cNvPr id="297" name="直線コネクタ 296"/>
        <xdr:cNvCxnSpPr/>
      </xdr:nvCxnSpPr>
      <xdr:spPr>
        <a:xfrm flipV="1">
          <a:off x="8750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64915</xdr:rowOff>
    </xdr:from>
    <xdr:to>
      <xdr:col>45</xdr:col>
      <xdr:colOff>177800</xdr:colOff>
      <xdr:row>38</xdr:row>
      <xdr:rowOff>131209</xdr:rowOff>
    </xdr:to>
    <xdr:cxnSp macro="">
      <xdr:nvCxnSpPr>
        <xdr:cNvPr id="300" name="直線コネクタ 299"/>
        <xdr:cNvCxnSpPr/>
      </xdr:nvCxnSpPr>
      <xdr:spPr>
        <a:xfrm>
          <a:off x="7861300" y="658001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144599</xdr:rowOff>
    </xdr:from>
    <xdr:to>
      <xdr:col>41</xdr:col>
      <xdr:colOff>50800</xdr:colOff>
      <xdr:row>38</xdr:row>
      <xdr:rowOff>64915</xdr:rowOff>
    </xdr:to>
    <xdr:cxnSp macro="">
      <xdr:nvCxnSpPr>
        <xdr:cNvPr id="303" name="直線コネクタ 302"/>
        <xdr:cNvCxnSpPr/>
      </xdr:nvCxnSpPr>
      <xdr:spPr>
        <a:xfrm>
          <a:off x="6972300" y="6145349"/>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36975</xdr:rowOff>
    </xdr:from>
    <xdr:to>
      <xdr:col>55</xdr:col>
      <xdr:colOff>50800</xdr:colOff>
      <xdr:row>38</xdr:row>
      <xdr:rowOff>138575</xdr:rowOff>
    </xdr:to>
    <xdr:sp macro="" textlink="">
      <xdr:nvSpPr>
        <xdr:cNvPr id="313" name="楕円 312"/>
        <xdr:cNvSpPr/>
      </xdr:nvSpPr>
      <xdr:spPr>
        <a:xfrm>
          <a:off x="104267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15402</xdr:rowOff>
    </xdr:from>
    <xdr:ext cx="378565" cy="259045"/>
    <xdr:sp macro="" textlink="">
      <xdr:nvSpPr>
        <xdr:cNvPr id="314" name="労働費該当値テキスト"/>
        <xdr:cNvSpPr txBox="1"/>
      </xdr:nvSpPr>
      <xdr:spPr>
        <a:xfrm>
          <a:off x="10528300" y="653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74857</xdr:rowOff>
    </xdr:from>
    <xdr:to>
      <xdr:col>50</xdr:col>
      <xdr:colOff>165100</xdr:colOff>
      <xdr:row>39</xdr:row>
      <xdr:rowOff>5007</xdr:rowOff>
    </xdr:to>
    <xdr:sp macro="" textlink="">
      <xdr:nvSpPr>
        <xdr:cNvPr id="315" name="楕円 314"/>
        <xdr:cNvSpPr/>
      </xdr:nvSpPr>
      <xdr:spPr>
        <a:xfrm>
          <a:off x="9588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167584</xdr:rowOff>
    </xdr:from>
    <xdr:ext cx="378565" cy="259045"/>
    <xdr:sp macro="" textlink="">
      <xdr:nvSpPr>
        <xdr:cNvPr id="316" name="テキスト ボックス 315"/>
        <xdr:cNvSpPr txBox="1"/>
      </xdr:nvSpPr>
      <xdr:spPr>
        <a:xfrm>
          <a:off x="9450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80409</xdr:rowOff>
    </xdr:from>
    <xdr:to>
      <xdr:col>46</xdr:col>
      <xdr:colOff>38100</xdr:colOff>
      <xdr:row>39</xdr:row>
      <xdr:rowOff>10559</xdr:rowOff>
    </xdr:to>
    <xdr:sp macro="" textlink="">
      <xdr:nvSpPr>
        <xdr:cNvPr id="317" name="楕円 316"/>
        <xdr:cNvSpPr/>
      </xdr:nvSpPr>
      <xdr:spPr>
        <a:xfrm>
          <a:off x="8699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1686</xdr:rowOff>
    </xdr:from>
    <xdr:ext cx="378565" cy="259045"/>
    <xdr:sp macro="" textlink="">
      <xdr:nvSpPr>
        <xdr:cNvPr id="318" name="テキスト ボックス 317"/>
        <xdr:cNvSpPr txBox="1"/>
      </xdr:nvSpPr>
      <xdr:spPr>
        <a:xfrm>
          <a:off x="8561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14115</xdr:rowOff>
    </xdr:from>
    <xdr:to>
      <xdr:col>41</xdr:col>
      <xdr:colOff>101600</xdr:colOff>
      <xdr:row>38</xdr:row>
      <xdr:rowOff>115715</xdr:rowOff>
    </xdr:to>
    <xdr:sp macro="" textlink="">
      <xdr:nvSpPr>
        <xdr:cNvPr id="319" name="楕円 318"/>
        <xdr:cNvSpPr/>
      </xdr:nvSpPr>
      <xdr:spPr>
        <a:xfrm>
          <a:off x="7810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106842</xdr:rowOff>
    </xdr:from>
    <xdr:ext cx="378565" cy="259045"/>
    <xdr:sp macro="" textlink="">
      <xdr:nvSpPr>
        <xdr:cNvPr id="320" name="テキスト ボックス 319"/>
        <xdr:cNvSpPr txBox="1"/>
      </xdr:nvSpPr>
      <xdr:spPr>
        <a:xfrm>
          <a:off x="7672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93799</xdr:rowOff>
    </xdr:from>
    <xdr:to>
      <xdr:col>36</xdr:col>
      <xdr:colOff>165100</xdr:colOff>
      <xdr:row>36</xdr:row>
      <xdr:rowOff>23949</xdr:rowOff>
    </xdr:to>
    <xdr:sp macro="" textlink="">
      <xdr:nvSpPr>
        <xdr:cNvPr id="321" name="楕円 320"/>
        <xdr:cNvSpPr/>
      </xdr:nvSpPr>
      <xdr:spPr>
        <a:xfrm>
          <a:off x="6921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40476</xdr:rowOff>
    </xdr:from>
    <xdr:ext cx="469744" cy="259045"/>
    <xdr:sp macro="" textlink="">
      <xdr:nvSpPr>
        <xdr:cNvPr id="322" name="テキスト ボックス 321"/>
        <xdr:cNvSpPr txBox="1"/>
      </xdr:nvSpPr>
      <xdr:spPr>
        <a:xfrm>
          <a:off x="6737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138316</xdr:rowOff>
    </xdr:from>
    <xdr:to>
      <xdr:col>55</xdr:col>
      <xdr:colOff>0</xdr:colOff>
      <xdr:row>57</xdr:row>
      <xdr:rowOff>82842</xdr:rowOff>
    </xdr:to>
    <xdr:cxnSp macro="">
      <xdr:nvCxnSpPr>
        <xdr:cNvPr id="351" name="直線コネクタ 350"/>
        <xdr:cNvCxnSpPr/>
      </xdr:nvCxnSpPr>
      <xdr:spPr>
        <a:xfrm flipV="1">
          <a:off x="9639300" y="9568066"/>
          <a:ext cx="8382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55372</xdr:rowOff>
    </xdr:from>
    <xdr:to>
      <xdr:col>50</xdr:col>
      <xdr:colOff>114300</xdr:colOff>
      <xdr:row>57</xdr:row>
      <xdr:rowOff>82842</xdr:rowOff>
    </xdr:to>
    <xdr:cxnSp macro="">
      <xdr:nvCxnSpPr>
        <xdr:cNvPr id="354" name="直線コネクタ 353"/>
        <xdr:cNvCxnSpPr/>
      </xdr:nvCxnSpPr>
      <xdr:spPr>
        <a:xfrm>
          <a:off x="8750300" y="9828022"/>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154127</xdr:rowOff>
    </xdr:from>
    <xdr:to>
      <xdr:col>45</xdr:col>
      <xdr:colOff>177800</xdr:colOff>
      <xdr:row>57</xdr:row>
      <xdr:rowOff>55372</xdr:rowOff>
    </xdr:to>
    <xdr:cxnSp macro="">
      <xdr:nvCxnSpPr>
        <xdr:cNvPr id="357" name="直線コネクタ 356"/>
        <xdr:cNvCxnSpPr/>
      </xdr:nvCxnSpPr>
      <xdr:spPr>
        <a:xfrm>
          <a:off x="7861300" y="9755327"/>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154127</xdr:rowOff>
    </xdr:from>
    <xdr:to>
      <xdr:col>41</xdr:col>
      <xdr:colOff>50800</xdr:colOff>
      <xdr:row>57</xdr:row>
      <xdr:rowOff>113030</xdr:rowOff>
    </xdr:to>
    <xdr:cxnSp macro="">
      <xdr:nvCxnSpPr>
        <xdr:cNvPr id="360" name="直線コネクタ 359"/>
        <xdr:cNvCxnSpPr/>
      </xdr:nvCxnSpPr>
      <xdr:spPr>
        <a:xfrm flipV="1">
          <a:off x="6972300" y="9755327"/>
          <a:ext cx="889000" cy="1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87516</xdr:rowOff>
    </xdr:from>
    <xdr:to>
      <xdr:col>55</xdr:col>
      <xdr:colOff>50800</xdr:colOff>
      <xdr:row>56</xdr:row>
      <xdr:rowOff>17666</xdr:rowOff>
    </xdr:to>
    <xdr:sp macro="" textlink="">
      <xdr:nvSpPr>
        <xdr:cNvPr id="370" name="楕円 369"/>
        <xdr:cNvSpPr/>
      </xdr:nvSpPr>
      <xdr:spPr>
        <a:xfrm>
          <a:off x="10426700" y="9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110393</xdr:rowOff>
    </xdr:from>
    <xdr:ext cx="534377" cy="259045"/>
    <xdr:sp macro="" textlink="">
      <xdr:nvSpPr>
        <xdr:cNvPr id="371" name="農林水産業費該当値テキスト"/>
        <xdr:cNvSpPr txBox="1"/>
      </xdr:nvSpPr>
      <xdr:spPr>
        <a:xfrm>
          <a:off x="10528300" y="93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32042</xdr:rowOff>
    </xdr:from>
    <xdr:to>
      <xdr:col>50</xdr:col>
      <xdr:colOff>165100</xdr:colOff>
      <xdr:row>57</xdr:row>
      <xdr:rowOff>133642</xdr:rowOff>
    </xdr:to>
    <xdr:sp macro="" textlink="">
      <xdr:nvSpPr>
        <xdr:cNvPr id="372" name="楕円 371"/>
        <xdr:cNvSpPr/>
      </xdr:nvSpPr>
      <xdr:spPr>
        <a:xfrm>
          <a:off x="9588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124769</xdr:rowOff>
    </xdr:from>
    <xdr:ext cx="534377" cy="259045"/>
    <xdr:sp macro="" textlink="">
      <xdr:nvSpPr>
        <xdr:cNvPr id="373" name="テキスト ボックス 372"/>
        <xdr:cNvSpPr txBox="1"/>
      </xdr:nvSpPr>
      <xdr:spPr>
        <a:xfrm>
          <a:off x="9372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4572</xdr:rowOff>
    </xdr:from>
    <xdr:to>
      <xdr:col>46</xdr:col>
      <xdr:colOff>38100</xdr:colOff>
      <xdr:row>57</xdr:row>
      <xdr:rowOff>106172</xdr:rowOff>
    </xdr:to>
    <xdr:sp macro="" textlink="">
      <xdr:nvSpPr>
        <xdr:cNvPr id="374" name="楕円 373"/>
        <xdr:cNvSpPr/>
      </xdr:nvSpPr>
      <xdr:spPr>
        <a:xfrm>
          <a:off x="86995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97299</xdr:rowOff>
    </xdr:from>
    <xdr:ext cx="534377" cy="259045"/>
    <xdr:sp macro="" textlink="">
      <xdr:nvSpPr>
        <xdr:cNvPr id="375" name="テキスト ボックス 374"/>
        <xdr:cNvSpPr txBox="1"/>
      </xdr:nvSpPr>
      <xdr:spPr>
        <a:xfrm>
          <a:off x="8483111" y="9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103327</xdr:rowOff>
    </xdr:from>
    <xdr:to>
      <xdr:col>41</xdr:col>
      <xdr:colOff>101600</xdr:colOff>
      <xdr:row>57</xdr:row>
      <xdr:rowOff>33477</xdr:rowOff>
    </xdr:to>
    <xdr:sp macro="" textlink="">
      <xdr:nvSpPr>
        <xdr:cNvPr id="376" name="楕円 375"/>
        <xdr:cNvSpPr/>
      </xdr:nvSpPr>
      <xdr:spPr>
        <a:xfrm>
          <a:off x="7810500" y="97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24604</xdr:rowOff>
    </xdr:from>
    <xdr:ext cx="534377" cy="259045"/>
    <xdr:sp macro="" textlink="">
      <xdr:nvSpPr>
        <xdr:cNvPr id="377" name="テキスト ボックス 376"/>
        <xdr:cNvSpPr txBox="1"/>
      </xdr:nvSpPr>
      <xdr:spPr>
        <a:xfrm>
          <a:off x="7594111" y="97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62230</xdr:rowOff>
    </xdr:from>
    <xdr:to>
      <xdr:col>36</xdr:col>
      <xdr:colOff>165100</xdr:colOff>
      <xdr:row>57</xdr:row>
      <xdr:rowOff>163830</xdr:rowOff>
    </xdr:to>
    <xdr:sp macro="" textlink="">
      <xdr:nvSpPr>
        <xdr:cNvPr id="378" name="楕円 377"/>
        <xdr:cNvSpPr/>
      </xdr:nvSpPr>
      <xdr:spPr>
        <a:xfrm>
          <a:off x="692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154957</xdr:rowOff>
    </xdr:from>
    <xdr:ext cx="534377" cy="259045"/>
    <xdr:sp macro="" textlink="">
      <xdr:nvSpPr>
        <xdr:cNvPr id="379" name="テキスト ボックス 378"/>
        <xdr:cNvSpPr txBox="1"/>
      </xdr:nvSpPr>
      <xdr:spPr>
        <a:xfrm>
          <a:off x="6705111" y="99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139151</xdr:rowOff>
    </xdr:from>
    <xdr:to>
      <xdr:col>55</xdr:col>
      <xdr:colOff>0</xdr:colOff>
      <xdr:row>78</xdr:row>
      <xdr:rowOff>153386</xdr:rowOff>
    </xdr:to>
    <xdr:cxnSp macro="">
      <xdr:nvCxnSpPr>
        <xdr:cNvPr id="408" name="直線コネクタ 407"/>
        <xdr:cNvCxnSpPr/>
      </xdr:nvCxnSpPr>
      <xdr:spPr>
        <a:xfrm>
          <a:off x="9639300" y="13512251"/>
          <a:ext cx="8382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139151</xdr:rowOff>
    </xdr:from>
    <xdr:to>
      <xdr:col>50</xdr:col>
      <xdr:colOff>114300</xdr:colOff>
      <xdr:row>78</xdr:row>
      <xdr:rowOff>153012</xdr:rowOff>
    </xdr:to>
    <xdr:cxnSp macro="">
      <xdr:nvCxnSpPr>
        <xdr:cNvPr id="411" name="直線コネクタ 410"/>
        <xdr:cNvCxnSpPr/>
      </xdr:nvCxnSpPr>
      <xdr:spPr>
        <a:xfrm flipV="1">
          <a:off x="8750300" y="13512251"/>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143297</xdr:rowOff>
    </xdr:from>
    <xdr:to>
      <xdr:col>45</xdr:col>
      <xdr:colOff>177800</xdr:colOff>
      <xdr:row>78</xdr:row>
      <xdr:rowOff>153012</xdr:rowOff>
    </xdr:to>
    <xdr:cxnSp macro="">
      <xdr:nvCxnSpPr>
        <xdr:cNvPr id="414" name="直線コネクタ 413"/>
        <xdr:cNvCxnSpPr/>
      </xdr:nvCxnSpPr>
      <xdr:spPr>
        <a:xfrm>
          <a:off x="7861300" y="1351639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143297</xdr:rowOff>
    </xdr:from>
    <xdr:to>
      <xdr:col>41</xdr:col>
      <xdr:colOff>50800</xdr:colOff>
      <xdr:row>78</xdr:row>
      <xdr:rowOff>170667</xdr:rowOff>
    </xdr:to>
    <xdr:cxnSp macro="">
      <xdr:nvCxnSpPr>
        <xdr:cNvPr id="417" name="直線コネクタ 416"/>
        <xdr:cNvCxnSpPr/>
      </xdr:nvCxnSpPr>
      <xdr:spPr>
        <a:xfrm flipV="1">
          <a:off x="6972300" y="13516397"/>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102586</xdr:rowOff>
    </xdr:from>
    <xdr:to>
      <xdr:col>55</xdr:col>
      <xdr:colOff>50800</xdr:colOff>
      <xdr:row>79</xdr:row>
      <xdr:rowOff>32736</xdr:rowOff>
    </xdr:to>
    <xdr:sp macro="" textlink="">
      <xdr:nvSpPr>
        <xdr:cNvPr id="427" name="楕円 426"/>
        <xdr:cNvSpPr/>
      </xdr:nvSpPr>
      <xdr:spPr>
        <a:xfrm>
          <a:off x="10426700" y="13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17513</xdr:rowOff>
    </xdr:from>
    <xdr:ext cx="469744" cy="259045"/>
    <xdr:sp macro="" textlink="">
      <xdr:nvSpPr>
        <xdr:cNvPr id="428" name="商工費該当値テキスト"/>
        <xdr:cNvSpPr txBox="1"/>
      </xdr:nvSpPr>
      <xdr:spPr>
        <a:xfrm>
          <a:off x="10528300" y="133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88351</xdr:rowOff>
    </xdr:from>
    <xdr:to>
      <xdr:col>50</xdr:col>
      <xdr:colOff>165100</xdr:colOff>
      <xdr:row>79</xdr:row>
      <xdr:rowOff>18501</xdr:rowOff>
    </xdr:to>
    <xdr:sp macro="" textlink="">
      <xdr:nvSpPr>
        <xdr:cNvPr id="429" name="楕円 428"/>
        <xdr:cNvSpPr/>
      </xdr:nvSpPr>
      <xdr:spPr>
        <a:xfrm>
          <a:off x="9588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9628</xdr:rowOff>
    </xdr:from>
    <xdr:ext cx="534377" cy="259045"/>
    <xdr:sp macro="" textlink="">
      <xdr:nvSpPr>
        <xdr:cNvPr id="430" name="テキスト ボックス 429"/>
        <xdr:cNvSpPr txBox="1"/>
      </xdr:nvSpPr>
      <xdr:spPr>
        <a:xfrm>
          <a:off x="9372111" y="13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102212</xdr:rowOff>
    </xdr:from>
    <xdr:to>
      <xdr:col>46</xdr:col>
      <xdr:colOff>38100</xdr:colOff>
      <xdr:row>79</xdr:row>
      <xdr:rowOff>32362</xdr:rowOff>
    </xdr:to>
    <xdr:sp macro="" textlink="">
      <xdr:nvSpPr>
        <xdr:cNvPr id="431" name="楕円 430"/>
        <xdr:cNvSpPr/>
      </xdr:nvSpPr>
      <xdr:spPr>
        <a:xfrm>
          <a:off x="8699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23489</xdr:rowOff>
    </xdr:from>
    <xdr:ext cx="469744" cy="259045"/>
    <xdr:sp macro="" textlink="">
      <xdr:nvSpPr>
        <xdr:cNvPr id="432" name="テキスト ボックス 431"/>
        <xdr:cNvSpPr txBox="1"/>
      </xdr:nvSpPr>
      <xdr:spPr>
        <a:xfrm>
          <a:off x="8515428" y="135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92497</xdr:rowOff>
    </xdr:from>
    <xdr:to>
      <xdr:col>41</xdr:col>
      <xdr:colOff>101600</xdr:colOff>
      <xdr:row>79</xdr:row>
      <xdr:rowOff>22647</xdr:rowOff>
    </xdr:to>
    <xdr:sp macro="" textlink="">
      <xdr:nvSpPr>
        <xdr:cNvPr id="433" name="楕円 432"/>
        <xdr:cNvSpPr/>
      </xdr:nvSpPr>
      <xdr:spPr>
        <a:xfrm>
          <a:off x="78105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13774</xdr:rowOff>
    </xdr:from>
    <xdr:ext cx="469744" cy="259045"/>
    <xdr:sp macro="" textlink="">
      <xdr:nvSpPr>
        <xdr:cNvPr id="434" name="テキスト ボックス 433"/>
        <xdr:cNvSpPr txBox="1"/>
      </xdr:nvSpPr>
      <xdr:spPr>
        <a:xfrm>
          <a:off x="7626428" y="13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119867</xdr:rowOff>
    </xdr:from>
    <xdr:to>
      <xdr:col>36</xdr:col>
      <xdr:colOff>165100</xdr:colOff>
      <xdr:row>79</xdr:row>
      <xdr:rowOff>50017</xdr:rowOff>
    </xdr:to>
    <xdr:sp macro="" textlink="">
      <xdr:nvSpPr>
        <xdr:cNvPr id="435" name="楕円 434"/>
        <xdr:cNvSpPr/>
      </xdr:nvSpPr>
      <xdr:spPr>
        <a:xfrm>
          <a:off x="6921500" y="13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41144</xdr:rowOff>
    </xdr:from>
    <xdr:ext cx="469744" cy="259045"/>
    <xdr:sp macro="" textlink="">
      <xdr:nvSpPr>
        <xdr:cNvPr id="436" name="テキスト ボックス 435"/>
        <xdr:cNvSpPr txBox="1"/>
      </xdr:nvSpPr>
      <xdr:spPr>
        <a:xfrm>
          <a:off x="6737428" y="1358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150009</xdr:rowOff>
    </xdr:from>
    <xdr:to>
      <xdr:col>55</xdr:col>
      <xdr:colOff>0</xdr:colOff>
      <xdr:row>96</xdr:row>
      <xdr:rowOff>164457</xdr:rowOff>
    </xdr:to>
    <xdr:cxnSp macro="">
      <xdr:nvCxnSpPr>
        <xdr:cNvPr id="465" name="直線コネクタ 464"/>
        <xdr:cNvCxnSpPr/>
      </xdr:nvCxnSpPr>
      <xdr:spPr>
        <a:xfrm flipV="1">
          <a:off x="9639300" y="16609209"/>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164457</xdr:rowOff>
    </xdr:from>
    <xdr:to>
      <xdr:col>50</xdr:col>
      <xdr:colOff>114300</xdr:colOff>
      <xdr:row>97</xdr:row>
      <xdr:rowOff>28821</xdr:rowOff>
    </xdr:to>
    <xdr:cxnSp macro="">
      <xdr:nvCxnSpPr>
        <xdr:cNvPr id="468" name="直線コネクタ 467"/>
        <xdr:cNvCxnSpPr/>
      </xdr:nvCxnSpPr>
      <xdr:spPr>
        <a:xfrm flipV="1">
          <a:off x="8750300" y="1662365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28821</xdr:rowOff>
    </xdr:from>
    <xdr:to>
      <xdr:col>45</xdr:col>
      <xdr:colOff>177800</xdr:colOff>
      <xdr:row>97</xdr:row>
      <xdr:rowOff>102141</xdr:rowOff>
    </xdr:to>
    <xdr:cxnSp macro="">
      <xdr:nvCxnSpPr>
        <xdr:cNvPr id="471" name="直線コネクタ 470"/>
        <xdr:cNvCxnSpPr/>
      </xdr:nvCxnSpPr>
      <xdr:spPr>
        <a:xfrm flipV="1">
          <a:off x="7861300" y="16659471"/>
          <a:ext cx="889000" cy="7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102141</xdr:rowOff>
    </xdr:from>
    <xdr:to>
      <xdr:col>41</xdr:col>
      <xdr:colOff>50800</xdr:colOff>
      <xdr:row>97</xdr:row>
      <xdr:rowOff>143548</xdr:rowOff>
    </xdr:to>
    <xdr:cxnSp macro="">
      <xdr:nvCxnSpPr>
        <xdr:cNvPr id="474" name="直線コネクタ 473"/>
        <xdr:cNvCxnSpPr/>
      </xdr:nvCxnSpPr>
      <xdr:spPr>
        <a:xfrm flipV="1">
          <a:off x="6972300" y="16732791"/>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99209</xdr:rowOff>
    </xdr:from>
    <xdr:to>
      <xdr:col>55</xdr:col>
      <xdr:colOff>50800</xdr:colOff>
      <xdr:row>97</xdr:row>
      <xdr:rowOff>29359</xdr:rowOff>
    </xdr:to>
    <xdr:sp macro="" textlink="">
      <xdr:nvSpPr>
        <xdr:cNvPr id="484" name="楕円 483"/>
        <xdr:cNvSpPr/>
      </xdr:nvSpPr>
      <xdr:spPr>
        <a:xfrm>
          <a:off x="10426700" y="165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77636</xdr:rowOff>
    </xdr:from>
    <xdr:ext cx="534377" cy="259045"/>
    <xdr:sp macro="" textlink="">
      <xdr:nvSpPr>
        <xdr:cNvPr id="485" name="土木費該当値テキスト"/>
        <xdr:cNvSpPr txBox="1"/>
      </xdr:nvSpPr>
      <xdr:spPr>
        <a:xfrm>
          <a:off x="10528300" y="16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113657</xdr:rowOff>
    </xdr:from>
    <xdr:to>
      <xdr:col>50</xdr:col>
      <xdr:colOff>165100</xdr:colOff>
      <xdr:row>97</xdr:row>
      <xdr:rowOff>43807</xdr:rowOff>
    </xdr:to>
    <xdr:sp macro="" textlink="">
      <xdr:nvSpPr>
        <xdr:cNvPr id="486" name="楕円 485"/>
        <xdr:cNvSpPr/>
      </xdr:nvSpPr>
      <xdr:spPr>
        <a:xfrm>
          <a:off x="9588500" y="165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34934</xdr:rowOff>
    </xdr:from>
    <xdr:ext cx="534377" cy="259045"/>
    <xdr:sp macro="" textlink="">
      <xdr:nvSpPr>
        <xdr:cNvPr id="487" name="テキスト ボックス 486"/>
        <xdr:cNvSpPr txBox="1"/>
      </xdr:nvSpPr>
      <xdr:spPr>
        <a:xfrm>
          <a:off x="9372111" y="166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149471</xdr:rowOff>
    </xdr:from>
    <xdr:to>
      <xdr:col>46</xdr:col>
      <xdr:colOff>38100</xdr:colOff>
      <xdr:row>97</xdr:row>
      <xdr:rowOff>79621</xdr:rowOff>
    </xdr:to>
    <xdr:sp macro="" textlink="">
      <xdr:nvSpPr>
        <xdr:cNvPr id="488" name="楕円 487"/>
        <xdr:cNvSpPr/>
      </xdr:nvSpPr>
      <xdr:spPr>
        <a:xfrm>
          <a:off x="8699500" y="166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70748</xdr:rowOff>
    </xdr:from>
    <xdr:ext cx="534377" cy="259045"/>
    <xdr:sp macro="" textlink="">
      <xdr:nvSpPr>
        <xdr:cNvPr id="489" name="テキスト ボックス 488"/>
        <xdr:cNvSpPr txBox="1"/>
      </xdr:nvSpPr>
      <xdr:spPr>
        <a:xfrm>
          <a:off x="8483111" y="167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51341</xdr:rowOff>
    </xdr:from>
    <xdr:to>
      <xdr:col>41</xdr:col>
      <xdr:colOff>101600</xdr:colOff>
      <xdr:row>97</xdr:row>
      <xdr:rowOff>152941</xdr:rowOff>
    </xdr:to>
    <xdr:sp macro="" textlink="">
      <xdr:nvSpPr>
        <xdr:cNvPr id="490" name="楕円 489"/>
        <xdr:cNvSpPr/>
      </xdr:nvSpPr>
      <xdr:spPr>
        <a:xfrm>
          <a:off x="7810500" y="166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144068</xdr:rowOff>
    </xdr:from>
    <xdr:ext cx="534377" cy="259045"/>
    <xdr:sp macro="" textlink="">
      <xdr:nvSpPr>
        <xdr:cNvPr id="491" name="テキスト ボックス 490"/>
        <xdr:cNvSpPr txBox="1"/>
      </xdr:nvSpPr>
      <xdr:spPr>
        <a:xfrm>
          <a:off x="7594111" y="167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92748</xdr:rowOff>
    </xdr:from>
    <xdr:to>
      <xdr:col>36</xdr:col>
      <xdr:colOff>165100</xdr:colOff>
      <xdr:row>98</xdr:row>
      <xdr:rowOff>22898</xdr:rowOff>
    </xdr:to>
    <xdr:sp macro="" textlink="">
      <xdr:nvSpPr>
        <xdr:cNvPr id="492" name="楕円 491"/>
        <xdr:cNvSpPr/>
      </xdr:nvSpPr>
      <xdr:spPr>
        <a:xfrm>
          <a:off x="6921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14025</xdr:rowOff>
    </xdr:from>
    <xdr:ext cx="534377" cy="259045"/>
    <xdr:sp macro="" textlink="">
      <xdr:nvSpPr>
        <xdr:cNvPr id="493" name="テキスト ボックス 492"/>
        <xdr:cNvSpPr txBox="1"/>
      </xdr:nvSpPr>
      <xdr:spPr>
        <a:xfrm>
          <a:off x="6705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67672</xdr:rowOff>
    </xdr:from>
    <xdr:to>
      <xdr:col>85</xdr:col>
      <xdr:colOff>127000</xdr:colOff>
      <xdr:row>37</xdr:row>
      <xdr:rowOff>28867</xdr:rowOff>
    </xdr:to>
    <xdr:cxnSp macro="">
      <xdr:nvCxnSpPr>
        <xdr:cNvPr id="522" name="直線コネクタ 521"/>
        <xdr:cNvCxnSpPr/>
      </xdr:nvCxnSpPr>
      <xdr:spPr>
        <a:xfrm flipV="1">
          <a:off x="15481300" y="6239872"/>
          <a:ext cx="8382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28867</xdr:rowOff>
    </xdr:from>
    <xdr:to>
      <xdr:col>81</xdr:col>
      <xdr:colOff>50800</xdr:colOff>
      <xdr:row>37</xdr:row>
      <xdr:rowOff>34925</xdr:rowOff>
    </xdr:to>
    <xdr:cxnSp macro="">
      <xdr:nvCxnSpPr>
        <xdr:cNvPr id="525" name="直線コネクタ 524"/>
        <xdr:cNvCxnSpPr/>
      </xdr:nvCxnSpPr>
      <xdr:spPr>
        <a:xfrm flipV="1">
          <a:off x="14592300" y="63725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119069</xdr:rowOff>
    </xdr:from>
    <xdr:to>
      <xdr:col>76</xdr:col>
      <xdr:colOff>114300</xdr:colOff>
      <xdr:row>37</xdr:row>
      <xdr:rowOff>34925</xdr:rowOff>
    </xdr:to>
    <xdr:cxnSp macro="">
      <xdr:nvCxnSpPr>
        <xdr:cNvPr id="528" name="直線コネクタ 527"/>
        <xdr:cNvCxnSpPr/>
      </xdr:nvCxnSpPr>
      <xdr:spPr>
        <a:xfrm>
          <a:off x="13703300" y="6291269"/>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74854</xdr:rowOff>
    </xdr:from>
    <xdr:to>
      <xdr:col>71</xdr:col>
      <xdr:colOff>177800</xdr:colOff>
      <xdr:row>36</xdr:row>
      <xdr:rowOff>119069</xdr:rowOff>
    </xdr:to>
    <xdr:cxnSp macro="">
      <xdr:nvCxnSpPr>
        <xdr:cNvPr id="531" name="直線コネクタ 530"/>
        <xdr:cNvCxnSpPr/>
      </xdr:nvCxnSpPr>
      <xdr:spPr>
        <a:xfrm>
          <a:off x="12814300" y="6247054"/>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xdr:rowOff>
    </xdr:from>
    <xdr:to>
      <xdr:col>85</xdr:col>
      <xdr:colOff>177800</xdr:colOff>
      <xdr:row>36</xdr:row>
      <xdr:rowOff>118472</xdr:rowOff>
    </xdr:to>
    <xdr:sp macro="" textlink="">
      <xdr:nvSpPr>
        <xdr:cNvPr id="541" name="楕円 540"/>
        <xdr:cNvSpPr/>
      </xdr:nvSpPr>
      <xdr:spPr>
        <a:xfrm>
          <a:off x="162687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39749</xdr:rowOff>
    </xdr:from>
    <xdr:ext cx="534377" cy="259045"/>
    <xdr:sp macro="" textlink="">
      <xdr:nvSpPr>
        <xdr:cNvPr id="542" name="消防費該当値テキスト"/>
        <xdr:cNvSpPr txBox="1"/>
      </xdr:nvSpPr>
      <xdr:spPr>
        <a:xfrm>
          <a:off x="16370300" y="60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149517</xdr:rowOff>
    </xdr:from>
    <xdr:to>
      <xdr:col>81</xdr:col>
      <xdr:colOff>101600</xdr:colOff>
      <xdr:row>37</xdr:row>
      <xdr:rowOff>79667</xdr:rowOff>
    </xdr:to>
    <xdr:sp macro="" textlink="">
      <xdr:nvSpPr>
        <xdr:cNvPr id="543" name="楕円 542"/>
        <xdr:cNvSpPr/>
      </xdr:nvSpPr>
      <xdr:spPr>
        <a:xfrm>
          <a:off x="15430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70794</xdr:rowOff>
    </xdr:from>
    <xdr:ext cx="534377" cy="259045"/>
    <xdr:sp macro="" textlink="">
      <xdr:nvSpPr>
        <xdr:cNvPr id="544" name="テキスト ボックス 543"/>
        <xdr:cNvSpPr txBox="1"/>
      </xdr:nvSpPr>
      <xdr:spPr>
        <a:xfrm>
          <a:off x="15214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155575</xdr:rowOff>
    </xdr:from>
    <xdr:to>
      <xdr:col>76</xdr:col>
      <xdr:colOff>165100</xdr:colOff>
      <xdr:row>37</xdr:row>
      <xdr:rowOff>85725</xdr:rowOff>
    </xdr:to>
    <xdr:sp macro="" textlink="">
      <xdr:nvSpPr>
        <xdr:cNvPr id="545" name="楕円 544"/>
        <xdr:cNvSpPr/>
      </xdr:nvSpPr>
      <xdr:spPr>
        <a:xfrm>
          <a:off x="1454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76852</xdr:rowOff>
    </xdr:from>
    <xdr:ext cx="534377" cy="259045"/>
    <xdr:sp macro="" textlink="">
      <xdr:nvSpPr>
        <xdr:cNvPr id="546" name="テキスト ボックス 545"/>
        <xdr:cNvSpPr txBox="1"/>
      </xdr:nvSpPr>
      <xdr:spPr>
        <a:xfrm>
          <a:off x="14325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68269</xdr:rowOff>
    </xdr:from>
    <xdr:to>
      <xdr:col>72</xdr:col>
      <xdr:colOff>38100</xdr:colOff>
      <xdr:row>36</xdr:row>
      <xdr:rowOff>169869</xdr:rowOff>
    </xdr:to>
    <xdr:sp macro="" textlink="">
      <xdr:nvSpPr>
        <xdr:cNvPr id="547" name="楕円 546"/>
        <xdr:cNvSpPr/>
      </xdr:nvSpPr>
      <xdr:spPr>
        <a:xfrm>
          <a:off x="13652500" y="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160996</xdr:rowOff>
    </xdr:from>
    <xdr:ext cx="534377" cy="259045"/>
    <xdr:sp macro="" textlink="">
      <xdr:nvSpPr>
        <xdr:cNvPr id="548" name="テキスト ボックス 547"/>
        <xdr:cNvSpPr txBox="1"/>
      </xdr:nvSpPr>
      <xdr:spPr>
        <a:xfrm>
          <a:off x="13436111" y="6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24054</xdr:rowOff>
    </xdr:from>
    <xdr:to>
      <xdr:col>67</xdr:col>
      <xdr:colOff>101600</xdr:colOff>
      <xdr:row>36</xdr:row>
      <xdr:rowOff>125654</xdr:rowOff>
    </xdr:to>
    <xdr:sp macro="" textlink="">
      <xdr:nvSpPr>
        <xdr:cNvPr id="549" name="楕円 548"/>
        <xdr:cNvSpPr/>
      </xdr:nvSpPr>
      <xdr:spPr>
        <a:xfrm>
          <a:off x="127635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142181</xdr:rowOff>
    </xdr:from>
    <xdr:ext cx="534377" cy="259045"/>
    <xdr:sp macro="" textlink="">
      <xdr:nvSpPr>
        <xdr:cNvPr id="550" name="テキスト ボックス 549"/>
        <xdr:cNvSpPr txBox="1"/>
      </xdr:nvSpPr>
      <xdr:spPr>
        <a:xfrm>
          <a:off x="12547111" y="59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107049</xdr:rowOff>
    </xdr:from>
    <xdr:to>
      <xdr:col>85</xdr:col>
      <xdr:colOff>127000</xdr:colOff>
      <xdr:row>57</xdr:row>
      <xdr:rowOff>137353</xdr:rowOff>
    </xdr:to>
    <xdr:cxnSp macro="">
      <xdr:nvCxnSpPr>
        <xdr:cNvPr id="579" name="直線コネクタ 578"/>
        <xdr:cNvCxnSpPr/>
      </xdr:nvCxnSpPr>
      <xdr:spPr>
        <a:xfrm flipV="1">
          <a:off x="15481300" y="9879699"/>
          <a:ext cx="8382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137353</xdr:rowOff>
    </xdr:from>
    <xdr:to>
      <xdr:col>81</xdr:col>
      <xdr:colOff>50800</xdr:colOff>
      <xdr:row>57</xdr:row>
      <xdr:rowOff>138100</xdr:rowOff>
    </xdr:to>
    <xdr:cxnSp macro="">
      <xdr:nvCxnSpPr>
        <xdr:cNvPr id="582" name="直線コネクタ 581"/>
        <xdr:cNvCxnSpPr/>
      </xdr:nvCxnSpPr>
      <xdr:spPr>
        <a:xfrm flipV="1">
          <a:off x="14592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81308</xdr:rowOff>
    </xdr:from>
    <xdr:to>
      <xdr:col>76</xdr:col>
      <xdr:colOff>114300</xdr:colOff>
      <xdr:row>57</xdr:row>
      <xdr:rowOff>138100</xdr:rowOff>
    </xdr:to>
    <xdr:cxnSp macro="">
      <xdr:nvCxnSpPr>
        <xdr:cNvPr id="585" name="直線コネクタ 584"/>
        <xdr:cNvCxnSpPr/>
      </xdr:nvCxnSpPr>
      <xdr:spPr>
        <a:xfrm>
          <a:off x="13703300" y="9853958"/>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81308</xdr:rowOff>
    </xdr:from>
    <xdr:to>
      <xdr:col>71</xdr:col>
      <xdr:colOff>177800</xdr:colOff>
      <xdr:row>57</xdr:row>
      <xdr:rowOff>129748</xdr:rowOff>
    </xdr:to>
    <xdr:cxnSp macro="">
      <xdr:nvCxnSpPr>
        <xdr:cNvPr id="588" name="直線コネクタ 587"/>
        <xdr:cNvCxnSpPr/>
      </xdr:nvCxnSpPr>
      <xdr:spPr>
        <a:xfrm flipV="1">
          <a:off x="12814300" y="9853958"/>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56249</xdr:rowOff>
    </xdr:from>
    <xdr:to>
      <xdr:col>85</xdr:col>
      <xdr:colOff>177800</xdr:colOff>
      <xdr:row>57</xdr:row>
      <xdr:rowOff>157849</xdr:rowOff>
    </xdr:to>
    <xdr:sp macro="" textlink="">
      <xdr:nvSpPr>
        <xdr:cNvPr id="598" name="楕円 597"/>
        <xdr:cNvSpPr/>
      </xdr:nvSpPr>
      <xdr:spPr>
        <a:xfrm>
          <a:off x="162687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34676</xdr:rowOff>
    </xdr:from>
    <xdr:ext cx="534377" cy="259045"/>
    <xdr:sp macro="" textlink="">
      <xdr:nvSpPr>
        <xdr:cNvPr id="599" name="教育費該当値テキスト"/>
        <xdr:cNvSpPr txBox="1"/>
      </xdr:nvSpPr>
      <xdr:spPr>
        <a:xfrm>
          <a:off x="16370300" y="9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86553</xdr:rowOff>
    </xdr:from>
    <xdr:to>
      <xdr:col>81</xdr:col>
      <xdr:colOff>101600</xdr:colOff>
      <xdr:row>58</xdr:row>
      <xdr:rowOff>16703</xdr:rowOff>
    </xdr:to>
    <xdr:sp macro="" textlink="">
      <xdr:nvSpPr>
        <xdr:cNvPr id="600" name="楕円 599"/>
        <xdr:cNvSpPr/>
      </xdr:nvSpPr>
      <xdr:spPr>
        <a:xfrm>
          <a:off x="15430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7830</xdr:rowOff>
    </xdr:from>
    <xdr:ext cx="534377" cy="259045"/>
    <xdr:sp macro="" textlink="">
      <xdr:nvSpPr>
        <xdr:cNvPr id="601" name="テキスト ボックス 600"/>
        <xdr:cNvSpPr txBox="1"/>
      </xdr:nvSpPr>
      <xdr:spPr>
        <a:xfrm>
          <a:off x="15214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87300</xdr:rowOff>
    </xdr:from>
    <xdr:to>
      <xdr:col>76</xdr:col>
      <xdr:colOff>165100</xdr:colOff>
      <xdr:row>58</xdr:row>
      <xdr:rowOff>17450</xdr:rowOff>
    </xdr:to>
    <xdr:sp macro="" textlink="">
      <xdr:nvSpPr>
        <xdr:cNvPr id="602" name="楕円 601"/>
        <xdr:cNvSpPr/>
      </xdr:nvSpPr>
      <xdr:spPr>
        <a:xfrm>
          <a:off x="14541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8577</xdr:rowOff>
    </xdr:from>
    <xdr:ext cx="534377" cy="259045"/>
    <xdr:sp macro="" textlink="">
      <xdr:nvSpPr>
        <xdr:cNvPr id="603" name="テキスト ボックス 602"/>
        <xdr:cNvSpPr txBox="1"/>
      </xdr:nvSpPr>
      <xdr:spPr>
        <a:xfrm>
          <a:off x="14325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30508</xdr:rowOff>
    </xdr:from>
    <xdr:to>
      <xdr:col>72</xdr:col>
      <xdr:colOff>38100</xdr:colOff>
      <xdr:row>57</xdr:row>
      <xdr:rowOff>132108</xdr:rowOff>
    </xdr:to>
    <xdr:sp macro="" textlink="">
      <xdr:nvSpPr>
        <xdr:cNvPr id="604" name="楕円 603"/>
        <xdr:cNvSpPr/>
      </xdr:nvSpPr>
      <xdr:spPr>
        <a:xfrm>
          <a:off x="13652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123235</xdr:rowOff>
    </xdr:from>
    <xdr:ext cx="534377" cy="259045"/>
    <xdr:sp macro="" textlink="">
      <xdr:nvSpPr>
        <xdr:cNvPr id="605" name="テキスト ボックス 604"/>
        <xdr:cNvSpPr txBox="1"/>
      </xdr:nvSpPr>
      <xdr:spPr>
        <a:xfrm>
          <a:off x="13436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78948</xdr:rowOff>
    </xdr:from>
    <xdr:to>
      <xdr:col>67</xdr:col>
      <xdr:colOff>101600</xdr:colOff>
      <xdr:row>58</xdr:row>
      <xdr:rowOff>9098</xdr:rowOff>
    </xdr:to>
    <xdr:sp macro="" textlink="">
      <xdr:nvSpPr>
        <xdr:cNvPr id="606" name="楕円 605"/>
        <xdr:cNvSpPr/>
      </xdr:nvSpPr>
      <xdr:spPr>
        <a:xfrm>
          <a:off x="12763500" y="9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225</xdr:rowOff>
    </xdr:from>
    <xdr:ext cx="534377" cy="259045"/>
    <xdr:sp macro="" textlink="">
      <xdr:nvSpPr>
        <xdr:cNvPr id="607" name="テキスト ボックス 606"/>
        <xdr:cNvSpPr txBox="1"/>
      </xdr:nvSpPr>
      <xdr:spPr>
        <a:xfrm>
          <a:off x="12547111" y="99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9220</xdr:rowOff>
    </xdr:from>
    <xdr:to>
      <xdr:col>85</xdr:col>
      <xdr:colOff>127000</xdr:colOff>
      <xdr:row>79</xdr:row>
      <xdr:rowOff>37681</xdr:rowOff>
    </xdr:to>
    <xdr:cxnSp macro="">
      <xdr:nvCxnSpPr>
        <xdr:cNvPr id="636" name="直線コネクタ 635"/>
        <xdr:cNvCxnSpPr/>
      </xdr:nvCxnSpPr>
      <xdr:spPr>
        <a:xfrm>
          <a:off x="15481300" y="13553770"/>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6071</xdr:rowOff>
    </xdr:from>
    <xdr:to>
      <xdr:col>81</xdr:col>
      <xdr:colOff>50800</xdr:colOff>
      <xdr:row>79</xdr:row>
      <xdr:rowOff>9220</xdr:rowOff>
    </xdr:to>
    <xdr:cxnSp macro="">
      <xdr:nvCxnSpPr>
        <xdr:cNvPr id="639" name="直線コネクタ 638"/>
        <xdr:cNvCxnSpPr/>
      </xdr:nvCxnSpPr>
      <xdr:spPr>
        <a:xfrm>
          <a:off x="14592300" y="13550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6071</xdr:rowOff>
    </xdr:from>
    <xdr:to>
      <xdr:col>76</xdr:col>
      <xdr:colOff>114300</xdr:colOff>
      <xdr:row>79</xdr:row>
      <xdr:rowOff>16447</xdr:rowOff>
    </xdr:to>
    <xdr:cxnSp macro="">
      <xdr:nvCxnSpPr>
        <xdr:cNvPr id="642" name="直線コネクタ 641"/>
        <xdr:cNvCxnSpPr/>
      </xdr:nvCxnSpPr>
      <xdr:spPr>
        <a:xfrm flipV="1">
          <a:off x="13703300" y="135506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16447</xdr:rowOff>
    </xdr:from>
    <xdr:to>
      <xdr:col>71</xdr:col>
      <xdr:colOff>177800</xdr:colOff>
      <xdr:row>79</xdr:row>
      <xdr:rowOff>38176</xdr:rowOff>
    </xdr:to>
    <xdr:cxnSp macro="">
      <xdr:nvCxnSpPr>
        <xdr:cNvPr id="645" name="直線コネクタ 644"/>
        <xdr:cNvCxnSpPr/>
      </xdr:nvCxnSpPr>
      <xdr:spPr>
        <a:xfrm flipV="1">
          <a:off x="12814300" y="13560997"/>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158331</xdr:rowOff>
    </xdr:from>
    <xdr:to>
      <xdr:col>85</xdr:col>
      <xdr:colOff>177800</xdr:colOff>
      <xdr:row>79</xdr:row>
      <xdr:rowOff>88481</xdr:rowOff>
    </xdr:to>
    <xdr:sp macro="" textlink="">
      <xdr:nvSpPr>
        <xdr:cNvPr id="655" name="楕円 654"/>
        <xdr:cNvSpPr/>
      </xdr:nvSpPr>
      <xdr:spPr>
        <a:xfrm>
          <a:off x="162687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73258</xdr:rowOff>
    </xdr:from>
    <xdr:ext cx="378565" cy="259045"/>
    <xdr:sp macro="" textlink="">
      <xdr:nvSpPr>
        <xdr:cNvPr id="656" name="災害復旧費該当値テキスト"/>
        <xdr:cNvSpPr txBox="1"/>
      </xdr:nvSpPr>
      <xdr:spPr>
        <a:xfrm>
          <a:off x="16370300" y="13446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129870</xdr:rowOff>
    </xdr:from>
    <xdr:to>
      <xdr:col>81</xdr:col>
      <xdr:colOff>101600</xdr:colOff>
      <xdr:row>79</xdr:row>
      <xdr:rowOff>60020</xdr:rowOff>
    </xdr:to>
    <xdr:sp macro="" textlink="">
      <xdr:nvSpPr>
        <xdr:cNvPr id="657" name="楕円 656"/>
        <xdr:cNvSpPr/>
      </xdr:nvSpPr>
      <xdr:spPr>
        <a:xfrm>
          <a:off x="15430500" y="13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51147</xdr:rowOff>
    </xdr:from>
    <xdr:ext cx="469744" cy="259045"/>
    <xdr:sp macro="" textlink="">
      <xdr:nvSpPr>
        <xdr:cNvPr id="658" name="テキスト ボックス 657"/>
        <xdr:cNvSpPr txBox="1"/>
      </xdr:nvSpPr>
      <xdr:spPr>
        <a:xfrm>
          <a:off x="15246428" y="135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126721</xdr:rowOff>
    </xdr:from>
    <xdr:to>
      <xdr:col>76</xdr:col>
      <xdr:colOff>165100</xdr:colOff>
      <xdr:row>79</xdr:row>
      <xdr:rowOff>56871</xdr:rowOff>
    </xdr:to>
    <xdr:sp macro="" textlink="">
      <xdr:nvSpPr>
        <xdr:cNvPr id="659" name="楕円 658"/>
        <xdr:cNvSpPr/>
      </xdr:nvSpPr>
      <xdr:spPr>
        <a:xfrm>
          <a:off x="14541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47998</xdr:rowOff>
    </xdr:from>
    <xdr:ext cx="469744" cy="259045"/>
    <xdr:sp macro="" textlink="">
      <xdr:nvSpPr>
        <xdr:cNvPr id="660" name="テキスト ボックス 659"/>
        <xdr:cNvSpPr txBox="1"/>
      </xdr:nvSpPr>
      <xdr:spPr>
        <a:xfrm>
          <a:off x="14357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137097</xdr:rowOff>
    </xdr:from>
    <xdr:to>
      <xdr:col>72</xdr:col>
      <xdr:colOff>38100</xdr:colOff>
      <xdr:row>79</xdr:row>
      <xdr:rowOff>67247</xdr:rowOff>
    </xdr:to>
    <xdr:sp macro="" textlink="">
      <xdr:nvSpPr>
        <xdr:cNvPr id="661" name="楕円 660"/>
        <xdr:cNvSpPr/>
      </xdr:nvSpPr>
      <xdr:spPr>
        <a:xfrm>
          <a:off x="13652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58374</xdr:rowOff>
    </xdr:from>
    <xdr:ext cx="469744" cy="259045"/>
    <xdr:sp macro="" textlink="">
      <xdr:nvSpPr>
        <xdr:cNvPr id="662" name="テキスト ボックス 661"/>
        <xdr:cNvSpPr txBox="1"/>
      </xdr:nvSpPr>
      <xdr:spPr>
        <a:xfrm>
          <a:off x="13468428" y="136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158826</xdr:rowOff>
    </xdr:from>
    <xdr:to>
      <xdr:col>67</xdr:col>
      <xdr:colOff>101600</xdr:colOff>
      <xdr:row>79</xdr:row>
      <xdr:rowOff>88976</xdr:rowOff>
    </xdr:to>
    <xdr:sp macro="" textlink="">
      <xdr:nvSpPr>
        <xdr:cNvPr id="663" name="楕円 662"/>
        <xdr:cNvSpPr/>
      </xdr:nvSpPr>
      <xdr:spPr>
        <a:xfrm>
          <a:off x="12763500" y="135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80103</xdr:rowOff>
    </xdr:from>
    <xdr:ext cx="378565" cy="259045"/>
    <xdr:sp macro="" textlink="">
      <xdr:nvSpPr>
        <xdr:cNvPr id="664" name="テキスト ボックス 663"/>
        <xdr:cNvSpPr txBox="1"/>
      </xdr:nvSpPr>
      <xdr:spPr>
        <a:xfrm>
          <a:off x="12625017" y="1362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10514</xdr:rowOff>
    </xdr:from>
    <xdr:to>
      <xdr:col>85</xdr:col>
      <xdr:colOff>127000</xdr:colOff>
      <xdr:row>98</xdr:row>
      <xdr:rowOff>11173</xdr:rowOff>
    </xdr:to>
    <xdr:cxnSp macro="">
      <xdr:nvCxnSpPr>
        <xdr:cNvPr id="693" name="直線コネクタ 692"/>
        <xdr:cNvCxnSpPr/>
      </xdr:nvCxnSpPr>
      <xdr:spPr>
        <a:xfrm flipV="1">
          <a:off x="15481300" y="16812614"/>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163593</xdr:rowOff>
    </xdr:from>
    <xdr:to>
      <xdr:col>81</xdr:col>
      <xdr:colOff>50800</xdr:colOff>
      <xdr:row>98</xdr:row>
      <xdr:rowOff>11173</xdr:rowOff>
    </xdr:to>
    <xdr:cxnSp macro="">
      <xdr:nvCxnSpPr>
        <xdr:cNvPr id="696" name="直線コネクタ 695"/>
        <xdr:cNvCxnSpPr/>
      </xdr:nvCxnSpPr>
      <xdr:spPr>
        <a:xfrm>
          <a:off x="14592300" y="1679424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160865</xdr:rowOff>
    </xdr:from>
    <xdr:to>
      <xdr:col>76</xdr:col>
      <xdr:colOff>114300</xdr:colOff>
      <xdr:row>97</xdr:row>
      <xdr:rowOff>163593</xdr:rowOff>
    </xdr:to>
    <xdr:cxnSp macro="">
      <xdr:nvCxnSpPr>
        <xdr:cNvPr id="699" name="直線コネクタ 698"/>
        <xdr:cNvCxnSpPr/>
      </xdr:nvCxnSpPr>
      <xdr:spPr>
        <a:xfrm>
          <a:off x="13703300" y="16791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146893</xdr:rowOff>
    </xdr:from>
    <xdr:to>
      <xdr:col>71</xdr:col>
      <xdr:colOff>177800</xdr:colOff>
      <xdr:row>97</xdr:row>
      <xdr:rowOff>160865</xdr:rowOff>
    </xdr:to>
    <xdr:cxnSp macro="">
      <xdr:nvCxnSpPr>
        <xdr:cNvPr id="702" name="直線コネクタ 701"/>
        <xdr:cNvCxnSpPr/>
      </xdr:nvCxnSpPr>
      <xdr:spPr>
        <a:xfrm>
          <a:off x="12814300" y="16777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131164</xdr:rowOff>
    </xdr:from>
    <xdr:to>
      <xdr:col>85</xdr:col>
      <xdr:colOff>177800</xdr:colOff>
      <xdr:row>98</xdr:row>
      <xdr:rowOff>61314</xdr:rowOff>
    </xdr:to>
    <xdr:sp macro="" textlink="">
      <xdr:nvSpPr>
        <xdr:cNvPr id="712" name="楕円 711"/>
        <xdr:cNvSpPr/>
      </xdr:nvSpPr>
      <xdr:spPr>
        <a:xfrm>
          <a:off x="16268700" y="167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48886</xdr:rowOff>
    </xdr:from>
    <xdr:ext cx="534377" cy="259045"/>
    <xdr:sp macro="" textlink="">
      <xdr:nvSpPr>
        <xdr:cNvPr id="713" name="公債費該当値テキスト"/>
        <xdr:cNvSpPr txBox="1"/>
      </xdr:nvSpPr>
      <xdr:spPr>
        <a:xfrm>
          <a:off x="16370300"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131823</xdr:rowOff>
    </xdr:from>
    <xdr:to>
      <xdr:col>81</xdr:col>
      <xdr:colOff>101600</xdr:colOff>
      <xdr:row>98</xdr:row>
      <xdr:rowOff>61973</xdr:rowOff>
    </xdr:to>
    <xdr:sp macro="" textlink="">
      <xdr:nvSpPr>
        <xdr:cNvPr id="714" name="楕円 713"/>
        <xdr:cNvSpPr/>
      </xdr:nvSpPr>
      <xdr:spPr>
        <a:xfrm>
          <a:off x="15430500" y="167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53100</xdr:rowOff>
    </xdr:from>
    <xdr:ext cx="534377" cy="259045"/>
    <xdr:sp macro="" textlink="">
      <xdr:nvSpPr>
        <xdr:cNvPr id="715" name="テキスト ボックス 714"/>
        <xdr:cNvSpPr txBox="1"/>
      </xdr:nvSpPr>
      <xdr:spPr>
        <a:xfrm>
          <a:off x="15214111" y="168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112793</xdr:rowOff>
    </xdr:from>
    <xdr:to>
      <xdr:col>76</xdr:col>
      <xdr:colOff>165100</xdr:colOff>
      <xdr:row>98</xdr:row>
      <xdr:rowOff>42943</xdr:rowOff>
    </xdr:to>
    <xdr:sp macro="" textlink="">
      <xdr:nvSpPr>
        <xdr:cNvPr id="716" name="楕円 715"/>
        <xdr:cNvSpPr/>
      </xdr:nvSpPr>
      <xdr:spPr>
        <a:xfrm>
          <a:off x="14541500" y="167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34070</xdr:rowOff>
    </xdr:from>
    <xdr:ext cx="534377" cy="259045"/>
    <xdr:sp macro="" textlink="">
      <xdr:nvSpPr>
        <xdr:cNvPr id="717" name="テキスト ボックス 716"/>
        <xdr:cNvSpPr txBox="1"/>
      </xdr:nvSpPr>
      <xdr:spPr>
        <a:xfrm>
          <a:off x="14325111" y="168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110065</xdr:rowOff>
    </xdr:from>
    <xdr:to>
      <xdr:col>72</xdr:col>
      <xdr:colOff>38100</xdr:colOff>
      <xdr:row>98</xdr:row>
      <xdr:rowOff>40215</xdr:rowOff>
    </xdr:to>
    <xdr:sp macro="" textlink="">
      <xdr:nvSpPr>
        <xdr:cNvPr id="718" name="楕円 717"/>
        <xdr:cNvSpPr/>
      </xdr:nvSpPr>
      <xdr:spPr>
        <a:xfrm>
          <a:off x="136525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31342</xdr:rowOff>
    </xdr:from>
    <xdr:ext cx="534377" cy="259045"/>
    <xdr:sp macro="" textlink="">
      <xdr:nvSpPr>
        <xdr:cNvPr id="719" name="テキスト ボックス 718"/>
        <xdr:cNvSpPr txBox="1"/>
      </xdr:nvSpPr>
      <xdr:spPr>
        <a:xfrm>
          <a:off x="13436111" y="168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96093</xdr:rowOff>
    </xdr:from>
    <xdr:to>
      <xdr:col>67</xdr:col>
      <xdr:colOff>101600</xdr:colOff>
      <xdr:row>98</xdr:row>
      <xdr:rowOff>26243</xdr:rowOff>
    </xdr:to>
    <xdr:sp macro="" textlink="">
      <xdr:nvSpPr>
        <xdr:cNvPr id="720" name="楕円 719"/>
        <xdr:cNvSpPr/>
      </xdr:nvSpPr>
      <xdr:spPr>
        <a:xfrm>
          <a:off x="12763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17370</xdr:rowOff>
    </xdr:from>
    <xdr:ext cx="534377" cy="259045"/>
    <xdr:sp macro="" textlink="">
      <xdr:nvSpPr>
        <xdr:cNvPr id="721" name="テキスト ボックス 720"/>
        <xdr:cNvSpPr txBox="1"/>
      </xdr:nvSpPr>
      <xdr:spPr>
        <a:xfrm>
          <a:off x="12547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141034</xdr:rowOff>
    </xdr:from>
    <xdr:to>
      <xdr:col>116</xdr:col>
      <xdr:colOff>63500</xdr:colOff>
      <xdr:row>38</xdr:row>
      <xdr:rowOff>1016</xdr:rowOff>
    </xdr:to>
    <xdr:cxnSp macro="">
      <xdr:nvCxnSpPr>
        <xdr:cNvPr id="750" name="直線コネクタ 749"/>
        <xdr:cNvCxnSpPr/>
      </xdr:nvCxnSpPr>
      <xdr:spPr>
        <a:xfrm>
          <a:off x="21323300" y="6484684"/>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12065</xdr:rowOff>
    </xdr:from>
    <xdr:to>
      <xdr:col>111</xdr:col>
      <xdr:colOff>177800</xdr:colOff>
      <xdr:row>37</xdr:row>
      <xdr:rowOff>141034</xdr:rowOff>
    </xdr:to>
    <xdr:cxnSp macro="">
      <xdr:nvCxnSpPr>
        <xdr:cNvPr id="753" name="直線コネクタ 752"/>
        <xdr:cNvCxnSpPr/>
      </xdr:nvCxnSpPr>
      <xdr:spPr>
        <a:xfrm>
          <a:off x="20434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12065</xdr:rowOff>
    </xdr:from>
    <xdr:to>
      <xdr:col>107</xdr:col>
      <xdr:colOff>50800</xdr:colOff>
      <xdr:row>38</xdr:row>
      <xdr:rowOff>7874</xdr:rowOff>
    </xdr:to>
    <xdr:cxnSp macro="">
      <xdr:nvCxnSpPr>
        <xdr:cNvPr id="756" name="直線コネクタ 755"/>
        <xdr:cNvCxnSpPr/>
      </xdr:nvCxnSpPr>
      <xdr:spPr>
        <a:xfrm flipV="1">
          <a:off x="19545300" y="5669915"/>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129413</xdr:rowOff>
    </xdr:from>
    <xdr:to>
      <xdr:col>102</xdr:col>
      <xdr:colOff>114300</xdr:colOff>
      <xdr:row>38</xdr:row>
      <xdr:rowOff>7874</xdr:rowOff>
    </xdr:to>
    <xdr:cxnSp macro="">
      <xdr:nvCxnSpPr>
        <xdr:cNvPr id="759" name="直線コネクタ 758"/>
        <xdr:cNvCxnSpPr/>
      </xdr:nvCxnSpPr>
      <xdr:spPr>
        <a:xfrm>
          <a:off x="18656300" y="6473063"/>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121666</xdr:rowOff>
    </xdr:from>
    <xdr:to>
      <xdr:col>116</xdr:col>
      <xdr:colOff>114300</xdr:colOff>
      <xdr:row>38</xdr:row>
      <xdr:rowOff>51815</xdr:rowOff>
    </xdr:to>
    <xdr:sp macro="" textlink="">
      <xdr:nvSpPr>
        <xdr:cNvPr id="769" name="楕円 768"/>
        <xdr:cNvSpPr/>
      </xdr:nvSpPr>
      <xdr:spPr>
        <a:xfrm>
          <a:off x="22110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144543</xdr:rowOff>
    </xdr:from>
    <xdr:ext cx="469744" cy="259045"/>
    <xdr:sp macro="" textlink="">
      <xdr:nvSpPr>
        <xdr:cNvPr id="770" name="諸支出金該当値テキスト"/>
        <xdr:cNvSpPr txBox="1"/>
      </xdr:nvSpPr>
      <xdr:spPr>
        <a:xfrm>
          <a:off x="22212300"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90234</xdr:rowOff>
    </xdr:from>
    <xdr:to>
      <xdr:col>112</xdr:col>
      <xdr:colOff>38100</xdr:colOff>
      <xdr:row>38</xdr:row>
      <xdr:rowOff>20383</xdr:rowOff>
    </xdr:to>
    <xdr:sp macro="" textlink="">
      <xdr:nvSpPr>
        <xdr:cNvPr id="771" name="楕円 770"/>
        <xdr:cNvSpPr/>
      </xdr:nvSpPr>
      <xdr:spPr>
        <a:xfrm>
          <a:off x="21272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36911</xdr:rowOff>
    </xdr:from>
    <xdr:ext cx="469744" cy="259045"/>
    <xdr:sp macro="" textlink="">
      <xdr:nvSpPr>
        <xdr:cNvPr id="772" name="テキスト ボックス 771"/>
        <xdr:cNvSpPr txBox="1"/>
      </xdr:nvSpPr>
      <xdr:spPr>
        <a:xfrm>
          <a:off x="21088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132715</xdr:rowOff>
    </xdr:from>
    <xdr:to>
      <xdr:col>107</xdr:col>
      <xdr:colOff>101600</xdr:colOff>
      <xdr:row>33</xdr:row>
      <xdr:rowOff>62865</xdr:rowOff>
    </xdr:to>
    <xdr:sp macro="" textlink="">
      <xdr:nvSpPr>
        <xdr:cNvPr id="773" name="楕円 772"/>
        <xdr:cNvSpPr/>
      </xdr:nvSpPr>
      <xdr:spPr>
        <a:xfrm>
          <a:off x="20383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79392</xdr:rowOff>
    </xdr:from>
    <xdr:ext cx="469744" cy="259045"/>
    <xdr:sp macro="" textlink="">
      <xdr:nvSpPr>
        <xdr:cNvPr id="774" name="テキスト ボックス 773"/>
        <xdr:cNvSpPr txBox="1"/>
      </xdr:nvSpPr>
      <xdr:spPr>
        <a:xfrm>
          <a:off x="20199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128524</xdr:rowOff>
    </xdr:from>
    <xdr:to>
      <xdr:col>102</xdr:col>
      <xdr:colOff>165100</xdr:colOff>
      <xdr:row>38</xdr:row>
      <xdr:rowOff>58674</xdr:rowOff>
    </xdr:to>
    <xdr:sp macro="" textlink="">
      <xdr:nvSpPr>
        <xdr:cNvPr id="775" name="楕円 774"/>
        <xdr:cNvSpPr/>
      </xdr:nvSpPr>
      <xdr:spPr>
        <a:xfrm>
          <a:off x="19494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75201</xdr:rowOff>
    </xdr:from>
    <xdr:ext cx="469744" cy="259045"/>
    <xdr:sp macro="" textlink="">
      <xdr:nvSpPr>
        <xdr:cNvPr id="776" name="テキスト ボックス 775"/>
        <xdr:cNvSpPr txBox="1"/>
      </xdr:nvSpPr>
      <xdr:spPr>
        <a:xfrm>
          <a:off x="19310428"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78613</xdr:rowOff>
    </xdr:from>
    <xdr:to>
      <xdr:col>98</xdr:col>
      <xdr:colOff>38100</xdr:colOff>
      <xdr:row>38</xdr:row>
      <xdr:rowOff>8763</xdr:rowOff>
    </xdr:to>
    <xdr:sp macro="" textlink="">
      <xdr:nvSpPr>
        <xdr:cNvPr id="777" name="楕円 776"/>
        <xdr:cNvSpPr/>
      </xdr:nvSpPr>
      <xdr:spPr>
        <a:xfrm>
          <a:off x="18605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25290</xdr:rowOff>
    </xdr:from>
    <xdr:ext cx="469744" cy="259045"/>
    <xdr:sp macro="" textlink="">
      <xdr:nvSpPr>
        <xdr:cNvPr id="778" name="テキスト ボックス 777"/>
        <xdr:cNvSpPr txBox="1"/>
      </xdr:nvSpPr>
      <xdr:spPr>
        <a:xfrm>
          <a:off x="18421428" y="61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総務費は住民一人当たり</a:t>
          </a:r>
          <a:r>
            <a:rPr kumimoji="1" lang="en-US" altLang="ja-JP" sz="1300" baseline="0">
              <a:latin typeface="ＭＳ Ｐゴシック" panose="020B0600070205080204" pitchFamily="50" charset="-128"/>
              <a:ea typeface="ＭＳ Ｐゴシック" panose="020B0600070205080204" pitchFamily="50" charset="-128"/>
            </a:rPr>
            <a:t>106,728</a:t>
          </a:r>
          <a:r>
            <a:rPr kumimoji="1" lang="ja-JP" altLang="en-US" sz="1300" baseline="0">
              <a:latin typeface="ＭＳ Ｐゴシック" panose="020B0600070205080204" pitchFamily="50" charset="-128"/>
              <a:ea typeface="ＭＳ Ｐゴシック" panose="020B0600070205080204" pitchFamily="50" charset="-128"/>
            </a:rPr>
            <a:t>円となっており，ふるさと納税の増に伴うふるさと納税返礼事業やふるさと応援基金積立金等の増により，前年度より増加している。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baseline="0">
              <a:latin typeface="ＭＳ Ｐゴシック" panose="020B0600070205080204" pitchFamily="50" charset="-128"/>
              <a:ea typeface="ＭＳ Ｐゴシック" panose="020B0600070205080204" pitchFamily="50" charset="-128"/>
            </a:rPr>
            <a:t>46,609</a:t>
          </a:r>
          <a:r>
            <a:rPr kumimoji="1" lang="ja-JP" altLang="en-US" sz="1300" baseline="0">
              <a:latin typeface="ＭＳ Ｐゴシック" panose="020B0600070205080204" pitchFamily="50" charset="-128"/>
              <a:ea typeface="ＭＳ Ｐゴシック" panose="020B0600070205080204" pitchFamily="50" charset="-128"/>
            </a:rPr>
            <a:t>円となっている。資源リサイクル畜産環境整備事業の皆減等による減があったものの，浜の活力再生施設整備事業の皆増等の増により前年度より大きく増加している。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また，主な構成項目である民生費は住民一人当たり</a:t>
          </a:r>
          <a:r>
            <a:rPr kumimoji="1" lang="en-US" altLang="ja-JP" sz="1300" baseline="0">
              <a:latin typeface="ＭＳ Ｐゴシック" panose="020B0600070205080204" pitchFamily="50" charset="-128"/>
              <a:ea typeface="ＭＳ Ｐゴシック" panose="020B0600070205080204" pitchFamily="50" charset="-128"/>
            </a:rPr>
            <a:t>183,765</a:t>
          </a:r>
          <a:r>
            <a:rPr kumimoji="1" lang="ja-JP" altLang="en-US" sz="1300" baseline="0">
              <a:latin typeface="ＭＳ Ｐゴシック" panose="020B0600070205080204" pitchFamily="50" charset="-128"/>
              <a:ea typeface="ＭＳ Ｐゴシック" panose="020B0600070205080204" pitchFamily="50" charset="-128"/>
            </a:rPr>
            <a:t>円で，類似団体平均より高い状況になっている。民生費決算額全体では生活保護費の減や経済対策臨時福祉給付金の皆減等により前年度に比べ減となっているが，人口減少により住民一人当たりのコストは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財政調整基金残高の比率については，前年度に比べ</a:t>
          </a:r>
          <a:r>
            <a:rPr kumimoji="1" lang="en-US" altLang="ja-JP" sz="1300" baseline="0">
              <a:latin typeface="ＭＳ ゴシック" pitchFamily="49" charset="-128"/>
              <a:ea typeface="ＭＳ ゴシック" pitchFamily="49" charset="-128"/>
            </a:rPr>
            <a:t>0.87</a:t>
          </a:r>
          <a:r>
            <a:rPr kumimoji="1" lang="ja-JP" altLang="en-US" sz="1300" baseline="0">
              <a:latin typeface="ＭＳ ゴシック" pitchFamily="49" charset="-128"/>
              <a:ea typeface="ＭＳ ゴシック" pitchFamily="49" charset="-128"/>
            </a:rPr>
            <a:t>ポイントの増となった。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実質単年度収支比率についても，地方債の繰上償還額が増となったことに加え，積立金の取り崩し額が減になったことで，前年度に比べ</a:t>
          </a:r>
          <a:r>
            <a:rPr kumimoji="1" lang="en-US" altLang="ja-JP" sz="1300" baseline="0">
              <a:latin typeface="ＭＳ ゴシック" pitchFamily="49" charset="-128"/>
              <a:ea typeface="ＭＳ ゴシック" pitchFamily="49" charset="-128"/>
            </a:rPr>
            <a:t>0.36</a:t>
          </a:r>
          <a:r>
            <a:rPr kumimoji="1" lang="ja-JP" altLang="en-US" sz="1300" baseline="0">
              <a:latin typeface="ＭＳ ゴシック" pitchFamily="49" charset="-128"/>
              <a:ea typeface="ＭＳ ゴシック" pitchFamily="49" charset="-128"/>
            </a:rPr>
            <a:t>ポイントの増となった。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持続可能な財政構造を維持していくため，財政計画では令和２年度末までに</a:t>
          </a:r>
          <a:r>
            <a:rPr kumimoji="1" lang="en-US" altLang="ja-JP" sz="1300" baseline="0">
              <a:latin typeface="ＭＳ ゴシック" pitchFamily="49" charset="-128"/>
              <a:ea typeface="ＭＳ ゴシック" pitchFamily="49" charset="-128"/>
            </a:rPr>
            <a:t>15</a:t>
          </a:r>
          <a:r>
            <a:rPr kumimoji="1" lang="ja-JP" altLang="en-US" sz="1300" baseline="0">
              <a:latin typeface="ＭＳ ゴシック" pitchFamily="49" charset="-128"/>
              <a:ea typeface="ＭＳ ゴシック" pitchFamily="49" charset="-128"/>
            </a:rPr>
            <a:t>億円を超える財政調整的な基金を確保していくこととしている。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年度決算からは黒字となっている。しかしながら，依然として低い水準であるため，引き続き財政健全化を図っていく。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特別会計及び企業会計についても黒字となっているが，公共下水道事業特別会計等の特別会計への繰出金が一般会計の財政状況に影響を与えていることから，引き続き歳入の確保に努めるとともに，歳出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12285191</v>
      </c>
      <c r="BO4" s="430"/>
      <c r="BP4" s="430"/>
      <c r="BQ4" s="430"/>
      <c r="BR4" s="430"/>
      <c r="BS4" s="430"/>
      <c r="BT4" s="430"/>
      <c r="BU4" s="431"/>
      <c r="BV4" s="429">
        <v>11338374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6.6</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11882462</v>
      </c>
      <c r="BO5" s="467"/>
      <c r="BP5" s="467"/>
      <c r="BQ5" s="467"/>
      <c r="BR5" s="467"/>
      <c r="BS5" s="467"/>
      <c r="BT5" s="467"/>
      <c r="BU5" s="468"/>
      <c r="BV5" s="466">
        <v>10953641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93.8</v>
      </c>
      <c r="CU5" s="464"/>
      <c r="CV5" s="464"/>
      <c r="CW5" s="464"/>
      <c r="CX5" s="464"/>
      <c r="CY5" s="464"/>
      <c r="CZ5" s="464"/>
      <c r="DA5" s="465"/>
      <c r="DB5" s="463">
        <v>94.2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402729</v>
      </c>
      <c r="BO6" s="467"/>
      <c r="BP6" s="467"/>
      <c r="BQ6" s="467"/>
      <c r="BR6" s="467"/>
      <c r="BS6" s="467"/>
      <c r="BT6" s="467"/>
      <c r="BU6" s="468"/>
      <c r="BV6" s="466">
        <v>384733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98.6</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2416</v>
      </c>
      <c r="BO7" s="467"/>
      <c r="BP7" s="467"/>
      <c r="BQ7" s="467"/>
      <c r="BR7" s="467"/>
      <c r="BS7" s="467"/>
      <c r="BT7" s="467"/>
      <c r="BU7" s="468"/>
      <c r="BV7" s="466">
        <v>704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6024040</v>
      </c>
      <c r="CU7" s="467"/>
      <c r="CV7" s="467"/>
      <c r="CW7" s="467"/>
      <c r="CX7" s="467"/>
      <c r="CY7" s="467"/>
      <c r="CZ7" s="467"/>
      <c r="DA7" s="468"/>
      <c r="DB7" s="466">
        <v>5987547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400313</v>
      </c>
      <c r="BO8" s="467"/>
      <c r="BP8" s="467"/>
      <c r="BQ8" s="467"/>
      <c r="BR8" s="467"/>
      <c r="BS8" s="467"/>
      <c r="BT8" s="467"/>
      <c r="BU8" s="468"/>
      <c r="BV8" s="466">
        <v>384029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22046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16284</v>
      </c>
      <c r="BO9" s="467"/>
      <c r="BP9" s="467"/>
      <c r="BQ9" s="467"/>
      <c r="BR9" s="467"/>
      <c r="BS9" s="467"/>
      <c r="BT9" s="467"/>
      <c r="BU9" s="468"/>
      <c r="BV9" s="466">
        <v>25987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15.2</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23638</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129600</v>
      </c>
      <c r="BO10" s="467"/>
      <c r="BP10" s="467"/>
      <c r="BQ10" s="467"/>
      <c r="BR10" s="467"/>
      <c r="BS10" s="467"/>
      <c r="BT10" s="467"/>
      <c r="BU10" s="468"/>
      <c r="BV10" s="466">
        <v>133050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64419</v>
      </c>
      <c r="BO11" s="467"/>
      <c r="BP11" s="467"/>
      <c r="BQ11" s="467"/>
      <c r="BR11" s="467"/>
      <c r="BS11" s="467"/>
      <c r="BT11" s="467"/>
      <c r="BU11" s="468"/>
      <c r="BV11" s="466">
        <v>49043</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21447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118</v>
      </c>
      <c r="AV12" s="499"/>
      <c r="AW12" s="499"/>
      <c r="AX12" s="499"/>
      <c r="AY12" s="500" t="s">
        <v>133</v>
      </c>
      <c r="AZ12" s="501"/>
      <c r="BA12" s="501"/>
      <c r="BB12" s="501"/>
      <c r="BC12" s="501"/>
      <c r="BD12" s="501"/>
      <c r="BE12" s="501"/>
      <c r="BF12" s="501"/>
      <c r="BG12" s="501"/>
      <c r="BH12" s="501"/>
      <c r="BI12" s="501"/>
      <c r="BJ12" s="501"/>
      <c r="BK12" s="501"/>
      <c r="BL12" s="501"/>
      <c r="BM12" s="502"/>
      <c r="BN12" s="466">
        <v>70000</v>
      </c>
      <c r="BO12" s="467"/>
      <c r="BP12" s="467"/>
      <c r="BQ12" s="467"/>
      <c r="BR12" s="467"/>
      <c r="BS12" s="467"/>
      <c r="BT12" s="467"/>
      <c r="BU12" s="468"/>
      <c r="BV12" s="466">
        <v>90000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21062</v>
      </c>
      <c r="S13" s="548"/>
      <c r="T13" s="548"/>
      <c r="U13" s="548"/>
      <c r="V13" s="549"/>
      <c r="W13" s="482" t="s">
        <v>137</v>
      </c>
      <c r="X13" s="483"/>
      <c r="Y13" s="483"/>
      <c r="Z13" s="483"/>
      <c r="AA13" s="483"/>
      <c r="AB13" s="473"/>
      <c r="AC13" s="517">
        <v>1258</v>
      </c>
      <c r="AD13" s="518"/>
      <c r="AE13" s="518"/>
      <c r="AF13" s="518"/>
      <c r="AG13" s="557"/>
      <c r="AH13" s="517">
        <v>1413</v>
      </c>
      <c r="AI13" s="518"/>
      <c r="AJ13" s="518"/>
      <c r="AK13" s="518"/>
      <c r="AL13" s="519"/>
      <c r="AM13" s="495" t="s">
        <v>138</v>
      </c>
      <c r="AN13" s="496"/>
      <c r="AO13" s="496"/>
      <c r="AP13" s="496"/>
      <c r="AQ13" s="496"/>
      <c r="AR13" s="496"/>
      <c r="AS13" s="496"/>
      <c r="AT13" s="497"/>
      <c r="AU13" s="498" t="s">
        <v>118</v>
      </c>
      <c r="AV13" s="499"/>
      <c r="AW13" s="499"/>
      <c r="AX13" s="499"/>
      <c r="AY13" s="500" t="s">
        <v>139</v>
      </c>
      <c r="AZ13" s="501"/>
      <c r="BA13" s="501"/>
      <c r="BB13" s="501"/>
      <c r="BC13" s="501"/>
      <c r="BD13" s="501"/>
      <c r="BE13" s="501"/>
      <c r="BF13" s="501"/>
      <c r="BG13" s="501"/>
      <c r="BH13" s="501"/>
      <c r="BI13" s="501"/>
      <c r="BJ13" s="501"/>
      <c r="BK13" s="501"/>
      <c r="BL13" s="501"/>
      <c r="BM13" s="502"/>
      <c r="BN13" s="466">
        <v>140303</v>
      </c>
      <c r="BO13" s="467"/>
      <c r="BP13" s="467"/>
      <c r="BQ13" s="467"/>
      <c r="BR13" s="467"/>
      <c r="BS13" s="467"/>
      <c r="BT13" s="467"/>
      <c r="BU13" s="468"/>
      <c r="BV13" s="466">
        <v>118080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10.4</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21807</v>
      </c>
      <c r="S14" s="548"/>
      <c r="T14" s="548"/>
      <c r="U14" s="548"/>
      <c r="V14" s="549"/>
      <c r="W14" s="456"/>
      <c r="X14" s="457"/>
      <c r="Y14" s="457"/>
      <c r="Z14" s="457"/>
      <c r="AA14" s="457"/>
      <c r="AB14" s="446"/>
      <c r="AC14" s="550">
        <v>12.3</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80.099999999999994</v>
      </c>
      <c r="CU14" s="562"/>
      <c r="CV14" s="562"/>
      <c r="CW14" s="562"/>
      <c r="CX14" s="562"/>
      <c r="CY14" s="562"/>
      <c r="CZ14" s="562"/>
      <c r="DA14" s="563"/>
      <c r="DB14" s="561">
        <v>98.5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21468</v>
      </c>
      <c r="S15" s="548"/>
      <c r="T15" s="548"/>
      <c r="U15" s="548"/>
      <c r="V15" s="549"/>
      <c r="W15" s="482" t="s">
        <v>144</v>
      </c>
      <c r="X15" s="483"/>
      <c r="Y15" s="483"/>
      <c r="Z15" s="483"/>
      <c r="AA15" s="483"/>
      <c r="AB15" s="473"/>
      <c r="AC15" s="517">
        <v>2454</v>
      </c>
      <c r="AD15" s="518"/>
      <c r="AE15" s="518"/>
      <c r="AF15" s="518"/>
      <c r="AG15" s="557"/>
      <c r="AH15" s="517">
        <v>2677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2183240</v>
      </c>
      <c r="BO15" s="430"/>
      <c r="BP15" s="430"/>
      <c r="BQ15" s="430"/>
      <c r="BR15" s="430"/>
      <c r="BS15" s="430"/>
      <c r="BT15" s="430"/>
      <c r="BU15" s="431"/>
      <c r="BV15" s="429">
        <v>2172667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24</v>
      </c>
      <c r="AD16" s="551"/>
      <c r="AE16" s="551"/>
      <c r="AF16" s="551"/>
      <c r="AG16" s="552"/>
      <c r="AH16" s="550">
        <v>24.6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5150579</v>
      </c>
      <c r="BO16" s="467"/>
      <c r="BP16" s="467"/>
      <c r="BQ16" s="467"/>
      <c r="BR16" s="467"/>
      <c r="BS16" s="467"/>
      <c r="BT16" s="467"/>
      <c r="BU16" s="468"/>
      <c r="BV16" s="466">
        <v>5126864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6534</v>
      </c>
      <c r="AD17" s="518"/>
      <c r="AE17" s="518"/>
      <c r="AF17" s="518"/>
      <c r="AG17" s="557"/>
      <c r="AH17" s="517">
        <v>6799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2761907</v>
      </c>
      <c r="BO17" s="467"/>
      <c r="BP17" s="467"/>
      <c r="BQ17" s="467"/>
      <c r="BR17" s="467"/>
      <c r="BS17" s="467"/>
      <c r="BT17" s="467"/>
      <c r="BU17" s="468"/>
      <c r="BV17" s="466">
        <v>2744458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74.78</v>
      </c>
      <c r="M18" s="579"/>
      <c r="N18" s="579"/>
      <c r="O18" s="579"/>
      <c r="P18" s="579"/>
      <c r="Q18" s="579"/>
      <c r="R18" s="580"/>
      <c r="S18" s="580"/>
      <c r="T18" s="580"/>
      <c r="U18" s="580"/>
      <c r="V18" s="581"/>
      <c r="W18" s="484"/>
      <c r="X18" s="485"/>
      <c r="Y18" s="485"/>
      <c r="Z18" s="485"/>
      <c r="AA18" s="485"/>
      <c r="AB18" s="476"/>
      <c r="AC18" s="582">
        <v>63.8</v>
      </c>
      <c r="AD18" s="583"/>
      <c r="AE18" s="583"/>
      <c r="AF18" s="583"/>
      <c r="AG18" s="584"/>
      <c r="AH18" s="582">
        <v>62.4</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5715557</v>
      </c>
      <c r="BO18" s="467"/>
      <c r="BP18" s="467"/>
      <c r="BQ18" s="467"/>
      <c r="BR18" s="467"/>
      <c r="BS18" s="467"/>
      <c r="BT18" s="467"/>
      <c r="BU18" s="468"/>
      <c r="BV18" s="466">
        <v>5737910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295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7153395</v>
      </c>
      <c r="BO19" s="467"/>
      <c r="BP19" s="467"/>
      <c r="BQ19" s="467"/>
      <c r="BR19" s="467"/>
      <c r="BS19" s="467"/>
      <c r="BT19" s="467"/>
      <c r="BU19" s="468"/>
      <c r="BV19" s="466">
        <v>7134126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10062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10637411</v>
      </c>
      <c r="BO23" s="467"/>
      <c r="BP23" s="467"/>
      <c r="BQ23" s="467"/>
      <c r="BR23" s="467"/>
      <c r="BS23" s="467"/>
      <c r="BT23" s="467"/>
      <c r="BU23" s="468"/>
      <c r="BV23" s="466">
        <v>10641711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7135</v>
      </c>
      <c r="R24" s="518"/>
      <c r="S24" s="518"/>
      <c r="T24" s="518"/>
      <c r="U24" s="518"/>
      <c r="V24" s="557"/>
      <c r="W24" s="616"/>
      <c r="X24" s="604"/>
      <c r="Y24" s="605"/>
      <c r="Z24" s="516" t="s">
        <v>168</v>
      </c>
      <c r="AA24" s="496"/>
      <c r="AB24" s="496"/>
      <c r="AC24" s="496"/>
      <c r="AD24" s="496"/>
      <c r="AE24" s="496"/>
      <c r="AF24" s="496"/>
      <c r="AG24" s="497"/>
      <c r="AH24" s="517">
        <v>239</v>
      </c>
      <c r="AI24" s="518"/>
      <c r="AJ24" s="518"/>
      <c r="AK24" s="518"/>
      <c r="AL24" s="557"/>
      <c r="AM24" s="517">
        <v>773165</v>
      </c>
      <c r="AN24" s="518"/>
      <c r="AO24" s="518"/>
      <c r="AP24" s="518"/>
      <c r="AQ24" s="518"/>
      <c r="AR24" s="557"/>
      <c r="AS24" s="517">
        <v>3235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9856560</v>
      </c>
      <c r="BO24" s="467"/>
      <c r="BP24" s="467"/>
      <c r="BQ24" s="467"/>
      <c r="BR24" s="467"/>
      <c r="BS24" s="467"/>
      <c r="BT24" s="467"/>
      <c r="BU24" s="468"/>
      <c r="BV24" s="466">
        <v>9633329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5664</v>
      </c>
      <c r="R25" s="518"/>
      <c r="S25" s="518"/>
      <c r="T25" s="518"/>
      <c r="U25" s="518"/>
      <c r="V25" s="557"/>
      <c r="W25" s="616"/>
      <c r="X25" s="604"/>
      <c r="Y25" s="605"/>
      <c r="Z25" s="516" t="s">
        <v>171</v>
      </c>
      <c r="AA25" s="496"/>
      <c r="AB25" s="496"/>
      <c r="AC25" s="496"/>
      <c r="AD25" s="496"/>
      <c r="AE25" s="496"/>
      <c r="AF25" s="496"/>
      <c r="AG25" s="497"/>
      <c r="AH25" s="517">
        <v>41</v>
      </c>
      <c r="AI25" s="518"/>
      <c r="AJ25" s="518"/>
      <c r="AK25" s="518"/>
      <c r="AL25" s="557"/>
      <c r="AM25" s="517">
        <v>119392</v>
      </c>
      <c r="AN25" s="518"/>
      <c r="AO25" s="518"/>
      <c r="AP25" s="518"/>
      <c r="AQ25" s="518"/>
      <c r="AR25" s="557"/>
      <c r="AS25" s="517">
        <v>2912</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34087</v>
      </c>
      <c r="BO25" s="430"/>
      <c r="BP25" s="430"/>
      <c r="BQ25" s="430"/>
      <c r="BR25" s="430"/>
      <c r="BS25" s="430"/>
      <c r="BT25" s="430"/>
      <c r="BU25" s="431"/>
      <c r="BV25" s="429">
        <v>38228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5357</v>
      </c>
      <c r="R26" s="518"/>
      <c r="S26" s="518"/>
      <c r="T26" s="518"/>
      <c r="U26" s="518"/>
      <c r="V26" s="557"/>
      <c r="W26" s="616"/>
      <c r="X26" s="604"/>
      <c r="Y26" s="605"/>
      <c r="Z26" s="516" t="s">
        <v>174</v>
      </c>
      <c r="AA26" s="626"/>
      <c r="AB26" s="626"/>
      <c r="AC26" s="626"/>
      <c r="AD26" s="626"/>
      <c r="AE26" s="626"/>
      <c r="AF26" s="626"/>
      <c r="AG26" s="627"/>
      <c r="AH26" s="517">
        <v>2</v>
      </c>
      <c r="AI26" s="518"/>
      <c r="AJ26" s="518"/>
      <c r="AK26" s="518"/>
      <c r="AL26" s="557"/>
      <c r="AM26" s="517" t="s">
        <v>175</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3700</v>
      </c>
      <c r="R27" s="518"/>
      <c r="S27" s="518"/>
      <c r="T27" s="518"/>
      <c r="U27" s="518"/>
      <c r="V27" s="557"/>
      <c r="W27" s="616"/>
      <c r="X27" s="604"/>
      <c r="Y27" s="605"/>
      <c r="Z27" s="516" t="s">
        <v>178</v>
      </c>
      <c r="AA27" s="496"/>
      <c r="AB27" s="496"/>
      <c r="AC27" s="496"/>
      <c r="AD27" s="496"/>
      <c r="AE27" s="496"/>
      <c r="AF27" s="496"/>
      <c r="AG27" s="497"/>
      <c r="AH27" s="517">
        <v>5</v>
      </c>
      <c r="AI27" s="518"/>
      <c r="AJ27" s="518"/>
      <c r="AK27" s="518"/>
      <c r="AL27" s="557"/>
      <c r="AM27" s="517">
        <v>20775</v>
      </c>
      <c r="AN27" s="518"/>
      <c r="AO27" s="518"/>
      <c r="AP27" s="518"/>
      <c r="AQ27" s="518"/>
      <c r="AR27" s="557"/>
      <c r="AS27" s="517">
        <v>4155</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309150</v>
      </c>
      <c r="BO27" s="640"/>
      <c r="BP27" s="640"/>
      <c r="BQ27" s="640"/>
      <c r="BR27" s="640"/>
      <c r="BS27" s="640"/>
      <c r="BT27" s="640"/>
      <c r="BU27" s="641"/>
      <c r="BV27" s="639">
        <v>308950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2920</v>
      </c>
      <c r="R28" s="518"/>
      <c r="S28" s="518"/>
      <c r="T28" s="518"/>
      <c r="U28" s="518"/>
      <c r="V28" s="557"/>
      <c r="W28" s="616"/>
      <c r="X28" s="604"/>
      <c r="Y28" s="605"/>
      <c r="Z28" s="516" t="s">
        <v>181</v>
      </c>
      <c r="AA28" s="496"/>
      <c r="AB28" s="496"/>
      <c r="AC28" s="496"/>
      <c r="AD28" s="496"/>
      <c r="AE28" s="496"/>
      <c r="AF28" s="496"/>
      <c r="AG28" s="497"/>
      <c r="AH28" s="517" t="s">
        <v>135</v>
      </c>
      <c r="AI28" s="518"/>
      <c r="AJ28" s="518"/>
      <c r="AK28" s="518"/>
      <c r="AL28" s="557"/>
      <c r="AM28" s="517" t="s">
        <v>135</v>
      </c>
      <c r="AN28" s="518"/>
      <c r="AO28" s="518"/>
      <c r="AP28" s="518"/>
      <c r="AQ28" s="518"/>
      <c r="AR28" s="557"/>
      <c r="AS28" s="517" t="s">
        <v>127</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1175500</v>
      </c>
      <c r="BO28" s="430"/>
      <c r="BP28" s="430"/>
      <c r="BQ28" s="430"/>
      <c r="BR28" s="430"/>
      <c r="BS28" s="430"/>
      <c r="BT28" s="430"/>
      <c r="BU28" s="431"/>
      <c r="BV28" s="429">
        <v>1115900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12</v>
      </c>
      <c r="M29" s="518"/>
      <c r="N29" s="518"/>
      <c r="O29" s="518"/>
      <c r="P29" s="557"/>
      <c r="Q29" s="517">
        <v>2765</v>
      </c>
      <c r="R29" s="518"/>
      <c r="S29" s="518"/>
      <c r="T29" s="518"/>
      <c r="U29" s="518"/>
      <c r="V29" s="557"/>
      <c r="W29" s="617"/>
      <c r="X29" s="618"/>
      <c r="Y29" s="619"/>
      <c r="Z29" s="516" t="s">
        <v>184</v>
      </c>
      <c r="AA29" s="496"/>
      <c r="AB29" s="496"/>
      <c r="AC29" s="496"/>
      <c r="AD29" s="496"/>
      <c r="AE29" s="496"/>
      <c r="AF29" s="496"/>
      <c r="AG29" s="497"/>
      <c r="AH29" s="517">
        <v>244</v>
      </c>
      <c r="AI29" s="518"/>
      <c r="AJ29" s="518"/>
      <c r="AK29" s="518"/>
      <c r="AL29" s="557"/>
      <c r="AM29" s="517">
        <v>793940</v>
      </c>
      <c r="AN29" s="518"/>
      <c r="AO29" s="518"/>
      <c r="AP29" s="518"/>
      <c r="AQ29" s="518"/>
      <c r="AR29" s="557"/>
      <c r="AS29" s="517">
        <v>3254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328550</v>
      </c>
      <c r="BO29" s="467"/>
      <c r="BP29" s="467"/>
      <c r="BQ29" s="467"/>
      <c r="BR29" s="467"/>
      <c r="BS29" s="467"/>
      <c r="BT29" s="467"/>
      <c r="BU29" s="468"/>
      <c r="BV29" s="466">
        <v>311500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858321</v>
      </c>
      <c r="BO30" s="640"/>
      <c r="BP30" s="640"/>
      <c r="BQ30" s="640"/>
      <c r="BR30" s="640"/>
      <c r="BS30" s="640"/>
      <c r="BT30" s="640"/>
      <c r="BU30" s="641"/>
      <c r="BV30" s="639">
        <v>569339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枕崎市国民健康保険特別会計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枕崎市水道事業会計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枕崎市公共下水道事業特別会計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南薩地区衛生管理組合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枕崎市水産センター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枕崎市介護保険特別会計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枕崎市立病院事業会計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南薩介護保険事務組合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南薩エアポート</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枕崎市後期高齢者医療特別会計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鹿児島県市町村総合事務組合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枕崎お魚センター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鹿児島県後期高齢者医療広域連合</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枕崎市かつお公社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鹿児島県後期高齢者医療広域連合</v>
      </c>
      <c r="BZ38" s="653"/>
      <c r="CA38" s="653"/>
      <c r="CB38" s="653"/>
      <c r="CC38" s="653"/>
      <c r="CD38" s="653"/>
      <c r="CE38" s="653"/>
      <c r="CF38" s="653"/>
      <c r="CG38" s="653"/>
      <c r="CH38" s="653"/>
      <c r="CI38" s="653"/>
      <c r="CJ38" s="653"/>
      <c r="CK38" s="653"/>
      <c r="CL38" s="653"/>
      <c r="CM38" s="653"/>
      <c r="CN38" s="213"/>
      <c r="CO38" s="652">
        <f t="shared" si="3"/>
        <v>17</v>
      </c>
      <c r="CP38" s="652"/>
      <c r="CQ38" s="653" t="str">
        <f>IF('各会計、関係団体の財政状況及び健全化判断比率'!BS11="","",'各会計、関係団体の財政状況及び健全化判断比率'!BS11)</f>
        <v>枕崎市土地開発公社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18</v>
      </c>
      <c r="CP39" s="652"/>
      <c r="CQ39" s="653" t="str">
        <f>IF('各会計、関係団体の財政状況及び健全化判断比率'!BS12="","",'各会計、関係団体の財政状況及び健全化判断比率'!BS12)</f>
        <v>南薩地域地場産業振興センター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19</v>
      </c>
      <c r="CP40" s="652"/>
      <c r="CQ40" s="653" t="str">
        <f>IF('各会計、関係団体の財政状況及び健全化判断比率'!BS13="","",'各会計、関係団体の財政状況及び健全化判断比率'!BS13)</f>
        <v>南薩木材加工センター</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Tu5IEsw2UBsbumNbBdk2NlJcrGcAW5WVB4N44P5CISIjQLAmhIDHW/4n9nz4ouHSpH2cCe3EuR/eiLUYq+FaA==" saltValue="KcqofE84K7maWW2PFUE0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13.59</v>
      </c>
      <c r="G34" s="33">
        <v>14.24</v>
      </c>
      <c r="H34" s="33">
        <v>11.39</v>
      </c>
      <c r="I34" s="33">
        <v>12.37</v>
      </c>
      <c r="J34" s="34">
        <v>12.59</v>
      </c>
      <c r="K34" s="22"/>
      <c r="L34" s="22"/>
      <c r="M34" s="22"/>
      <c r="N34" s="22"/>
      <c r="O34" s="22"/>
      <c r="P34" s="22"/>
    </row>
    <row r="35" spans="1:16" ht="39" customHeight="1" x14ac:dyDescent="0.15">
      <c r="A35" s="22"/>
      <c r="B35" s="35"/>
      <c r="C35" s="1238" t="s">
        <v>566</v>
      </c>
      <c r="D35" s="1239"/>
      <c r="E35" s="1240"/>
      <c r="F35" s="36">
        <v>5.86</v>
      </c>
      <c r="G35" s="37">
        <v>6.48</v>
      </c>
      <c r="H35" s="37">
        <v>6.72</v>
      </c>
      <c r="I35" s="37">
        <v>6.48</v>
      </c>
      <c r="J35" s="38">
        <v>6.66</v>
      </c>
      <c r="K35" s="22"/>
      <c r="L35" s="22"/>
      <c r="M35" s="22"/>
      <c r="N35" s="22"/>
      <c r="O35" s="22"/>
      <c r="P35" s="22"/>
    </row>
    <row r="36" spans="1:16" ht="39" customHeight="1" x14ac:dyDescent="0.15">
      <c r="A36" s="22"/>
      <c r="B36" s="35"/>
      <c r="C36" s="1238" t="s">
        <v>567</v>
      </c>
      <c r="D36" s="1239"/>
      <c r="E36" s="1240"/>
      <c r="F36" s="36">
        <v>5.89</v>
      </c>
      <c r="G36" s="37">
        <v>6.1</v>
      </c>
      <c r="H36" s="37">
        <v>5.82</v>
      </c>
      <c r="I36" s="37">
        <v>6.41</v>
      </c>
      <c r="J36" s="38">
        <v>6.64</v>
      </c>
      <c r="K36" s="22"/>
      <c r="L36" s="22"/>
      <c r="M36" s="22"/>
      <c r="N36" s="22"/>
      <c r="O36" s="22"/>
      <c r="P36" s="22"/>
    </row>
    <row r="37" spans="1:16" ht="39" customHeight="1" x14ac:dyDescent="0.15">
      <c r="A37" s="22"/>
      <c r="B37" s="35"/>
      <c r="C37" s="1238" t="s">
        <v>568</v>
      </c>
      <c r="D37" s="1239"/>
      <c r="E37" s="1240"/>
      <c r="F37" s="36">
        <v>1.95</v>
      </c>
      <c r="G37" s="37">
        <v>1.79</v>
      </c>
      <c r="H37" s="37">
        <v>2.08</v>
      </c>
      <c r="I37" s="37">
        <v>2.5499999999999998</v>
      </c>
      <c r="J37" s="38">
        <v>2.23</v>
      </c>
      <c r="K37" s="22"/>
      <c r="L37" s="22"/>
      <c r="M37" s="22"/>
      <c r="N37" s="22"/>
      <c r="O37" s="22"/>
      <c r="P37" s="22"/>
    </row>
    <row r="38" spans="1:16" ht="39" customHeight="1" x14ac:dyDescent="0.15">
      <c r="A38" s="22"/>
      <c r="B38" s="35"/>
      <c r="C38" s="1238" t="s">
        <v>569</v>
      </c>
      <c r="D38" s="1239"/>
      <c r="E38" s="1240"/>
      <c r="F38" s="36" t="s">
        <v>570</v>
      </c>
      <c r="G38" s="37" t="s">
        <v>571</v>
      </c>
      <c r="H38" s="37">
        <v>0.06</v>
      </c>
      <c r="I38" s="37">
        <v>1.47</v>
      </c>
      <c r="J38" s="38">
        <v>0.25</v>
      </c>
      <c r="K38" s="22"/>
      <c r="L38" s="22"/>
      <c r="M38" s="22"/>
      <c r="N38" s="22"/>
      <c r="O38" s="22"/>
      <c r="P38" s="22"/>
    </row>
    <row r="39" spans="1:16" ht="39" customHeight="1" x14ac:dyDescent="0.15">
      <c r="A39" s="22"/>
      <c r="B39" s="35"/>
      <c r="C39" s="1238" t="s">
        <v>572</v>
      </c>
      <c r="D39" s="1239"/>
      <c r="E39" s="1240"/>
      <c r="F39" s="36">
        <v>0.22</v>
      </c>
      <c r="G39" s="37">
        <v>0.41</v>
      </c>
      <c r="H39" s="37">
        <v>0.36</v>
      </c>
      <c r="I39" s="37">
        <v>0.27</v>
      </c>
      <c r="J39" s="38">
        <v>0.06</v>
      </c>
      <c r="K39" s="22"/>
      <c r="L39" s="22"/>
      <c r="M39" s="22"/>
      <c r="N39" s="22"/>
      <c r="O39" s="22"/>
      <c r="P39" s="22"/>
    </row>
    <row r="40" spans="1:16" ht="39" customHeight="1" x14ac:dyDescent="0.15">
      <c r="A40" s="22"/>
      <c r="B40" s="35"/>
      <c r="C40" s="1238" t="s">
        <v>573</v>
      </c>
      <c r="D40" s="1239"/>
      <c r="E40" s="1240"/>
      <c r="F40" s="36">
        <v>0.06</v>
      </c>
      <c r="G40" s="37">
        <v>0.03</v>
      </c>
      <c r="H40" s="37">
        <v>0.03</v>
      </c>
      <c r="I40" s="37">
        <v>0.05</v>
      </c>
      <c r="J40" s="38">
        <v>0.03</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TNkgxPT+8shxGhFXx1ZJnIujtnGJl/L3GMghhFDCpxMoyOArXaUWJ7Kq0ip5AClMjEnNN12C7PTKUKFjLzHbA==" saltValue="jDOGi4YBSdhno/xT2q05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1452</v>
      </c>
      <c r="L45" s="60">
        <v>1344</v>
      </c>
      <c r="M45" s="60">
        <v>1254</v>
      </c>
      <c r="N45" s="60">
        <v>1122</v>
      </c>
      <c r="O45" s="61">
        <v>1092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242</v>
      </c>
      <c r="L48" s="64">
        <v>249</v>
      </c>
      <c r="M48" s="64">
        <v>236</v>
      </c>
      <c r="N48" s="64">
        <v>241</v>
      </c>
      <c r="O48" s="65">
        <v>261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x14ac:dyDescent="0.15">
      <c r="A50" s="48"/>
      <c r="B50" s="1248"/>
      <c r="C50" s="1249"/>
      <c r="D50" s="62"/>
      <c r="E50" s="1254" t="s">
        <v>17</v>
      </c>
      <c r="F50" s="1254"/>
      <c r="G50" s="1254"/>
      <c r="H50" s="1254"/>
      <c r="I50" s="1254"/>
      <c r="J50" s="1255"/>
      <c r="K50" s="63">
        <v>10</v>
      </c>
      <c r="L50" s="64">
        <v>5</v>
      </c>
      <c r="M50" s="64">
        <v>3</v>
      </c>
      <c r="N50" s="64">
        <v>3</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1074</v>
      </c>
      <c r="L52" s="64">
        <v>990</v>
      </c>
      <c r="M52" s="64">
        <v>923</v>
      </c>
      <c r="N52" s="64">
        <v>824</v>
      </c>
      <c r="O52" s="65">
        <v>816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630</v>
      </c>
      <c r="L53" s="69">
        <v>608</v>
      </c>
      <c r="M53" s="69">
        <v>570</v>
      </c>
      <c r="N53" s="69">
        <v>542</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598</v>
      </c>
      <c r="M57" s="83" t="s">
        <v>598</v>
      </c>
      <c r="N57" s="83" t="s">
        <v>598</v>
      </c>
      <c r="O57" s="84" t="s">
        <v>598</v>
      </c>
    </row>
    <row r="58" spans="1:21" ht="31.5" customHeight="1" thickBot="1" x14ac:dyDescent="0.2">
      <c r="B58" s="1264"/>
      <c r="C58" s="1265"/>
      <c r="D58" s="1269" t="s">
        <v>27</v>
      </c>
      <c r="E58" s="1270"/>
      <c r="F58" s="1270"/>
      <c r="G58" s="1270"/>
      <c r="H58" s="1270"/>
      <c r="I58" s="1270"/>
      <c r="J58" s="1271"/>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jnsPEbrkJRe8LcqRPJSaJaEPZcxue8b5dwUtWN829zLiVrk9Pz8fQYDsWhykLlFUcZ1dlyRCAED8Wqmf8BV5Q==" saltValue="QOBStO8oZCBEMUyD0rOD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10375</v>
      </c>
      <c r="J41" s="103">
        <v>10719</v>
      </c>
      <c r="K41" s="103">
        <v>10669</v>
      </c>
      <c r="L41" s="103">
        <v>10642</v>
      </c>
      <c r="M41" s="104">
        <v>10637</v>
      </c>
    </row>
    <row r="42" spans="2:13" ht="27.75" customHeight="1" x14ac:dyDescent="0.15">
      <c r="B42" s="1274"/>
      <c r="C42" s="1275"/>
      <c r="D42" s="105"/>
      <c r="E42" s="1280" t="s">
        <v>32</v>
      </c>
      <c r="F42" s="1280"/>
      <c r="G42" s="1280"/>
      <c r="H42" s="1281"/>
      <c r="I42" s="106">
        <v>21</v>
      </c>
      <c r="J42" s="107">
        <v>16</v>
      </c>
      <c r="K42" s="107">
        <v>13</v>
      </c>
      <c r="L42" s="107">
        <v>10</v>
      </c>
      <c r="M42" s="108">
        <v>7</v>
      </c>
    </row>
    <row r="43" spans="2:13" ht="27.75" customHeight="1" x14ac:dyDescent="0.15">
      <c r="B43" s="1274"/>
      <c r="C43" s="1275"/>
      <c r="D43" s="105"/>
      <c r="E43" s="1280" t="s">
        <v>33</v>
      </c>
      <c r="F43" s="1280"/>
      <c r="G43" s="1280"/>
      <c r="H43" s="1281"/>
      <c r="I43" s="106">
        <v>3551</v>
      </c>
      <c r="J43" s="107">
        <v>3439</v>
      </c>
      <c r="K43" s="107">
        <v>3293</v>
      </c>
      <c r="L43" s="107">
        <v>3189</v>
      </c>
      <c r="M43" s="108">
        <v>3150</v>
      </c>
    </row>
    <row r="44" spans="2:13" ht="27.75" customHeight="1" x14ac:dyDescent="0.15">
      <c r="B44" s="1274"/>
      <c r="C44" s="1275"/>
      <c r="D44" s="105"/>
      <c r="E44" s="1280" t="s">
        <v>34</v>
      </c>
      <c r="F44" s="1280"/>
      <c r="G44" s="1280"/>
      <c r="H44" s="1281"/>
      <c r="I44" s="106" t="s">
        <v>517</v>
      </c>
      <c r="J44" s="107" t="s">
        <v>517</v>
      </c>
      <c r="K44" s="107" t="s">
        <v>517</v>
      </c>
      <c r="L44" s="107" t="s">
        <v>517</v>
      </c>
      <c r="M44" s="108" t="s">
        <v>517</v>
      </c>
    </row>
    <row r="45" spans="2:13" ht="27.75" customHeight="1" x14ac:dyDescent="0.15">
      <c r="B45" s="1274"/>
      <c r="C45" s="1275"/>
      <c r="D45" s="105"/>
      <c r="E45" s="1280" t="s">
        <v>35</v>
      </c>
      <c r="F45" s="1280"/>
      <c r="G45" s="1280"/>
      <c r="H45" s="1281"/>
      <c r="I45" s="106">
        <v>3317</v>
      </c>
      <c r="J45" s="107">
        <v>3285</v>
      </c>
      <c r="K45" s="107">
        <v>3225</v>
      </c>
      <c r="L45" s="107">
        <v>3148</v>
      </c>
      <c r="M45" s="108">
        <v>2950</v>
      </c>
    </row>
    <row r="46" spans="2:13" ht="27.75" customHeight="1" x14ac:dyDescent="0.15">
      <c r="B46" s="1274"/>
      <c r="C46" s="1275"/>
      <c r="D46" s="109"/>
      <c r="E46" s="1280" t="s">
        <v>36</v>
      </c>
      <c r="F46" s="1280"/>
      <c r="G46" s="1280"/>
      <c r="H46" s="1281"/>
      <c r="I46" s="106">
        <v>296</v>
      </c>
      <c r="J46" s="107">
        <v>239</v>
      </c>
      <c r="K46" s="107">
        <v>112</v>
      </c>
      <c r="L46" s="107">
        <v>81</v>
      </c>
      <c r="M46" s="108">
        <v>53</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1559</v>
      </c>
      <c r="J50" s="107">
        <v>1790</v>
      </c>
      <c r="K50" s="107">
        <v>1930</v>
      </c>
      <c r="L50" s="107">
        <v>2224</v>
      </c>
      <c r="M50" s="108">
        <v>2718</v>
      </c>
    </row>
    <row r="51" spans="2:13" ht="27.75" customHeight="1" x14ac:dyDescent="0.15">
      <c r="B51" s="1274"/>
      <c r="C51" s="1275"/>
      <c r="D51" s="105"/>
      <c r="E51" s="1280" t="s">
        <v>42</v>
      </c>
      <c r="F51" s="1280"/>
      <c r="G51" s="1280"/>
      <c r="H51" s="1281"/>
      <c r="I51" s="106">
        <v>601</v>
      </c>
      <c r="J51" s="107">
        <v>579</v>
      </c>
      <c r="K51" s="107">
        <v>610</v>
      </c>
      <c r="L51" s="107">
        <v>695</v>
      </c>
      <c r="M51" s="108">
        <v>694</v>
      </c>
    </row>
    <row r="52" spans="2:13" ht="27.75" customHeight="1" x14ac:dyDescent="0.15">
      <c r="B52" s="1276"/>
      <c r="C52" s="1277"/>
      <c r="D52" s="105"/>
      <c r="E52" s="1280" t="s">
        <v>43</v>
      </c>
      <c r="F52" s="1280"/>
      <c r="G52" s="1280"/>
      <c r="H52" s="1281"/>
      <c r="I52" s="106">
        <v>8569</v>
      </c>
      <c r="J52" s="107">
        <v>8909</v>
      </c>
      <c r="K52" s="107">
        <v>8926</v>
      </c>
      <c r="L52" s="107">
        <v>8993</v>
      </c>
      <c r="M52" s="108">
        <v>9157</v>
      </c>
    </row>
    <row r="53" spans="2:13" ht="27.75" customHeight="1" thickBot="1" x14ac:dyDescent="0.2">
      <c r="B53" s="1287" t="s">
        <v>44</v>
      </c>
      <c r="C53" s="1288"/>
      <c r="D53" s="112"/>
      <c r="E53" s="1289" t="s">
        <v>45</v>
      </c>
      <c r="F53" s="1289"/>
      <c r="G53" s="1289"/>
      <c r="H53" s="1290"/>
      <c r="I53" s="113">
        <v>6831</v>
      </c>
      <c r="J53" s="114">
        <v>6420</v>
      </c>
      <c r="K53" s="114">
        <v>5847</v>
      </c>
      <c r="L53" s="114">
        <v>5157</v>
      </c>
      <c r="M53" s="115">
        <v>4229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3wZhy0LnmX8o52HH/R9NbPtkcppxL5LSVF+SdYKY7J8BW8HnqLJgKNh5D7snjYyeCGmUfunkP3KJDf+e30Yg==" saltValue="jyrOwm4EAN052d3QWQYA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1073</v>
      </c>
      <c r="G55" s="127">
        <v>1116</v>
      </c>
      <c r="H55" s="128">
        <v>1176</v>
      </c>
    </row>
    <row r="56" spans="2:8" ht="52.5" customHeight="1" x14ac:dyDescent="0.15">
      <c r="B56" s="129"/>
      <c r="C56" s="1301" t="s">
        <v>49</v>
      </c>
      <c r="D56" s="1301"/>
      <c r="E56" s="1302"/>
      <c r="F56" s="130">
        <v>284</v>
      </c>
      <c r="G56" s="130">
        <v>312</v>
      </c>
      <c r="H56" s="131">
        <v>329</v>
      </c>
    </row>
    <row r="57" spans="2:8" ht="53.25" customHeight="1" x14ac:dyDescent="0.15">
      <c r="B57" s="129"/>
      <c r="C57" s="1303" t="s">
        <v>50</v>
      </c>
      <c r="D57" s="1303"/>
      <c r="E57" s="1304"/>
      <c r="F57" s="132">
        <v>340</v>
      </c>
      <c r="G57" s="132">
        <v>569</v>
      </c>
      <c r="H57" s="133">
        <v>858</v>
      </c>
    </row>
    <row r="58" spans="2:8" ht="45.75" customHeight="1" x14ac:dyDescent="0.15">
      <c r="B58" s="134"/>
      <c r="C58" s="1291" t="s">
        <v>593</v>
      </c>
      <c r="D58" s="1292"/>
      <c r="E58" s="1293"/>
      <c r="F58" s="135">
        <v>123</v>
      </c>
      <c r="G58" s="135">
        <v>338</v>
      </c>
      <c r="H58" s="136">
        <v>603</v>
      </c>
    </row>
    <row r="59" spans="2:8" ht="45.75" customHeight="1" x14ac:dyDescent="0.15">
      <c r="B59" s="134"/>
      <c r="C59" s="1291" t="s">
        <v>594</v>
      </c>
      <c r="D59" s="1292"/>
      <c r="E59" s="1293"/>
      <c r="F59" s="135">
        <v>106</v>
      </c>
      <c r="G59" s="135">
        <v>122</v>
      </c>
      <c r="H59" s="136">
        <v>143</v>
      </c>
    </row>
    <row r="60" spans="2:8" ht="45.75" customHeight="1" x14ac:dyDescent="0.15">
      <c r="B60" s="134"/>
      <c r="C60" s="1291" t="s">
        <v>595</v>
      </c>
      <c r="D60" s="1292"/>
      <c r="E60" s="1293"/>
      <c r="F60" s="135">
        <v>80</v>
      </c>
      <c r="G60" s="135">
        <v>80</v>
      </c>
      <c r="H60" s="136">
        <v>80</v>
      </c>
    </row>
    <row r="61" spans="2:8" ht="45.75" customHeight="1" x14ac:dyDescent="0.15">
      <c r="B61" s="134"/>
      <c r="C61" s="1291" t="s">
        <v>596</v>
      </c>
      <c r="D61" s="1292"/>
      <c r="E61" s="1293"/>
      <c r="F61" s="135">
        <v>10</v>
      </c>
      <c r="G61" s="135">
        <v>10</v>
      </c>
      <c r="H61" s="136">
        <v>10</v>
      </c>
    </row>
    <row r="62" spans="2:8" ht="45.75" customHeight="1" thickBot="1" x14ac:dyDescent="0.2">
      <c r="B62" s="137"/>
      <c r="C62" s="1294" t="s">
        <v>597</v>
      </c>
      <c r="D62" s="1295"/>
      <c r="E62" s="1296"/>
      <c r="F62" s="138">
        <v>10</v>
      </c>
      <c r="G62" s="138">
        <v>10</v>
      </c>
      <c r="H62" s="139">
        <v>10</v>
      </c>
    </row>
    <row r="63" spans="2:8" ht="52.5" customHeight="1" thickBot="1" x14ac:dyDescent="0.2">
      <c r="B63" s="140"/>
      <c r="C63" s="1297" t="s">
        <v>51</v>
      </c>
      <c r="D63" s="1297"/>
      <c r="E63" s="1298"/>
      <c r="F63" s="141">
        <v>1697</v>
      </c>
      <c r="G63" s="141">
        <v>1997</v>
      </c>
      <c r="H63" s="142">
        <v>2362</v>
      </c>
    </row>
    <row r="64" spans="2:8" ht="15" customHeight="1" x14ac:dyDescent="0.15"/>
    <row r="65" ht="0" hidden="1" customHeight="1" x14ac:dyDescent="0.15"/>
    <row r="66" ht="0" hidden="1" customHeight="1" x14ac:dyDescent="0.15"/>
  </sheetData>
  <sheetProtection algorithmName="SHA-512" hashValue="RcuKiRgZNp7M/H9BQJfJyzwz3c2UWdK6H9tD0jp2Kz9JlXG+r1Cz9A+sO+uUg5W5nwryxW+SWLJIk9UGnUSsMQ==" saltValue="kh4HgAhCZ+2gZqbsZsOy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7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559</v>
      </c>
      <c r="BQ50" s="1319"/>
      <c r="BR50" s="1319"/>
      <c r="BS50" s="1319"/>
      <c r="BT50" s="1319"/>
      <c r="BU50" s="1319"/>
      <c r="BV50" s="1319"/>
      <c r="BW50" s="1319"/>
      <c r="BX50" s="1319" t="s">
        <v>560</v>
      </c>
      <c r="BY50" s="1319"/>
      <c r="BZ50" s="1319"/>
      <c r="CA50" s="1319"/>
      <c r="CB50" s="1319"/>
      <c r="CC50" s="1319"/>
      <c r="CD50" s="1319"/>
      <c r="CE50" s="1319"/>
      <c r="CF50" s="1319" t="s">
        <v>561</v>
      </c>
      <c r="CG50" s="1319"/>
      <c r="CH50" s="1319"/>
      <c r="CI50" s="1319"/>
      <c r="CJ50" s="1319"/>
      <c r="CK50" s="1319"/>
      <c r="CL50" s="1319"/>
      <c r="CM50" s="1319"/>
      <c r="CN50" s="1319" t="s">
        <v>562</v>
      </c>
      <c r="CO50" s="1319"/>
      <c r="CP50" s="1319"/>
      <c r="CQ50" s="1319"/>
      <c r="CR50" s="1319"/>
      <c r="CS50" s="1319"/>
      <c r="CT50" s="1319"/>
      <c r="CU50" s="1319"/>
      <c r="CV50" s="1319" t="s">
        <v>563</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119</v>
      </c>
      <c r="BY51" s="1305"/>
      <c r="BZ51" s="1305"/>
      <c r="CA51" s="1305"/>
      <c r="CB51" s="1305"/>
      <c r="CC51" s="1305"/>
      <c r="CD51" s="1305"/>
      <c r="CE51" s="1305"/>
      <c r="CF51" s="1305">
        <v>110.7</v>
      </c>
      <c r="CG51" s="1305"/>
      <c r="CH51" s="1305"/>
      <c r="CI51" s="1305"/>
      <c r="CJ51" s="1305"/>
      <c r="CK51" s="1305"/>
      <c r="CL51" s="1305"/>
      <c r="CM51" s="1305"/>
      <c r="CN51" s="1305">
        <v>98.5</v>
      </c>
      <c r="CO51" s="1305"/>
      <c r="CP51" s="1305"/>
      <c r="CQ51" s="1305"/>
      <c r="CR51" s="1305"/>
      <c r="CS51" s="1305"/>
      <c r="CT51" s="1305"/>
      <c r="CU51" s="1305"/>
      <c r="CV51" s="1305">
        <v>80.099999999999994</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60.7</v>
      </c>
      <c r="BY53" s="1305"/>
      <c r="BZ53" s="1305"/>
      <c r="CA53" s="1305"/>
      <c r="CB53" s="1305"/>
      <c r="CC53" s="1305"/>
      <c r="CD53" s="1305"/>
      <c r="CE53" s="1305"/>
      <c r="CF53" s="1305">
        <v>61.1</v>
      </c>
      <c r="CG53" s="1305"/>
      <c r="CH53" s="1305"/>
      <c r="CI53" s="1305"/>
      <c r="CJ53" s="1305"/>
      <c r="CK53" s="1305"/>
      <c r="CL53" s="1305"/>
      <c r="CM53" s="1305"/>
      <c r="CN53" s="1305">
        <v>61.1</v>
      </c>
      <c r="CO53" s="1305"/>
      <c r="CP53" s="1305"/>
      <c r="CQ53" s="1305"/>
      <c r="CR53" s="1305"/>
      <c r="CS53" s="1305"/>
      <c r="CT53" s="1305"/>
      <c r="CU53" s="1305"/>
      <c r="CV53" s="1305">
        <v>61.6</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6" t="s">
        <v>612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559</v>
      </c>
      <c r="BQ72" s="1319"/>
      <c r="BR72" s="1319"/>
      <c r="BS72" s="1319"/>
      <c r="BT72" s="1319"/>
      <c r="BU72" s="1319"/>
      <c r="BV72" s="1319"/>
      <c r="BW72" s="1319"/>
      <c r="BX72" s="1319" t="s">
        <v>560</v>
      </c>
      <c r="BY72" s="1319"/>
      <c r="BZ72" s="1319"/>
      <c r="CA72" s="1319"/>
      <c r="CB72" s="1319"/>
      <c r="CC72" s="1319"/>
      <c r="CD72" s="1319"/>
      <c r="CE72" s="1319"/>
      <c r="CF72" s="1319" t="s">
        <v>561</v>
      </c>
      <c r="CG72" s="1319"/>
      <c r="CH72" s="1319"/>
      <c r="CI72" s="1319"/>
      <c r="CJ72" s="1319"/>
      <c r="CK72" s="1319"/>
      <c r="CL72" s="1319"/>
      <c r="CM72" s="1319"/>
      <c r="CN72" s="1319" t="s">
        <v>562</v>
      </c>
      <c r="CO72" s="1319"/>
      <c r="CP72" s="1319"/>
      <c r="CQ72" s="1319"/>
      <c r="CR72" s="1319"/>
      <c r="CS72" s="1319"/>
      <c r="CT72" s="1319"/>
      <c r="CU72" s="1319"/>
      <c r="CV72" s="1319" t="s">
        <v>563</v>
      </c>
      <c r="CW72" s="1319"/>
      <c r="CX72" s="1319"/>
      <c r="CY72" s="1319"/>
      <c r="CZ72" s="1319"/>
      <c r="DA72" s="1319"/>
      <c r="DB72" s="1319"/>
      <c r="DC72" s="1319"/>
    </row>
    <row r="73" spans="2:107" x14ac:dyDescent="0.15">
      <c r="B73" s="394"/>
      <c r="G73" s="1320"/>
      <c r="H73" s="1320"/>
      <c r="I73" s="1320"/>
      <c r="J73" s="1320"/>
      <c r="K73" s="1327"/>
      <c r="L73" s="1327"/>
      <c r="M73" s="1327"/>
      <c r="N73" s="1327"/>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129.6</v>
      </c>
      <c r="BQ73" s="1305"/>
      <c r="BR73" s="1305"/>
      <c r="BS73" s="1305"/>
      <c r="BT73" s="1305"/>
      <c r="BU73" s="1305"/>
      <c r="BV73" s="1305"/>
      <c r="BW73" s="1305"/>
      <c r="BX73" s="1305">
        <v>119</v>
      </c>
      <c r="BY73" s="1305"/>
      <c r="BZ73" s="1305"/>
      <c r="CA73" s="1305"/>
      <c r="CB73" s="1305"/>
      <c r="CC73" s="1305"/>
      <c r="CD73" s="1305"/>
      <c r="CE73" s="1305"/>
      <c r="CF73" s="1305">
        <v>110.7</v>
      </c>
      <c r="CG73" s="1305"/>
      <c r="CH73" s="1305"/>
      <c r="CI73" s="1305"/>
      <c r="CJ73" s="1305"/>
      <c r="CK73" s="1305"/>
      <c r="CL73" s="1305"/>
      <c r="CM73" s="1305"/>
      <c r="CN73" s="1305">
        <v>98.5</v>
      </c>
      <c r="CO73" s="1305"/>
      <c r="CP73" s="1305"/>
      <c r="CQ73" s="1305"/>
      <c r="CR73" s="1305"/>
      <c r="CS73" s="1305"/>
      <c r="CT73" s="1305"/>
      <c r="CU73" s="1305"/>
      <c r="CV73" s="1305">
        <v>80.099999999999994</v>
      </c>
      <c r="CW73" s="1305"/>
      <c r="CX73" s="1305"/>
      <c r="CY73" s="1305"/>
      <c r="CZ73" s="1305"/>
      <c r="DA73" s="1305"/>
      <c r="DB73" s="1305"/>
      <c r="DC73" s="1305"/>
    </row>
    <row r="74" spans="2:107" x14ac:dyDescent="0.15">
      <c r="B74" s="394"/>
      <c r="G74" s="1320"/>
      <c r="H74" s="1320"/>
      <c r="I74" s="1320"/>
      <c r="J74" s="1320"/>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05">
        <v>12.9</v>
      </c>
      <c r="BQ75" s="1305"/>
      <c r="BR75" s="1305"/>
      <c r="BS75" s="1305"/>
      <c r="BT75" s="1305"/>
      <c r="BU75" s="1305"/>
      <c r="BV75" s="1305"/>
      <c r="BW75" s="1305"/>
      <c r="BX75" s="1305">
        <v>12</v>
      </c>
      <c r="BY75" s="1305"/>
      <c r="BZ75" s="1305"/>
      <c r="CA75" s="1305"/>
      <c r="CB75" s="1305"/>
      <c r="CC75" s="1305"/>
      <c r="CD75" s="1305"/>
      <c r="CE75" s="1305"/>
      <c r="CF75" s="1305">
        <v>11.3</v>
      </c>
      <c r="CG75" s="1305"/>
      <c r="CH75" s="1305"/>
      <c r="CI75" s="1305"/>
      <c r="CJ75" s="1305"/>
      <c r="CK75" s="1305"/>
      <c r="CL75" s="1305"/>
      <c r="CM75" s="1305"/>
      <c r="CN75" s="1305">
        <v>10.8</v>
      </c>
      <c r="CO75" s="1305"/>
      <c r="CP75" s="1305"/>
      <c r="CQ75" s="1305"/>
      <c r="CR75" s="1305"/>
      <c r="CS75" s="1305"/>
      <c r="CT75" s="1305"/>
      <c r="CU75" s="1305"/>
      <c r="CV75" s="1305">
        <v>10.4</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7"/>
      <c r="L77" s="1327"/>
      <c r="M77" s="1327"/>
      <c r="N77" s="1327"/>
      <c r="AN77" s="1319" t="s">
        <v>608</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jlHWMKrgeAjTH1yZlWHksz4cb1F6ItjVtJLR+mIN+Hm+le/3YZwdO3OChU/UrH6SCiZbe48WwkuqvF+RheLFQ==" saltValue="AUKPADxjchMMYz7DXZp3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M+/HoNk5mHS3u44hHX8RIb+0NiLVxxlRT+QCVkyLA2tdtSOmY7eqryM+ALa0fM6BNFub48HS/RGZqf4MnSMRg==" saltValue="CWFNF1p0VCR3i3Ks5gzC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Cs1paMrvp6wKw7QrTrc7autDXthVxCXn+GuNoE8tPo3cEqGZ0GmWh7c8QMqXFYESNskWjcyKiwR6FJHls70AA==" saltValue="XeW9dBgJab+lCtqhmC5U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44783</v>
      </c>
      <c r="E3" s="161"/>
      <c r="F3" s="162">
        <v>106614</v>
      </c>
      <c r="G3" s="163"/>
      <c r="H3" s="164"/>
    </row>
    <row r="4" spans="1:8" x14ac:dyDescent="0.15">
      <c r="A4" s="165"/>
      <c r="B4" s="166"/>
      <c r="C4" s="167"/>
      <c r="D4" s="168">
        <v>26019</v>
      </c>
      <c r="E4" s="169"/>
      <c r="F4" s="170">
        <v>45545</v>
      </c>
      <c r="G4" s="171"/>
      <c r="H4" s="172"/>
    </row>
    <row r="5" spans="1:8" x14ac:dyDescent="0.15">
      <c r="A5" s="153" t="s">
        <v>551</v>
      </c>
      <c r="B5" s="158"/>
      <c r="C5" s="159"/>
      <c r="D5" s="160">
        <v>59942</v>
      </c>
      <c r="E5" s="161"/>
      <c r="F5" s="162">
        <v>85459</v>
      </c>
      <c r="G5" s="163"/>
      <c r="H5" s="164"/>
    </row>
    <row r="6" spans="1:8" x14ac:dyDescent="0.15">
      <c r="A6" s="165"/>
      <c r="B6" s="166"/>
      <c r="C6" s="167"/>
      <c r="D6" s="168">
        <v>34104</v>
      </c>
      <c r="E6" s="169"/>
      <c r="F6" s="170">
        <v>44378</v>
      </c>
      <c r="G6" s="171"/>
      <c r="H6" s="172"/>
    </row>
    <row r="7" spans="1:8" x14ac:dyDescent="0.15">
      <c r="A7" s="153" t="s">
        <v>552</v>
      </c>
      <c r="B7" s="158"/>
      <c r="C7" s="159"/>
      <c r="D7" s="160">
        <v>66546</v>
      </c>
      <c r="E7" s="161"/>
      <c r="F7" s="162">
        <v>83280</v>
      </c>
      <c r="G7" s="163"/>
      <c r="H7" s="164"/>
    </row>
    <row r="8" spans="1:8" x14ac:dyDescent="0.15">
      <c r="A8" s="165"/>
      <c r="B8" s="166"/>
      <c r="C8" s="167"/>
      <c r="D8" s="168">
        <v>44524</v>
      </c>
      <c r="E8" s="169"/>
      <c r="F8" s="170">
        <v>43123</v>
      </c>
      <c r="G8" s="171"/>
      <c r="H8" s="172"/>
    </row>
    <row r="9" spans="1:8" x14ac:dyDescent="0.15">
      <c r="A9" s="153" t="s">
        <v>553</v>
      </c>
      <c r="B9" s="158"/>
      <c r="C9" s="159"/>
      <c r="D9" s="160">
        <v>59392</v>
      </c>
      <c r="E9" s="161"/>
      <c r="F9" s="162">
        <v>88968</v>
      </c>
      <c r="G9" s="163"/>
      <c r="H9" s="164"/>
    </row>
    <row r="10" spans="1:8" x14ac:dyDescent="0.15">
      <c r="A10" s="165"/>
      <c r="B10" s="166"/>
      <c r="C10" s="167"/>
      <c r="D10" s="168">
        <v>35977</v>
      </c>
      <c r="E10" s="169"/>
      <c r="F10" s="170">
        <v>45482</v>
      </c>
      <c r="G10" s="171"/>
      <c r="H10" s="172"/>
    </row>
    <row r="11" spans="1:8" x14ac:dyDescent="0.15">
      <c r="A11" s="153" t="s">
        <v>554</v>
      </c>
      <c r="B11" s="158"/>
      <c r="C11" s="159"/>
      <c r="D11" s="160">
        <v>91967</v>
      </c>
      <c r="E11" s="161"/>
      <c r="F11" s="162">
        <v>85173</v>
      </c>
      <c r="G11" s="163"/>
      <c r="H11" s="164"/>
    </row>
    <row r="12" spans="1:8" x14ac:dyDescent="0.15">
      <c r="A12" s="165"/>
      <c r="B12" s="166"/>
      <c r="C12" s="173"/>
      <c r="D12" s="168">
        <v>33823</v>
      </c>
      <c r="E12" s="169"/>
      <c r="F12" s="170">
        <v>43913</v>
      </c>
      <c r="G12" s="171"/>
      <c r="H12" s="172"/>
    </row>
    <row r="13" spans="1:8" x14ac:dyDescent="0.15">
      <c r="A13" s="153"/>
      <c r="B13" s="158"/>
      <c r="C13" s="174"/>
      <c r="D13" s="175">
        <v>64526</v>
      </c>
      <c r="E13" s="176"/>
      <c r="F13" s="177">
        <v>89899</v>
      </c>
      <c r="G13" s="178"/>
      <c r="H13" s="164"/>
    </row>
    <row r="14" spans="1:8" x14ac:dyDescent="0.15">
      <c r="A14" s="165"/>
      <c r="B14" s="166"/>
      <c r="C14" s="167"/>
      <c r="D14" s="168">
        <v>34889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5.89</v>
      </c>
      <c r="C19" s="179">
        <f>ROUND(VALUE(SUBSTITUTE(実質収支比率等に係る経年分析!G$48,"▲","-")),2)</f>
        <v>6.11</v>
      </c>
      <c r="D19" s="179">
        <f>ROUND(VALUE(SUBSTITUTE(実質収支比率等に係る経年分析!H$48,"▲","-")),2)</f>
        <v>5.83</v>
      </c>
      <c r="E19" s="179">
        <f>ROUND(VALUE(SUBSTITUTE(実質収支比率等に係る経年分析!I$48,"▲","-")),2)</f>
        <v>6.41</v>
      </c>
      <c r="F19" s="179">
        <f>ROUND(VALUE(SUBSTITUTE(実質収支比率等に係る経年分析!J$48,"▲","-")),2)</f>
        <v>6.65</v>
      </c>
    </row>
    <row r="20" spans="1:11" x14ac:dyDescent="0.15">
      <c r="A20" s="179" t="s">
        <v>55</v>
      </c>
      <c r="B20" s="179">
        <f>ROUND(VALUE(SUBSTITUTE(実質収支比率等に係る経年分析!F$47,"▲","-")),2)</f>
        <v>16.440000000000001</v>
      </c>
      <c r="C20" s="179">
        <f>ROUND(VALUE(SUBSTITUTE(実質収支比率等に係る経年分析!G$47,"▲","-")),2)</f>
        <v>17.57</v>
      </c>
      <c r="D20" s="179">
        <f>ROUND(VALUE(SUBSTITUTE(実質収支比率等に係る経年分析!H$47,"▲","-")),2)</f>
        <v>17.47</v>
      </c>
      <c r="E20" s="179">
        <f>ROUND(VALUE(SUBSTITUTE(実質収支比率等に係る経年分析!I$47,"▲","-")),2)</f>
        <v>18.64</v>
      </c>
      <c r="F20" s="179">
        <f>ROUND(VALUE(SUBSTITUTE(実質収支比率等に係る経年分析!J$47,"▲","-")),2)</f>
        <v>19.510000000000002</v>
      </c>
    </row>
    <row r="21" spans="1:11" x14ac:dyDescent="0.15">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1.48</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1.97</v>
      </c>
      <c r="F21" s="179">
        <f>IF(ISNUMBER(VALUE(SUBSTITUTE(実質収支比率等に係る経年分析!J$49,"▲","-"))),ROUND(VALUE(SUBSTITUTE(実質収支比率等に係る経年分析!J$49,"▲","-")),2),NA())</f>
        <v>2.33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枕崎市後期高齢者医療特別会計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枕崎市公共下水道事業特別会計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枕崎市国民健康保険特別会計</v>
      </c>
      <c r="B32" s="180">
        <f>IF(ROUND(VALUE(SUBSTITUTE(連結実質赤字比率に係る赤字・黒字の構成分析!F$38,"▲", "-")), 2) &lt; 0, ABS(ROUND(VALUE(SUBSTITUTE(連結実質赤字比率に係る赤字・黒字の構成分析!F$38,"▲", "-")), 2)), NA())</f>
        <v>2.88</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1.36</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枕崎市介護保険特別会計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6.64</v>
      </c>
    </row>
    <row r="35" spans="1:16" x14ac:dyDescent="0.15">
      <c r="A35" s="180" t="str">
        <f>IF(連結実質赤字比率に係る赤字・黒字の構成分析!C$35="",NA(),連結実質赤字比率に係る赤字・黒字の構成分析!C$35)</f>
        <v>枕崎市立病院事業会計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6.66</v>
      </c>
    </row>
    <row r="36" spans="1:16" x14ac:dyDescent="0.15">
      <c r="A36" s="180" t="str">
        <f>IF(連結実質赤字比率に係る赤字・黒字の構成分析!C$34="",NA(),連結実質赤字比率に係る赤字・黒字の構成分析!C$34)</f>
        <v>枕崎市水道事業会計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1074</v>
      </c>
      <c r="E42" s="181"/>
      <c r="F42" s="181"/>
      <c r="G42" s="181">
        <f>'実質公債費比率（分子）の構造'!L$52</f>
        <v>990</v>
      </c>
      <c r="H42" s="181"/>
      <c r="I42" s="181"/>
      <c r="J42" s="181">
        <f>'実質公債費比率（分子）の構造'!M$52</f>
        <v>923</v>
      </c>
      <c r="K42" s="181"/>
      <c r="L42" s="181"/>
      <c r="M42" s="181">
        <f>'実質公債費比率（分子）の構造'!N$52</f>
        <v>824</v>
      </c>
      <c r="N42" s="181"/>
      <c r="O42" s="181"/>
      <c r="P42" s="181">
        <f>'実質公債費比率（分子）の構造'!O$52</f>
        <v>816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10</v>
      </c>
      <c r="C44" s="181"/>
      <c r="D44" s="181"/>
      <c r="E44" s="181">
        <f>'実質公債費比率（分子）の構造'!L$50</f>
        <v>5</v>
      </c>
      <c r="F44" s="181"/>
      <c r="G44" s="181"/>
      <c r="H44" s="181">
        <f>'実質公債費比率（分子）の構造'!M$50</f>
        <v>3</v>
      </c>
      <c r="I44" s="181"/>
      <c r="J44" s="181"/>
      <c r="K44" s="181">
        <f>'実質公債費比率（分子）の構造'!N$50</f>
        <v>3</v>
      </c>
      <c r="L44" s="181"/>
      <c r="M44" s="181"/>
      <c r="N44" s="181">
        <f>'実質公債費比率（分子）の構造'!O$50</f>
        <v>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242</v>
      </c>
      <c r="C46" s="181"/>
      <c r="D46" s="181"/>
      <c r="E46" s="181">
        <f>'実質公債費比率（分子）の構造'!L$48</f>
        <v>249</v>
      </c>
      <c r="F46" s="181"/>
      <c r="G46" s="181"/>
      <c r="H46" s="181">
        <f>'実質公債費比率（分子）の構造'!M$48</f>
        <v>236</v>
      </c>
      <c r="I46" s="181"/>
      <c r="J46" s="181"/>
      <c r="K46" s="181">
        <f>'実質公債費比率（分子）の構造'!N$48</f>
        <v>241</v>
      </c>
      <c r="L46" s="181"/>
      <c r="M46" s="181"/>
      <c r="N46" s="181">
        <f>'実質公債費比率（分子）の構造'!O$48</f>
        <v>261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1452</v>
      </c>
      <c r="C49" s="181"/>
      <c r="D49" s="181"/>
      <c r="E49" s="181">
        <f>'実質公債費比率（分子）の構造'!L$45</f>
        <v>1344</v>
      </c>
      <c r="F49" s="181"/>
      <c r="G49" s="181"/>
      <c r="H49" s="181">
        <f>'実質公債費比率（分子）の構造'!M$45</f>
        <v>1254</v>
      </c>
      <c r="I49" s="181"/>
      <c r="J49" s="181"/>
      <c r="K49" s="181">
        <f>'実質公債費比率（分子）の構造'!N$45</f>
        <v>1122</v>
      </c>
      <c r="L49" s="181"/>
      <c r="M49" s="181"/>
      <c r="N49" s="181">
        <f>'実質公債費比率（分子）の構造'!O$45</f>
        <v>1092</v>
      </c>
      <c r="O49" s="181"/>
      <c r="P49" s="181"/>
    </row>
    <row r="50" spans="1:16" x14ac:dyDescent="0.15">
      <c r="A50" s="181" t="s">
        <v>71</v>
      </c>
      <c r="B50" s="181" t="e">
        <f>NA()</f>
        <v>#N/A</v>
      </c>
      <c r="C50" s="181">
        <f>IF(ISNUMBER('実質公債費比率（分子）の構造'!K$53),'実質公債費比率（分子）の構造'!K$53,NA())</f>
        <v>630</v>
      </c>
      <c r="D50" s="181" t="e">
        <f>NA()</f>
        <v>#N/A</v>
      </c>
      <c r="E50" s="181" t="e">
        <f>NA()</f>
        <v>#N/A</v>
      </c>
      <c r="F50" s="181">
        <f>IF(ISNUMBER('実質公債費比率（分子）の構造'!L$53),'実質公債費比率（分子）の構造'!L$53,NA())</f>
        <v>608</v>
      </c>
      <c r="G50" s="181" t="e">
        <f>NA()</f>
        <v>#N/A</v>
      </c>
      <c r="H50" s="181" t="e">
        <f>NA()</f>
        <v>#N/A</v>
      </c>
      <c r="I50" s="181">
        <f>IF(ISNUMBER('実質公債費比率（分子）の構造'!M$53),'実質公債費比率（分子）の構造'!M$53,NA())</f>
        <v>570</v>
      </c>
      <c r="J50" s="181" t="e">
        <f>NA()</f>
        <v>#N/A</v>
      </c>
      <c r="K50" s="181" t="e">
        <f>NA()</f>
        <v>#N/A</v>
      </c>
      <c r="L50" s="181">
        <f>IF(ISNUMBER('実質公債費比率（分子）の構造'!N$53),'実質公債費比率（分子）の構造'!N$53,NA())</f>
        <v>542</v>
      </c>
      <c r="M50" s="181" t="e">
        <f>NA()</f>
        <v>#N/A</v>
      </c>
      <c r="N50" s="181" t="e">
        <f>NA()</f>
        <v>#N/A</v>
      </c>
      <c r="O50" s="181">
        <f>IF(ISNUMBER('実質公債費比率（分子）の構造'!O$53),'実質公債費比率（分子）の構造'!O$53,NA())</f>
        <v>540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8569</v>
      </c>
      <c r="E56" s="180"/>
      <c r="F56" s="180"/>
      <c r="G56" s="180">
        <f>'将来負担比率（分子）の構造'!J$52</f>
        <v>8909</v>
      </c>
      <c r="H56" s="180"/>
      <c r="I56" s="180"/>
      <c r="J56" s="180">
        <f>'将来負担比率（分子）の構造'!K$52</f>
        <v>8926</v>
      </c>
      <c r="K56" s="180"/>
      <c r="L56" s="180"/>
      <c r="M56" s="180">
        <f>'将来負担比率（分子）の構造'!L$52</f>
        <v>8993</v>
      </c>
      <c r="N56" s="180"/>
      <c r="O56" s="180"/>
      <c r="P56" s="180">
        <f>'将来負担比率（分子）の構造'!M$52</f>
        <v>9157</v>
      </c>
    </row>
    <row r="57" spans="1:16" x14ac:dyDescent="0.15">
      <c r="A57" s="180" t="s">
        <v>42</v>
      </c>
      <c r="B57" s="180"/>
      <c r="C57" s="180"/>
      <c r="D57" s="180">
        <f>'将来負担比率（分子）の構造'!I$51</f>
        <v>601</v>
      </c>
      <c r="E57" s="180"/>
      <c r="F57" s="180"/>
      <c r="G57" s="180">
        <f>'将来負担比率（分子）の構造'!J$51</f>
        <v>579</v>
      </c>
      <c r="H57" s="180"/>
      <c r="I57" s="180"/>
      <c r="J57" s="180">
        <f>'将来負担比率（分子）の構造'!K$51</f>
        <v>610</v>
      </c>
      <c r="K57" s="180"/>
      <c r="L57" s="180"/>
      <c r="M57" s="180">
        <f>'将来負担比率（分子）の構造'!L$51</f>
        <v>695</v>
      </c>
      <c r="N57" s="180"/>
      <c r="O57" s="180"/>
      <c r="P57" s="180">
        <f>'将来負担比率（分子）の構造'!M$51</f>
        <v>694</v>
      </c>
    </row>
    <row r="58" spans="1:16" x14ac:dyDescent="0.15">
      <c r="A58" s="180" t="s">
        <v>41</v>
      </c>
      <c r="B58" s="180"/>
      <c r="C58" s="180"/>
      <c r="D58" s="180">
        <f>'将来負担比率（分子）の構造'!I$50</f>
        <v>1559</v>
      </c>
      <c r="E58" s="180"/>
      <c r="F58" s="180"/>
      <c r="G58" s="180">
        <f>'将来負担比率（分子）の構造'!J$50</f>
        <v>1790</v>
      </c>
      <c r="H58" s="180"/>
      <c r="I58" s="180"/>
      <c r="J58" s="180">
        <f>'将来負担比率（分子）の構造'!K$50</f>
        <v>1930</v>
      </c>
      <c r="K58" s="180"/>
      <c r="L58" s="180"/>
      <c r="M58" s="180">
        <f>'将来負担比率（分子）の構造'!L$50</f>
        <v>2224</v>
      </c>
      <c r="N58" s="180"/>
      <c r="O58" s="180"/>
      <c r="P58" s="180">
        <f>'将来負担比率（分子）の構造'!M$50</f>
        <v>2718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296</v>
      </c>
      <c r="C61" s="180"/>
      <c r="D61" s="180"/>
      <c r="E61" s="180">
        <f>'将来負担比率（分子）の構造'!J$46</f>
        <v>239</v>
      </c>
      <c r="F61" s="180"/>
      <c r="G61" s="180"/>
      <c r="H61" s="180">
        <f>'将来負担比率（分子）の構造'!K$46</f>
        <v>112</v>
      </c>
      <c r="I61" s="180"/>
      <c r="J61" s="180"/>
      <c r="K61" s="180">
        <f>'将来負担比率（分子）の構造'!L$46</f>
        <v>81</v>
      </c>
      <c r="L61" s="180"/>
      <c r="M61" s="180"/>
      <c r="N61" s="180">
        <f>'将来負担比率（分子）の構造'!M$46</f>
        <v>53</v>
      </c>
      <c r="O61" s="180"/>
      <c r="P61" s="180"/>
    </row>
    <row r="62" spans="1:16" x14ac:dyDescent="0.15">
      <c r="A62" s="180" t="s">
        <v>35</v>
      </c>
      <c r="B62" s="180">
        <f>'将来負担比率（分子）の構造'!I$45</f>
        <v>3317</v>
      </c>
      <c r="C62" s="180"/>
      <c r="D62" s="180"/>
      <c r="E62" s="180">
        <f>'将来負担比率（分子）の構造'!J$45</f>
        <v>3285</v>
      </c>
      <c r="F62" s="180"/>
      <c r="G62" s="180"/>
      <c r="H62" s="180">
        <f>'将来負担比率（分子）の構造'!K$45</f>
        <v>3225</v>
      </c>
      <c r="I62" s="180"/>
      <c r="J62" s="180"/>
      <c r="K62" s="180">
        <f>'将来負担比率（分子）の構造'!L$45</f>
        <v>3148</v>
      </c>
      <c r="L62" s="180"/>
      <c r="M62" s="180"/>
      <c r="N62" s="180">
        <f>'将来負担比率（分子）の構造'!M$45</f>
        <v>2950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3551</v>
      </c>
      <c r="C64" s="180"/>
      <c r="D64" s="180"/>
      <c r="E64" s="180">
        <f>'将来負担比率（分子）の構造'!J$43</f>
        <v>3439</v>
      </c>
      <c r="F64" s="180"/>
      <c r="G64" s="180"/>
      <c r="H64" s="180">
        <f>'将来負担比率（分子）の構造'!K$43</f>
        <v>3293</v>
      </c>
      <c r="I64" s="180"/>
      <c r="J64" s="180"/>
      <c r="K64" s="180">
        <f>'将来負担比率（分子）の構造'!L$43</f>
        <v>3189</v>
      </c>
      <c r="L64" s="180"/>
      <c r="M64" s="180"/>
      <c r="N64" s="180">
        <f>'将来負担比率（分子）の構造'!M$43</f>
        <v>3150</v>
      </c>
      <c r="O64" s="180"/>
      <c r="P64" s="180"/>
    </row>
    <row r="65" spans="1:16" x14ac:dyDescent="0.15">
      <c r="A65" s="180" t="s">
        <v>32</v>
      </c>
      <c r="B65" s="180">
        <f>'将来負担比率（分子）の構造'!I$42</f>
        <v>21</v>
      </c>
      <c r="C65" s="180"/>
      <c r="D65" s="180"/>
      <c r="E65" s="180">
        <f>'将来負担比率（分子）の構造'!J$42</f>
        <v>16</v>
      </c>
      <c r="F65" s="180"/>
      <c r="G65" s="180"/>
      <c r="H65" s="180">
        <f>'将来負担比率（分子）の構造'!K$42</f>
        <v>13</v>
      </c>
      <c r="I65" s="180"/>
      <c r="J65" s="180"/>
      <c r="K65" s="180">
        <f>'将来負担比率（分子）の構造'!L$42</f>
        <v>10</v>
      </c>
      <c r="L65" s="180"/>
      <c r="M65" s="180"/>
      <c r="N65" s="180">
        <f>'将来負担比率（分子）の構造'!M$42</f>
        <v>7</v>
      </c>
      <c r="O65" s="180"/>
      <c r="P65" s="180"/>
    </row>
    <row r="66" spans="1:16" x14ac:dyDescent="0.15">
      <c r="A66" s="180" t="s">
        <v>31</v>
      </c>
      <c r="B66" s="180">
        <f>'将来負担比率（分子）の構造'!I$41</f>
        <v>10375</v>
      </c>
      <c r="C66" s="180"/>
      <c r="D66" s="180"/>
      <c r="E66" s="180">
        <f>'将来負担比率（分子）の構造'!J$41</f>
        <v>10719</v>
      </c>
      <c r="F66" s="180"/>
      <c r="G66" s="180"/>
      <c r="H66" s="180">
        <f>'将来負担比率（分子）の構造'!K$41</f>
        <v>10669</v>
      </c>
      <c r="I66" s="180"/>
      <c r="J66" s="180"/>
      <c r="K66" s="180">
        <f>'将来負担比率（分子）の構造'!L$41</f>
        <v>10642</v>
      </c>
      <c r="L66" s="180"/>
      <c r="M66" s="180"/>
      <c r="N66" s="180">
        <f>'将来負担比率（分子）の構造'!M$41</f>
        <v>10637</v>
      </c>
      <c r="O66" s="180"/>
      <c r="P66" s="180"/>
    </row>
    <row r="67" spans="1:16" x14ac:dyDescent="0.15">
      <c r="A67" s="180" t="s">
        <v>75</v>
      </c>
      <c r="B67" s="180" t="e">
        <f>NA()</f>
        <v>#N/A</v>
      </c>
      <c r="C67" s="180">
        <f>IF(ISNUMBER('将来負担比率（分子）の構造'!I$53), IF('将来負担比率（分子）の構造'!I$53 &lt; 0, 0, '将来負担比率（分子）の構造'!I$53), NA())</f>
        <v>6831</v>
      </c>
      <c r="D67" s="180" t="e">
        <f>NA()</f>
        <v>#N/A</v>
      </c>
      <c r="E67" s="180" t="e">
        <f>NA()</f>
        <v>#N/A</v>
      </c>
      <c r="F67" s="180">
        <f>IF(ISNUMBER('将来負担比率（分子）の構造'!J$53), IF('将来負担比率（分子）の構造'!J$53 &lt; 0, 0, '将来負担比率（分子）の構造'!J$53), NA())</f>
        <v>6420</v>
      </c>
      <c r="G67" s="180" t="e">
        <f>NA()</f>
        <v>#N/A</v>
      </c>
      <c r="H67" s="180" t="e">
        <f>NA()</f>
        <v>#N/A</v>
      </c>
      <c r="I67" s="180">
        <f>IF(ISNUMBER('将来負担比率（分子）の構造'!K$53), IF('将来負担比率（分子）の構造'!K$53 &lt; 0, 0, '将来負担比率（分子）の構造'!K$53), NA())</f>
        <v>5847</v>
      </c>
      <c r="J67" s="180" t="e">
        <f>NA()</f>
        <v>#N/A</v>
      </c>
      <c r="K67" s="180" t="e">
        <f>NA()</f>
        <v>#N/A</v>
      </c>
      <c r="L67" s="180">
        <f>IF(ISNUMBER('将来負担比率（分子）の構造'!L$53), IF('将来負担比率（分子）の構造'!L$53 &lt; 0, 0, '将来負担比率（分子）の構造'!L$53), NA())</f>
        <v>5157</v>
      </c>
      <c r="M67" s="180" t="e">
        <f>NA()</f>
        <v>#N/A</v>
      </c>
      <c r="N67" s="180" t="e">
        <f>NA()</f>
        <v>#N/A</v>
      </c>
      <c r="O67" s="180">
        <f>IF(ISNUMBER('将来負担比率（分子）の構造'!M$53), IF('将来負担比率（分子）の構造'!M$53 &lt; 0, 0, '将来負担比率（分子）の構造'!M$53), NA())</f>
        <v>4229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1073</v>
      </c>
      <c r="C72" s="184">
        <f>基金残高に係る経年分析!G55</f>
        <v>1116</v>
      </c>
      <c r="D72" s="184">
        <f>基金残高に係る経年分析!H55</f>
        <v>1176</v>
      </c>
    </row>
    <row r="73" spans="1:16" x14ac:dyDescent="0.15">
      <c r="A73" s="183" t="s">
        <v>78</v>
      </c>
      <c r="B73" s="184">
        <f>基金残高に係る経年分析!F56</f>
        <v>284</v>
      </c>
      <c r="C73" s="184">
        <f>基金残高に係る経年分析!G56</f>
        <v>312</v>
      </c>
      <c r="D73" s="184">
        <f>基金残高に係る経年分析!H56</f>
        <v>329</v>
      </c>
    </row>
    <row r="74" spans="1:16" x14ac:dyDescent="0.15">
      <c r="A74" s="183" t="s">
        <v>79</v>
      </c>
      <c r="B74" s="184">
        <f>基金残高に係る経年分析!F57</f>
        <v>340</v>
      </c>
      <c r="C74" s="184">
        <f>基金残高に係る経年分析!G57</f>
        <v>569</v>
      </c>
      <c r="D74" s="184">
        <f>基金残高に係る経年分析!H57</f>
        <v>858</v>
      </c>
    </row>
  </sheetData>
  <sheetProtection algorithmName="SHA-512" hashValue="CqLaL0gge9PnN8GuF9v070e3eLVdB+tWL6bD1YpgUfa4mvyfuS0io/P8s9/33YgXVO1HEusmPUvDSphwYKjd/g==" saltValue="f4g0WSjAI2Im5VKgprxD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2215439</v>
      </c>
      <c r="S5" s="669"/>
      <c r="T5" s="669"/>
      <c r="U5" s="669"/>
      <c r="V5" s="669"/>
      <c r="W5" s="669"/>
      <c r="X5" s="669"/>
      <c r="Y5" s="670"/>
      <c r="Z5" s="671">
        <v>18</v>
      </c>
      <c r="AA5" s="671"/>
      <c r="AB5" s="671"/>
      <c r="AC5" s="671"/>
      <c r="AD5" s="672">
        <v>2215439</v>
      </c>
      <c r="AE5" s="672"/>
      <c r="AF5" s="672"/>
      <c r="AG5" s="672"/>
      <c r="AH5" s="672"/>
      <c r="AI5" s="672"/>
      <c r="AJ5" s="672"/>
      <c r="AK5" s="672"/>
      <c r="AL5" s="673">
        <v>38.200000000000003</v>
      </c>
      <c r="AM5" s="674"/>
      <c r="AN5" s="674"/>
      <c r="AO5" s="675"/>
      <c r="AP5" s="665" t="s">
        <v>223</v>
      </c>
      <c r="AQ5" s="666"/>
      <c r="AR5" s="666"/>
      <c r="AS5" s="666"/>
      <c r="AT5" s="666"/>
      <c r="AU5" s="666"/>
      <c r="AV5" s="666"/>
      <c r="AW5" s="666"/>
      <c r="AX5" s="666"/>
      <c r="AY5" s="666"/>
      <c r="AZ5" s="666"/>
      <c r="BA5" s="666"/>
      <c r="BB5" s="666"/>
      <c r="BC5" s="666"/>
      <c r="BD5" s="666"/>
      <c r="BE5" s="666"/>
      <c r="BF5" s="667"/>
      <c r="BG5" s="679">
        <v>2215439</v>
      </c>
      <c r="BH5" s="680"/>
      <c r="BI5" s="680"/>
      <c r="BJ5" s="680"/>
      <c r="BK5" s="680"/>
      <c r="BL5" s="680"/>
      <c r="BM5" s="680"/>
      <c r="BN5" s="681"/>
      <c r="BO5" s="682">
        <v>100</v>
      </c>
      <c r="BP5" s="682"/>
      <c r="BQ5" s="682"/>
      <c r="BR5" s="682"/>
      <c r="BS5" s="683">
        <v>15598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126173</v>
      </c>
      <c r="S6" s="680"/>
      <c r="T6" s="680"/>
      <c r="U6" s="680"/>
      <c r="V6" s="680"/>
      <c r="W6" s="680"/>
      <c r="X6" s="680"/>
      <c r="Y6" s="681"/>
      <c r="Z6" s="682">
        <v>1</v>
      </c>
      <c r="AA6" s="682"/>
      <c r="AB6" s="682"/>
      <c r="AC6" s="682"/>
      <c r="AD6" s="683">
        <v>126173</v>
      </c>
      <c r="AE6" s="683"/>
      <c r="AF6" s="683"/>
      <c r="AG6" s="683"/>
      <c r="AH6" s="683"/>
      <c r="AI6" s="683"/>
      <c r="AJ6" s="683"/>
      <c r="AK6" s="683"/>
      <c r="AL6" s="684">
        <v>2.2000000000000002</v>
      </c>
      <c r="AM6" s="685"/>
      <c r="AN6" s="685"/>
      <c r="AO6" s="686"/>
      <c r="AP6" s="676" t="s">
        <v>228</v>
      </c>
      <c r="AQ6" s="677"/>
      <c r="AR6" s="677"/>
      <c r="AS6" s="677"/>
      <c r="AT6" s="677"/>
      <c r="AU6" s="677"/>
      <c r="AV6" s="677"/>
      <c r="AW6" s="677"/>
      <c r="AX6" s="677"/>
      <c r="AY6" s="677"/>
      <c r="AZ6" s="677"/>
      <c r="BA6" s="677"/>
      <c r="BB6" s="677"/>
      <c r="BC6" s="677"/>
      <c r="BD6" s="677"/>
      <c r="BE6" s="677"/>
      <c r="BF6" s="678"/>
      <c r="BG6" s="679">
        <v>2215439</v>
      </c>
      <c r="BH6" s="680"/>
      <c r="BI6" s="680"/>
      <c r="BJ6" s="680"/>
      <c r="BK6" s="680"/>
      <c r="BL6" s="680"/>
      <c r="BM6" s="680"/>
      <c r="BN6" s="681"/>
      <c r="BO6" s="682">
        <v>100</v>
      </c>
      <c r="BP6" s="682"/>
      <c r="BQ6" s="682"/>
      <c r="BR6" s="682"/>
      <c r="BS6" s="683">
        <v>15598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126790</v>
      </c>
      <c r="CS6" s="680"/>
      <c r="CT6" s="680"/>
      <c r="CU6" s="680"/>
      <c r="CV6" s="680"/>
      <c r="CW6" s="680"/>
      <c r="CX6" s="680"/>
      <c r="CY6" s="681"/>
      <c r="CZ6" s="673">
        <v>1.1000000000000001</v>
      </c>
      <c r="DA6" s="674"/>
      <c r="DB6" s="674"/>
      <c r="DC6" s="693"/>
      <c r="DD6" s="688">
        <v>137</v>
      </c>
      <c r="DE6" s="680"/>
      <c r="DF6" s="680"/>
      <c r="DG6" s="680"/>
      <c r="DH6" s="680"/>
      <c r="DI6" s="680"/>
      <c r="DJ6" s="680"/>
      <c r="DK6" s="680"/>
      <c r="DL6" s="680"/>
      <c r="DM6" s="680"/>
      <c r="DN6" s="680"/>
      <c r="DO6" s="680"/>
      <c r="DP6" s="681"/>
      <c r="DQ6" s="688">
        <v>126790</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3529</v>
      </c>
      <c r="S7" s="680"/>
      <c r="T7" s="680"/>
      <c r="U7" s="680"/>
      <c r="V7" s="680"/>
      <c r="W7" s="680"/>
      <c r="X7" s="680"/>
      <c r="Y7" s="681"/>
      <c r="Z7" s="682">
        <v>0</v>
      </c>
      <c r="AA7" s="682"/>
      <c r="AB7" s="682"/>
      <c r="AC7" s="682"/>
      <c r="AD7" s="683">
        <v>3529</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881023</v>
      </c>
      <c r="BH7" s="680"/>
      <c r="BI7" s="680"/>
      <c r="BJ7" s="680"/>
      <c r="BK7" s="680"/>
      <c r="BL7" s="680"/>
      <c r="BM7" s="680"/>
      <c r="BN7" s="681"/>
      <c r="BO7" s="682">
        <v>39.799999999999997</v>
      </c>
      <c r="BP7" s="682"/>
      <c r="BQ7" s="682"/>
      <c r="BR7" s="682"/>
      <c r="BS7" s="683">
        <v>15598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2288990</v>
      </c>
      <c r="CS7" s="680"/>
      <c r="CT7" s="680"/>
      <c r="CU7" s="680"/>
      <c r="CV7" s="680"/>
      <c r="CW7" s="680"/>
      <c r="CX7" s="680"/>
      <c r="CY7" s="681"/>
      <c r="CZ7" s="682">
        <v>19.3</v>
      </c>
      <c r="DA7" s="682"/>
      <c r="DB7" s="682"/>
      <c r="DC7" s="682"/>
      <c r="DD7" s="688">
        <v>75558</v>
      </c>
      <c r="DE7" s="680"/>
      <c r="DF7" s="680"/>
      <c r="DG7" s="680"/>
      <c r="DH7" s="680"/>
      <c r="DI7" s="680"/>
      <c r="DJ7" s="680"/>
      <c r="DK7" s="680"/>
      <c r="DL7" s="680"/>
      <c r="DM7" s="680"/>
      <c r="DN7" s="680"/>
      <c r="DO7" s="680"/>
      <c r="DP7" s="681"/>
      <c r="DQ7" s="688">
        <v>1252218</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3904</v>
      </c>
      <c r="S8" s="680"/>
      <c r="T8" s="680"/>
      <c r="U8" s="680"/>
      <c r="V8" s="680"/>
      <c r="W8" s="680"/>
      <c r="X8" s="680"/>
      <c r="Y8" s="681"/>
      <c r="Z8" s="682">
        <v>0</v>
      </c>
      <c r="AA8" s="682"/>
      <c r="AB8" s="682"/>
      <c r="AC8" s="682"/>
      <c r="AD8" s="683">
        <v>3904</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33657</v>
      </c>
      <c r="BH8" s="680"/>
      <c r="BI8" s="680"/>
      <c r="BJ8" s="680"/>
      <c r="BK8" s="680"/>
      <c r="BL8" s="680"/>
      <c r="BM8" s="680"/>
      <c r="BN8" s="681"/>
      <c r="BO8" s="682">
        <v>1.5</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3941202</v>
      </c>
      <c r="CS8" s="680"/>
      <c r="CT8" s="680"/>
      <c r="CU8" s="680"/>
      <c r="CV8" s="680"/>
      <c r="CW8" s="680"/>
      <c r="CX8" s="680"/>
      <c r="CY8" s="681"/>
      <c r="CZ8" s="682">
        <v>33.200000000000003</v>
      </c>
      <c r="DA8" s="682"/>
      <c r="DB8" s="682"/>
      <c r="DC8" s="682"/>
      <c r="DD8" s="688">
        <v>63927</v>
      </c>
      <c r="DE8" s="680"/>
      <c r="DF8" s="680"/>
      <c r="DG8" s="680"/>
      <c r="DH8" s="680"/>
      <c r="DI8" s="680"/>
      <c r="DJ8" s="680"/>
      <c r="DK8" s="680"/>
      <c r="DL8" s="680"/>
      <c r="DM8" s="680"/>
      <c r="DN8" s="680"/>
      <c r="DO8" s="680"/>
      <c r="DP8" s="681"/>
      <c r="DQ8" s="688">
        <v>1983537</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4558</v>
      </c>
      <c r="S9" s="680"/>
      <c r="T9" s="680"/>
      <c r="U9" s="680"/>
      <c r="V9" s="680"/>
      <c r="W9" s="680"/>
      <c r="X9" s="680"/>
      <c r="Y9" s="681"/>
      <c r="Z9" s="682">
        <v>0</v>
      </c>
      <c r="AA9" s="682"/>
      <c r="AB9" s="682"/>
      <c r="AC9" s="682"/>
      <c r="AD9" s="683">
        <v>4558</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714204</v>
      </c>
      <c r="BH9" s="680"/>
      <c r="BI9" s="680"/>
      <c r="BJ9" s="680"/>
      <c r="BK9" s="680"/>
      <c r="BL9" s="680"/>
      <c r="BM9" s="680"/>
      <c r="BN9" s="681"/>
      <c r="BO9" s="682">
        <v>32.200000000000003</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653699</v>
      </c>
      <c r="CS9" s="680"/>
      <c r="CT9" s="680"/>
      <c r="CU9" s="680"/>
      <c r="CV9" s="680"/>
      <c r="CW9" s="680"/>
      <c r="CX9" s="680"/>
      <c r="CY9" s="681"/>
      <c r="CZ9" s="682">
        <v>5.5</v>
      </c>
      <c r="DA9" s="682"/>
      <c r="DB9" s="682"/>
      <c r="DC9" s="682"/>
      <c r="DD9" s="688">
        <v>19937</v>
      </c>
      <c r="DE9" s="680"/>
      <c r="DF9" s="680"/>
      <c r="DG9" s="680"/>
      <c r="DH9" s="680"/>
      <c r="DI9" s="680"/>
      <c r="DJ9" s="680"/>
      <c r="DK9" s="680"/>
      <c r="DL9" s="680"/>
      <c r="DM9" s="680"/>
      <c r="DN9" s="680"/>
      <c r="DO9" s="680"/>
      <c r="DP9" s="681"/>
      <c r="DQ9" s="688">
        <v>504955</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240</v>
      </c>
      <c r="AE10" s="683"/>
      <c r="AF10" s="683"/>
      <c r="AG10" s="683"/>
      <c r="AH10" s="683"/>
      <c r="AI10" s="683"/>
      <c r="AJ10" s="683"/>
      <c r="AK10" s="683"/>
      <c r="AL10" s="684" t="s">
        <v>240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51038</v>
      </c>
      <c r="BH10" s="680"/>
      <c r="BI10" s="680"/>
      <c r="BJ10" s="680"/>
      <c r="BK10" s="680"/>
      <c r="BL10" s="680"/>
      <c r="BM10" s="680"/>
      <c r="BN10" s="681"/>
      <c r="BO10" s="682">
        <v>2.2999999999999998</v>
      </c>
      <c r="BP10" s="682"/>
      <c r="BQ10" s="682"/>
      <c r="BR10" s="682"/>
      <c r="BS10" s="688" t="s">
        <v>127</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11994</v>
      </c>
      <c r="CS10" s="680"/>
      <c r="CT10" s="680"/>
      <c r="CU10" s="680"/>
      <c r="CV10" s="680"/>
      <c r="CW10" s="680"/>
      <c r="CX10" s="680"/>
      <c r="CY10" s="681"/>
      <c r="CZ10" s="682">
        <v>0.1</v>
      </c>
      <c r="DA10" s="682"/>
      <c r="DB10" s="682"/>
      <c r="DC10" s="682"/>
      <c r="DD10" s="688" t="s">
        <v>240</v>
      </c>
      <c r="DE10" s="680"/>
      <c r="DF10" s="680"/>
      <c r="DG10" s="680"/>
      <c r="DH10" s="680"/>
      <c r="DI10" s="680"/>
      <c r="DJ10" s="680"/>
      <c r="DK10" s="680"/>
      <c r="DL10" s="680"/>
      <c r="DM10" s="680"/>
      <c r="DN10" s="680"/>
      <c r="DO10" s="680"/>
      <c r="DP10" s="681"/>
      <c r="DQ10" s="688">
        <v>11994</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240</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82124</v>
      </c>
      <c r="BH11" s="680"/>
      <c r="BI11" s="680"/>
      <c r="BJ11" s="680"/>
      <c r="BK11" s="680"/>
      <c r="BL11" s="680"/>
      <c r="BM11" s="680"/>
      <c r="BN11" s="681"/>
      <c r="BO11" s="682">
        <v>3.7</v>
      </c>
      <c r="BP11" s="682"/>
      <c r="BQ11" s="682"/>
      <c r="BR11" s="682"/>
      <c r="BS11" s="688">
        <v>15598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999616</v>
      </c>
      <c r="CS11" s="680"/>
      <c r="CT11" s="680"/>
      <c r="CU11" s="680"/>
      <c r="CV11" s="680"/>
      <c r="CW11" s="680"/>
      <c r="CX11" s="680"/>
      <c r="CY11" s="681"/>
      <c r="CZ11" s="682">
        <v>8.4</v>
      </c>
      <c r="DA11" s="682"/>
      <c r="DB11" s="682"/>
      <c r="DC11" s="682"/>
      <c r="DD11" s="688">
        <v>658175</v>
      </c>
      <c r="DE11" s="680"/>
      <c r="DF11" s="680"/>
      <c r="DG11" s="680"/>
      <c r="DH11" s="680"/>
      <c r="DI11" s="680"/>
      <c r="DJ11" s="680"/>
      <c r="DK11" s="680"/>
      <c r="DL11" s="680"/>
      <c r="DM11" s="680"/>
      <c r="DN11" s="680"/>
      <c r="DO11" s="680"/>
      <c r="DP11" s="681"/>
      <c r="DQ11" s="688">
        <v>244134</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414999</v>
      </c>
      <c r="S12" s="680"/>
      <c r="T12" s="680"/>
      <c r="U12" s="680"/>
      <c r="V12" s="680"/>
      <c r="W12" s="680"/>
      <c r="X12" s="680"/>
      <c r="Y12" s="681"/>
      <c r="Z12" s="682">
        <v>3.4</v>
      </c>
      <c r="AA12" s="682"/>
      <c r="AB12" s="682"/>
      <c r="AC12" s="682"/>
      <c r="AD12" s="683">
        <v>414999</v>
      </c>
      <c r="AE12" s="683"/>
      <c r="AF12" s="683"/>
      <c r="AG12" s="683"/>
      <c r="AH12" s="683"/>
      <c r="AI12" s="683"/>
      <c r="AJ12" s="683"/>
      <c r="AK12" s="683"/>
      <c r="AL12" s="684">
        <v>7.2</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1093293</v>
      </c>
      <c r="BH12" s="680"/>
      <c r="BI12" s="680"/>
      <c r="BJ12" s="680"/>
      <c r="BK12" s="680"/>
      <c r="BL12" s="680"/>
      <c r="BM12" s="680"/>
      <c r="BN12" s="681"/>
      <c r="BO12" s="682">
        <v>49.3</v>
      </c>
      <c r="BP12" s="682"/>
      <c r="BQ12" s="682"/>
      <c r="BR12" s="682"/>
      <c r="BS12" s="688" t="s">
        <v>240</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175949</v>
      </c>
      <c r="CS12" s="680"/>
      <c r="CT12" s="680"/>
      <c r="CU12" s="680"/>
      <c r="CV12" s="680"/>
      <c r="CW12" s="680"/>
      <c r="CX12" s="680"/>
      <c r="CY12" s="681"/>
      <c r="CZ12" s="682">
        <v>1.5</v>
      </c>
      <c r="DA12" s="682"/>
      <c r="DB12" s="682"/>
      <c r="DC12" s="682"/>
      <c r="DD12" s="688">
        <v>29727</v>
      </c>
      <c r="DE12" s="680"/>
      <c r="DF12" s="680"/>
      <c r="DG12" s="680"/>
      <c r="DH12" s="680"/>
      <c r="DI12" s="680"/>
      <c r="DJ12" s="680"/>
      <c r="DK12" s="680"/>
      <c r="DL12" s="680"/>
      <c r="DM12" s="680"/>
      <c r="DN12" s="680"/>
      <c r="DO12" s="680"/>
      <c r="DP12" s="681"/>
      <c r="DQ12" s="688">
        <v>85557</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250</v>
      </c>
      <c r="S13" s="680"/>
      <c r="T13" s="680"/>
      <c r="U13" s="680"/>
      <c r="V13" s="680"/>
      <c r="W13" s="680"/>
      <c r="X13" s="680"/>
      <c r="Y13" s="681"/>
      <c r="Z13" s="682" t="s">
        <v>240</v>
      </c>
      <c r="AA13" s="682"/>
      <c r="AB13" s="682"/>
      <c r="AC13" s="682"/>
      <c r="AD13" s="683" t="s">
        <v>127</v>
      </c>
      <c r="AE13" s="683"/>
      <c r="AF13" s="683"/>
      <c r="AG13" s="683"/>
      <c r="AH13" s="683"/>
      <c r="AI13" s="683"/>
      <c r="AJ13" s="683"/>
      <c r="AK13" s="683"/>
      <c r="AL13" s="684" t="s">
        <v>240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1073151</v>
      </c>
      <c r="BH13" s="680"/>
      <c r="BI13" s="680"/>
      <c r="BJ13" s="680"/>
      <c r="BK13" s="680"/>
      <c r="BL13" s="680"/>
      <c r="BM13" s="680"/>
      <c r="BN13" s="681"/>
      <c r="BO13" s="682">
        <v>48.4</v>
      </c>
      <c r="BP13" s="682"/>
      <c r="BQ13" s="682"/>
      <c r="BR13" s="682"/>
      <c r="BS13" s="688" t="s">
        <v>240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1150574</v>
      </c>
      <c r="CS13" s="680"/>
      <c r="CT13" s="680"/>
      <c r="CU13" s="680"/>
      <c r="CV13" s="680"/>
      <c r="CW13" s="680"/>
      <c r="CX13" s="680"/>
      <c r="CY13" s="681"/>
      <c r="CZ13" s="682">
        <v>9.6999999999999993</v>
      </c>
      <c r="DA13" s="682"/>
      <c r="DB13" s="682"/>
      <c r="DC13" s="682"/>
      <c r="DD13" s="688">
        <v>762274</v>
      </c>
      <c r="DE13" s="680"/>
      <c r="DF13" s="680"/>
      <c r="DG13" s="680"/>
      <c r="DH13" s="680"/>
      <c r="DI13" s="680"/>
      <c r="DJ13" s="680"/>
      <c r="DK13" s="680"/>
      <c r="DL13" s="680"/>
      <c r="DM13" s="680"/>
      <c r="DN13" s="680"/>
      <c r="DO13" s="680"/>
      <c r="DP13" s="681"/>
      <c r="DQ13" s="688">
        <v>487336</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250</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85742</v>
      </c>
      <c r="BH14" s="680"/>
      <c r="BI14" s="680"/>
      <c r="BJ14" s="680"/>
      <c r="BK14" s="680"/>
      <c r="BL14" s="680"/>
      <c r="BM14" s="680"/>
      <c r="BN14" s="681"/>
      <c r="BO14" s="682">
        <v>3.9</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552930</v>
      </c>
      <c r="CS14" s="680"/>
      <c r="CT14" s="680"/>
      <c r="CU14" s="680"/>
      <c r="CV14" s="680"/>
      <c r="CW14" s="680"/>
      <c r="CX14" s="680"/>
      <c r="CY14" s="681"/>
      <c r="CZ14" s="682">
        <v>4.7</v>
      </c>
      <c r="DA14" s="682"/>
      <c r="DB14" s="682"/>
      <c r="DC14" s="682"/>
      <c r="DD14" s="688">
        <v>182417</v>
      </c>
      <c r="DE14" s="680"/>
      <c r="DF14" s="680"/>
      <c r="DG14" s="680"/>
      <c r="DH14" s="680"/>
      <c r="DI14" s="680"/>
      <c r="DJ14" s="680"/>
      <c r="DK14" s="680"/>
      <c r="DL14" s="680"/>
      <c r="DM14" s="680"/>
      <c r="DN14" s="680"/>
      <c r="DO14" s="680"/>
      <c r="DP14" s="681"/>
      <c r="DQ14" s="688">
        <v>358239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22209</v>
      </c>
      <c r="S15" s="680"/>
      <c r="T15" s="680"/>
      <c r="U15" s="680"/>
      <c r="V15" s="680"/>
      <c r="W15" s="680"/>
      <c r="X15" s="680"/>
      <c r="Y15" s="681"/>
      <c r="Z15" s="682">
        <v>0.2</v>
      </c>
      <c r="AA15" s="682"/>
      <c r="AB15" s="682"/>
      <c r="AC15" s="682"/>
      <c r="AD15" s="683">
        <v>22209</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144857</v>
      </c>
      <c r="BH15" s="680"/>
      <c r="BI15" s="680"/>
      <c r="BJ15" s="680"/>
      <c r="BK15" s="680"/>
      <c r="BL15" s="680"/>
      <c r="BM15" s="680"/>
      <c r="BN15" s="681"/>
      <c r="BO15" s="682">
        <v>6.5</v>
      </c>
      <c r="BP15" s="682"/>
      <c r="BQ15" s="682"/>
      <c r="BR15" s="682"/>
      <c r="BS15" s="688" t="s">
        <v>240</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788931</v>
      </c>
      <c r="CS15" s="680"/>
      <c r="CT15" s="680"/>
      <c r="CU15" s="680"/>
      <c r="CV15" s="680"/>
      <c r="CW15" s="680"/>
      <c r="CX15" s="680"/>
      <c r="CY15" s="681"/>
      <c r="CZ15" s="682">
        <v>6.6</v>
      </c>
      <c r="DA15" s="682"/>
      <c r="DB15" s="682"/>
      <c r="DC15" s="682"/>
      <c r="DD15" s="688">
        <v>156062</v>
      </c>
      <c r="DE15" s="680"/>
      <c r="DF15" s="680"/>
      <c r="DG15" s="680"/>
      <c r="DH15" s="680"/>
      <c r="DI15" s="680"/>
      <c r="DJ15" s="680"/>
      <c r="DK15" s="680"/>
      <c r="DL15" s="680"/>
      <c r="DM15" s="680"/>
      <c r="DN15" s="680"/>
      <c r="DO15" s="680"/>
      <c r="DP15" s="681"/>
      <c r="DQ15" s="688">
        <v>578843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10524</v>
      </c>
      <c r="BH16" s="680"/>
      <c r="BI16" s="680"/>
      <c r="BJ16" s="680"/>
      <c r="BK16" s="680"/>
      <c r="BL16" s="680"/>
      <c r="BM16" s="680"/>
      <c r="BN16" s="681"/>
      <c r="BO16" s="682">
        <v>0.5</v>
      </c>
      <c r="BP16" s="682"/>
      <c r="BQ16" s="682"/>
      <c r="BR16" s="682"/>
      <c r="BS16" s="688" t="s">
        <v>127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11436</v>
      </c>
      <c r="CS16" s="680"/>
      <c r="CT16" s="680"/>
      <c r="CU16" s="680"/>
      <c r="CV16" s="680"/>
      <c r="CW16" s="680"/>
      <c r="CX16" s="680"/>
      <c r="CY16" s="681"/>
      <c r="CZ16" s="682">
        <v>0.1</v>
      </c>
      <c r="DA16" s="682"/>
      <c r="DB16" s="682"/>
      <c r="DC16" s="682"/>
      <c r="DD16" s="688" t="s">
        <v>127</v>
      </c>
      <c r="DE16" s="680"/>
      <c r="DF16" s="680"/>
      <c r="DG16" s="680"/>
      <c r="DH16" s="680"/>
      <c r="DI16" s="680"/>
      <c r="DJ16" s="680"/>
      <c r="DK16" s="680"/>
      <c r="DL16" s="680"/>
      <c r="DM16" s="680"/>
      <c r="DN16" s="680"/>
      <c r="DO16" s="680"/>
      <c r="DP16" s="681"/>
      <c r="DQ16" s="688">
        <v>5557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10136</v>
      </c>
      <c r="S17" s="680"/>
      <c r="T17" s="680"/>
      <c r="U17" s="680"/>
      <c r="V17" s="680"/>
      <c r="W17" s="680"/>
      <c r="X17" s="680"/>
      <c r="Y17" s="681"/>
      <c r="Z17" s="682">
        <v>0.1</v>
      </c>
      <c r="AA17" s="682"/>
      <c r="AB17" s="682"/>
      <c r="AC17" s="682"/>
      <c r="AD17" s="683">
        <v>10136</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1156151</v>
      </c>
      <c r="CS17" s="680"/>
      <c r="CT17" s="680"/>
      <c r="CU17" s="680"/>
      <c r="CV17" s="680"/>
      <c r="CW17" s="680"/>
      <c r="CX17" s="680"/>
      <c r="CY17" s="681"/>
      <c r="CZ17" s="682">
        <v>9.6999999999999993</v>
      </c>
      <c r="DA17" s="682"/>
      <c r="DB17" s="682"/>
      <c r="DC17" s="682"/>
      <c r="DD17" s="688" t="s">
        <v>250</v>
      </c>
      <c r="DE17" s="680"/>
      <c r="DF17" s="680"/>
      <c r="DG17" s="680"/>
      <c r="DH17" s="680"/>
      <c r="DI17" s="680"/>
      <c r="DJ17" s="680"/>
      <c r="DK17" s="680"/>
      <c r="DL17" s="680"/>
      <c r="DM17" s="680"/>
      <c r="DN17" s="680"/>
      <c r="DO17" s="680"/>
      <c r="DP17" s="681"/>
      <c r="DQ17" s="688">
        <v>1087306</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3447868</v>
      </c>
      <c r="S18" s="680"/>
      <c r="T18" s="680"/>
      <c r="U18" s="680"/>
      <c r="V18" s="680"/>
      <c r="W18" s="680"/>
      <c r="X18" s="680"/>
      <c r="Y18" s="681"/>
      <c r="Z18" s="682">
        <v>28.1</v>
      </c>
      <c r="AA18" s="682"/>
      <c r="AB18" s="682"/>
      <c r="AC18" s="682"/>
      <c r="AD18" s="683">
        <v>2967339</v>
      </c>
      <c r="AE18" s="683"/>
      <c r="AF18" s="683"/>
      <c r="AG18" s="683"/>
      <c r="AH18" s="683"/>
      <c r="AI18" s="683"/>
      <c r="AJ18" s="683"/>
      <c r="AK18" s="683"/>
      <c r="AL18" s="684">
        <v>51.2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240</v>
      </c>
      <c r="BP18" s="682"/>
      <c r="BQ18" s="682"/>
      <c r="BR18" s="682"/>
      <c r="BS18" s="688" t="s">
        <v>240</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v>24200</v>
      </c>
      <c r="CS18" s="680"/>
      <c r="CT18" s="680"/>
      <c r="CU18" s="680"/>
      <c r="CV18" s="680"/>
      <c r="CW18" s="680"/>
      <c r="CX18" s="680"/>
      <c r="CY18" s="681"/>
      <c r="CZ18" s="682">
        <v>0.2</v>
      </c>
      <c r="DA18" s="682"/>
      <c r="DB18" s="682"/>
      <c r="DC18" s="682"/>
      <c r="DD18" s="688">
        <v>24200</v>
      </c>
      <c r="DE18" s="680"/>
      <c r="DF18" s="680"/>
      <c r="DG18" s="680"/>
      <c r="DH18" s="680"/>
      <c r="DI18" s="680"/>
      <c r="DJ18" s="680"/>
      <c r="DK18" s="680"/>
      <c r="DL18" s="680"/>
      <c r="DM18" s="680"/>
      <c r="DN18" s="680"/>
      <c r="DO18" s="680"/>
      <c r="DP18" s="681"/>
      <c r="DQ18" s="688">
        <v>24200</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2967339</v>
      </c>
      <c r="S19" s="680"/>
      <c r="T19" s="680"/>
      <c r="U19" s="680"/>
      <c r="V19" s="680"/>
      <c r="W19" s="680"/>
      <c r="X19" s="680"/>
      <c r="Y19" s="681"/>
      <c r="Z19" s="682">
        <v>24.2</v>
      </c>
      <c r="AA19" s="682"/>
      <c r="AB19" s="682"/>
      <c r="AC19" s="682"/>
      <c r="AD19" s="683">
        <v>2967339</v>
      </c>
      <c r="AE19" s="683"/>
      <c r="AF19" s="683"/>
      <c r="AG19" s="683"/>
      <c r="AH19" s="683"/>
      <c r="AI19" s="683"/>
      <c r="AJ19" s="683"/>
      <c r="AK19" s="683"/>
      <c r="AL19" s="684">
        <v>51.2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240</v>
      </c>
      <c r="BH19" s="680"/>
      <c r="BI19" s="680"/>
      <c r="BJ19" s="680"/>
      <c r="BK19" s="680"/>
      <c r="BL19" s="680"/>
      <c r="BM19" s="680"/>
      <c r="BN19" s="681"/>
      <c r="BO19" s="682" t="s">
        <v>127</v>
      </c>
      <c r="BP19" s="682"/>
      <c r="BQ19" s="682"/>
      <c r="BR19" s="682"/>
      <c r="BS19" s="688" t="s">
        <v>240</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240</v>
      </c>
      <c r="CS19" s="680"/>
      <c r="CT19" s="680"/>
      <c r="CU19" s="680"/>
      <c r="CV19" s="680"/>
      <c r="CW19" s="680"/>
      <c r="CX19" s="680"/>
      <c r="CY19" s="681"/>
      <c r="CZ19" s="682" t="s">
        <v>127</v>
      </c>
      <c r="DA19" s="682"/>
      <c r="DB19" s="682"/>
      <c r="DC19" s="682"/>
      <c r="DD19" s="688" t="s">
        <v>240</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480529</v>
      </c>
      <c r="S20" s="680"/>
      <c r="T20" s="680"/>
      <c r="U20" s="680"/>
      <c r="V20" s="680"/>
      <c r="W20" s="680"/>
      <c r="X20" s="680"/>
      <c r="Y20" s="681"/>
      <c r="Z20" s="682">
        <v>3.9</v>
      </c>
      <c r="AA20" s="682"/>
      <c r="AB20" s="682"/>
      <c r="AC20" s="682"/>
      <c r="AD20" s="683" t="s">
        <v>240</v>
      </c>
      <c r="AE20" s="683"/>
      <c r="AF20" s="683"/>
      <c r="AG20" s="683"/>
      <c r="AH20" s="683"/>
      <c r="AI20" s="683"/>
      <c r="AJ20" s="683"/>
      <c r="AK20" s="683"/>
      <c r="AL20" s="684" t="s">
        <v>127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240</v>
      </c>
      <c r="BH20" s="680"/>
      <c r="BI20" s="680"/>
      <c r="BJ20" s="680"/>
      <c r="BK20" s="680"/>
      <c r="BL20" s="680"/>
      <c r="BM20" s="680"/>
      <c r="BN20" s="681"/>
      <c r="BO20" s="682" t="s">
        <v>240</v>
      </c>
      <c r="BP20" s="682"/>
      <c r="BQ20" s="682"/>
      <c r="BR20" s="682"/>
      <c r="BS20" s="688" t="s">
        <v>240</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11882462</v>
      </c>
      <c r="CS20" s="680"/>
      <c r="CT20" s="680"/>
      <c r="CU20" s="680"/>
      <c r="CV20" s="680"/>
      <c r="CW20" s="680"/>
      <c r="CX20" s="680"/>
      <c r="CY20" s="681"/>
      <c r="CZ20" s="682">
        <v>100</v>
      </c>
      <c r="DA20" s="682"/>
      <c r="DB20" s="682"/>
      <c r="DC20" s="682"/>
      <c r="DD20" s="688">
        <v>1972414</v>
      </c>
      <c r="DE20" s="680"/>
      <c r="DF20" s="680"/>
      <c r="DG20" s="680"/>
      <c r="DH20" s="680"/>
      <c r="DI20" s="680"/>
      <c r="DJ20" s="680"/>
      <c r="DK20" s="680"/>
      <c r="DL20" s="680"/>
      <c r="DM20" s="680"/>
      <c r="DN20" s="680"/>
      <c r="DO20" s="680"/>
      <c r="DP20" s="681"/>
      <c r="DQ20" s="688">
        <v>6750666</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240</v>
      </c>
      <c r="AA21" s="682"/>
      <c r="AB21" s="682"/>
      <c r="AC21" s="682"/>
      <c r="AD21" s="683" t="s">
        <v>127</v>
      </c>
      <c r="AE21" s="683"/>
      <c r="AF21" s="683"/>
      <c r="AG21" s="683"/>
      <c r="AH21" s="683"/>
      <c r="AI21" s="683"/>
      <c r="AJ21" s="683"/>
      <c r="AK21" s="683"/>
      <c r="AL21" s="684" t="s">
        <v>240</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240</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6248815</v>
      </c>
      <c r="S22" s="680"/>
      <c r="T22" s="680"/>
      <c r="U22" s="680"/>
      <c r="V22" s="680"/>
      <c r="W22" s="680"/>
      <c r="X22" s="680"/>
      <c r="Y22" s="681"/>
      <c r="Z22" s="682">
        <v>50.9</v>
      </c>
      <c r="AA22" s="682"/>
      <c r="AB22" s="682"/>
      <c r="AC22" s="682"/>
      <c r="AD22" s="683">
        <v>5768286</v>
      </c>
      <c r="AE22" s="683"/>
      <c r="AF22" s="683"/>
      <c r="AG22" s="683"/>
      <c r="AH22" s="683"/>
      <c r="AI22" s="683"/>
      <c r="AJ22" s="683"/>
      <c r="AK22" s="683"/>
      <c r="AL22" s="684">
        <v>99.5</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250</v>
      </c>
      <c r="BH22" s="680"/>
      <c r="BI22" s="680"/>
      <c r="BJ22" s="680"/>
      <c r="BK22" s="680"/>
      <c r="BL22" s="680"/>
      <c r="BM22" s="680"/>
      <c r="BN22" s="681"/>
      <c r="BO22" s="682" t="s">
        <v>240</v>
      </c>
      <c r="BP22" s="682"/>
      <c r="BQ22" s="682"/>
      <c r="BR22" s="682"/>
      <c r="BS22" s="688" t="s">
        <v>127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3372</v>
      </c>
      <c r="S23" s="680"/>
      <c r="T23" s="680"/>
      <c r="U23" s="680"/>
      <c r="V23" s="680"/>
      <c r="W23" s="680"/>
      <c r="X23" s="680"/>
      <c r="Y23" s="681"/>
      <c r="Z23" s="682">
        <v>0</v>
      </c>
      <c r="AA23" s="682"/>
      <c r="AB23" s="682"/>
      <c r="AC23" s="682"/>
      <c r="AD23" s="683">
        <v>3372</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240</v>
      </c>
      <c r="BH23" s="680"/>
      <c r="BI23" s="680"/>
      <c r="BJ23" s="680"/>
      <c r="BK23" s="680"/>
      <c r="BL23" s="680"/>
      <c r="BM23" s="680"/>
      <c r="BN23" s="681"/>
      <c r="BO23" s="682" t="s">
        <v>127</v>
      </c>
      <c r="BP23" s="682"/>
      <c r="BQ23" s="682"/>
      <c r="BR23" s="682"/>
      <c r="BS23" s="688" t="s">
        <v>240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94590</v>
      </c>
      <c r="S24" s="680"/>
      <c r="T24" s="680"/>
      <c r="U24" s="680"/>
      <c r="V24" s="680"/>
      <c r="W24" s="680"/>
      <c r="X24" s="680"/>
      <c r="Y24" s="681"/>
      <c r="Z24" s="682">
        <v>0.8</v>
      </c>
      <c r="AA24" s="682"/>
      <c r="AB24" s="682"/>
      <c r="AC24" s="682"/>
      <c r="AD24" s="683" t="s">
        <v>127</v>
      </c>
      <c r="AE24" s="683"/>
      <c r="AF24" s="683"/>
      <c r="AG24" s="683"/>
      <c r="AH24" s="683"/>
      <c r="AI24" s="683"/>
      <c r="AJ24" s="683"/>
      <c r="AK24" s="683"/>
      <c r="AL24" s="684" t="s">
        <v>240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240</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5718225</v>
      </c>
      <c r="CS24" s="669"/>
      <c r="CT24" s="669"/>
      <c r="CU24" s="669"/>
      <c r="CV24" s="669"/>
      <c r="CW24" s="669"/>
      <c r="CX24" s="669"/>
      <c r="CY24" s="670"/>
      <c r="CZ24" s="673">
        <v>48.1</v>
      </c>
      <c r="DA24" s="674"/>
      <c r="DB24" s="674"/>
      <c r="DC24" s="693"/>
      <c r="DD24" s="712">
        <v>3847683</v>
      </c>
      <c r="DE24" s="669"/>
      <c r="DF24" s="669"/>
      <c r="DG24" s="669"/>
      <c r="DH24" s="669"/>
      <c r="DI24" s="669"/>
      <c r="DJ24" s="669"/>
      <c r="DK24" s="670"/>
      <c r="DL24" s="712">
        <v>3750624</v>
      </c>
      <c r="DM24" s="669"/>
      <c r="DN24" s="669"/>
      <c r="DO24" s="669"/>
      <c r="DP24" s="669"/>
      <c r="DQ24" s="669"/>
      <c r="DR24" s="669"/>
      <c r="DS24" s="669"/>
      <c r="DT24" s="669"/>
      <c r="DU24" s="669"/>
      <c r="DV24" s="670"/>
      <c r="DW24" s="673">
        <v>61.6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82601</v>
      </c>
      <c r="S25" s="680"/>
      <c r="T25" s="680"/>
      <c r="U25" s="680"/>
      <c r="V25" s="680"/>
      <c r="W25" s="680"/>
      <c r="X25" s="680"/>
      <c r="Y25" s="681"/>
      <c r="Z25" s="682">
        <v>0.7</v>
      </c>
      <c r="AA25" s="682"/>
      <c r="AB25" s="682"/>
      <c r="AC25" s="682"/>
      <c r="AD25" s="683">
        <v>6895</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2248005</v>
      </c>
      <c r="CS25" s="715"/>
      <c r="CT25" s="715"/>
      <c r="CU25" s="715"/>
      <c r="CV25" s="715"/>
      <c r="CW25" s="715"/>
      <c r="CX25" s="715"/>
      <c r="CY25" s="716"/>
      <c r="CZ25" s="684">
        <v>18.899999999999999</v>
      </c>
      <c r="DA25" s="713"/>
      <c r="DB25" s="713"/>
      <c r="DC25" s="717"/>
      <c r="DD25" s="688">
        <v>2142143</v>
      </c>
      <c r="DE25" s="715"/>
      <c r="DF25" s="715"/>
      <c r="DG25" s="715"/>
      <c r="DH25" s="715"/>
      <c r="DI25" s="715"/>
      <c r="DJ25" s="715"/>
      <c r="DK25" s="716"/>
      <c r="DL25" s="688">
        <v>2127507</v>
      </c>
      <c r="DM25" s="715"/>
      <c r="DN25" s="715"/>
      <c r="DO25" s="715"/>
      <c r="DP25" s="715"/>
      <c r="DQ25" s="715"/>
      <c r="DR25" s="715"/>
      <c r="DS25" s="715"/>
      <c r="DT25" s="715"/>
      <c r="DU25" s="715"/>
      <c r="DV25" s="716"/>
      <c r="DW25" s="684">
        <v>34.9</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15487</v>
      </c>
      <c r="S26" s="680"/>
      <c r="T26" s="680"/>
      <c r="U26" s="680"/>
      <c r="V26" s="680"/>
      <c r="W26" s="680"/>
      <c r="X26" s="680"/>
      <c r="Y26" s="681"/>
      <c r="Z26" s="682">
        <v>0.1</v>
      </c>
      <c r="AA26" s="682"/>
      <c r="AB26" s="682"/>
      <c r="AC26" s="682"/>
      <c r="AD26" s="683" t="s">
        <v>240</v>
      </c>
      <c r="AE26" s="683"/>
      <c r="AF26" s="683"/>
      <c r="AG26" s="683"/>
      <c r="AH26" s="683"/>
      <c r="AI26" s="683"/>
      <c r="AJ26" s="683"/>
      <c r="AK26" s="683"/>
      <c r="AL26" s="684" t="s">
        <v>127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127</v>
      </c>
      <c r="BP26" s="682"/>
      <c r="BQ26" s="682"/>
      <c r="BR26" s="682"/>
      <c r="BS26" s="688" t="s">
        <v>240</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1422853</v>
      </c>
      <c r="CS26" s="680"/>
      <c r="CT26" s="680"/>
      <c r="CU26" s="680"/>
      <c r="CV26" s="680"/>
      <c r="CW26" s="680"/>
      <c r="CX26" s="680"/>
      <c r="CY26" s="681"/>
      <c r="CZ26" s="684">
        <v>12</v>
      </c>
      <c r="DA26" s="713"/>
      <c r="DB26" s="713"/>
      <c r="DC26" s="717"/>
      <c r="DD26" s="688">
        <v>1360790</v>
      </c>
      <c r="DE26" s="680"/>
      <c r="DF26" s="680"/>
      <c r="DG26" s="680"/>
      <c r="DH26" s="680"/>
      <c r="DI26" s="680"/>
      <c r="DJ26" s="680"/>
      <c r="DK26" s="681"/>
      <c r="DL26" s="688" t="s">
        <v>127</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2095430</v>
      </c>
      <c r="S27" s="680"/>
      <c r="T27" s="680"/>
      <c r="U27" s="680"/>
      <c r="V27" s="680"/>
      <c r="W27" s="680"/>
      <c r="X27" s="680"/>
      <c r="Y27" s="681"/>
      <c r="Z27" s="682">
        <v>17.100000000000001</v>
      </c>
      <c r="AA27" s="682"/>
      <c r="AB27" s="682"/>
      <c r="AC27" s="682"/>
      <c r="AD27" s="683" t="s">
        <v>240</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2215439</v>
      </c>
      <c r="BH27" s="680"/>
      <c r="BI27" s="680"/>
      <c r="BJ27" s="680"/>
      <c r="BK27" s="680"/>
      <c r="BL27" s="680"/>
      <c r="BM27" s="680"/>
      <c r="BN27" s="681"/>
      <c r="BO27" s="682">
        <v>100</v>
      </c>
      <c r="BP27" s="682"/>
      <c r="BQ27" s="682"/>
      <c r="BR27" s="682"/>
      <c r="BS27" s="688">
        <v>15598</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2314069</v>
      </c>
      <c r="CS27" s="715"/>
      <c r="CT27" s="715"/>
      <c r="CU27" s="715"/>
      <c r="CV27" s="715"/>
      <c r="CW27" s="715"/>
      <c r="CX27" s="715"/>
      <c r="CY27" s="716"/>
      <c r="CZ27" s="684">
        <v>19.5</v>
      </c>
      <c r="DA27" s="713"/>
      <c r="DB27" s="713"/>
      <c r="DC27" s="717"/>
      <c r="DD27" s="688">
        <v>618234</v>
      </c>
      <c r="DE27" s="715"/>
      <c r="DF27" s="715"/>
      <c r="DG27" s="715"/>
      <c r="DH27" s="715"/>
      <c r="DI27" s="715"/>
      <c r="DJ27" s="715"/>
      <c r="DK27" s="716"/>
      <c r="DL27" s="688">
        <v>600230</v>
      </c>
      <c r="DM27" s="715"/>
      <c r="DN27" s="715"/>
      <c r="DO27" s="715"/>
      <c r="DP27" s="715"/>
      <c r="DQ27" s="715"/>
      <c r="DR27" s="715"/>
      <c r="DS27" s="715"/>
      <c r="DT27" s="715"/>
      <c r="DU27" s="715"/>
      <c r="DV27" s="716"/>
      <c r="DW27" s="684">
        <v>9.9</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240</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1156151</v>
      </c>
      <c r="CS28" s="680"/>
      <c r="CT28" s="680"/>
      <c r="CU28" s="680"/>
      <c r="CV28" s="680"/>
      <c r="CW28" s="680"/>
      <c r="CX28" s="680"/>
      <c r="CY28" s="681"/>
      <c r="CZ28" s="684">
        <v>9.6999999999999993</v>
      </c>
      <c r="DA28" s="713"/>
      <c r="DB28" s="713"/>
      <c r="DC28" s="717"/>
      <c r="DD28" s="688">
        <v>1087306</v>
      </c>
      <c r="DE28" s="680"/>
      <c r="DF28" s="680"/>
      <c r="DG28" s="680"/>
      <c r="DH28" s="680"/>
      <c r="DI28" s="680"/>
      <c r="DJ28" s="680"/>
      <c r="DK28" s="681"/>
      <c r="DL28" s="688">
        <v>1022887</v>
      </c>
      <c r="DM28" s="680"/>
      <c r="DN28" s="680"/>
      <c r="DO28" s="680"/>
      <c r="DP28" s="680"/>
      <c r="DQ28" s="680"/>
      <c r="DR28" s="680"/>
      <c r="DS28" s="680"/>
      <c r="DT28" s="680"/>
      <c r="DU28" s="680"/>
      <c r="DV28" s="681"/>
      <c r="DW28" s="684">
        <v>16.8</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767941</v>
      </c>
      <c r="S29" s="680"/>
      <c r="T29" s="680"/>
      <c r="U29" s="680"/>
      <c r="V29" s="680"/>
      <c r="W29" s="680"/>
      <c r="X29" s="680"/>
      <c r="Y29" s="681"/>
      <c r="Z29" s="682">
        <v>6.3</v>
      </c>
      <c r="AA29" s="682"/>
      <c r="AB29" s="682"/>
      <c r="AC29" s="682"/>
      <c r="AD29" s="683" t="s">
        <v>127</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1155949</v>
      </c>
      <c r="CS29" s="715"/>
      <c r="CT29" s="715"/>
      <c r="CU29" s="715"/>
      <c r="CV29" s="715"/>
      <c r="CW29" s="715"/>
      <c r="CX29" s="715"/>
      <c r="CY29" s="716"/>
      <c r="CZ29" s="684">
        <v>9.6999999999999993</v>
      </c>
      <c r="DA29" s="713"/>
      <c r="DB29" s="713"/>
      <c r="DC29" s="717"/>
      <c r="DD29" s="688">
        <v>1087104</v>
      </c>
      <c r="DE29" s="715"/>
      <c r="DF29" s="715"/>
      <c r="DG29" s="715"/>
      <c r="DH29" s="715"/>
      <c r="DI29" s="715"/>
      <c r="DJ29" s="715"/>
      <c r="DK29" s="716"/>
      <c r="DL29" s="688">
        <v>1022685</v>
      </c>
      <c r="DM29" s="715"/>
      <c r="DN29" s="715"/>
      <c r="DO29" s="715"/>
      <c r="DP29" s="715"/>
      <c r="DQ29" s="715"/>
      <c r="DR29" s="715"/>
      <c r="DS29" s="715"/>
      <c r="DT29" s="715"/>
      <c r="DU29" s="715"/>
      <c r="DV29" s="716"/>
      <c r="DW29" s="684">
        <v>16.8</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19885</v>
      </c>
      <c r="S30" s="680"/>
      <c r="T30" s="680"/>
      <c r="U30" s="680"/>
      <c r="V30" s="680"/>
      <c r="W30" s="680"/>
      <c r="X30" s="680"/>
      <c r="Y30" s="681"/>
      <c r="Z30" s="682">
        <v>0.2</v>
      </c>
      <c r="AA30" s="682"/>
      <c r="AB30" s="682"/>
      <c r="AC30" s="682"/>
      <c r="AD30" s="683">
        <v>17248</v>
      </c>
      <c r="AE30" s="683"/>
      <c r="AF30" s="683"/>
      <c r="AG30" s="683"/>
      <c r="AH30" s="683"/>
      <c r="AI30" s="683"/>
      <c r="AJ30" s="683"/>
      <c r="AK30" s="683"/>
      <c r="AL30" s="684">
        <v>0.3</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99.1</v>
      </c>
      <c r="BH30" s="740"/>
      <c r="BI30" s="740"/>
      <c r="BJ30" s="740"/>
      <c r="BK30" s="740"/>
      <c r="BL30" s="740"/>
      <c r="BM30" s="674">
        <v>95.3</v>
      </c>
      <c r="BN30" s="740"/>
      <c r="BO30" s="740"/>
      <c r="BP30" s="740"/>
      <c r="BQ30" s="741"/>
      <c r="BR30" s="739">
        <v>99</v>
      </c>
      <c r="BS30" s="740"/>
      <c r="BT30" s="740"/>
      <c r="BU30" s="740"/>
      <c r="BV30" s="740"/>
      <c r="BW30" s="740"/>
      <c r="BX30" s="674">
        <v>95</v>
      </c>
      <c r="BY30" s="740"/>
      <c r="BZ30" s="740"/>
      <c r="CA30" s="740"/>
      <c r="CB30" s="741"/>
      <c r="CD30" s="744"/>
      <c r="CE30" s="745"/>
      <c r="CF30" s="694" t="s">
        <v>307</v>
      </c>
      <c r="CG30" s="695"/>
      <c r="CH30" s="695"/>
      <c r="CI30" s="695"/>
      <c r="CJ30" s="695"/>
      <c r="CK30" s="695"/>
      <c r="CL30" s="695"/>
      <c r="CM30" s="695"/>
      <c r="CN30" s="695"/>
      <c r="CO30" s="695"/>
      <c r="CP30" s="695"/>
      <c r="CQ30" s="696"/>
      <c r="CR30" s="679">
        <v>1094594</v>
      </c>
      <c r="CS30" s="680"/>
      <c r="CT30" s="680"/>
      <c r="CU30" s="680"/>
      <c r="CV30" s="680"/>
      <c r="CW30" s="680"/>
      <c r="CX30" s="680"/>
      <c r="CY30" s="681"/>
      <c r="CZ30" s="684">
        <v>9.1999999999999993</v>
      </c>
      <c r="DA30" s="713"/>
      <c r="DB30" s="713"/>
      <c r="DC30" s="717"/>
      <c r="DD30" s="688">
        <v>1028233</v>
      </c>
      <c r="DE30" s="680"/>
      <c r="DF30" s="680"/>
      <c r="DG30" s="680"/>
      <c r="DH30" s="680"/>
      <c r="DI30" s="680"/>
      <c r="DJ30" s="680"/>
      <c r="DK30" s="681"/>
      <c r="DL30" s="688">
        <v>963814</v>
      </c>
      <c r="DM30" s="680"/>
      <c r="DN30" s="680"/>
      <c r="DO30" s="680"/>
      <c r="DP30" s="680"/>
      <c r="DQ30" s="680"/>
      <c r="DR30" s="680"/>
      <c r="DS30" s="680"/>
      <c r="DT30" s="680"/>
      <c r="DU30" s="680"/>
      <c r="DV30" s="681"/>
      <c r="DW30" s="684">
        <v>15.8</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856977</v>
      </c>
      <c r="S31" s="680"/>
      <c r="T31" s="680"/>
      <c r="U31" s="680"/>
      <c r="V31" s="680"/>
      <c r="W31" s="680"/>
      <c r="X31" s="680"/>
      <c r="Y31" s="681"/>
      <c r="Z31" s="682">
        <v>7</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97.2</v>
      </c>
      <c r="BN31" s="737"/>
      <c r="BO31" s="737"/>
      <c r="BP31" s="737"/>
      <c r="BQ31" s="738"/>
      <c r="BR31" s="736">
        <v>99.3</v>
      </c>
      <c r="BS31" s="715"/>
      <c r="BT31" s="715"/>
      <c r="BU31" s="715"/>
      <c r="BV31" s="715"/>
      <c r="BW31" s="715"/>
      <c r="BX31" s="685">
        <v>96.7</v>
      </c>
      <c r="BY31" s="737"/>
      <c r="BZ31" s="737"/>
      <c r="CA31" s="737"/>
      <c r="CB31" s="738"/>
      <c r="CD31" s="744"/>
      <c r="CE31" s="745"/>
      <c r="CF31" s="694" t="s">
        <v>311</v>
      </c>
      <c r="CG31" s="695"/>
      <c r="CH31" s="695"/>
      <c r="CI31" s="695"/>
      <c r="CJ31" s="695"/>
      <c r="CK31" s="695"/>
      <c r="CL31" s="695"/>
      <c r="CM31" s="695"/>
      <c r="CN31" s="695"/>
      <c r="CO31" s="695"/>
      <c r="CP31" s="695"/>
      <c r="CQ31" s="696"/>
      <c r="CR31" s="679">
        <v>61355</v>
      </c>
      <c r="CS31" s="715"/>
      <c r="CT31" s="715"/>
      <c r="CU31" s="715"/>
      <c r="CV31" s="715"/>
      <c r="CW31" s="715"/>
      <c r="CX31" s="715"/>
      <c r="CY31" s="716"/>
      <c r="CZ31" s="684">
        <v>0.5</v>
      </c>
      <c r="DA31" s="713"/>
      <c r="DB31" s="713"/>
      <c r="DC31" s="717"/>
      <c r="DD31" s="688">
        <v>58871</v>
      </c>
      <c r="DE31" s="715"/>
      <c r="DF31" s="715"/>
      <c r="DG31" s="715"/>
      <c r="DH31" s="715"/>
      <c r="DI31" s="715"/>
      <c r="DJ31" s="715"/>
      <c r="DK31" s="716"/>
      <c r="DL31" s="688">
        <v>58871</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403112</v>
      </c>
      <c r="S32" s="680"/>
      <c r="T32" s="680"/>
      <c r="U32" s="680"/>
      <c r="V32" s="680"/>
      <c r="W32" s="680"/>
      <c r="X32" s="680"/>
      <c r="Y32" s="681"/>
      <c r="Z32" s="682">
        <v>3.3</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98.7</v>
      </c>
      <c r="BH32" s="749"/>
      <c r="BI32" s="749"/>
      <c r="BJ32" s="749"/>
      <c r="BK32" s="749"/>
      <c r="BL32" s="749"/>
      <c r="BM32" s="750">
        <v>93</v>
      </c>
      <c r="BN32" s="749"/>
      <c r="BO32" s="749"/>
      <c r="BP32" s="749"/>
      <c r="BQ32" s="751"/>
      <c r="BR32" s="748">
        <v>98.6</v>
      </c>
      <c r="BS32" s="749"/>
      <c r="BT32" s="749"/>
      <c r="BU32" s="749"/>
      <c r="BV32" s="749"/>
      <c r="BW32" s="749"/>
      <c r="BX32" s="750">
        <v>92.9</v>
      </c>
      <c r="BY32" s="749"/>
      <c r="BZ32" s="749"/>
      <c r="CA32" s="749"/>
      <c r="CB32" s="751"/>
      <c r="CD32" s="746"/>
      <c r="CE32" s="747"/>
      <c r="CF32" s="694" t="s">
        <v>314</v>
      </c>
      <c r="CG32" s="695"/>
      <c r="CH32" s="695"/>
      <c r="CI32" s="695"/>
      <c r="CJ32" s="695"/>
      <c r="CK32" s="695"/>
      <c r="CL32" s="695"/>
      <c r="CM32" s="695"/>
      <c r="CN32" s="695"/>
      <c r="CO32" s="695"/>
      <c r="CP32" s="695"/>
      <c r="CQ32" s="696"/>
      <c r="CR32" s="679">
        <v>202</v>
      </c>
      <c r="CS32" s="680"/>
      <c r="CT32" s="680"/>
      <c r="CU32" s="680"/>
      <c r="CV32" s="680"/>
      <c r="CW32" s="680"/>
      <c r="CX32" s="680"/>
      <c r="CY32" s="681"/>
      <c r="CZ32" s="684">
        <v>0</v>
      </c>
      <c r="DA32" s="713"/>
      <c r="DB32" s="713"/>
      <c r="DC32" s="717"/>
      <c r="DD32" s="688">
        <v>202</v>
      </c>
      <c r="DE32" s="680"/>
      <c r="DF32" s="680"/>
      <c r="DG32" s="680"/>
      <c r="DH32" s="680"/>
      <c r="DI32" s="680"/>
      <c r="DJ32" s="680"/>
      <c r="DK32" s="681"/>
      <c r="DL32" s="688">
        <v>202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384733</v>
      </c>
      <c r="S33" s="680"/>
      <c r="T33" s="680"/>
      <c r="U33" s="680"/>
      <c r="V33" s="680"/>
      <c r="W33" s="680"/>
      <c r="X33" s="680"/>
      <c r="Y33" s="681"/>
      <c r="Z33" s="682">
        <v>3.1</v>
      </c>
      <c r="AA33" s="682"/>
      <c r="AB33" s="682"/>
      <c r="AC33" s="682"/>
      <c r="AD33" s="683" t="s">
        <v>127</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4180387</v>
      </c>
      <c r="CS33" s="715"/>
      <c r="CT33" s="715"/>
      <c r="CU33" s="715"/>
      <c r="CV33" s="715"/>
      <c r="CW33" s="715"/>
      <c r="CX33" s="715"/>
      <c r="CY33" s="716"/>
      <c r="CZ33" s="684">
        <v>35.200000000000003</v>
      </c>
      <c r="DA33" s="713"/>
      <c r="DB33" s="713"/>
      <c r="DC33" s="717"/>
      <c r="DD33" s="688">
        <v>2605379</v>
      </c>
      <c r="DE33" s="715"/>
      <c r="DF33" s="715"/>
      <c r="DG33" s="715"/>
      <c r="DH33" s="715"/>
      <c r="DI33" s="715"/>
      <c r="DJ33" s="715"/>
      <c r="DK33" s="716"/>
      <c r="DL33" s="688">
        <v>1964933</v>
      </c>
      <c r="DM33" s="715"/>
      <c r="DN33" s="715"/>
      <c r="DO33" s="715"/>
      <c r="DP33" s="715"/>
      <c r="DQ33" s="715"/>
      <c r="DR33" s="715"/>
      <c r="DS33" s="715"/>
      <c r="DT33" s="715"/>
      <c r="DU33" s="715"/>
      <c r="DV33" s="716"/>
      <c r="DW33" s="684">
        <v>32.299999999999997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221954</v>
      </c>
      <c r="S34" s="680"/>
      <c r="T34" s="680"/>
      <c r="U34" s="680"/>
      <c r="V34" s="680"/>
      <c r="W34" s="680"/>
      <c r="X34" s="680"/>
      <c r="Y34" s="681"/>
      <c r="Z34" s="682">
        <v>1.8</v>
      </c>
      <c r="AA34" s="682"/>
      <c r="AB34" s="682"/>
      <c r="AC34" s="682"/>
      <c r="AD34" s="683">
        <v>168</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811093</v>
      </c>
      <c r="CS34" s="680"/>
      <c r="CT34" s="680"/>
      <c r="CU34" s="680"/>
      <c r="CV34" s="680"/>
      <c r="CW34" s="680"/>
      <c r="CX34" s="680"/>
      <c r="CY34" s="681"/>
      <c r="CZ34" s="684">
        <v>6.8</v>
      </c>
      <c r="DA34" s="713"/>
      <c r="DB34" s="713"/>
      <c r="DC34" s="717"/>
      <c r="DD34" s="688">
        <v>564810</v>
      </c>
      <c r="DE34" s="680"/>
      <c r="DF34" s="680"/>
      <c r="DG34" s="680"/>
      <c r="DH34" s="680"/>
      <c r="DI34" s="680"/>
      <c r="DJ34" s="680"/>
      <c r="DK34" s="681"/>
      <c r="DL34" s="688">
        <v>481435</v>
      </c>
      <c r="DM34" s="680"/>
      <c r="DN34" s="680"/>
      <c r="DO34" s="680"/>
      <c r="DP34" s="680"/>
      <c r="DQ34" s="680"/>
      <c r="DR34" s="680"/>
      <c r="DS34" s="680"/>
      <c r="DT34" s="680"/>
      <c r="DU34" s="680"/>
      <c r="DV34" s="681"/>
      <c r="DW34" s="684">
        <v>7.9</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1090294</v>
      </c>
      <c r="S35" s="680"/>
      <c r="T35" s="680"/>
      <c r="U35" s="680"/>
      <c r="V35" s="680"/>
      <c r="W35" s="680"/>
      <c r="X35" s="680"/>
      <c r="Y35" s="681"/>
      <c r="Z35" s="682">
        <v>8.9</v>
      </c>
      <c r="AA35" s="682"/>
      <c r="AB35" s="682"/>
      <c r="AC35" s="682"/>
      <c r="AD35" s="683" t="s">
        <v>127</v>
      </c>
      <c r="AE35" s="683"/>
      <c r="AF35" s="683"/>
      <c r="AG35" s="683"/>
      <c r="AH35" s="683"/>
      <c r="AI35" s="683"/>
      <c r="AJ35" s="683"/>
      <c r="AK35" s="683"/>
      <c r="AL35" s="684" t="s">
        <v>127</v>
      </c>
      <c r="AM35" s="685"/>
      <c r="AN35" s="685"/>
      <c r="AO35" s="686"/>
      <c r="AP35" s="234"/>
      <c r="AQ35" s="752" t="s">
        <v>322</v>
      </c>
      <c r="AR35" s="753"/>
      <c r="AS35" s="753"/>
      <c r="AT35" s="753"/>
      <c r="AU35" s="753"/>
      <c r="AV35" s="753"/>
      <c r="AW35" s="753"/>
      <c r="AX35" s="753"/>
      <c r="AY35" s="754"/>
      <c r="AZ35" s="668">
        <v>1699734</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15656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60449</v>
      </c>
      <c r="CS35" s="715"/>
      <c r="CT35" s="715"/>
      <c r="CU35" s="715"/>
      <c r="CV35" s="715"/>
      <c r="CW35" s="715"/>
      <c r="CX35" s="715"/>
      <c r="CY35" s="716"/>
      <c r="CZ35" s="684">
        <v>0.5</v>
      </c>
      <c r="DA35" s="713"/>
      <c r="DB35" s="713"/>
      <c r="DC35" s="717"/>
      <c r="DD35" s="688">
        <v>37718</v>
      </c>
      <c r="DE35" s="715"/>
      <c r="DF35" s="715"/>
      <c r="DG35" s="715"/>
      <c r="DH35" s="715"/>
      <c r="DI35" s="715"/>
      <c r="DJ35" s="715"/>
      <c r="DK35" s="716"/>
      <c r="DL35" s="688">
        <v>37718</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326</v>
      </c>
      <c r="AR36" s="757"/>
      <c r="AS36" s="757"/>
      <c r="AT36" s="757"/>
      <c r="AU36" s="757"/>
      <c r="AV36" s="757"/>
      <c r="AW36" s="757"/>
      <c r="AX36" s="757"/>
      <c r="AY36" s="758"/>
      <c r="AZ36" s="679">
        <v>298201</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-82310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896167</v>
      </c>
      <c r="CS36" s="680"/>
      <c r="CT36" s="680"/>
      <c r="CU36" s="680"/>
      <c r="CV36" s="680"/>
      <c r="CW36" s="680"/>
      <c r="CX36" s="680"/>
      <c r="CY36" s="681"/>
      <c r="CZ36" s="684">
        <v>7.5</v>
      </c>
      <c r="DA36" s="713"/>
      <c r="DB36" s="713"/>
      <c r="DC36" s="717"/>
      <c r="DD36" s="688">
        <v>488459</v>
      </c>
      <c r="DE36" s="680"/>
      <c r="DF36" s="680"/>
      <c r="DG36" s="680"/>
      <c r="DH36" s="680"/>
      <c r="DI36" s="680"/>
      <c r="DJ36" s="680"/>
      <c r="DK36" s="681"/>
      <c r="DL36" s="688">
        <v>264219</v>
      </c>
      <c r="DM36" s="680"/>
      <c r="DN36" s="680"/>
      <c r="DO36" s="680"/>
      <c r="DP36" s="680"/>
      <c r="DQ36" s="680"/>
      <c r="DR36" s="680"/>
      <c r="DS36" s="680"/>
      <c r="DT36" s="680"/>
      <c r="DU36" s="680"/>
      <c r="DV36" s="681"/>
      <c r="DW36" s="684">
        <v>4.3</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294794</v>
      </c>
      <c r="S37" s="680"/>
      <c r="T37" s="680"/>
      <c r="U37" s="680"/>
      <c r="V37" s="680"/>
      <c r="W37" s="680"/>
      <c r="X37" s="680"/>
      <c r="Y37" s="681"/>
      <c r="Z37" s="682">
        <v>2.4</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116944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3743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163066</v>
      </c>
      <c r="CS37" s="715"/>
      <c r="CT37" s="715"/>
      <c r="CU37" s="715"/>
      <c r="CV37" s="715"/>
      <c r="CW37" s="715"/>
      <c r="CX37" s="715"/>
      <c r="CY37" s="716"/>
      <c r="CZ37" s="684">
        <v>1.4</v>
      </c>
      <c r="DA37" s="713"/>
      <c r="DB37" s="713"/>
      <c r="DC37" s="717"/>
      <c r="DD37" s="688">
        <v>163066</v>
      </c>
      <c r="DE37" s="715"/>
      <c r="DF37" s="715"/>
      <c r="DG37" s="715"/>
      <c r="DH37" s="715"/>
      <c r="DI37" s="715"/>
      <c r="DJ37" s="715"/>
      <c r="DK37" s="716"/>
      <c r="DL37" s="688">
        <v>135598</v>
      </c>
      <c r="DM37" s="715"/>
      <c r="DN37" s="715"/>
      <c r="DO37" s="715"/>
      <c r="DP37" s="715"/>
      <c r="DQ37" s="715"/>
      <c r="DR37" s="715"/>
      <c r="DS37" s="715"/>
      <c r="DT37" s="715"/>
      <c r="DU37" s="715"/>
      <c r="DV37" s="716"/>
      <c r="DW37" s="684">
        <v>2.2000000000000002</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12285191</v>
      </c>
      <c r="S38" s="760"/>
      <c r="T38" s="760"/>
      <c r="U38" s="760"/>
      <c r="V38" s="760"/>
      <c r="W38" s="760"/>
      <c r="X38" s="760"/>
      <c r="Y38" s="761"/>
      <c r="Z38" s="762">
        <v>100</v>
      </c>
      <c r="AA38" s="762"/>
      <c r="AB38" s="762"/>
      <c r="AC38" s="762"/>
      <c r="AD38" s="763">
        <v>5795969</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3030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5887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1579760</v>
      </c>
      <c r="CS38" s="680"/>
      <c r="CT38" s="680"/>
      <c r="CU38" s="680"/>
      <c r="CV38" s="680"/>
      <c r="CW38" s="680"/>
      <c r="CX38" s="680"/>
      <c r="CY38" s="681"/>
      <c r="CZ38" s="684">
        <v>13.3</v>
      </c>
      <c r="DA38" s="713"/>
      <c r="DB38" s="713"/>
      <c r="DC38" s="717"/>
      <c r="DD38" s="688">
        <v>1363036</v>
      </c>
      <c r="DE38" s="680"/>
      <c r="DF38" s="680"/>
      <c r="DG38" s="680"/>
      <c r="DH38" s="680"/>
      <c r="DI38" s="680"/>
      <c r="DJ38" s="680"/>
      <c r="DK38" s="681"/>
      <c r="DL38" s="688">
        <v>1181561</v>
      </c>
      <c r="DM38" s="680"/>
      <c r="DN38" s="680"/>
      <c r="DO38" s="680"/>
      <c r="DP38" s="680"/>
      <c r="DQ38" s="680"/>
      <c r="DR38" s="680"/>
      <c r="DS38" s="680"/>
      <c r="DT38" s="680"/>
      <c r="DU38" s="680"/>
      <c r="DV38" s="681"/>
      <c r="DW38" s="684">
        <v>19.399999999999999</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127</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94</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724682</v>
      </c>
      <c r="CS39" s="715"/>
      <c r="CT39" s="715"/>
      <c r="CU39" s="715"/>
      <c r="CV39" s="715"/>
      <c r="CW39" s="715"/>
      <c r="CX39" s="715"/>
      <c r="CY39" s="716"/>
      <c r="CZ39" s="684">
        <v>6.1</v>
      </c>
      <c r="DA39" s="713"/>
      <c r="DB39" s="713"/>
      <c r="DC39" s="717"/>
      <c r="DD39" s="688">
        <v>150456</v>
      </c>
      <c r="DE39" s="715"/>
      <c r="DF39" s="715"/>
      <c r="DG39" s="715"/>
      <c r="DH39" s="715"/>
      <c r="DI39" s="715"/>
      <c r="DJ39" s="715"/>
      <c r="DK39" s="716"/>
      <c r="DL39" s="688" t="s">
        <v>127</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350214</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108236</v>
      </c>
      <c r="CS40" s="680"/>
      <c r="CT40" s="680"/>
      <c r="CU40" s="680"/>
      <c r="CV40" s="680"/>
      <c r="CW40" s="680"/>
      <c r="CX40" s="680"/>
      <c r="CY40" s="681"/>
      <c r="CZ40" s="684">
        <v>0.9</v>
      </c>
      <c r="DA40" s="713"/>
      <c r="DB40" s="713"/>
      <c r="DC40" s="717"/>
      <c r="DD40" s="688">
        <v>900</v>
      </c>
      <c r="DE40" s="680"/>
      <c r="DF40" s="680"/>
      <c r="DG40" s="680"/>
      <c r="DH40" s="680"/>
      <c r="DI40" s="680"/>
      <c r="DJ40" s="680"/>
      <c r="DK40" s="681"/>
      <c r="DL40" s="688" t="s">
        <v>127</v>
      </c>
      <c r="DM40" s="680"/>
      <c r="DN40" s="680"/>
      <c r="DO40" s="680"/>
      <c r="DP40" s="680"/>
      <c r="DQ40" s="680"/>
      <c r="DR40" s="680"/>
      <c r="DS40" s="680"/>
      <c r="DT40" s="680"/>
      <c r="DU40" s="680"/>
      <c r="DV40" s="681"/>
      <c r="DW40" s="684" t="s">
        <v>240</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931345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443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1983850</v>
      </c>
      <c r="CS42" s="680"/>
      <c r="CT42" s="680"/>
      <c r="CU42" s="680"/>
      <c r="CV42" s="680"/>
      <c r="CW42" s="680"/>
      <c r="CX42" s="680"/>
      <c r="CY42" s="681"/>
      <c r="CZ42" s="684">
        <v>16.7</v>
      </c>
      <c r="DA42" s="685"/>
      <c r="DB42" s="685"/>
      <c r="DC42" s="780"/>
      <c r="DD42" s="688">
        <v>297604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112543</v>
      </c>
      <c r="CS43" s="715"/>
      <c r="CT43" s="715"/>
      <c r="CU43" s="715"/>
      <c r="CV43" s="715"/>
      <c r="CW43" s="715"/>
      <c r="CX43" s="715"/>
      <c r="CY43" s="716"/>
      <c r="CZ43" s="684">
        <v>0.9</v>
      </c>
      <c r="DA43" s="713"/>
      <c r="DB43" s="713"/>
      <c r="DC43" s="717"/>
      <c r="DD43" s="688">
        <v>97301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1972414</v>
      </c>
      <c r="CS44" s="680"/>
      <c r="CT44" s="680"/>
      <c r="CU44" s="680"/>
      <c r="CV44" s="680"/>
      <c r="CW44" s="680"/>
      <c r="CX44" s="680"/>
      <c r="CY44" s="681"/>
      <c r="CZ44" s="684">
        <v>16.600000000000001</v>
      </c>
      <c r="DA44" s="685"/>
      <c r="DB44" s="685"/>
      <c r="DC44" s="780"/>
      <c r="DD44" s="688">
        <v>292047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1154450</v>
      </c>
      <c r="CS45" s="715"/>
      <c r="CT45" s="715"/>
      <c r="CU45" s="715"/>
      <c r="CV45" s="715"/>
      <c r="CW45" s="715"/>
      <c r="CX45" s="715"/>
      <c r="CY45" s="716"/>
      <c r="CZ45" s="684">
        <v>9.6999999999999993</v>
      </c>
      <c r="DA45" s="713"/>
      <c r="DB45" s="713"/>
      <c r="DC45" s="717"/>
      <c r="DD45" s="688">
        <v>38053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725395</v>
      </c>
      <c r="CS46" s="680"/>
      <c r="CT46" s="680"/>
      <c r="CU46" s="680"/>
      <c r="CV46" s="680"/>
      <c r="CW46" s="680"/>
      <c r="CX46" s="680"/>
      <c r="CY46" s="681"/>
      <c r="CZ46" s="684">
        <v>6.1</v>
      </c>
      <c r="DA46" s="685"/>
      <c r="DB46" s="685"/>
      <c r="DC46" s="780"/>
      <c r="DD46" s="688">
        <v>251975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11436</v>
      </c>
      <c r="CS47" s="715"/>
      <c r="CT47" s="715"/>
      <c r="CU47" s="715"/>
      <c r="CV47" s="715"/>
      <c r="CW47" s="715"/>
      <c r="CX47" s="715"/>
      <c r="CY47" s="716"/>
      <c r="CZ47" s="684">
        <v>0.1</v>
      </c>
      <c r="DA47" s="713"/>
      <c r="DB47" s="713"/>
      <c r="DC47" s="717"/>
      <c r="DD47" s="688">
        <v>5557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11882462</v>
      </c>
      <c r="CS49" s="749"/>
      <c r="CT49" s="749"/>
      <c r="CU49" s="749"/>
      <c r="CV49" s="749"/>
      <c r="CW49" s="749"/>
      <c r="CX49" s="749"/>
      <c r="CY49" s="781"/>
      <c r="CZ49" s="764">
        <v>100</v>
      </c>
      <c r="DA49" s="782"/>
      <c r="DB49" s="782"/>
      <c r="DC49" s="783"/>
      <c r="DD49" s="784">
        <v>6750666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lA3XNVx5o3dAzP+7c7u/yTSnD5JjClXnSYpTwR5ncDTIrjQvCad5YCOa800lCcS6ldSVNeWYXKFrN+HtSztWQ==" saltValue="hHjGtirBRsy2brNjVMv8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12299</v>
      </c>
      <c r="R7" s="815"/>
      <c r="S7" s="815"/>
      <c r="T7" s="815"/>
      <c r="U7" s="815"/>
      <c r="V7" s="815">
        <v>11897</v>
      </c>
      <c r="W7" s="815"/>
      <c r="X7" s="815"/>
      <c r="Y7" s="815"/>
      <c r="Z7" s="815"/>
      <c r="AA7" s="815">
        <v>403</v>
      </c>
      <c r="AB7" s="815"/>
      <c r="AC7" s="815"/>
      <c r="AD7" s="815"/>
      <c r="AE7" s="816"/>
      <c r="AF7" s="817">
        <v>400</v>
      </c>
      <c r="AG7" s="818"/>
      <c r="AH7" s="818"/>
      <c r="AI7" s="818"/>
      <c r="AJ7" s="819"/>
      <c r="AK7" s="854">
        <v>403</v>
      </c>
      <c r="AL7" s="855"/>
      <c r="AM7" s="855"/>
      <c r="AN7" s="855"/>
      <c r="AO7" s="855"/>
      <c r="AP7" s="855">
        <v>10637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-6</v>
      </c>
      <c r="CI7" s="852"/>
      <c r="CJ7" s="852"/>
      <c r="CK7" s="852"/>
      <c r="CL7" s="853"/>
      <c r="CM7" s="851">
        <v>234</v>
      </c>
      <c r="CN7" s="852"/>
      <c r="CO7" s="852"/>
      <c r="CP7" s="852"/>
      <c r="CQ7" s="853"/>
      <c r="CR7" s="851">
        <v>15</v>
      </c>
      <c r="CS7" s="852"/>
      <c r="CT7" s="852"/>
      <c r="CU7" s="852"/>
      <c r="CV7" s="853"/>
      <c r="CW7" s="851" t="s">
        <v>592</v>
      </c>
      <c r="CX7" s="852"/>
      <c r="CY7" s="852"/>
      <c r="CZ7" s="852"/>
      <c r="DA7" s="853"/>
      <c r="DB7" s="851" t="s">
        <v>592</v>
      </c>
      <c r="DC7" s="852"/>
      <c r="DD7" s="852"/>
      <c r="DE7" s="852"/>
      <c r="DF7" s="853"/>
      <c r="DG7" s="851" t="s">
        <v>592</v>
      </c>
      <c r="DH7" s="852"/>
      <c r="DI7" s="852"/>
      <c r="DJ7" s="852"/>
      <c r="DK7" s="853"/>
      <c r="DL7" s="851" t="s">
        <v>592</v>
      </c>
      <c r="DM7" s="852"/>
      <c r="DN7" s="852"/>
      <c r="DO7" s="852"/>
      <c r="DP7" s="853"/>
      <c r="DQ7" s="851" t="s">
        <v>592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v>
      </c>
      <c r="CI8" s="862"/>
      <c r="CJ8" s="862"/>
      <c r="CK8" s="862"/>
      <c r="CL8" s="863"/>
      <c r="CM8" s="861">
        <v>24</v>
      </c>
      <c r="CN8" s="862"/>
      <c r="CO8" s="862"/>
      <c r="CP8" s="862"/>
      <c r="CQ8" s="863"/>
      <c r="CR8" s="861">
        <v>80</v>
      </c>
      <c r="CS8" s="862"/>
      <c r="CT8" s="862"/>
      <c r="CU8" s="862"/>
      <c r="CV8" s="863"/>
      <c r="CW8" s="861" t="s">
        <v>592</v>
      </c>
      <c r="CX8" s="862"/>
      <c r="CY8" s="862"/>
      <c r="CZ8" s="862"/>
      <c r="DA8" s="863"/>
      <c r="DB8" s="861" t="s">
        <v>592</v>
      </c>
      <c r="DC8" s="862"/>
      <c r="DD8" s="862"/>
      <c r="DE8" s="862"/>
      <c r="DF8" s="863"/>
      <c r="DG8" s="861" t="s">
        <v>592</v>
      </c>
      <c r="DH8" s="862"/>
      <c r="DI8" s="862"/>
      <c r="DJ8" s="862"/>
      <c r="DK8" s="863"/>
      <c r="DL8" s="861" t="s">
        <v>592</v>
      </c>
      <c r="DM8" s="862"/>
      <c r="DN8" s="862"/>
      <c r="DO8" s="862"/>
      <c r="DP8" s="863"/>
      <c r="DQ8" s="861" t="s">
        <v>592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599</v>
      </c>
      <c r="BT9" s="849"/>
      <c r="BU9" s="849"/>
      <c r="BV9" s="849"/>
      <c r="BW9" s="849"/>
      <c r="BX9" s="849"/>
      <c r="BY9" s="849"/>
      <c r="BZ9" s="849"/>
      <c r="CA9" s="849"/>
      <c r="CB9" s="849"/>
      <c r="CC9" s="849"/>
      <c r="CD9" s="849"/>
      <c r="CE9" s="849"/>
      <c r="CF9" s="849"/>
      <c r="CG9" s="850"/>
      <c r="CH9" s="861">
        <v>-1</v>
      </c>
      <c r="CI9" s="862"/>
      <c r="CJ9" s="862"/>
      <c r="CK9" s="862"/>
      <c r="CL9" s="863"/>
      <c r="CM9" s="861">
        <v>-8</v>
      </c>
      <c r="CN9" s="862"/>
      <c r="CO9" s="862"/>
      <c r="CP9" s="862"/>
      <c r="CQ9" s="863"/>
      <c r="CR9" s="861">
        <v>26</v>
      </c>
      <c r="CS9" s="862"/>
      <c r="CT9" s="862"/>
      <c r="CU9" s="862"/>
      <c r="CV9" s="863"/>
      <c r="CW9" s="861" t="s">
        <v>592</v>
      </c>
      <c r="CX9" s="862"/>
      <c r="CY9" s="862"/>
      <c r="CZ9" s="862"/>
      <c r="DA9" s="863"/>
      <c r="DB9" s="861" t="s">
        <v>592</v>
      </c>
      <c r="DC9" s="862"/>
      <c r="DD9" s="862"/>
      <c r="DE9" s="862"/>
      <c r="DF9" s="863"/>
      <c r="DG9" s="861" t="s">
        <v>592</v>
      </c>
      <c r="DH9" s="862"/>
      <c r="DI9" s="862"/>
      <c r="DJ9" s="862"/>
      <c r="DK9" s="863"/>
      <c r="DL9" s="861">
        <v>129</v>
      </c>
      <c r="DM9" s="862"/>
      <c r="DN9" s="862"/>
      <c r="DO9" s="862"/>
      <c r="DP9" s="863"/>
      <c r="DQ9" s="861">
        <v>39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600</v>
      </c>
      <c r="BT10" s="849"/>
      <c r="BU10" s="849"/>
      <c r="BV10" s="849"/>
      <c r="BW10" s="849"/>
      <c r="BX10" s="849"/>
      <c r="BY10" s="849"/>
      <c r="BZ10" s="849"/>
      <c r="CA10" s="849"/>
      <c r="CB10" s="849"/>
      <c r="CC10" s="849"/>
      <c r="CD10" s="849"/>
      <c r="CE10" s="849"/>
      <c r="CF10" s="849"/>
      <c r="CG10" s="850"/>
      <c r="CH10" s="861">
        <v>41</v>
      </c>
      <c r="CI10" s="862"/>
      <c r="CJ10" s="862"/>
      <c r="CK10" s="862"/>
      <c r="CL10" s="863"/>
      <c r="CM10" s="861">
        <v>349</v>
      </c>
      <c r="CN10" s="862"/>
      <c r="CO10" s="862"/>
      <c r="CP10" s="862"/>
      <c r="CQ10" s="863"/>
      <c r="CR10" s="861">
        <v>15</v>
      </c>
      <c r="CS10" s="862"/>
      <c r="CT10" s="862"/>
      <c r="CU10" s="862"/>
      <c r="CV10" s="863"/>
      <c r="CW10" s="861" t="s">
        <v>592</v>
      </c>
      <c r="CX10" s="862"/>
      <c r="CY10" s="862"/>
      <c r="CZ10" s="862"/>
      <c r="DA10" s="863"/>
      <c r="DB10" s="861" t="s">
        <v>592</v>
      </c>
      <c r="DC10" s="862"/>
      <c r="DD10" s="862"/>
      <c r="DE10" s="862"/>
      <c r="DF10" s="863"/>
      <c r="DG10" s="861" t="s">
        <v>592</v>
      </c>
      <c r="DH10" s="862"/>
      <c r="DI10" s="862"/>
      <c r="DJ10" s="862"/>
      <c r="DK10" s="863"/>
      <c r="DL10" s="861" t="s">
        <v>592</v>
      </c>
      <c r="DM10" s="862"/>
      <c r="DN10" s="862"/>
      <c r="DO10" s="862"/>
      <c r="DP10" s="863"/>
      <c r="DQ10" s="861" t="s">
        <v>592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589</v>
      </c>
      <c r="BT11" s="849"/>
      <c r="BU11" s="849"/>
      <c r="BV11" s="849"/>
      <c r="BW11" s="849"/>
      <c r="BX11" s="849"/>
      <c r="BY11" s="849"/>
      <c r="BZ11" s="849"/>
      <c r="CA11" s="849"/>
      <c r="CB11" s="849"/>
      <c r="CC11" s="849"/>
      <c r="CD11" s="849"/>
      <c r="CE11" s="849"/>
      <c r="CF11" s="849"/>
      <c r="CG11" s="850"/>
      <c r="CH11" s="861">
        <v>0</v>
      </c>
      <c r="CI11" s="862"/>
      <c r="CJ11" s="862"/>
      <c r="CK11" s="862"/>
      <c r="CL11" s="863"/>
      <c r="CM11" s="861">
        <v>10</v>
      </c>
      <c r="CN11" s="862"/>
      <c r="CO11" s="862"/>
      <c r="CP11" s="862"/>
      <c r="CQ11" s="863"/>
      <c r="CR11" s="861">
        <v>2</v>
      </c>
      <c r="CS11" s="862"/>
      <c r="CT11" s="862"/>
      <c r="CU11" s="862"/>
      <c r="CV11" s="863"/>
      <c r="CW11" s="861" t="s">
        <v>592</v>
      </c>
      <c r="CX11" s="862"/>
      <c r="CY11" s="862"/>
      <c r="CZ11" s="862"/>
      <c r="DA11" s="863"/>
      <c r="DB11" s="861">
        <v>50</v>
      </c>
      <c r="DC11" s="862"/>
      <c r="DD11" s="862"/>
      <c r="DE11" s="862"/>
      <c r="DF11" s="863"/>
      <c r="DG11" s="861">
        <v>16</v>
      </c>
      <c r="DH11" s="862"/>
      <c r="DI11" s="862"/>
      <c r="DJ11" s="862"/>
      <c r="DK11" s="863"/>
      <c r="DL11" s="861" t="s">
        <v>592</v>
      </c>
      <c r="DM11" s="862"/>
      <c r="DN11" s="862"/>
      <c r="DO11" s="862"/>
      <c r="DP11" s="863"/>
      <c r="DQ11" s="861">
        <v>12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590</v>
      </c>
      <c r="BT12" s="849"/>
      <c r="BU12" s="849"/>
      <c r="BV12" s="849"/>
      <c r="BW12" s="849"/>
      <c r="BX12" s="849"/>
      <c r="BY12" s="849"/>
      <c r="BZ12" s="849"/>
      <c r="CA12" s="849"/>
      <c r="CB12" s="849"/>
      <c r="CC12" s="849"/>
      <c r="CD12" s="849"/>
      <c r="CE12" s="849"/>
      <c r="CF12" s="849"/>
      <c r="CG12" s="850"/>
      <c r="CH12" s="861">
        <v>-13</v>
      </c>
      <c r="CI12" s="862"/>
      <c r="CJ12" s="862"/>
      <c r="CK12" s="862"/>
      <c r="CL12" s="863"/>
      <c r="CM12" s="861">
        <v>260</v>
      </c>
      <c r="CN12" s="862"/>
      <c r="CO12" s="862"/>
      <c r="CP12" s="862"/>
      <c r="CQ12" s="863"/>
      <c r="CR12" s="861">
        <v>13</v>
      </c>
      <c r="CS12" s="862"/>
      <c r="CT12" s="862"/>
      <c r="CU12" s="862"/>
      <c r="CV12" s="863"/>
      <c r="CW12" s="861" t="s">
        <v>592</v>
      </c>
      <c r="CX12" s="862"/>
      <c r="CY12" s="862"/>
      <c r="CZ12" s="862"/>
      <c r="DA12" s="863"/>
      <c r="DB12" s="861" t="s">
        <v>592</v>
      </c>
      <c r="DC12" s="862"/>
      <c r="DD12" s="862"/>
      <c r="DE12" s="862"/>
      <c r="DF12" s="863"/>
      <c r="DG12" s="861" t="s">
        <v>592</v>
      </c>
      <c r="DH12" s="862"/>
      <c r="DI12" s="862"/>
      <c r="DJ12" s="862"/>
      <c r="DK12" s="863"/>
      <c r="DL12" s="861" t="s">
        <v>592</v>
      </c>
      <c r="DM12" s="862"/>
      <c r="DN12" s="862"/>
      <c r="DO12" s="862"/>
      <c r="DP12" s="863"/>
      <c r="DQ12" s="861" t="s">
        <v>592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591</v>
      </c>
      <c r="BT13" s="849"/>
      <c r="BU13" s="849"/>
      <c r="BV13" s="849"/>
      <c r="BW13" s="849"/>
      <c r="BX13" s="849"/>
      <c r="BY13" s="849"/>
      <c r="BZ13" s="849"/>
      <c r="CA13" s="849"/>
      <c r="CB13" s="849"/>
      <c r="CC13" s="849"/>
      <c r="CD13" s="849"/>
      <c r="CE13" s="849"/>
      <c r="CF13" s="849"/>
      <c r="CG13" s="850"/>
      <c r="CH13" s="861">
        <v>-1</v>
      </c>
      <c r="CI13" s="862"/>
      <c r="CJ13" s="862"/>
      <c r="CK13" s="862"/>
      <c r="CL13" s="863"/>
      <c r="CM13" s="861">
        <v>72</v>
      </c>
      <c r="CN13" s="862"/>
      <c r="CO13" s="862"/>
      <c r="CP13" s="862"/>
      <c r="CQ13" s="863"/>
      <c r="CR13" s="861">
        <v>5</v>
      </c>
      <c r="CS13" s="862"/>
      <c r="CT13" s="862"/>
      <c r="CU13" s="862"/>
      <c r="CV13" s="863"/>
      <c r="CW13" s="861" t="s">
        <v>592</v>
      </c>
      <c r="CX13" s="862"/>
      <c r="CY13" s="862"/>
      <c r="CZ13" s="862"/>
      <c r="DA13" s="863"/>
      <c r="DB13" s="861" t="s">
        <v>592</v>
      </c>
      <c r="DC13" s="862"/>
      <c r="DD13" s="862"/>
      <c r="DE13" s="862"/>
      <c r="DF13" s="863"/>
      <c r="DG13" s="861" t="s">
        <v>592</v>
      </c>
      <c r="DH13" s="862"/>
      <c r="DI13" s="862"/>
      <c r="DJ13" s="862"/>
      <c r="DK13" s="863"/>
      <c r="DL13" s="861">
        <v>21</v>
      </c>
      <c r="DM13" s="862"/>
      <c r="DN13" s="862"/>
      <c r="DO13" s="862"/>
      <c r="DP13" s="863"/>
      <c r="DQ13" s="861">
        <v>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12299</v>
      </c>
      <c r="R23" s="874"/>
      <c r="S23" s="874"/>
      <c r="T23" s="874"/>
      <c r="U23" s="874"/>
      <c r="V23" s="874">
        <v>11897</v>
      </c>
      <c r="W23" s="874"/>
      <c r="X23" s="874"/>
      <c r="Y23" s="874"/>
      <c r="Z23" s="874"/>
      <c r="AA23" s="874">
        <v>403</v>
      </c>
      <c r="AB23" s="874"/>
      <c r="AC23" s="874"/>
      <c r="AD23" s="874"/>
      <c r="AE23" s="875"/>
      <c r="AF23" s="876">
        <v>400</v>
      </c>
      <c r="AG23" s="874"/>
      <c r="AH23" s="874"/>
      <c r="AI23" s="874"/>
      <c r="AJ23" s="877"/>
      <c r="AK23" s="878"/>
      <c r="AL23" s="879"/>
      <c r="AM23" s="879"/>
      <c r="AN23" s="879"/>
      <c r="AO23" s="879"/>
      <c r="AP23" s="874">
        <v>10637</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3646</v>
      </c>
      <c r="R28" s="903"/>
      <c r="S28" s="903"/>
      <c r="T28" s="903"/>
      <c r="U28" s="903"/>
      <c r="V28" s="903">
        <v>3630</v>
      </c>
      <c r="W28" s="903"/>
      <c r="X28" s="903"/>
      <c r="Y28" s="903"/>
      <c r="Z28" s="903"/>
      <c r="AA28" s="903">
        <v>16</v>
      </c>
      <c r="AB28" s="903"/>
      <c r="AC28" s="903"/>
      <c r="AD28" s="903"/>
      <c r="AE28" s="904"/>
      <c r="AF28" s="905">
        <v>16</v>
      </c>
      <c r="AG28" s="903"/>
      <c r="AH28" s="903"/>
      <c r="AI28" s="903"/>
      <c r="AJ28" s="906"/>
      <c r="AK28" s="907">
        <v>294</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2656</v>
      </c>
      <c r="R29" s="839"/>
      <c r="S29" s="839"/>
      <c r="T29" s="839"/>
      <c r="U29" s="839"/>
      <c r="V29" s="839">
        <v>2522</v>
      </c>
      <c r="W29" s="839"/>
      <c r="X29" s="839"/>
      <c r="Y29" s="839"/>
      <c r="Z29" s="839"/>
      <c r="AA29" s="839">
        <v>135</v>
      </c>
      <c r="AB29" s="839"/>
      <c r="AC29" s="839"/>
      <c r="AD29" s="839"/>
      <c r="AE29" s="840"/>
      <c r="AF29" s="841">
        <v>135</v>
      </c>
      <c r="AG29" s="842"/>
      <c r="AH29" s="842"/>
      <c r="AI29" s="842"/>
      <c r="AJ29" s="843"/>
      <c r="AK29" s="910">
        <v>382</v>
      </c>
      <c r="AL29" s="911"/>
      <c r="AM29" s="911"/>
      <c r="AN29" s="911"/>
      <c r="AO29" s="911"/>
      <c r="AP29" s="911" t="s">
        <v>592</v>
      </c>
      <c r="AQ29" s="911"/>
      <c r="AR29" s="911"/>
      <c r="AS29" s="911"/>
      <c r="AT29" s="911"/>
      <c r="AU29" s="911" t="s">
        <v>592</v>
      </c>
      <c r="AV29" s="911"/>
      <c r="AW29" s="911"/>
      <c r="AX29" s="911"/>
      <c r="AY29" s="911"/>
      <c r="AZ29" s="911" t="s">
        <v>592</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328</v>
      </c>
      <c r="R30" s="839"/>
      <c r="S30" s="839"/>
      <c r="T30" s="839"/>
      <c r="U30" s="839"/>
      <c r="V30" s="839">
        <v>325</v>
      </c>
      <c r="W30" s="839"/>
      <c r="X30" s="839"/>
      <c r="Y30" s="839"/>
      <c r="Z30" s="839"/>
      <c r="AA30" s="839">
        <v>2</v>
      </c>
      <c r="AB30" s="839"/>
      <c r="AC30" s="839"/>
      <c r="AD30" s="839"/>
      <c r="AE30" s="840"/>
      <c r="AF30" s="841">
        <v>2</v>
      </c>
      <c r="AG30" s="842"/>
      <c r="AH30" s="842"/>
      <c r="AI30" s="842"/>
      <c r="AJ30" s="843"/>
      <c r="AK30" s="910">
        <v>110</v>
      </c>
      <c r="AL30" s="911"/>
      <c r="AM30" s="911"/>
      <c r="AN30" s="911"/>
      <c r="AO30" s="911"/>
      <c r="AP30" s="911" t="s">
        <v>592</v>
      </c>
      <c r="AQ30" s="911"/>
      <c r="AR30" s="911"/>
      <c r="AS30" s="911"/>
      <c r="AT30" s="911"/>
      <c r="AU30" s="911" t="s">
        <v>592</v>
      </c>
      <c r="AV30" s="911"/>
      <c r="AW30" s="911"/>
      <c r="AX30" s="911"/>
      <c r="AY30" s="911"/>
      <c r="AZ30" s="911" t="s">
        <v>592</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427</v>
      </c>
      <c r="R31" s="839"/>
      <c r="S31" s="839"/>
      <c r="T31" s="839"/>
      <c r="U31" s="839"/>
      <c r="V31" s="839">
        <v>370</v>
      </c>
      <c r="W31" s="839"/>
      <c r="X31" s="839"/>
      <c r="Y31" s="839"/>
      <c r="Z31" s="839"/>
      <c r="AA31" s="839">
        <v>58</v>
      </c>
      <c r="AB31" s="839"/>
      <c r="AC31" s="839"/>
      <c r="AD31" s="839"/>
      <c r="AE31" s="840"/>
      <c r="AF31" s="841">
        <v>759</v>
      </c>
      <c r="AG31" s="842"/>
      <c r="AH31" s="842"/>
      <c r="AI31" s="842"/>
      <c r="AJ31" s="843"/>
      <c r="AK31" s="910">
        <v>0</v>
      </c>
      <c r="AL31" s="911"/>
      <c r="AM31" s="911"/>
      <c r="AN31" s="911"/>
      <c r="AO31" s="911"/>
      <c r="AP31" s="911">
        <v>1980</v>
      </c>
      <c r="AQ31" s="911"/>
      <c r="AR31" s="911"/>
      <c r="AS31" s="911"/>
      <c r="AT31" s="911"/>
      <c r="AU31" s="911">
        <v>2</v>
      </c>
      <c r="AV31" s="911"/>
      <c r="AW31" s="911"/>
      <c r="AX31" s="911"/>
      <c r="AY31" s="911"/>
      <c r="AZ31" s="911" t="s">
        <v>592</v>
      </c>
      <c r="BA31" s="911"/>
      <c r="BB31" s="911"/>
      <c r="BC31" s="911"/>
      <c r="BD31" s="911"/>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651</v>
      </c>
      <c r="R32" s="839"/>
      <c r="S32" s="839"/>
      <c r="T32" s="839"/>
      <c r="U32" s="839"/>
      <c r="V32" s="839">
        <v>645</v>
      </c>
      <c r="W32" s="839"/>
      <c r="X32" s="839"/>
      <c r="Y32" s="839"/>
      <c r="Z32" s="839"/>
      <c r="AA32" s="839">
        <v>5</v>
      </c>
      <c r="AB32" s="839"/>
      <c r="AC32" s="839"/>
      <c r="AD32" s="839"/>
      <c r="AE32" s="840"/>
      <c r="AF32" s="841">
        <v>402</v>
      </c>
      <c r="AG32" s="842"/>
      <c r="AH32" s="842"/>
      <c r="AI32" s="842"/>
      <c r="AJ32" s="843"/>
      <c r="AK32" s="910">
        <v>110</v>
      </c>
      <c r="AL32" s="911"/>
      <c r="AM32" s="911"/>
      <c r="AN32" s="911"/>
      <c r="AO32" s="911"/>
      <c r="AP32" s="911">
        <v>507</v>
      </c>
      <c r="AQ32" s="911"/>
      <c r="AR32" s="911"/>
      <c r="AS32" s="911"/>
      <c r="AT32" s="911"/>
      <c r="AU32" s="911">
        <v>252</v>
      </c>
      <c r="AV32" s="911"/>
      <c r="AW32" s="911"/>
      <c r="AX32" s="911"/>
      <c r="AY32" s="911"/>
      <c r="AZ32" s="911" t="s">
        <v>592</v>
      </c>
      <c r="BA32" s="911"/>
      <c r="BB32" s="911"/>
      <c r="BC32" s="911"/>
      <c r="BD32" s="911"/>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804</v>
      </c>
      <c r="R33" s="839"/>
      <c r="S33" s="839"/>
      <c r="T33" s="839"/>
      <c r="U33" s="839"/>
      <c r="V33" s="839">
        <v>798</v>
      </c>
      <c r="W33" s="839"/>
      <c r="X33" s="839"/>
      <c r="Y33" s="839"/>
      <c r="Z33" s="839"/>
      <c r="AA33" s="839">
        <v>5</v>
      </c>
      <c r="AB33" s="839"/>
      <c r="AC33" s="839"/>
      <c r="AD33" s="839"/>
      <c r="AE33" s="840"/>
      <c r="AF33" s="841">
        <v>4</v>
      </c>
      <c r="AG33" s="842"/>
      <c r="AH33" s="842"/>
      <c r="AI33" s="842"/>
      <c r="AJ33" s="843"/>
      <c r="AK33" s="910">
        <v>298</v>
      </c>
      <c r="AL33" s="911"/>
      <c r="AM33" s="911"/>
      <c r="AN33" s="911"/>
      <c r="AO33" s="911"/>
      <c r="AP33" s="911">
        <v>3197</v>
      </c>
      <c r="AQ33" s="911"/>
      <c r="AR33" s="911"/>
      <c r="AS33" s="911"/>
      <c r="AT33" s="911"/>
      <c r="AU33" s="911">
        <v>2896</v>
      </c>
      <c r="AV33" s="911"/>
      <c r="AW33" s="911"/>
      <c r="AX33" s="911"/>
      <c r="AY33" s="911"/>
      <c r="AZ33" s="911" t="s">
        <v>592</v>
      </c>
      <c r="BA33" s="911"/>
      <c r="BB33" s="911"/>
      <c r="BC33" s="911"/>
      <c r="BD33" s="911"/>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1317</v>
      </c>
      <c r="AG63" s="922"/>
      <c r="AH63" s="922"/>
      <c r="AI63" s="922"/>
      <c r="AJ63" s="923"/>
      <c r="AK63" s="924"/>
      <c r="AL63" s="919"/>
      <c r="AM63" s="919"/>
      <c r="AN63" s="919"/>
      <c r="AO63" s="919"/>
      <c r="AP63" s="922">
        <v>5683</v>
      </c>
      <c r="AQ63" s="922"/>
      <c r="AR63" s="922"/>
      <c r="AS63" s="922"/>
      <c r="AT63" s="922"/>
      <c r="AU63" s="922">
        <v>3150</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907</v>
      </c>
      <c r="R68" s="946"/>
      <c r="S68" s="946"/>
      <c r="T68" s="946"/>
      <c r="U68" s="946"/>
      <c r="V68" s="946">
        <v>787</v>
      </c>
      <c r="W68" s="946"/>
      <c r="X68" s="946"/>
      <c r="Y68" s="946"/>
      <c r="Z68" s="946"/>
      <c r="AA68" s="946">
        <v>120</v>
      </c>
      <c r="AB68" s="946"/>
      <c r="AC68" s="946"/>
      <c r="AD68" s="946"/>
      <c r="AE68" s="946"/>
      <c r="AF68" s="946">
        <v>120</v>
      </c>
      <c r="AG68" s="946"/>
      <c r="AH68" s="946"/>
      <c r="AI68" s="946"/>
      <c r="AJ68" s="946"/>
      <c r="AK68" s="946" t="s">
        <v>592</v>
      </c>
      <c r="AL68" s="946"/>
      <c r="AM68" s="946"/>
      <c r="AN68" s="946"/>
      <c r="AO68" s="946"/>
      <c r="AP68" s="946" t="s">
        <v>592</v>
      </c>
      <c r="AQ68" s="946"/>
      <c r="AR68" s="946"/>
      <c r="AS68" s="946"/>
      <c r="AT68" s="946"/>
      <c r="AU68" s="946" t="s">
        <v>592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241</v>
      </c>
      <c r="R69" s="911"/>
      <c r="S69" s="911"/>
      <c r="T69" s="911"/>
      <c r="U69" s="911"/>
      <c r="V69" s="911">
        <v>231</v>
      </c>
      <c r="W69" s="911"/>
      <c r="X69" s="911"/>
      <c r="Y69" s="911"/>
      <c r="Z69" s="911"/>
      <c r="AA69" s="911">
        <v>11</v>
      </c>
      <c r="AB69" s="911"/>
      <c r="AC69" s="911"/>
      <c r="AD69" s="911"/>
      <c r="AE69" s="911"/>
      <c r="AF69" s="911">
        <v>11</v>
      </c>
      <c r="AG69" s="911"/>
      <c r="AH69" s="911"/>
      <c r="AI69" s="911"/>
      <c r="AJ69" s="911"/>
      <c r="AK69" s="911" t="s">
        <v>592</v>
      </c>
      <c r="AL69" s="911"/>
      <c r="AM69" s="911"/>
      <c r="AN69" s="911"/>
      <c r="AO69" s="911"/>
      <c r="AP69" s="911" t="s">
        <v>592</v>
      </c>
      <c r="AQ69" s="911"/>
      <c r="AR69" s="911"/>
      <c r="AS69" s="911"/>
      <c r="AT69" s="911"/>
      <c r="AU69" s="911" t="s">
        <v>592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13006</v>
      </c>
      <c r="R70" s="911"/>
      <c r="S70" s="911"/>
      <c r="T70" s="911"/>
      <c r="U70" s="911"/>
      <c r="V70" s="911">
        <v>12626</v>
      </c>
      <c r="W70" s="911"/>
      <c r="X70" s="911"/>
      <c r="Y70" s="911"/>
      <c r="Z70" s="911"/>
      <c r="AA70" s="911">
        <v>379</v>
      </c>
      <c r="AB70" s="911"/>
      <c r="AC70" s="911"/>
      <c r="AD70" s="911"/>
      <c r="AE70" s="911"/>
      <c r="AF70" s="911">
        <v>379</v>
      </c>
      <c r="AG70" s="911"/>
      <c r="AH70" s="911"/>
      <c r="AI70" s="911"/>
      <c r="AJ70" s="911"/>
      <c r="AK70" s="911">
        <v>300</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1507</v>
      </c>
      <c r="R71" s="911"/>
      <c r="S71" s="911"/>
      <c r="T71" s="911"/>
      <c r="U71" s="911"/>
      <c r="V71" s="911">
        <v>1503</v>
      </c>
      <c r="W71" s="911"/>
      <c r="X71" s="911"/>
      <c r="Y71" s="911"/>
      <c r="Z71" s="911"/>
      <c r="AA71" s="911">
        <v>4</v>
      </c>
      <c r="AB71" s="911"/>
      <c r="AC71" s="911"/>
      <c r="AD71" s="911"/>
      <c r="AE71" s="911"/>
      <c r="AF71" s="911">
        <v>4</v>
      </c>
      <c r="AG71" s="911"/>
      <c r="AH71" s="911"/>
      <c r="AI71" s="911"/>
      <c r="AJ71" s="911"/>
      <c r="AK71" s="911">
        <v>1</v>
      </c>
      <c r="AL71" s="911"/>
      <c r="AM71" s="911"/>
      <c r="AN71" s="911"/>
      <c r="AO71" s="911"/>
      <c r="AP71" s="911" t="s">
        <v>592</v>
      </c>
      <c r="AQ71" s="911"/>
      <c r="AR71" s="911"/>
      <c r="AS71" s="911"/>
      <c r="AT71" s="911"/>
      <c r="AU71" s="911" t="s">
        <v>592</v>
      </c>
      <c r="AV71" s="911"/>
      <c r="AW71" s="911"/>
      <c r="AX71" s="911"/>
      <c r="AY71" s="911"/>
      <c r="AZ71" s="957" t="s">
        <v>585</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584</v>
      </c>
      <c r="C72" s="954"/>
      <c r="D72" s="954"/>
      <c r="E72" s="954"/>
      <c r="F72" s="954"/>
      <c r="G72" s="954"/>
      <c r="H72" s="954"/>
      <c r="I72" s="954"/>
      <c r="J72" s="954"/>
      <c r="K72" s="954"/>
      <c r="L72" s="954"/>
      <c r="M72" s="954"/>
      <c r="N72" s="954"/>
      <c r="O72" s="954"/>
      <c r="P72" s="955"/>
      <c r="Q72" s="956">
        <v>282568</v>
      </c>
      <c r="R72" s="911"/>
      <c r="S72" s="911"/>
      <c r="T72" s="911"/>
      <c r="U72" s="911"/>
      <c r="V72" s="911">
        <v>273461</v>
      </c>
      <c r="W72" s="911"/>
      <c r="X72" s="911"/>
      <c r="Y72" s="911"/>
      <c r="Z72" s="911"/>
      <c r="AA72" s="911">
        <v>9107</v>
      </c>
      <c r="AB72" s="911"/>
      <c r="AC72" s="911"/>
      <c r="AD72" s="911"/>
      <c r="AE72" s="911"/>
      <c r="AF72" s="911">
        <v>9107</v>
      </c>
      <c r="AG72" s="911"/>
      <c r="AH72" s="911"/>
      <c r="AI72" s="911"/>
      <c r="AJ72" s="911"/>
      <c r="AK72" s="911">
        <v>1429</v>
      </c>
      <c r="AL72" s="911"/>
      <c r="AM72" s="911"/>
      <c r="AN72" s="911"/>
      <c r="AO72" s="911"/>
      <c r="AP72" s="911" t="s">
        <v>592</v>
      </c>
      <c r="AQ72" s="911"/>
      <c r="AR72" s="911"/>
      <c r="AS72" s="911"/>
      <c r="AT72" s="911"/>
      <c r="AU72" s="911" t="s">
        <v>592</v>
      </c>
      <c r="AV72" s="911"/>
      <c r="AW72" s="911"/>
      <c r="AX72" s="911"/>
      <c r="AY72" s="911"/>
      <c r="AZ72" s="957" t="s">
        <v>586</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9621</v>
      </c>
      <c r="AG88" s="922"/>
      <c r="AH88" s="922"/>
      <c r="AI88" s="922"/>
      <c r="AJ88" s="922"/>
      <c r="AK88" s="919"/>
      <c r="AL88" s="919"/>
      <c r="AM88" s="919"/>
      <c r="AN88" s="919"/>
      <c r="AO88" s="919"/>
      <c r="AP88" s="922" t="s">
        <v>592</v>
      </c>
      <c r="AQ88" s="922"/>
      <c r="AR88" s="922"/>
      <c r="AS88" s="922"/>
      <c r="AT88" s="922"/>
      <c r="AU88" s="922" t="s">
        <v>592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156</v>
      </c>
      <c r="CS102" s="930"/>
      <c r="CT102" s="930"/>
      <c r="CU102" s="930"/>
      <c r="CV102" s="973"/>
      <c r="CW102" s="972" t="s">
        <v>592</v>
      </c>
      <c r="CX102" s="930"/>
      <c r="CY102" s="930"/>
      <c r="CZ102" s="930"/>
      <c r="DA102" s="973"/>
      <c r="DB102" s="972">
        <v>50</v>
      </c>
      <c r="DC102" s="930"/>
      <c r="DD102" s="930"/>
      <c r="DE102" s="930"/>
      <c r="DF102" s="973"/>
      <c r="DG102" s="972">
        <v>16</v>
      </c>
      <c r="DH102" s="930"/>
      <c r="DI102" s="930"/>
      <c r="DJ102" s="930"/>
      <c r="DK102" s="973"/>
      <c r="DL102" s="972">
        <v>150</v>
      </c>
      <c r="DM102" s="930"/>
      <c r="DN102" s="930"/>
      <c r="DO102" s="930"/>
      <c r="DP102" s="973"/>
      <c r="DQ102" s="972">
        <v>53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1254000</v>
      </c>
      <c r="AB110" s="982"/>
      <c r="AC110" s="982"/>
      <c r="AD110" s="982"/>
      <c r="AE110" s="983"/>
      <c r="AF110" s="984">
        <v>1122468</v>
      </c>
      <c r="AG110" s="982"/>
      <c r="AH110" s="982"/>
      <c r="AI110" s="982"/>
      <c r="AJ110" s="983"/>
      <c r="AK110" s="984">
        <v>1091530</v>
      </c>
      <c r="AL110" s="982"/>
      <c r="AM110" s="982"/>
      <c r="AN110" s="982"/>
      <c r="AO110" s="983"/>
      <c r="AP110" s="985">
        <v>20.7</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10668716</v>
      </c>
      <c r="BR110" s="1017"/>
      <c r="BS110" s="1017"/>
      <c r="BT110" s="1017"/>
      <c r="BU110" s="1017"/>
      <c r="BV110" s="1017">
        <v>10641711</v>
      </c>
      <c r="BW110" s="1017"/>
      <c r="BX110" s="1017"/>
      <c r="BY110" s="1017"/>
      <c r="BZ110" s="1017"/>
      <c r="CA110" s="1017">
        <v>10637411</v>
      </c>
      <c r="CB110" s="1017"/>
      <c r="CC110" s="1017"/>
      <c r="CD110" s="1017"/>
      <c r="CE110" s="1017"/>
      <c r="CF110" s="1031">
        <v>201.6</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434</v>
      </c>
      <c r="DR110" s="1017"/>
      <c r="DS110" s="1017"/>
      <c r="DT110" s="1017"/>
      <c r="DU110" s="1017"/>
      <c r="DV110" s="1018" t="s">
        <v>384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437</v>
      </c>
      <c r="AG111" s="1024"/>
      <c r="AH111" s="1024"/>
      <c r="AI111" s="1024"/>
      <c r="AJ111" s="1025"/>
      <c r="AK111" s="1026" t="s">
        <v>434</v>
      </c>
      <c r="AL111" s="1024"/>
      <c r="AM111" s="1024"/>
      <c r="AN111" s="1024"/>
      <c r="AO111" s="1025"/>
      <c r="AP111" s="1027" t="s">
        <v>438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13066</v>
      </c>
      <c r="BR111" s="1010"/>
      <c r="BS111" s="1010"/>
      <c r="BT111" s="1010"/>
      <c r="BU111" s="1010"/>
      <c r="BV111" s="1010">
        <v>9935</v>
      </c>
      <c r="BW111" s="1010"/>
      <c r="BX111" s="1010"/>
      <c r="BY111" s="1010"/>
      <c r="BZ111" s="1010"/>
      <c r="CA111" s="1010">
        <v>6800</v>
      </c>
      <c r="CB111" s="1010"/>
      <c r="CC111" s="1010"/>
      <c r="CD111" s="1010"/>
      <c r="CE111" s="1010"/>
      <c r="CF111" s="1004">
        <v>0.1</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436</v>
      </c>
      <c r="DM111" s="1010"/>
      <c r="DN111" s="1010"/>
      <c r="DO111" s="1010"/>
      <c r="DP111" s="1010"/>
      <c r="DQ111" s="1010" t="s">
        <v>441</v>
      </c>
      <c r="DR111" s="1010"/>
      <c r="DS111" s="1010"/>
      <c r="DT111" s="1010"/>
      <c r="DU111" s="1010"/>
      <c r="DV111" s="1011" t="s">
        <v>384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433</v>
      </c>
      <c r="AG112" s="1049"/>
      <c r="AH112" s="1049"/>
      <c r="AI112" s="1049"/>
      <c r="AJ112" s="1050"/>
      <c r="AK112" s="1051" t="s">
        <v>434</v>
      </c>
      <c r="AL112" s="1049"/>
      <c r="AM112" s="1049"/>
      <c r="AN112" s="1049"/>
      <c r="AO112" s="1050"/>
      <c r="AP112" s="1052" t="s">
        <v>433</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3293048</v>
      </c>
      <c r="BR112" s="1010"/>
      <c r="BS112" s="1010"/>
      <c r="BT112" s="1010"/>
      <c r="BU112" s="1010"/>
      <c r="BV112" s="1010">
        <v>3189219</v>
      </c>
      <c r="BW112" s="1010"/>
      <c r="BX112" s="1010"/>
      <c r="BY112" s="1010"/>
      <c r="BZ112" s="1010"/>
      <c r="CA112" s="1010">
        <v>3150059</v>
      </c>
      <c r="CB112" s="1010"/>
      <c r="CC112" s="1010"/>
      <c r="CD112" s="1010"/>
      <c r="CE112" s="1010"/>
      <c r="CF112" s="1004">
        <v>59.7</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433</v>
      </c>
      <c r="DM112" s="1010"/>
      <c r="DN112" s="1010"/>
      <c r="DO112" s="1010"/>
      <c r="DP112" s="1010"/>
      <c r="DQ112" s="1010" t="s">
        <v>434</v>
      </c>
      <c r="DR112" s="1010"/>
      <c r="DS112" s="1010"/>
      <c r="DT112" s="1010"/>
      <c r="DU112" s="1010"/>
      <c r="DV112" s="1011" t="s">
        <v>384</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235776</v>
      </c>
      <c r="AB113" s="1024"/>
      <c r="AC113" s="1024"/>
      <c r="AD113" s="1024"/>
      <c r="AE113" s="1025"/>
      <c r="AF113" s="1026">
        <v>240823</v>
      </c>
      <c r="AG113" s="1024"/>
      <c r="AH113" s="1024"/>
      <c r="AI113" s="1024"/>
      <c r="AJ113" s="1025"/>
      <c r="AK113" s="1026">
        <v>260702</v>
      </c>
      <c r="AL113" s="1024"/>
      <c r="AM113" s="1024"/>
      <c r="AN113" s="1024"/>
      <c r="AO113" s="1025"/>
      <c r="AP113" s="1027">
        <v>4.9000000000000004</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t="s">
        <v>384</v>
      </c>
      <c r="BR113" s="1010"/>
      <c r="BS113" s="1010"/>
      <c r="BT113" s="1010"/>
      <c r="BU113" s="1010"/>
      <c r="BV113" s="1010" t="s">
        <v>127</v>
      </c>
      <c r="BW113" s="1010"/>
      <c r="BX113" s="1010"/>
      <c r="BY113" s="1010"/>
      <c r="BZ113" s="1010"/>
      <c r="CA113" s="1010" t="s">
        <v>448</v>
      </c>
      <c r="CB113" s="1010"/>
      <c r="CC113" s="1010"/>
      <c r="CD113" s="1010"/>
      <c r="CE113" s="1010"/>
      <c r="CF113" s="1004" t="s">
        <v>434</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441</v>
      </c>
      <c r="DM113" s="1049"/>
      <c r="DN113" s="1049"/>
      <c r="DO113" s="1049"/>
      <c r="DP113" s="1050"/>
      <c r="DQ113" s="1051" t="s">
        <v>450</v>
      </c>
      <c r="DR113" s="1049"/>
      <c r="DS113" s="1049"/>
      <c r="DT113" s="1049"/>
      <c r="DU113" s="1050"/>
      <c r="DV113" s="1052" t="s">
        <v>384</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448</v>
      </c>
      <c r="AB114" s="1049"/>
      <c r="AC114" s="1049"/>
      <c r="AD114" s="1049"/>
      <c r="AE114" s="1050"/>
      <c r="AF114" s="1051" t="s">
        <v>448</v>
      </c>
      <c r="AG114" s="1049"/>
      <c r="AH114" s="1049"/>
      <c r="AI114" s="1049"/>
      <c r="AJ114" s="1050"/>
      <c r="AK114" s="1051" t="s">
        <v>437</v>
      </c>
      <c r="AL114" s="1049"/>
      <c r="AM114" s="1049"/>
      <c r="AN114" s="1049"/>
      <c r="AO114" s="1050"/>
      <c r="AP114" s="1052" t="s">
        <v>448</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3225497</v>
      </c>
      <c r="BR114" s="1010"/>
      <c r="BS114" s="1010"/>
      <c r="BT114" s="1010"/>
      <c r="BU114" s="1010"/>
      <c r="BV114" s="1010">
        <v>3147916</v>
      </c>
      <c r="BW114" s="1010"/>
      <c r="BX114" s="1010"/>
      <c r="BY114" s="1010"/>
      <c r="BZ114" s="1010"/>
      <c r="CA114" s="1010">
        <v>2949685</v>
      </c>
      <c r="CB114" s="1010"/>
      <c r="CC114" s="1010"/>
      <c r="CD114" s="1010"/>
      <c r="CE114" s="1010"/>
      <c r="CF114" s="1004">
        <v>55.9</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v>13066</v>
      </c>
      <c r="DH114" s="1049"/>
      <c r="DI114" s="1049"/>
      <c r="DJ114" s="1049"/>
      <c r="DK114" s="1050"/>
      <c r="DL114" s="1051">
        <v>9935</v>
      </c>
      <c r="DM114" s="1049"/>
      <c r="DN114" s="1049"/>
      <c r="DO114" s="1049"/>
      <c r="DP114" s="1050"/>
      <c r="DQ114" s="1051">
        <v>6800</v>
      </c>
      <c r="DR114" s="1049"/>
      <c r="DS114" s="1049"/>
      <c r="DT114" s="1049"/>
      <c r="DU114" s="1050"/>
      <c r="DV114" s="1052">
        <v>0.1</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3128</v>
      </c>
      <c r="AB115" s="1024"/>
      <c r="AC115" s="1024"/>
      <c r="AD115" s="1024"/>
      <c r="AE115" s="1025"/>
      <c r="AF115" s="1026">
        <v>3131</v>
      </c>
      <c r="AG115" s="1024"/>
      <c r="AH115" s="1024"/>
      <c r="AI115" s="1024"/>
      <c r="AJ115" s="1025"/>
      <c r="AK115" s="1026">
        <v>3134</v>
      </c>
      <c r="AL115" s="1024"/>
      <c r="AM115" s="1024"/>
      <c r="AN115" s="1024"/>
      <c r="AO115" s="1025"/>
      <c r="AP115" s="1027">
        <v>0.1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112050</v>
      </c>
      <c r="BR115" s="1010"/>
      <c r="BS115" s="1010"/>
      <c r="BT115" s="1010"/>
      <c r="BU115" s="1010"/>
      <c r="BV115" s="1010">
        <v>80667</v>
      </c>
      <c r="BW115" s="1010"/>
      <c r="BX115" s="1010"/>
      <c r="BY115" s="1010"/>
      <c r="BZ115" s="1010"/>
      <c r="CA115" s="1010">
        <v>53274</v>
      </c>
      <c r="CB115" s="1010"/>
      <c r="CC115" s="1010"/>
      <c r="CD115" s="1010"/>
      <c r="CE115" s="1010"/>
      <c r="CF115" s="1004">
        <v>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448</v>
      </c>
      <c r="DM115" s="1049"/>
      <c r="DN115" s="1049"/>
      <c r="DO115" s="1049"/>
      <c r="DP115" s="1050"/>
      <c r="DQ115" s="1051" t="s">
        <v>433</v>
      </c>
      <c r="DR115" s="1049"/>
      <c r="DS115" s="1049"/>
      <c r="DT115" s="1049"/>
      <c r="DU115" s="1050"/>
      <c r="DV115" s="1052" t="s">
        <v>384</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290</v>
      </c>
      <c r="AB116" s="1049"/>
      <c r="AC116" s="1049"/>
      <c r="AD116" s="1049"/>
      <c r="AE116" s="1050"/>
      <c r="AF116" s="1051">
        <v>272</v>
      </c>
      <c r="AG116" s="1049"/>
      <c r="AH116" s="1049"/>
      <c r="AI116" s="1049"/>
      <c r="AJ116" s="1050"/>
      <c r="AK116" s="1051">
        <v>202</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384</v>
      </c>
      <c r="BR116" s="1010"/>
      <c r="BS116" s="1010"/>
      <c r="BT116" s="1010"/>
      <c r="BU116" s="1010"/>
      <c r="BV116" s="1010" t="s">
        <v>441</v>
      </c>
      <c r="BW116" s="1010"/>
      <c r="BX116" s="1010"/>
      <c r="BY116" s="1010"/>
      <c r="BZ116" s="1010"/>
      <c r="CA116" s="1010" t="s">
        <v>434</v>
      </c>
      <c r="CB116" s="1010"/>
      <c r="CC116" s="1010"/>
      <c r="CD116" s="1010"/>
      <c r="CE116" s="1010"/>
      <c r="CF116" s="1004" t="s">
        <v>127</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450</v>
      </c>
      <c r="DH116" s="1049"/>
      <c r="DI116" s="1049"/>
      <c r="DJ116" s="1049"/>
      <c r="DK116" s="1050"/>
      <c r="DL116" s="1051" t="s">
        <v>441</v>
      </c>
      <c r="DM116" s="1049"/>
      <c r="DN116" s="1049"/>
      <c r="DO116" s="1049"/>
      <c r="DP116" s="1050"/>
      <c r="DQ116" s="1051" t="s">
        <v>448</v>
      </c>
      <c r="DR116" s="1049"/>
      <c r="DS116" s="1049"/>
      <c r="DT116" s="1049"/>
      <c r="DU116" s="1050"/>
      <c r="DV116" s="1052" t="s">
        <v>434</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1493194</v>
      </c>
      <c r="AB117" s="1067"/>
      <c r="AC117" s="1067"/>
      <c r="AD117" s="1067"/>
      <c r="AE117" s="1068"/>
      <c r="AF117" s="1069">
        <v>1366694</v>
      </c>
      <c r="AG117" s="1067"/>
      <c r="AH117" s="1067"/>
      <c r="AI117" s="1067"/>
      <c r="AJ117" s="1068"/>
      <c r="AK117" s="1069">
        <v>1355568</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384</v>
      </c>
      <c r="BW117" s="1010"/>
      <c r="BX117" s="1010"/>
      <c r="BY117" s="1010"/>
      <c r="BZ117" s="1010"/>
      <c r="CA117" s="1010" t="s">
        <v>384</v>
      </c>
      <c r="CB117" s="1010"/>
      <c r="CC117" s="1010"/>
      <c r="CD117" s="1010"/>
      <c r="CE117" s="1010"/>
      <c r="CF117" s="1004" t="s">
        <v>448</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384</v>
      </c>
      <c r="DH117" s="1049"/>
      <c r="DI117" s="1049"/>
      <c r="DJ117" s="1049"/>
      <c r="DK117" s="1050"/>
      <c r="DL117" s="1051" t="s">
        <v>448</v>
      </c>
      <c r="DM117" s="1049"/>
      <c r="DN117" s="1049"/>
      <c r="DO117" s="1049"/>
      <c r="DP117" s="1050"/>
      <c r="DQ117" s="1051" t="s">
        <v>432</v>
      </c>
      <c r="DR117" s="1049"/>
      <c r="DS117" s="1049"/>
      <c r="DT117" s="1049"/>
      <c r="DU117" s="1050"/>
      <c r="DV117" s="1052" t="s">
        <v>448</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384</v>
      </c>
      <c r="BR118" s="1088"/>
      <c r="BS118" s="1088"/>
      <c r="BT118" s="1088"/>
      <c r="BU118" s="1088"/>
      <c r="BV118" s="1088" t="s">
        <v>384</v>
      </c>
      <c r="BW118" s="1088"/>
      <c r="BX118" s="1088"/>
      <c r="BY118" s="1088"/>
      <c r="BZ118" s="1088"/>
      <c r="CA118" s="1088" t="s">
        <v>432</v>
      </c>
      <c r="CB118" s="1088"/>
      <c r="CC118" s="1088"/>
      <c r="CD118" s="1088"/>
      <c r="CE118" s="1088"/>
      <c r="CF118" s="1004" t="s">
        <v>432</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384</v>
      </c>
      <c r="DM118" s="1049"/>
      <c r="DN118" s="1049"/>
      <c r="DO118" s="1049"/>
      <c r="DP118" s="1050"/>
      <c r="DQ118" s="1051" t="s">
        <v>448</v>
      </c>
      <c r="DR118" s="1049"/>
      <c r="DS118" s="1049"/>
      <c r="DT118" s="1049"/>
      <c r="DU118" s="1050"/>
      <c r="DV118" s="1052" t="s">
        <v>448</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432</v>
      </c>
      <c r="AG119" s="982"/>
      <c r="AH119" s="982"/>
      <c r="AI119" s="982"/>
      <c r="AJ119" s="983"/>
      <c r="AK119" s="984" t="s">
        <v>384</v>
      </c>
      <c r="AL119" s="982"/>
      <c r="AM119" s="982"/>
      <c r="AN119" s="982"/>
      <c r="AO119" s="983"/>
      <c r="AP119" s="985" t="s">
        <v>432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17312377</v>
      </c>
      <c r="BR119" s="1088"/>
      <c r="BS119" s="1088"/>
      <c r="BT119" s="1088"/>
      <c r="BU119" s="1088"/>
      <c r="BV119" s="1088">
        <v>17069448</v>
      </c>
      <c r="BW119" s="1088"/>
      <c r="BX119" s="1088"/>
      <c r="BY119" s="1088"/>
      <c r="BZ119" s="1088"/>
      <c r="CA119" s="1088">
        <v>16797229</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384</v>
      </c>
      <c r="DH119" s="1074"/>
      <c r="DI119" s="1074"/>
      <c r="DJ119" s="1074"/>
      <c r="DK119" s="1075"/>
      <c r="DL119" s="1073" t="s">
        <v>384</v>
      </c>
      <c r="DM119" s="1074"/>
      <c r="DN119" s="1074"/>
      <c r="DO119" s="1074"/>
      <c r="DP119" s="1075"/>
      <c r="DQ119" s="1073" t="s">
        <v>384</v>
      </c>
      <c r="DR119" s="1074"/>
      <c r="DS119" s="1074"/>
      <c r="DT119" s="1074"/>
      <c r="DU119" s="1075"/>
      <c r="DV119" s="1076" t="s">
        <v>384</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384</v>
      </c>
      <c r="AB120" s="1049"/>
      <c r="AC120" s="1049"/>
      <c r="AD120" s="1049"/>
      <c r="AE120" s="1050"/>
      <c r="AF120" s="1051" t="s">
        <v>448</v>
      </c>
      <c r="AG120" s="1049"/>
      <c r="AH120" s="1049"/>
      <c r="AI120" s="1049"/>
      <c r="AJ120" s="1050"/>
      <c r="AK120" s="1051" t="s">
        <v>384</v>
      </c>
      <c r="AL120" s="1049"/>
      <c r="AM120" s="1049"/>
      <c r="AN120" s="1049"/>
      <c r="AO120" s="1050"/>
      <c r="AP120" s="1052" t="s">
        <v>384</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1930430</v>
      </c>
      <c r="BR120" s="1017"/>
      <c r="BS120" s="1017"/>
      <c r="BT120" s="1017"/>
      <c r="BU120" s="1017"/>
      <c r="BV120" s="1017">
        <v>2224239</v>
      </c>
      <c r="BW120" s="1017"/>
      <c r="BX120" s="1017"/>
      <c r="BY120" s="1017"/>
      <c r="BZ120" s="1017"/>
      <c r="CA120" s="1017">
        <v>2717812</v>
      </c>
      <c r="CB120" s="1017"/>
      <c r="CC120" s="1017"/>
      <c r="CD120" s="1017"/>
      <c r="CE120" s="1017"/>
      <c r="CF120" s="1031">
        <v>51.5</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2991519</v>
      </c>
      <c r="DH120" s="1017"/>
      <c r="DI120" s="1017"/>
      <c r="DJ120" s="1017"/>
      <c r="DK120" s="1017"/>
      <c r="DL120" s="1017">
        <v>2894221</v>
      </c>
      <c r="DM120" s="1017"/>
      <c r="DN120" s="1017"/>
      <c r="DO120" s="1017"/>
      <c r="DP120" s="1017"/>
      <c r="DQ120" s="1017">
        <v>2896096</v>
      </c>
      <c r="DR120" s="1017"/>
      <c r="DS120" s="1017"/>
      <c r="DT120" s="1017"/>
      <c r="DU120" s="1017"/>
      <c r="DV120" s="1018">
        <v>54.9</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384</v>
      </c>
      <c r="AB121" s="1049"/>
      <c r="AC121" s="1049"/>
      <c r="AD121" s="1049"/>
      <c r="AE121" s="1050"/>
      <c r="AF121" s="1051" t="s">
        <v>384</v>
      </c>
      <c r="AG121" s="1049"/>
      <c r="AH121" s="1049"/>
      <c r="AI121" s="1049"/>
      <c r="AJ121" s="1050"/>
      <c r="AK121" s="1051" t="s">
        <v>448</v>
      </c>
      <c r="AL121" s="1049"/>
      <c r="AM121" s="1049"/>
      <c r="AN121" s="1049"/>
      <c r="AO121" s="1050"/>
      <c r="AP121" s="1052" t="s">
        <v>384</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609774</v>
      </c>
      <c r="BR121" s="1010"/>
      <c r="BS121" s="1010"/>
      <c r="BT121" s="1010"/>
      <c r="BU121" s="1010"/>
      <c r="BV121" s="1010">
        <v>695021</v>
      </c>
      <c r="BW121" s="1010"/>
      <c r="BX121" s="1010"/>
      <c r="BY121" s="1010"/>
      <c r="BZ121" s="1010"/>
      <c r="CA121" s="1010">
        <v>693972</v>
      </c>
      <c r="CB121" s="1010"/>
      <c r="CC121" s="1010"/>
      <c r="CD121" s="1010"/>
      <c r="CE121" s="1010"/>
      <c r="CF121" s="1004">
        <v>13.2</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299377</v>
      </c>
      <c r="DH121" s="1010"/>
      <c r="DI121" s="1010"/>
      <c r="DJ121" s="1010"/>
      <c r="DK121" s="1010"/>
      <c r="DL121" s="1010">
        <v>294998</v>
      </c>
      <c r="DM121" s="1010"/>
      <c r="DN121" s="1010"/>
      <c r="DO121" s="1010"/>
      <c r="DP121" s="1010"/>
      <c r="DQ121" s="1010">
        <v>251984</v>
      </c>
      <c r="DR121" s="1010"/>
      <c r="DS121" s="1010"/>
      <c r="DT121" s="1010"/>
      <c r="DU121" s="1010"/>
      <c r="DV121" s="1011">
        <v>4.8</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v>3128</v>
      </c>
      <c r="AB122" s="1049"/>
      <c r="AC122" s="1049"/>
      <c r="AD122" s="1049"/>
      <c r="AE122" s="1050"/>
      <c r="AF122" s="1051">
        <v>3131</v>
      </c>
      <c r="AG122" s="1049"/>
      <c r="AH122" s="1049"/>
      <c r="AI122" s="1049"/>
      <c r="AJ122" s="1050"/>
      <c r="AK122" s="1051">
        <v>3134</v>
      </c>
      <c r="AL122" s="1049"/>
      <c r="AM122" s="1049"/>
      <c r="AN122" s="1049"/>
      <c r="AO122" s="1050"/>
      <c r="AP122" s="1052">
        <v>0.1</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8925639</v>
      </c>
      <c r="BR122" s="1088"/>
      <c r="BS122" s="1088"/>
      <c r="BT122" s="1088"/>
      <c r="BU122" s="1088"/>
      <c r="BV122" s="1088">
        <v>8993237</v>
      </c>
      <c r="BW122" s="1088"/>
      <c r="BX122" s="1088"/>
      <c r="BY122" s="1088"/>
      <c r="BZ122" s="1088"/>
      <c r="CA122" s="1088">
        <v>9156722</v>
      </c>
      <c r="CB122" s="1088"/>
      <c r="CC122" s="1088"/>
      <c r="CD122" s="1088"/>
      <c r="CE122" s="1088"/>
      <c r="CF122" s="1108">
        <v>173.5</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2152</v>
      </c>
      <c r="DH122" s="1010"/>
      <c r="DI122" s="1010"/>
      <c r="DJ122" s="1010"/>
      <c r="DK122" s="1010"/>
      <c r="DL122" s="1010" t="s">
        <v>384</v>
      </c>
      <c r="DM122" s="1010"/>
      <c r="DN122" s="1010"/>
      <c r="DO122" s="1010"/>
      <c r="DP122" s="1010"/>
      <c r="DQ122" s="1010">
        <v>1979</v>
      </c>
      <c r="DR122" s="1010"/>
      <c r="DS122" s="1010"/>
      <c r="DT122" s="1010"/>
      <c r="DU122" s="1010"/>
      <c r="DV122" s="1011">
        <v>0</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384</v>
      </c>
      <c r="AB123" s="1049"/>
      <c r="AC123" s="1049"/>
      <c r="AD123" s="1049"/>
      <c r="AE123" s="1050"/>
      <c r="AF123" s="1051" t="s">
        <v>448</v>
      </c>
      <c r="AG123" s="1049"/>
      <c r="AH123" s="1049"/>
      <c r="AI123" s="1049"/>
      <c r="AJ123" s="1050"/>
      <c r="AK123" s="1051" t="s">
        <v>448</v>
      </c>
      <c r="AL123" s="1049"/>
      <c r="AM123" s="1049"/>
      <c r="AN123" s="1049"/>
      <c r="AO123" s="1050"/>
      <c r="AP123" s="1052" t="s">
        <v>384</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11465843</v>
      </c>
      <c r="BR123" s="1156"/>
      <c r="BS123" s="1156"/>
      <c r="BT123" s="1156"/>
      <c r="BU123" s="1156"/>
      <c r="BV123" s="1156">
        <v>11912497</v>
      </c>
      <c r="BW123" s="1156"/>
      <c r="BX123" s="1156"/>
      <c r="BY123" s="1156"/>
      <c r="BZ123" s="1156"/>
      <c r="CA123" s="1156">
        <v>12568506</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450</v>
      </c>
      <c r="DH123" s="1049"/>
      <c r="DI123" s="1049"/>
      <c r="DJ123" s="1049"/>
      <c r="DK123" s="1050"/>
      <c r="DL123" s="1051" t="s">
        <v>384</v>
      </c>
      <c r="DM123" s="1049"/>
      <c r="DN123" s="1049"/>
      <c r="DO123" s="1049"/>
      <c r="DP123" s="1050"/>
      <c r="DQ123" s="1051" t="s">
        <v>384</v>
      </c>
      <c r="DR123" s="1049"/>
      <c r="DS123" s="1049"/>
      <c r="DT123" s="1049"/>
      <c r="DU123" s="1050"/>
      <c r="DV123" s="1052" t="s">
        <v>384</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384</v>
      </c>
      <c r="AB124" s="1049"/>
      <c r="AC124" s="1049"/>
      <c r="AD124" s="1049"/>
      <c r="AE124" s="1050"/>
      <c r="AF124" s="1051" t="s">
        <v>384</v>
      </c>
      <c r="AG124" s="1049"/>
      <c r="AH124" s="1049"/>
      <c r="AI124" s="1049"/>
      <c r="AJ124" s="1050"/>
      <c r="AK124" s="1051" t="s">
        <v>384</v>
      </c>
      <c r="AL124" s="1049"/>
      <c r="AM124" s="1049"/>
      <c r="AN124" s="1049"/>
      <c r="AO124" s="1050"/>
      <c r="AP124" s="1052" t="s">
        <v>384</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110.7</v>
      </c>
      <c r="BR124" s="1118"/>
      <c r="BS124" s="1118"/>
      <c r="BT124" s="1118"/>
      <c r="BU124" s="1118"/>
      <c r="BV124" s="1118">
        <v>98.5</v>
      </c>
      <c r="BW124" s="1118"/>
      <c r="BX124" s="1118"/>
      <c r="BY124" s="1118"/>
      <c r="BZ124" s="1118"/>
      <c r="CA124" s="1118">
        <v>80.099999999999994</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437</v>
      </c>
      <c r="DH124" s="1074"/>
      <c r="DI124" s="1074"/>
      <c r="DJ124" s="1074"/>
      <c r="DK124" s="1075"/>
      <c r="DL124" s="1073" t="s">
        <v>450</v>
      </c>
      <c r="DM124" s="1074"/>
      <c r="DN124" s="1074"/>
      <c r="DO124" s="1074"/>
      <c r="DP124" s="1075"/>
      <c r="DQ124" s="1073" t="s">
        <v>437</v>
      </c>
      <c r="DR124" s="1074"/>
      <c r="DS124" s="1074"/>
      <c r="DT124" s="1074"/>
      <c r="DU124" s="1075"/>
      <c r="DV124" s="1076" t="s">
        <v>450</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450</v>
      </c>
      <c r="AB125" s="1049"/>
      <c r="AC125" s="1049"/>
      <c r="AD125" s="1049"/>
      <c r="AE125" s="1050"/>
      <c r="AF125" s="1051" t="s">
        <v>450</v>
      </c>
      <c r="AG125" s="1049"/>
      <c r="AH125" s="1049"/>
      <c r="AI125" s="1049"/>
      <c r="AJ125" s="1050"/>
      <c r="AK125" s="1051" t="s">
        <v>437</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450</v>
      </c>
      <c r="DH125" s="1017"/>
      <c r="DI125" s="1017"/>
      <c r="DJ125" s="1017"/>
      <c r="DK125" s="1017"/>
      <c r="DL125" s="1017" t="s">
        <v>480</v>
      </c>
      <c r="DM125" s="1017"/>
      <c r="DN125" s="1017"/>
      <c r="DO125" s="1017"/>
      <c r="DP125" s="1017"/>
      <c r="DQ125" s="1017" t="s">
        <v>450</v>
      </c>
      <c r="DR125" s="1017"/>
      <c r="DS125" s="1017"/>
      <c r="DT125" s="1017"/>
      <c r="DU125" s="1017"/>
      <c r="DV125" s="1018" t="s">
        <v>450</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480</v>
      </c>
      <c r="AB126" s="1049"/>
      <c r="AC126" s="1049"/>
      <c r="AD126" s="1049"/>
      <c r="AE126" s="1050"/>
      <c r="AF126" s="1051" t="s">
        <v>450</v>
      </c>
      <c r="AG126" s="1049"/>
      <c r="AH126" s="1049"/>
      <c r="AI126" s="1049"/>
      <c r="AJ126" s="1050"/>
      <c r="AK126" s="1051" t="s">
        <v>437</v>
      </c>
      <c r="AL126" s="1049"/>
      <c r="AM126" s="1049"/>
      <c r="AN126" s="1049"/>
      <c r="AO126" s="1050"/>
      <c r="AP126" s="1052" t="s">
        <v>450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v>64701</v>
      </c>
      <c r="DH126" s="1010"/>
      <c r="DI126" s="1010"/>
      <c r="DJ126" s="1010"/>
      <c r="DK126" s="1010"/>
      <c r="DL126" s="1010">
        <v>36508</v>
      </c>
      <c r="DM126" s="1010"/>
      <c r="DN126" s="1010"/>
      <c r="DO126" s="1010"/>
      <c r="DP126" s="1010"/>
      <c r="DQ126" s="1010">
        <v>12358</v>
      </c>
      <c r="DR126" s="1010"/>
      <c r="DS126" s="1010"/>
      <c r="DT126" s="1010"/>
      <c r="DU126" s="1010"/>
      <c r="DV126" s="1011">
        <v>0.2</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450</v>
      </c>
      <c r="AB127" s="1049"/>
      <c r="AC127" s="1049"/>
      <c r="AD127" s="1049"/>
      <c r="AE127" s="1050"/>
      <c r="AF127" s="1051" t="s">
        <v>437</v>
      </c>
      <c r="AG127" s="1049"/>
      <c r="AH127" s="1049"/>
      <c r="AI127" s="1049"/>
      <c r="AJ127" s="1050"/>
      <c r="AK127" s="1051" t="s">
        <v>450</v>
      </c>
      <c r="AL127" s="1049"/>
      <c r="AM127" s="1049"/>
      <c r="AN127" s="1049"/>
      <c r="AO127" s="1050"/>
      <c r="AP127" s="1052" t="s">
        <v>450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450</v>
      </c>
      <c r="DH127" s="1010"/>
      <c r="DI127" s="1010"/>
      <c r="DJ127" s="1010"/>
      <c r="DK127" s="1010"/>
      <c r="DL127" s="1010" t="s">
        <v>437</v>
      </c>
      <c r="DM127" s="1010"/>
      <c r="DN127" s="1010"/>
      <c r="DO127" s="1010"/>
      <c r="DP127" s="1010"/>
      <c r="DQ127" s="1010" t="s">
        <v>450</v>
      </c>
      <c r="DR127" s="1010"/>
      <c r="DS127" s="1010"/>
      <c r="DT127" s="1010"/>
      <c r="DU127" s="1010"/>
      <c r="DV127" s="1011" t="s">
        <v>450</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63080</v>
      </c>
      <c r="AB128" s="1138"/>
      <c r="AC128" s="1138"/>
      <c r="AD128" s="1138"/>
      <c r="AE128" s="1139"/>
      <c r="AF128" s="1140">
        <v>70925</v>
      </c>
      <c r="AG128" s="1138"/>
      <c r="AH128" s="1138"/>
      <c r="AI128" s="1138"/>
      <c r="AJ128" s="1139"/>
      <c r="AK128" s="1140">
        <v>69433</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127</v>
      </c>
      <c r="BG128" s="1145"/>
      <c r="BH128" s="1145"/>
      <c r="BI128" s="1145"/>
      <c r="BJ128" s="1145"/>
      <c r="BK128" s="1145"/>
      <c r="BL128" s="1146"/>
      <c r="BM128" s="1144">
        <v>14.43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47349</v>
      </c>
      <c r="DH128" s="1130"/>
      <c r="DI128" s="1130"/>
      <c r="DJ128" s="1130"/>
      <c r="DK128" s="1130"/>
      <c r="DL128" s="1130">
        <v>44159</v>
      </c>
      <c r="DM128" s="1130"/>
      <c r="DN128" s="1130"/>
      <c r="DO128" s="1130"/>
      <c r="DP128" s="1130"/>
      <c r="DQ128" s="1130">
        <v>40916</v>
      </c>
      <c r="DR128" s="1130"/>
      <c r="DS128" s="1130"/>
      <c r="DT128" s="1130"/>
      <c r="DU128" s="1130"/>
      <c r="DV128" s="1131">
        <v>0.8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6141887</v>
      </c>
      <c r="AB129" s="1049"/>
      <c r="AC129" s="1049"/>
      <c r="AD129" s="1049"/>
      <c r="AE129" s="1050"/>
      <c r="AF129" s="1051">
        <v>5987547</v>
      </c>
      <c r="AG129" s="1049"/>
      <c r="AH129" s="1049"/>
      <c r="AI129" s="1049"/>
      <c r="AJ129" s="1050"/>
      <c r="AK129" s="1051">
        <v>6024040</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496</v>
      </c>
      <c r="BG129" s="1159"/>
      <c r="BH129" s="1159"/>
      <c r="BI129" s="1159"/>
      <c r="BJ129" s="1159"/>
      <c r="BK129" s="1159"/>
      <c r="BL129" s="1160"/>
      <c r="BM129" s="1158">
        <v>19.43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860520</v>
      </c>
      <c r="AB130" s="1049"/>
      <c r="AC130" s="1049"/>
      <c r="AD130" s="1049"/>
      <c r="AE130" s="1050"/>
      <c r="AF130" s="1051">
        <v>753066</v>
      </c>
      <c r="AG130" s="1049"/>
      <c r="AH130" s="1049"/>
      <c r="AI130" s="1049"/>
      <c r="AJ130" s="1050"/>
      <c r="AK130" s="1051">
        <v>746861</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10.4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5281367</v>
      </c>
      <c r="AB131" s="1074"/>
      <c r="AC131" s="1074"/>
      <c r="AD131" s="1074"/>
      <c r="AE131" s="1075"/>
      <c r="AF131" s="1073">
        <v>5234481</v>
      </c>
      <c r="AG131" s="1074"/>
      <c r="AH131" s="1074"/>
      <c r="AI131" s="1074"/>
      <c r="AJ131" s="1075"/>
      <c r="AK131" s="1073">
        <v>5277179</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80.099999999999994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10.78497291</v>
      </c>
      <c r="AB132" s="1190"/>
      <c r="AC132" s="1190"/>
      <c r="AD132" s="1190"/>
      <c r="AE132" s="1191"/>
      <c r="AF132" s="1192">
        <v>10.367847360000001</v>
      </c>
      <c r="AG132" s="1190"/>
      <c r="AH132" s="1190"/>
      <c r="AI132" s="1190"/>
      <c r="AJ132" s="1191"/>
      <c r="AK132" s="1192">
        <v>10.21898253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11.3</v>
      </c>
      <c r="AB133" s="1173"/>
      <c r="AC133" s="1173"/>
      <c r="AD133" s="1173"/>
      <c r="AE133" s="1174"/>
      <c r="AF133" s="1172">
        <v>10.8</v>
      </c>
      <c r="AG133" s="1173"/>
      <c r="AH133" s="1173"/>
      <c r="AI133" s="1173"/>
      <c r="AJ133" s="1174"/>
      <c r="AK133" s="1172">
        <v>10.4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nOwPJEQRxwLiCkZU2jarIgv8nTRO2BSgkC11O7+4eHOkMVNBqd88DH+6DWWTmQkap4X5dHXGuZ7M7EEC+zrRQ==" saltValue="g9Py0VCtVkxsaF70eMjB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Wrf2nD+OGx8+2GKY+7wF9lLNA1tVYwA4FknY4SU3QfdQ/Jrpoi5lMrvZ5pGQ650EeQhadTl7yoqnsni6rqA7A==" saltValue="MO/B2JUwzuRrAj6oLio5s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g3ZrgfpIAym+Okg2RV4u9TGO9ji1reOgF+3+0ApEYfnx8xRBuvwoD6Hfrt9jufRlOXLeWQVUUNL+NRaMuc7Hg==" saltValue="xA5Hpwxh8z+MXDKU4Q9W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2248005</v>
      </c>
      <c r="AP9" s="312">
        <v>104817</v>
      </c>
      <c r="AQ9" s="313">
        <v>90414</v>
      </c>
      <c r="AR9" s="314">
        <v>15.9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14164</v>
      </c>
      <c r="AP10" s="315">
        <v>660</v>
      </c>
      <c r="AQ10" s="316">
        <v>7325</v>
      </c>
      <c r="AR10" s="317">
        <v>-91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16160</v>
      </c>
      <c r="AP11" s="315">
        <v>753</v>
      </c>
      <c r="AQ11" s="316">
        <v>9426</v>
      </c>
      <c r="AR11" s="317">
        <v>-92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1167</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v>3</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102229</v>
      </c>
      <c r="AP14" s="315">
        <v>4767</v>
      </c>
      <c r="AQ14" s="316">
        <v>4078</v>
      </c>
      <c r="AR14" s="317">
        <v>16.899999999999999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112543</v>
      </c>
      <c r="AP15" s="315">
        <v>5247</v>
      </c>
      <c r="AQ15" s="316">
        <v>2195</v>
      </c>
      <c r="AR15" s="317">
        <v>139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-270900</v>
      </c>
      <c r="AP16" s="315">
        <v>-12631</v>
      </c>
      <c r="AQ16" s="316">
        <v>-8893</v>
      </c>
      <c r="AR16" s="317">
        <v>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2222201</v>
      </c>
      <c r="AP17" s="315">
        <v>103614</v>
      </c>
      <c r="AQ17" s="316">
        <v>105714</v>
      </c>
      <c r="AR17" s="317">
        <v>-2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11.38</v>
      </c>
      <c r="AP21" s="328">
        <v>10.07</v>
      </c>
      <c r="AQ21" s="329">
        <v>1.31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97.5</v>
      </c>
      <c r="AP22" s="333">
        <v>97.6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1091530</v>
      </c>
      <c r="AP32" s="342">
        <v>50894</v>
      </c>
      <c r="AQ32" s="343">
        <v>67110</v>
      </c>
      <c r="AR32" s="344">
        <v>-24.2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260702</v>
      </c>
      <c r="AP35" s="342">
        <v>12156</v>
      </c>
      <c r="AQ35" s="343">
        <v>17795</v>
      </c>
      <c r="AR35" s="344">
        <v>-31.7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t="s">
        <v>517</v>
      </c>
      <c r="AP36" s="342" t="s">
        <v>517</v>
      </c>
      <c r="AQ36" s="343">
        <v>2500</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3134</v>
      </c>
      <c r="AP37" s="342">
        <v>146</v>
      </c>
      <c r="AQ37" s="343">
        <v>1001</v>
      </c>
      <c r="AR37" s="344">
        <v>-85.4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v>202</v>
      </c>
      <c r="AP38" s="345">
        <v>9</v>
      </c>
      <c r="AQ38" s="346">
        <v>4</v>
      </c>
      <c r="AR38" s="334">
        <v>125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-69433</v>
      </c>
      <c r="AP39" s="342">
        <v>-3237</v>
      </c>
      <c r="AQ39" s="343">
        <v>-3748</v>
      </c>
      <c r="AR39" s="344">
        <v>-13.6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-746861</v>
      </c>
      <c r="AP40" s="342">
        <v>-34824</v>
      </c>
      <c r="AQ40" s="343">
        <v>-58908</v>
      </c>
      <c r="AR40" s="344">
        <v>-40.9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539274</v>
      </c>
      <c r="AP41" s="342">
        <v>25144</v>
      </c>
      <c r="AQ41" s="343">
        <v>25761</v>
      </c>
      <c r="AR41" s="344">
        <v>-2.4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1030282</v>
      </c>
      <c r="AN51" s="364">
        <v>44783</v>
      </c>
      <c r="AO51" s="365">
        <v>-9.1</v>
      </c>
      <c r="AP51" s="366">
        <v>106614</v>
      </c>
      <c r="AQ51" s="367">
        <v>17.2</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598599</v>
      </c>
      <c r="AN52" s="372">
        <v>26019</v>
      </c>
      <c r="AO52" s="373">
        <v>10.4</v>
      </c>
      <c r="AP52" s="374">
        <v>45545</v>
      </c>
      <c r="AQ52" s="375">
        <v>20.7</v>
      </c>
      <c r="AR52" s="376">
        <v>-10.3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1355891</v>
      </c>
      <c r="AN53" s="364">
        <v>59942</v>
      </c>
      <c r="AO53" s="365">
        <v>33.799999999999997</v>
      </c>
      <c r="AP53" s="366">
        <v>85459</v>
      </c>
      <c r="AQ53" s="367">
        <v>-19.8</v>
      </c>
      <c r="AR53" s="368">
        <v>53.6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771428</v>
      </c>
      <c r="AN54" s="372">
        <v>34104</v>
      </c>
      <c r="AO54" s="373">
        <v>31.1</v>
      </c>
      <c r="AP54" s="374">
        <v>44378</v>
      </c>
      <c r="AQ54" s="375">
        <v>-2.6</v>
      </c>
      <c r="AR54" s="376">
        <v>33.700000000000003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1476789</v>
      </c>
      <c r="AN55" s="364">
        <v>66546</v>
      </c>
      <c r="AO55" s="365">
        <v>11</v>
      </c>
      <c r="AP55" s="366">
        <v>83280</v>
      </c>
      <c r="AQ55" s="367">
        <v>-2.5</v>
      </c>
      <c r="AR55" s="368">
        <v>13.5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988069</v>
      </c>
      <c r="AN56" s="372">
        <v>44524</v>
      </c>
      <c r="AO56" s="373">
        <v>30.6</v>
      </c>
      <c r="AP56" s="374">
        <v>43123</v>
      </c>
      <c r="AQ56" s="375">
        <v>-2.8</v>
      </c>
      <c r="AR56" s="376">
        <v>33.4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1295166</v>
      </c>
      <c r="AN57" s="364">
        <v>59392</v>
      </c>
      <c r="AO57" s="365">
        <v>-10.8</v>
      </c>
      <c r="AP57" s="366">
        <v>88968</v>
      </c>
      <c r="AQ57" s="367">
        <v>6.8</v>
      </c>
      <c r="AR57" s="368">
        <v>-17.600000000000001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784554</v>
      </c>
      <c r="AN58" s="372">
        <v>35977</v>
      </c>
      <c r="AO58" s="373">
        <v>-19.2</v>
      </c>
      <c r="AP58" s="374">
        <v>45482</v>
      </c>
      <c r="AQ58" s="375">
        <v>5.5</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1972414</v>
      </c>
      <c r="AN59" s="364">
        <v>91967</v>
      </c>
      <c r="AO59" s="365">
        <v>54.8</v>
      </c>
      <c r="AP59" s="366">
        <v>85173</v>
      </c>
      <c r="AQ59" s="367">
        <v>-4.3</v>
      </c>
      <c r="AR59" s="368">
        <v>59.1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725395</v>
      </c>
      <c r="AN60" s="372">
        <v>33823</v>
      </c>
      <c r="AO60" s="373">
        <v>-6</v>
      </c>
      <c r="AP60" s="374">
        <v>43913</v>
      </c>
      <c r="AQ60" s="375">
        <v>-3.4</v>
      </c>
      <c r="AR60" s="376">
        <v>-2.6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1426108</v>
      </c>
      <c r="AN61" s="379">
        <v>64526</v>
      </c>
      <c r="AO61" s="380">
        <v>15.9</v>
      </c>
      <c r="AP61" s="381">
        <v>89899</v>
      </c>
      <c r="AQ61" s="382">
        <v>-0.5</v>
      </c>
      <c r="AR61" s="368">
        <v>16.399999999999999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773609</v>
      </c>
      <c r="AN62" s="372">
        <v>34889</v>
      </c>
      <c r="AO62" s="373">
        <v>9.4</v>
      </c>
      <c r="AP62" s="374">
        <v>44488</v>
      </c>
      <c r="AQ62" s="375">
        <v>3.5</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oICOqUqo/DKU00htdrIwzTSheuqOvhXsGTW8PWK5/iQsr6z0hSNSHmQSaPxq9fGm5866HDgKl+5pkfDSM5Ljg==" saltValue="NKZe2WBmFD9e/FM5xpTd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lVA9hIfUpI+NIu6PYOb7oIRUWKBAWGhCl00Cq5Gq3MXs0aJ2XZG6hsEIwKwq6gv6BcdFj4CT0v1M/xrtWMe5A==" saltValue="lV1UWxrLxs5qnFNilZtc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28Suzg/0IzDIE0LL7HsovdtfhzbT5TS0NqqkADq2P0bUPjyBl5PWzz6piBeZYKf8ApZer4bDqtx+OCDuFTHA==" saltValue="e+BhgZsJLasaRYOjSau6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16.440000000000001</v>
      </c>
      <c r="G47" s="12">
        <v>17.57</v>
      </c>
      <c r="H47" s="12">
        <v>17.47</v>
      </c>
      <c r="I47" s="12">
        <v>18.64</v>
      </c>
      <c r="J47" s="13">
        <v>19.510000000000002</v>
      </c>
    </row>
    <row r="48" spans="2:10" ht="57.75" customHeight="1" x14ac:dyDescent="0.15">
      <c r="B48" s="14"/>
      <c r="C48" s="1234" t="s">
        <v>4</v>
      </c>
      <c r="D48" s="1234"/>
      <c r="E48" s="1235"/>
      <c r="F48" s="15">
        <v>5.89</v>
      </c>
      <c r="G48" s="16">
        <v>6.11</v>
      </c>
      <c r="H48" s="16">
        <v>5.83</v>
      </c>
      <c r="I48" s="16">
        <v>6.41</v>
      </c>
      <c r="J48" s="17">
        <v>6.65</v>
      </c>
    </row>
    <row r="49" spans="2:10" ht="57.75" customHeight="1" thickBot="1" x14ac:dyDescent="0.2">
      <c r="B49" s="18"/>
      <c r="C49" s="1236" t="s">
        <v>5</v>
      </c>
      <c r="D49" s="1236"/>
      <c r="E49" s="1237"/>
      <c r="F49" s="19">
        <v>1.66</v>
      </c>
      <c r="G49" s="20">
        <v>1.48</v>
      </c>
      <c r="H49" s="20" t="s">
        <v>564</v>
      </c>
      <c r="I49" s="20">
        <v>1.97</v>
      </c>
      <c r="J49" s="21">
        <v>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2JzmHhLFOnIeq/gfmEPQpodo3cqzEuafAD1kReXd7MVtZO0qLRUoBQBAid9+SyDDn90BLuxTD0FmpJ3ufy8WA==" saltValue="i/Or4GKFtrc8RikgrDvYQ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2020-09-23T05:02:22Z</cp:lastPrinted>
  <dcterms:created xsi:type="dcterms:W3CDTF">2020-02-10T06:27:34Z</dcterms:created>
  <dcterms:modified xsi:type="dcterms:W3CDTF">2020-09-23T05:11:07Z</dcterms:modified>
  <cp:category/>
</cp:coreProperties>
</file>