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120" yWindow="-120" windowWidth="20730" windowHeight="11160" tabRatio="9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E36" i="10" s="1"/>
  <c r="BW34" i="10" l="1"/>
  <c r="BW35" i="10" s="1"/>
  <c r="BW36" i="10" s="1"/>
  <c r="BW37" i="10" s="1"/>
  <c r="BW38" i="10" s="1"/>
  <c r="CO34" i="10" l="1"/>
  <c r="CO35" i="10" s="1"/>
</calcChain>
</file>

<file path=xl/sharedStrings.xml><?xml version="1.0" encoding="utf-8"?>
<sst xmlns="http://schemas.openxmlformats.org/spreadsheetml/2006/main" count="1095" uniqueCount="614">
  <si>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</si>
  <si>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</si>
  <si>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</si>
  <si>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</si>
  <si>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</si>
  <si>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</si>
  <si>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</si>
  <si>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</si>
  <si>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</si>
  <si>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</si>
  <si>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</si>
  <si>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</si>
  <si>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</si>
  <si>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</si>
  <si>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</si>
  <si>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</si>
  <si>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</si>
  <si>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</si>
  <si>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</si>
  <si>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</si>
  <si>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</si>
  <si>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</si>
  <si>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</si>
  <si>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</si>
  <si>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</si>
  <si>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</si>
  <si>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</si>
  <si>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</si>
  <si>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</si>
  <si>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</si>
  <si>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</si>
  <si>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</si>
  <si>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</si>
  <si>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</si>
  <si>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</si>
  <si>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</si>
  <si>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</si>
  <si>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</si>
  <si>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</si>
  <si>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</si>
  <si>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</si>
  <si>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</si>
  <si>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</si>
  <si>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</si>
  <si>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</si>
  <si>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</si>
  <si>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</si>
  <si>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</si>
  <si>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</si>
  <si>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</si>
  <si>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</si>
  <si>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</si>
  <si>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</si>
  <si>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</si>
  <si>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</si>
  <si>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</si>
  <si>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</si>
  <si>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</si>
  <si>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</si>
  <si>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</si>
  <si>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</si>
  <si>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</si>
  <si>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</si>
  <si>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</si>
  <si>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</si>
  <si>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</si>
  <si>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</si>
  <si>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</si>
  <si>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</si>
  <si>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</si>
  <si>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</si>
  <si>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</si>
  <si>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</si>
  <si>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</si>
  <si>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</si>
  <si>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</si>
  <si>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</si>
  <si>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</si>
  <si>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</si>
  <si>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</si>
  <si>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</si>
  <si>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</si>
  <si>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</si>
  <si>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</si>
  <si>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</si>
  <si>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</si>
  <si>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</si>
  <si>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</si>
  <si>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</si>
  <si>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</si>
  <si>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</si>
  <si>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</si>
  <si>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</si>
  <si>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</si>
  <si>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</si>
  <si>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</si>
  <si>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</si>
  <si>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</si>
  <si>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</si>
  <si>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</si>
  <si>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</si>
  <si>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</si>
  <si>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</si>
  <si>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</si>
  <si>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</si>
  <si>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</si>
  <si>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</si>
  <si>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</si>
  <si>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</si>
  <si>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</si>
  <si>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</si>
  <si>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</si>
  <si>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</si>
  <si>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</si>
  <si>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</si>
  <si>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</si>
  <si>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</si>
  <si>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</si>
  <si>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</si>
  <si>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</si>
  <si>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</si>
  <si>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</si>
  <si>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</si>
  <si>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</si>
  <si>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</si>
  <si>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</si>
  <si>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</si>
  <si>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</si>
  <si>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</si>
  <si>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</si>
  <si>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</si>
  <si>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</si>
  <si>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</si>
  <si>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</si>
  <si>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</si>
  <si>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</si>
  <si>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</si>
  <si>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</si>
  <si>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</si>
  <si>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</si>
  <si>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</si>
  <si>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</si>
  <si>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</si>
  <si>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</si>
  <si>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</si>
  <si>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</si>
  <si>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</si>
  <si>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</si>
  <si>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</si>
  <si>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</si>
  <si>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</si>
  <si>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</si>
  <si>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</si>
  <si>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</si>
  <si>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</si>
  <si>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</si>
  <si>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</si>
  <si>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</si>
  <si>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</si>
  <si>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</si>
  <si>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</si>
  <si>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</si>
  <si>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</si>
  <si>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</si>
  <si>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</si>
  <si>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</si>
  <si>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</si>
  <si>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</si>
  <si>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</si>
  <si>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</si>
  <si>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</si>
  <si>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</si>
  <si>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</si>
  <si>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</si>
  <si>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</si>
  <si>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</si>
  <si>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</si>
  <si>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</si>
  <si>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</si>
  <si>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</si>
  <si>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</si>
  <si>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</si>
  <si>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</si>
  <si>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</si>
  <si>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</si>
  <si>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</si>
  <si>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</si>
  <si>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</si>
  <si>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</si>
  <si>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</si>
  <si>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</si>
  <si>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</si>
  <si>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</si>
  <si>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</si>
  <si>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</si>
  <si>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</si>
  <si>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</si>
  <si>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</si>
  <si>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</si>
  <si>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</si>
  <si>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</si>
  <si>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</si>
  <si>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</si>
  <si>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</si>
  <si>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</si>
  <si>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</si>
  <si>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</si>
  <si>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</si>
  <si>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</si>
  <si>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</si>
  <si>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</si>
  <si>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</si>
  <si>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鹿児島県指宿市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</si>
  <si>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</si>
  <si>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</si>
  <si>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</si>
  <si>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</si>
  <si>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</si>
  <si>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</si>
  <si>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</si>
  <si>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</si>
  <si>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</si>
  <si>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</si>
  <si>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</si>
  <si>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</si>
  <si>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</si>
  <si>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</si>
  <si>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</si>
  <si>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</si>
  <si>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</si>
  <si>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</si>
  <si>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</si>
  <si>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</si>
  <si>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</si>
  <si>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</si>
  <si>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</si>
  <si>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</si>
  <si>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</si>
  <si>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</si>
  <si>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</si>
  <si>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</si>
  <si>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</si>
  <si>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</si>
  <si>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</si>
  <si>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</si>
  <si>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</si>
  <si>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</si>
  <si>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</si>
  <si>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</si>
  <si>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</si>
  <si>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</si>
  <si>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</si>
  <si>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</si>
  <si>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</si>
  <si>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</si>
  <si>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</si>
  <si>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</si>
  <si>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</si>
  <si>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</si>
  <si>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</si>
  <si>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</si>
  <si>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</si>
  <si>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</si>
  <si>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</si>
  <si>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</si>
  <si>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</si>
  <si>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</si>
  <si>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</si>
  <si>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</si>
  <si>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</si>
  <si>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</si>
  <si>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</si>
  <si>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</si>
  <si>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</si>
  <si>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</si>
  <si>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</si>
  <si>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</si>
  <si>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</si>
  <si>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</si>
  <si>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</si>
  <si>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</si>
  <si>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</si>
  <si>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</si>
  <si>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</si>
  <si>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</si>
  <si>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</si>
  <si>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</si>
  <si>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</si>
  <si>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</si>
  <si>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</si>
  <si>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</si>
  <si>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</si>
  <si>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</si>
  <si>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</si>
  <si>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</si>
  <si>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</si>
  <si>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</si>
  <si>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</si>
  <si>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</si>
  <si>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</si>
  <si>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</si>
  <si>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</si>
  <si>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</si>
  <si>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</si>
  <si>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</si>
  <si>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</si>
  <si>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</si>
  <si>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</si>
  <si>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</si>
  <si>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</si>
  <si>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</si>
  <si>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</si>
  <si>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</si>
  <si>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</si>
  <si>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</si>
  <si>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</si>
  <si>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</si>
  <si>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</si>
  <si>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</si>
  <si>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</si>
  <si>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</si>
  <si>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</si>
  <si>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</si>
  <si>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</si>
  <si>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</si>
  <si>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</si>
  <si>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</si>
  <si>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</si>
  <si>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</si>
  <si>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</si>
  <si>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</si>
  <si>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</si>
  <si>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</si>
  <si>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</si>
  <si>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</si>
  <si>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</si>
  <si>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</si>
  <si>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</si>
  <si>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</si>
  <si>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</si>
  <si>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</si>
  <si>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</si>
  <si>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</si>
  <si>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</si>
  <si>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</si>
  <si>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</si>
  <si>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</si>
  <si>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</si>
  <si>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</si>
  <si>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</si>
  <si>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</si>
  <si>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</si>
  <si>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</si>
  <si>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</si>
  <si>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</si>
  <si>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</si>
  <si>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</si>
  <si>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</si>
  <si>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</si>
  <si>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</si>
  <si>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</si>
  <si>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</si>
  <si>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鹿児島県指宿市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</si>
  <si>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</si>
  <si>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</si>
  <si>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</si>
  <si>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</si>
  <si>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</si>
  <si>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</si>
  <si>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</si>
  <si>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</si>
  <si>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</si>
  <si>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</si>
  <si>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</si>
  <si>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</si>
  <si>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</si>
  <si>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</si>
  <si>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</si>
  <si>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</si>
  <si>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</si>
  <si>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</si>
  <si>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</si>
  <si>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</si>
  <si>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</si>
  <si>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</si>
  <si>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</si>
  <si>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</si>
  <si>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</si>
  <si>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</si>
  <si>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</si>
  <si>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</si>
  <si>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</si>
  <si>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</si>
  <si>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</si>
  <si>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</si>
  <si>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</si>
  <si>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</si>
  <si>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</si>
  <si>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</si>
  <si>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</si>
  <si>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t>
    <phoneticPr fontId="5"/>
  </si>
  <si>
    <t>法適用企業</t>
    <phoneticPr fontId="5"/>
  </si>
  <si>
    <t>指宿市温泉配給事業特別会計</t>
    <phoneticPr fontId="5"/>
  </si>
  <si>
    <t>法非適用企業</t>
    <phoneticPr fontId="5"/>
  </si>
  <si>
    <t>指宿市公共下水道事業特別会計</t>
    <phoneticPr fontId="5"/>
  </si>
  <si>
    <t>法非適用企業</t>
    <phoneticPr fontId="5"/>
  </si>
  <si>
    <t>指宿市唐船峡そうめん流し事業特別会計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</si>
  <si>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</si>
  <si>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</si>
  <si>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</si>
  <si>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</si>
  <si>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</si>
  <si>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</si>
  <si>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</si>
  <si>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</si>
  <si>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</si>
  <si>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</si>
  <si>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</si>
  <si>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</si>
  <si>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</si>
  <si>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</si>
  <si>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</si>
  <si>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</si>
  <si>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</si>
  <si>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</si>
  <si>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</si>
  <si>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</si>
  <si>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</si>
  <si>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</si>
  <si>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</si>
  <si>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</si>
  <si>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</si>
  <si>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</si>
  <si>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</si>
  <si>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</si>
  <si>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</si>
  <si>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</si>
  <si>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</si>
  <si>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</si>
  <si>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</si>
  <si>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</si>
  <si>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</si>
  <si>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</si>
  <si>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</si>
  <si>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</si>
  <si>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</si>
  <si>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</si>
  <si>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</si>
  <si>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</si>
  <si>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</si>
  <si>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</si>
  <si>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</si>
  <si>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</si>
  <si>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</si>
  <si>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</si>
  <si>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</si>
  <si>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</si>
  <si>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</si>
  <si>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</si>
  <si>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</si>
  <si>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</si>
  <si>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</si>
  <si>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</si>
  <si>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</si>
  <si>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</si>
  <si>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</si>
  <si>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</si>
  <si>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</si>
  <si>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</si>
  <si>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</si>
  <si>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</si>
  <si>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</si>
  <si>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</si>
  <si>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</si>
  <si>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指宿市公共下水道事業特別会計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</si>
  <si>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</si>
  <si>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</si>
  <si>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指宿市温泉配給事業特別会計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</si>
  <si>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</si>
  <si>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指宿市介護保険特別会計</t>
    <phoneticPr fontId="5"/>
  </si>
  <si>
    <t>(Ｆ)</t>
    <phoneticPr fontId="5"/>
  </si>
  <si>
    <t>指宿市後期高齢者医療特別会計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</si>
  <si>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</si>
  <si>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</si>
  <si>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</si>
  <si>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</si>
  <si>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</si>
  <si>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</si>
  <si>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</si>
  <si>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</si>
  <si>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</si>
  <si>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</si>
  <si>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</si>
  <si>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</si>
  <si>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</si>
  <si>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</si>
  <si>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</si>
  <si>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</si>
  <si>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</si>
  <si>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</si>
  <si>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</si>
  <si>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</si>
  <si>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</si>
  <si>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</si>
  <si>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</si>
  <si>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</si>
  <si>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</si>
  <si>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</si>
  <si>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</si>
  <si>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</si>
  <si>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</si>
  <si>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</si>
  <si>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</si>
  <si>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</si>
  <si>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</si>
  <si>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</si>
  <si>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</si>
  <si>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</si>
  <si>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</si>
  <si>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</si>
  <si>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</si>
  <si>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</si>
  <si>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</si>
  <si>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</si>
  <si>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</si>
  <si>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</si>
  <si>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</si>
  <si>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</si>
  <si>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</si>
  <si>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</si>
  <si>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</si>
  <si>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</si>
  <si>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</si>
  <si>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</si>
  <si>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</si>
  <si>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</si>
  <si>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</si>
  <si>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</si>
  <si>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</si>
  <si>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</si>
  <si>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</si>
  <si>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</si>
  <si>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</si>
  <si>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</si>
  <si>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</si>
  <si>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</si>
  <si>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</si>
  <si>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</si>
  <si>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</si>
  <si>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</si>
  <si>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</si>
  <si>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</si>
  <si>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</si>
  <si>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</si>
  <si>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</si>
  <si>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</si>
  <si>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</si>
  <si>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</si>
  <si>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</si>
  <si>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</si>
  <si>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</si>
  <si>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</si>
  <si>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</si>
  <si>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</si>
  <si>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</si>
  <si>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</si>
  <si>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0.35</t>
  </si>
  <si>
    <t>▲ 1.20</t>
  </si>
  <si>
    <t>▲ 9.38</t>
  </si>
  <si>
    <t>▲ 7.75</t>
  </si>
  <si>
    <t>▲ 1.02</t>
  </si>
  <si>
    <t>一般会計</t>
  </si>
  <si>
    <t>指宿市水道事業</t>
  </si>
  <si>
    <t>指宿市介護保険特別会計</t>
  </si>
  <si>
    <t>指宿市国民健康保険特別会計</t>
  </si>
  <si>
    <t>▲ 1.12</t>
  </si>
  <si>
    <t>▲ 1.86</t>
  </si>
  <si>
    <t>指宿市公共下水道事業特別会計</t>
  </si>
  <si>
    <t>指宿市唐船峡そうめん流し事業特別会計</t>
  </si>
  <si>
    <t>指宿市後期高齢者医療特別会計</t>
  </si>
  <si>
    <t>指宿市温泉配給事業特別会計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</si>
  <si>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</si>
  <si>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</si>
  <si>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</si>
  <si>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</si>
  <si>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</si>
  <si>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</si>
  <si>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</si>
  <si>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</si>
  <si>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</si>
  <si>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</si>
  <si>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鹿児島県市町村総合事務組合</t>
    <rPh sb="0" eb="4">
      <t>カゴシマケン</t>
    </rPh>
    <rPh sb="4" eb="7">
      <t>シチョウソン</t>
    </rPh>
    <rPh sb="7" eb="9">
      <t>ソウゴウ</t>
    </rPh>
    <rPh sb="9" eb="13">
      <t>ジムクミアイ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</si>
  <si>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</si>
  <si>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</si>
  <si>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</si>
  <si>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指宿土地開発公社</t>
    <rPh sb="0" eb="2">
      <t>イブスキ</t>
    </rPh>
    <rPh sb="2" eb="4">
      <t>トチ</t>
    </rPh>
    <rPh sb="4" eb="6">
      <t>カイハツ</t>
    </rPh>
    <rPh sb="6" eb="8">
      <t>コウシャ</t>
    </rPh>
    <phoneticPr fontId="2"/>
  </si>
  <si>
    <t>指宿温泉まちづくり公社</t>
    <rPh sb="0" eb="2">
      <t>イブスキ</t>
    </rPh>
    <rPh sb="2" eb="4">
      <t>オンセン</t>
    </rPh>
    <rPh sb="9" eb="11">
      <t>コウシャ</t>
    </rPh>
    <phoneticPr fontId="2"/>
  </si>
  <si>
    <t>合併まちづくり基金</t>
    <rPh sb="0" eb="2">
      <t>ガッペイ</t>
    </rPh>
    <rPh sb="7" eb="9">
      <t>キキン</t>
    </rPh>
    <phoneticPr fontId="11"/>
  </si>
  <si>
    <t>ふるさと応援基金</t>
    <rPh sb="4" eb="6">
      <t>オウエン</t>
    </rPh>
    <rPh sb="6" eb="8">
      <t>キキン</t>
    </rPh>
    <phoneticPr fontId="11"/>
  </si>
  <si>
    <t>鹿児島県市町村職員退職手当組合負担金準備基金</t>
    <rPh sb="0" eb="4">
      <t>カゴシマケン</t>
    </rPh>
    <rPh sb="4" eb="7">
      <t>シチョウソン</t>
    </rPh>
    <rPh sb="7" eb="9">
      <t>ショクイン</t>
    </rPh>
    <rPh sb="9" eb="11">
      <t>タイショク</t>
    </rPh>
    <rPh sb="11" eb="13">
      <t>テアテ</t>
    </rPh>
    <rPh sb="13" eb="15">
      <t>クミアイ</t>
    </rPh>
    <rPh sb="15" eb="18">
      <t>フタンキン</t>
    </rPh>
    <rPh sb="18" eb="20">
      <t>ジュンビ</t>
    </rPh>
    <rPh sb="20" eb="22">
      <t>キキン</t>
    </rPh>
    <phoneticPr fontId="11"/>
  </si>
  <si>
    <t>ふるさと振興基金</t>
    <phoneticPr fontId="11"/>
  </si>
  <si>
    <t>公共施設整備基金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</si>
  <si>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</si>
  <si>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</si>
  <si>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</si>
  <si>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</si>
  <si>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</si>
  <si>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</si>
  <si>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</si>
  <si>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</si>
  <si>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</si>
  <si>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</si>
  <si>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交付税措置率の高い過疎対策事業債等を積極的に活用しているものの，近年実施している大型事業に伴う地方債の新規発行が増加していることにより，将来負担比率及び実質公債比率ともに，前年度より増加した。今後も，サッカー・多目的グラウンド整備事業や開聞庁舎建替事業等の大型事業に伴う地方債の新規発行が予定されているため，いずれの比率も上昇が見込まれる。大型事業終了後は，地方債の新規発行を公債費以下に抑制するなど，歳入に見合った歳出構造へ転換していく必要がある。</t>
    <rPh sb="1" eb="4">
      <t>コウフゼイ</t>
    </rPh>
    <rPh sb="4" eb="6">
      <t>ソチ</t>
    </rPh>
    <rPh sb="6" eb="7">
      <t>リツ</t>
    </rPh>
    <rPh sb="8" eb="9">
      <t>タカ</t>
    </rPh>
    <rPh sb="10" eb="12">
      <t>カソ</t>
    </rPh>
    <rPh sb="12" eb="14">
      <t>タイサク</t>
    </rPh>
    <rPh sb="14" eb="16">
      <t>ジギョウ</t>
    </rPh>
    <rPh sb="16" eb="17">
      <t>サイ</t>
    </rPh>
    <rPh sb="17" eb="18">
      <t>トウ</t>
    </rPh>
    <rPh sb="19" eb="22">
      <t>セッキョクテキ</t>
    </rPh>
    <rPh sb="23" eb="25">
      <t>カツヨウ</t>
    </rPh>
    <rPh sb="33" eb="35">
      <t>キンネン</t>
    </rPh>
    <rPh sb="35" eb="37">
      <t>ジッシ</t>
    </rPh>
    <rPh sb="41" eb="43">
      <t>オオガタ</t>
    </rPh>
    <rPh sb="43" eb="45">
      <t>ジギョウ</t>
    </rPh>
    <rPh sb="46" eb="47">
      <t>トモナ</t>
    </rPh>
    <rPh sb="48" eb="51">
      <t>チホウサイ</t>
    </rPh>
    <rPh sb="52" eb="54">
      <t>シンキ</t>
    </rPh>
    <rPh sb="54" eb="56">
      <t>ハッコウ</t>
    </rPh>
    <rPh sb="57" eb="59">
      <t>ゾウカ</t>
    </rPh>
    <rPh sb="69" eb="71">
      <t>ショウライ</t>
    </rPh>
    <rPh sb="71" eb="73">
      <t>フタン</t>
    </rPh>
    <rPh sb="73" eb="75">
      <t>ヒリツ</t>
    </rPh>
    <rPh sb="75" eb="76">
      <t>オヨ</t>
    </rPh>
    <rPh sb="77" eb="79">
      <t>ジッシツ</t>
    </rPh>
    <rPh sb="79" eb="81">
      <t>コウサイ</t>
    </rPh>
    <rPh sb="81" eb="83">
      <t>ヒリツ</t>
    </rPh>
    <rPh sb="87" eb="90">
      <t>ゼンネンド</t>
    </rPh>
    <rPh sb="92" eb="94">
      <t>ゾウカ</t>
    </rPh>
    <rPh sb="97" eb="99">
      <t>コンゴ</t>
    </rPh>
    <rPh sb="106" eb="109">
      <t>タモクテキ</t>
    </rPh>
    <rPh sb="114" eb="116">
      <t>セイビ</t>
    </rPh>
    <rPh sb="116" eb="118">
      <t>ジギョウ</t>
    </rPh>
    <rPh sb="119" eb="121">
      <t>カイモン</t>
    </rPh>
    <rPh sb="121" eb="123">
      <t>チョウシャ</t>
    </rPh>
    <rPh sb="123" eb="125">
      <t>タテカ</t>
    </rPh>
    <rPh sb="125" eb="127">
      <t>ジギョウ</t>
    </rPh>
    <rPh sb="127" eb="128">
      <t>トウ</t>
    </rPh>
    <rPh sb="129" eb="131">
      <t>オオガタ</t>
    </rPh>
    <rPh sb="131" eb="133">
      <t>ジギョウ</t>
    </rPh>
    <rPh sb="134" eb="135">
      <t>トモナ</t>
    </rPh>
    <rPh sb="136" eb="139">
      <t>チホウサイ</t>
    </rPh>
    <rPh sb="140" eb="142">
      <t>シンキ</t>
    </rPh>
    <rPh sb="142" eb="144">
      <t>ハッコウ</t>
    </rPh>
    <rPh sb="145" eb="147">
      <t>ヨテイ</t>
    </rPh>
    <rPh sb="159" eb="161">
      <t>ヒリツ</t>
    </rPh>
    <rPh sb="162" eb="164">
      <t>ジョウショウ</t>
    </rPh>
    <rPh sb="165" eb="167">
      <t>ミコ</t>
    </rPh>
    <rPh sb="171" eb="173">
      <t>オオガタ</t>
    </rPh>
    <rPh sb="173" eb="175">
      <t>ジギョウ</t>
    </rPh>
    <rPh sb="175" eb="178">
      <t>シュウリョウゴ</t>
    </rPh>
    <rPh sb="180" eb="183">
      <t>チホウサイ</t>
    </rPh>
    <rPh sb="184" eb="186">
      <t>シンキ</t>
    </rPh>
    <rPh sb="186" eb="188">
      <t>ハッコウ</t>
    </rPh>
    <rPh sb="189" eb="191">
      <t>コウサイ</t>
    </rPh>
    <rPh sb="191" eb="192">
      <t>ヒ</t>
    </rPh>
    <rPh sb="192" eb="194">
      <t>イカ</t>
    </rPh>
    <rPh sb="195" eb="197">
      <t>ヨクセイ</t>
    </rPh>
    <rPh sb="202" eb="204">
      <t>サイニュウ</t>
    </rPh>
    <rPh sb="205" eb="207">
      <t>ミア</t>
    </rPh>
    <rPh sb="209" eb="211">
      <t>サイシュツ</t>
    </rPh>
    <rPh sb="211" eb="213">
      <t>コウゾウ</t>
    </rPh>
    <rPh sb="214" eb="216">
      <t>テンカン</t>
    </rPh>
    <rPh sb="220" eb="222">
      <t>ヒツヨウ</t>
    </rPh>
    <phoneticPr fontId="5"/>
  </si>
  <si>
    <t>　当市においては，老朽化した施設の改修や更新を進めることにより公共施設に関わる費用を抑制する取組を進めているが，平成29年度に指宿庁舎の大規模改修が完了し，減価償却が開始されたことから，有形固定資産減価償却率は増加した。また，将来負担比率についてはサッカー・多目的グラウンド整備事業等により新規発行した地方債が大きかったことから，前年度と比較し増加に転じた。
　今後も公共施設等総合管理計画に基づき，老朽化した施設の改修，更新及び処分を実施していく予定であり，その財源として，交付税措置率の高い起債を積極的に活用していく。</t>
    <rPh sb="1" eb="3">
      <t>トウシ</t>
    </rPh>
    <rPh sb="9" eb="12">
      <t>ロウキュウカ</t>
    </rPh>
    <rPh sb="14" eb="16">
      <t>シセツ</t>
    </rPh>
    <rPh sb="17" eb="19">
      <t>カイシュウ</t>
    </rPh>
    <rPh sb="20" eb="22">
      <t>コウシン</t>
    </rPh>
    <rPh sb="23" eb="24">
      <t>スス</t>
    </rPh>
    <rPh sb="31" eb="33">
      <t>コウキョウ</t>
    </rPh>
    <rPh sb="33" eb="35">
      <t>シセツ</t>
    </rPh>
    <rPh sb="36" eb="37">
      <t>カカ</t>
    </rPh>
    <rPh sb="39" eb="41">
      <t>ヒヨウ</t>
    </rPh>
    <rPh sb="42" eb="44">
      <t>ヨクセイ</t>
    </rPh>
    <rPh sb="46" eb="48">
      <t>トリクミ</t>
    </rPh>
    <rPh sb="49" eb="50">
      <t>スス</t>
    </rPh>
    <rPh sb="56" eb="58">
      <t>ヘイセイ</t>
    </rPh>
    <rPh sb="60" eb="62">
      <t>ネンド</t>
    </rPh>
    <rPh sb="63" eb="65">
      <t>イブスキ</t>
    </rPh>
    <rPh sb="65" eb="67">
      <t>チョウシャ</t>
    </rPh>
    <rPh sb="68" eb="71">
      <t>ダイキボ</t>
    </rPh>
    <rPh sb="71" eb="73">
      <t>カイシュウ</t>
    </rPh>
    <rPh sb="74" eb="76">
      <t>カンリョウ</t>
    </rPh>
    <rPh sb="78" eb="80">
      <t>ゲンカ</t>
    </rPh>
    <rPh sb="80" eb="82">
      <t>ショウキャク</t>
    </rPh>
    <rPh sb="83" eb="85">
      <t>カイシ</t>
    </rPh>
    <rPh sb="93" eb="95">
      <t>ユウケイ</t>
    </rPh>
    <rPh sb="95" eb="97">
      <t>コテイ</t>
    </rPh>
    <rPh sb="97" eb="99">
      <t>シサン</t>
    </rPh>
    <rPh sb="99" eb="101">
      <t>ゲンカ</t>
    </rPh>
    <rPh sb="101" eb="103">
      <t>ショウキャク</t>
    </rPh>
    <rPh sb="103" eb="104">
      <t>リツ</t>
    </rPh>
    <rPh sb="141" eb="142">
      <t>トウ</t>
    </rPh>
    <rPh sb="145" eb="147">
      <t>シンキ</t>
    </rPh>
    <rPh sb="147" eb="149">
      <t>ハッコウ</t>
    </rPh>
    <rPh sb="151" eb="154">
      <t>チホウサイ</t>
    </rPh>
    <rPh sb="165" eb="168">
      <t>ゼンネンド</t>
    </rPh>
    <rPh sb="169" eb="171">
      <t>ヒカク</t>
    </rPh>
    <rPh sb="172" eb="174">
      <t>ゾウカ</t>
    </rPh>
    <rPh sb="175" eb="176">
      <t>テン</t>
    </rPh>
    <rPh sb="181" eb="183">
      <t>コンゴ</t>
    </rPh>
    <rPh sb="184" eb="186">
      <t>コウキョウ</t>
    </rPh>
    <rPh sb="186" eb="188">
      <t>シセツ</t>
    </rPh>
    <rPh sb="188" eb="189">
      <t>トウ</t>
    </rPh>
    <rPh sb="189" eb="191">
      <t>ソウゴウ</t>
    </rPh>
    <rPh sb="191" eb="193">
      <t>カンリ</t>
    </rPh>
    <rPh sb="193" eb="195">
      <t>ケイカク</t>
    </rPh>
    <rPh sb="196" eb="197">
      <t>モト</t>
    </rPh>
    <rPh sb="200" eb="203">
      <t>ロウキュウカ</t>
    </rPh>
    <rPh sb="205" eb="207">
      <t>シセツ</t>
    </rPh>
    <rPh sb="208" eb="210">
      <t>カイシュウ</t>
    </rPh>
    <rPh sb="211" eb="213">
      <t>コウシン</t>
    </rPh>
    <rPh sb="213" eb="214">
      <t>オヨ</t>
    </rPh>
    <rPh sb="215" eb="217">
      <t>ショブン</t>
    </rPh>
    <rPh sb="218" eb="220">
      <t>ジッシ</t>
    </rPh>
    <rPh sb="224" eb="226">
      <t>ヨテイ</t>
    </rPh>
    <rPh sb="232" eb="234">
      <t>ザイゲン</t>
    </rPh>
    <rPh sb="238" eb="241">
      <t>コウフゼイ</t>
    </rPh>
    <rPh sb="241" eb="243">
      <t>ソチ</t>
    </rPh>
    <rPh sb="243" eb="244">
      <t>リツ</t>
    </rPh>
    <rPh sb="245" eb="246">
      <t>タカ</t>
    </rPh>
    <rPh sb="247" eb="249">
      <t>キサイ</t>
    </rPh>
    <rPh sb="250" eb="253">
      <t>セッキョクテキ</t>
    </rPh>
    <rPh sb="254" eb="25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</si>
</sst>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CC33-4FFD-8DA5-B845C62EF6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65147</c:v>
                </c:pt>
                <c:pt idx="1">
                  <c:v>81825</c:v>
                </c:pt>
                <c:pt idx="2">
                  <c:v>95368</c:v>
                </c:pt>
                <c:pt idx="3">
                  <c:v>126315</c:v>
                </c:pt>
                <c:pt idx="4">
                  <c:v>128277</c:v>
                </c:pt>
              </c:numCache>
            </c:numRef>
          </c:val>
          <c:smooth val="0"/>
          <c:extLst>
            <c:ext xmlns:c16="http://schemas.microsoft.com/office/drawing/2014/chart" uri="{C3380CC4-5D6E-409C-BE32-E72D297353CC}">
              <c16:uniqueId val="{00000001-CC33-4FFD-8DA5-B845C62EF6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6.64</c:v>
                </c:pt>
                <c:pt idx="1">
                  <c:v>9.36</c:v>
                </c:pt>
                <c:pt idx="2">
                  <c:v>8.1300000000000008</c:v>
                </c:pt>
                <c:pt idx="3">
                  <c:v>6.6</c:v>
                </c:pt>
                <c:pt idx="4">
                  <c:v>6.83</c:v>
                </c:pt>
              </c:numCache>
            </c:numRef>
          </c:val>
          <c:extLst>
            <c:ext xmlns:c16="http://schemas.microsoft.com/office/drawing/2014/chart" uri="{C3380CC4-5D6E-409C-BE32-E72D297353CC}">
              <c16:uniqueId val="{00000000-90F1-4EB8-A05A-D5B568347E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24.54</c:v>
                </c:pt>
                <c:pt idx="1">
                  <c:v>23.66</c:v>
                </c:pt>
                <c:pt idx="2">
                  <c:v>20.61</c:v>
                </c:pt>
                <c:pt idx="3">
                  <c:v>18.66</c:v>
                </c:pt>
                <c:pt idx="4">
                  <c:v>20.66</c:v>
                </c:pt>
              </c:numCache>
            </c:numRef>
          </c:val>
          <c:extLst>
            <c:ext xmlns:c16="http://schemas.microsoft.com/office/drawing/2014/chart" uri="{C3380CC4-5D6E-409C-BE32-E72D297353CC}">
              <c16:uniqueId val="{00000001-90F1-4EB8-A05A-D5B568347E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-0.35</c:v>
                </c:pt>
                <c:pt idx="1">
                  <c:v>-1.2</c:v>
                </c:pt>
                <c:pt idx="2">
                  <c:v>-9.3800000000000008</c:v>
                </c:pt>
                <c:pt idx="3">
                  <c:v>-7.75</c:v>
                </c:pt>
                <c:pt idx="4">
                  <c:v>-1.02</c:v>
                </c:pt>
              </c:numCache>
            </c:numRef>
          </c:val>
          <c:smooth val="0"/>
          <c:extLst>
            <c:ext xmlns:c16="http://schemas.microsoft.com/office/drawing/2014/chart" uri="{C3380CC4-5D6E-409C-BE32-E72D297353CC}">
              <c16:uniqueId val="{00000002-90F1-4EB8-A05A-D5B568347E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4D-4EBE-8659-8CE67870EF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4D-4EBE-8659-8CE67870EFBD}"/>
            </c:ext>
          </c:extLst>
        </c:ser>
        <c:ser>
          <c:idx val="2"/>
          <c:order val="2"/>
          <c:tx>
            <c:strRef>
              <c:f>データシート!$A$29</c:f>
              <c:strCache>
                <c:ptCount val="1"/>
                <c:pt idx="0">
                  <c:v>指宿市温泉配給事業特別会計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2F4D-4EBE-8659-8CE67870EFBD}"/>
            </c:ext>
          </c:extLst>
        </c:ser>
        <c:ser>
          <c:idx val="3"/>
          <c:order val="3"/>
          <c:tx>
            <c:strRef>
              <c:f>データシート!$A$30</c:f>
              <c:strCache>
                <c:ptCount val="1"/>
                <c:pt idx="0">
                  <c:v>指宿市後期高齢者医療特別会計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0.92</c:v>
                </c:pt>
                <c:pt idx="8">
                  <c:v>#N/A</c:v>
                </c:pt>
                <c:pt idx="9">
                  <c:v>0.03</c:v>
                </c:pt>
              </c:numCache>
            </c:numRef>
          </c:val>
          <c:extLst>
            <c:ext xmlns:c16="http://schemas.microsoft.com/office/drawing/2014/chart" uri="{C3380CC4-5D6E-409C-BE32-E72D297353CC}">
              <c16:uniqueId val="{00000003-2F4D-4EBE-8659-8CE67870EFBD}"/>
            </c:ext>
          </c:extLst>
        </c:ser>
        <c:ser>
          <c:idx val="4"/>
          <c:order val="4"/>
          <c:tx>
            <c:strRef>
              <c:f>データシート!$A$31</c:f>
              <c:strCache>
                <c:ptCount val="1"/>
                <c:pt idx="0">
                  <c:v>指宿市唐船峡そうめん流し事業特別会計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0.1</c:v>
                </c:pt>
                <c:pt idx="4">
                  <c:v>#N/A</c:v>
                </c:pt>
                <c:pt idx="5">
                  <c:v>0.15</c:v>
                </c:pt>
                <c:pt idx="6">
                  <c:v>#N/A</c:v>
                </c:pt>
                <c:pt idx="7">
                  <c:v>0.08</c:v>
                </c:pt>
                <c:pt idx="8">
                  <c:v>#N/A</c:v>
                </c:pt>
                <c:pt idx="9">
                  <c:v>0.04</c:v>
                </c:pt>
              </c:numCache>
            </c:numRef>
          </c:val>
          <c:extLst>
            <c:ext xmlns:c16="http://schemas.microsoft.com/office/drawing/2014/chart" uri="{C3380CC4-5D6E-409C-BE32-E72D297353CC}">
              <c16:uniqueId val="{00000004-2F4D-4EBE-8659-8CE67870EFBD}"/>
            </c:ext>
          </c:extLst>
        </c:ser>
        <c:ser>
          <c:idx val="5"/>
          <c:order val="5"/>
          <c:tx>
            <c:strRef>
              <c:f>データシート!$A$32</c:f>
              <c:strCache>
                <c:ptCount val="1"/>
                <c:pt idx="0">
                  <c:v>指宿市公共下水道事業特別会計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0.03</c:v>
                </c:pt>
                <c:pt idx="4">
                  <c:v>#N/A</c:v>
                </c:pt>
                <c:pt idx="5">
                  <c:v>7.0000000000000007E-2</c:v>
                </c:pt>
                <c:pt idx="6">
                  <c:v>#N/A</c:v>
                </c:pt>
                <c:pt idx="7">
                  <c:v>0.13</c:v>
                </c:pt>
                <c:pt idx="8">
                  <c:v>#N/A</c:v>
                </c:pt>
                <c:pt idx="9">
                  <c:v>0.56000000000000005</c:v>
                </c:pt>
              </c:numCache>
            </c:numRef>
          </c:val>
          <c:extLst>
            <c:ext xmlns:c16="http://schemas.microsoft.com/office/drawing/2014/chart" uri="{C3380CC4-5D6E-409C-BE32-E72D297353CC}">
              <c16:uniqueId val="{00000005-2F4D-4EBE-8659-8CE67870EFBD}"/>
            </c:ext>
          </c:extLst>
        </c:ser>
        <c:ser>
          <c:idx val="6"/>
          <c:order val="6"/>
          <c:tx>
            <c:strRef>
              <c:f>データシート!$A$33</c:f>
              <c:strCache>
                <c:ptCount val="1"/>
                <c:pt idx="0">
                  <c:v>指宿市国民健康保険特別会計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1.1200000000000001</c:v>
                </c:pt>
                <c:pt idx="1">
                  <c:v>#N/A</c:v>
                </c:pt>
                <c:pt idx="2">
                  <c:v>1.86</c:v>
                </c:pt>
                <c:pt idx="3">
                  <c:v>#N/A</c:v>
                </c:pt>
                <c:pt idx="4">
                  <c:v>#N/A</c:v>
                </c:pt>
                <c:pt idx="5">
                  <c:v>0.93</c:v>
                </c:pt>
                <c:pt idx="6">
                  <c:v>#N/A</c:v>
                </c:pt>
                <c:pt idx="7">
                  <c:v>2.59</c:v>
                </c:pt>
                <c:pt idx="8">
                  <c:v>#N/A</c:v>
                </c:pt>
                <c:pt idx="9">
                  <c:v>1.18</c:v>
                </c:pt>
              </c:numCache>
            </c:numRef>
          </c:val>
          <c:extLst>
            <c:ext xmlns:c16="http://schemas.microsoft.com/office/drawing/2014/chart" uri="{C3380CC4-5D6E-409C-BE32-E72D297353CC}">
              <c16:uniqueId val="{00000006-2F4D-4EBE-8659-8CE67870EFBD}"/>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0.98</c:v>
                </c:pt>
                <c:pt idx="2">
                  <c:v>#N/A</c:v>
                </c:pt>
                <c:pt idx="3">
                  <c:v>1.08</c:v>
                </c:pt>
                <c:pt idx="4">
                  <c:v>#N/A</c:v>
                </c:pt>
                <c:pt idx="5">
                  <c:v>1.84</c:v>
                </c:pt>
                <c:pt idx="6">
                  <c:v>#N/A</c:v>
                </c:pt>
                <c:pt idx="7">
                  <c:v>0.02</c:v>
                </c:pt>
                <c:pt idx="8">
                  <c:v>#N/A</c:v>
                </c:pt>
                <c:pt idx="9">
                  <c:v>1.3</c:v>
                </c:pt>
              </c:numCache>
            </c:numRef>
          </c:val>
          <c:extLst>
            <c:ext xmlns:c16="http://schemas.microsoft.com/office/drawing/2014/chart" uri="{C3380CC4-5D6E-409C-BE32-E72D297353CC}">
              <c16:uniqueId val="{00000007-2F4D-4EBE-8659-8CE67870EFBD}"/>
            </c:ext>
          </c:extLst>
        </c:ser>
        <c:ser>
          <c:idx val="8"/>
          <c:order val="8"/>
          <c:tx>
            <c:strRef>
              <c:f>データシート!$A$35</c:f>
              <c:strCache>
                <c:ptCount val="1"/>
                <c:pt idx="0">
                  <c:v>指宿市水道事業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0.93</c:v>
                </c:pt>
                <c:pt idx="2">
                  <c:v>#N/A</c:v>
                </c:pt>
                <c:pt idx="3">
                  <c:v>2.39</c:v>
                </c:pt>
                <c:pt idx="4">
                  <c:v>#N/A</c:v>
                </c:pt>
                <c:pt idx="5">
                  <c:v>3.64</c:v>
                </c:pt>
                <c:pt idx="6">
                  <c:v>#N/A</c:v>
                </c:pt>
                <c:pt idx="7">
                  <c:v>3.86</c:v>
                </c:pt>
                <c:pt idx="8">
                  <c:v>#N/A</c:v>
                </c:pt>
                <c:pt idx="9">
                  <c:v>4.75</c:v>
                </c:pt>
              </c:numCache>
            </c:numRef>
          </c:val>
          <c:extLst>
            <c:ext xmlns:c16="http://schemas.microsoft.com/office/drawing/2014/chart" uri="{C3380CC4-5D6E-409C-BE32-E72D297353CC}">
              <c16:uniqueId val="{00000008-2F4D-4EBE-8659-8CE67870EF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6.64</c:v>
                </c:pt>
                <c:pt idx="2">
                  <c:v>#N/A</c:v>
                </c:pt>
                <c:pt idx="3">
                  <c:v>9.35</c:v>
                </c:pt>
                <c:pt idx="4">
                  <c:v>#N/A</c:v>
                </c:pt>
                <c:pt idx="5">
                  <c:v>8.1199999999999992</c:v>
                </c:pt>
                <c:pt idx="6">
                  <c:v>#N/A</c:v>
                </c:pt>
                <c:pt idx="7">
                  <c:v>6.59</c:v>
                </c:pt>
                <c:pt idx="8">
                  <c:v>#N/A</c:v>
                </c:pt>
                <c:pt idx="9">
                  <c:v>6.82</c:v>
                </c:pt>
              </c:numCache>
            </c:numRef>
          </c:val>
          <c:extLst>
            <c:ext xmlns:c16="http://schemas.microsoft.com/office/drawing/2014/chart" uri="{C3380CC4-5D6E-409C-BE32-E72D297353CC}">
              <c16:uniqueId val="{00000009-2F4D-4EBE-8659-8CE67870EF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2143</c:v>
                </c:pt>
                <c:pt idx="5">
                  <c:v>2225</c:v>
                </c:pt>
                <c:pt idx="8">
                  <c:v>2324</c:v>
                </c:pt>
                <c:pt idx="11">
                  <c:v>2428</c:v>
                </c:pt>
                <c:pt idx="14">
                  <c:v>2529</c:v>
                </c:pt>
              </c:numCache>
            </c:numRef>
          </c:val>
          <c:extLst>
            <c:ext xmlns:c16="http://schemas.microsoft.com/office/drawing/2014/chart" uri="{C3380CC4-5D6E-409C-BE32-E72D297353CC}">
              <c16:uniqueId val="{00000000-10F2-47CB-A6B6-77F1D9CE59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F2-47CB-A6B6-77F1D9CE59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20</c:v>
                </c:pt>
                <c:pt idx="6">
                  <c:v>15</c:v>
                </c:pt>
                <c:pt idx="9">
                  <c:v>14</c:v>
                </c:pt>
                <c:pt idx="12">
                  <c:v>15</c:v>
                </c:pt>
              </c:numCache>
            </c:numRef>
          </c:val>
          <c:extLst>
            <c:ext xmlns:c16="http://schemas.microsoft.com/office/drawing/2014/chart" uri="{C3380CC4-5D6E-409C-BE32-E72D297353CC}">
              <c16:uniqueId val="{00000002-10F2-47CB-A6B6-77F1D9CE59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46</c:v>
                </c:pt>
                <c:pt idx="3">
                  <c:v>140</c:v>
                </c:pt>
                <c:pt idx="6">
                  <c:v>229</c:v>
                </c:pt>
                <c:pt idx="9">
                  <c:v>292</c:v>
                </c:pt>
                <c:pt idx="12">
                  <c:v>293</c:v>
                </c:pt>
              </c:numCache>
            </c:numRef>
          </c:val>
          <c:extLst>
            <c:ext xmlns:c16="http://schemas.microsoft.com/office/drawing/2014/chart" uri="{C3380CC4-5D6E-409C-BE32-E72D297353CC}">
              <c16:uniqueId val="{00000003-10F2-47CB-A6B6-77F1D9CE59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215</c:v>
                </c:pt>
                <c:pt idx="3">
                  <c:v>219</c:v>
                </c:pt>
                <c:pt idx="6">
                  <c:v>220</c:v>
                </c:pt>
                <c:pt idx="9">
                  <c:v>250</c:v>
                </c:pt>
                <c:pt idx="12">
                  <c:v>261</c:v>
                </c:pt>
              </c:numCache>
            </c:numRef>
          </c:val>
          <c:extLst>
            <c:ext xmlns:c16="http://schemas.microsoft.com/office/drawing/2014/chart" uri="{C3380CC4-5D6E-409C-BE32-E72D297353CC}">
              <c16:uniqueId val="{00000004-10F2-47CB-A6B6-77F1D9CE59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F2-47CB-A6B6-77F1D9CE59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F2-47CB-A6B6-77F1D9CE59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2725</c:v>
                </c:pt>
                <c:pt idx="3">
                  <c:v>2714</c:v>
                </c:pt>
                <c:pt idx="6">
                  <c:v>2803</c:v>
                </c:pt>
                <c:pt idx="9">
                  <c:v>2845</c:v>
                </c:pt>
                <c:pt idx="12">
                  <c:v>2900</c:v>
                </c:pt>
              </c:numCache>
            </c:numRef>
          </c:val>
          <c:extLst>
            <c:ext xmlns:c16="http://schemas.microsoft.com/office/drawing/2014/chart" uri="{C3380CC4-5D6E-409C-BE32-E72D297353CC}">
              <c16:uniqueId val="{00000007-10F2-47CB-A6B6-77F1D9CE59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867</c:v>
                </c:pt>
                <c:pt idx="2">
                  <c:v>#N/A</c:v>
                </c:pt>
                <c:pt idx="3">
                  <c:v>#N/A</c:v>
                </c:pt>
                <c:pt idx="4">
                  <c:v>868</c:v>
                </c:pt>
                <c:pt idx="5">
                  <c:v>#N/A</c:v>
                </c:pt>
                <c:pt idx="6">
                  <c:v>#N/A</c:v>
                </c:pt>
                <c:pt idx="7">
                  <c:v>943</c:v>
                </c:pt>
                <c:pt idx="8">
                  <c:v>#N/A</c:v>
                </c:pt>
                <c:pt idx="9">
                  <c:v>#N/A</c:v>
                </c:pt>
                <c:pt idx="10">
                  <c:v>973</c:v>
                </c:pt>
                <c:pt idx="11">
                  <c:v>#N/A</c:v>
                </c:pt>
                <c:pt idx="12">
                  <c:v>#N/A</c:v>
                </c:pt>
                <c:pt idx="13">
                  <c:v>940</c:v>
                </c:pt>
                <c:pt idx="14">
                  <c:v>#N/A</c:v>
                </c:pt>
              </c:numCache>
            </c:numRef>
          </c:val>
          <c:smooth val="0"/>
          <c:extLst>
            <c:ext xmlns:c16="http://schemas.microsoft.com/office/drawing/2014/chart" uri="{C3380CC4-5D6E-409C-BE32-E72D297353CC}">
              <c16:uniqueId val="{00000008-10F2-47CB-A6B6-77F1D9CE59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22507</c:v>
                </c:pt>
                <c:pt idx="5">
                  <c:v>23541</c:v>
                </c:pt>
                <c:pt idx="8">
                  <c:v>24797</c:v>
                </c:pt>
                <c:pt idx="11">
                  <c:v>26302</c:v>
                </c:pt>
                <c:pt idx="14">
                  <c:v>26621</c:v>
                </c:pt>
              </c:numCache>
            </c:numRef>
          </c:val>
          <c:extLst>
            <c:ext xmlns:c16="http://schemas.microsoft.com/office/drawing/2014/chart" uri="{C3380CC4-5D6E-409C-BE32-E72D297353CC}">
              <c16:uniqueId val="{00000000-8336-4237-81C8-BF24EF20EB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1193</c:v>
                </c:pt>
                <c:pt idx="5">
                  <c:v>1189</c:v>
                </c:pt>
                <c:pt idx="8">
                  <c:v>1143</c:v>
                </c:pt>
                <c:pt idx="11">
                  <c:v>1108</c:v>
                </c:pt>
                <c:pt idx="14">
                  <c:v>975</c:v>
                </c:pt>
              </c:numCache>
            </c:numRef>
          </c:val>
          <c:extLst>
            <c:ext xmlns:c16="http://schemas.microsoft.com/office/drawing/2014/chart" uri="{C3380CC4-5D6E-409C-BE32-E72D297353CC}">
              <c16:uniqueId val="{00000001-8336-4237-81C8-BF24EF20EB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6173</c:v>
                </c:pt>
                <c:pt idx="5">
                  <c:v>6564</c:v>
                </c:pt>
                <c:pt idx="8">
                  <c:v>6644</c:v>
                </c:pt>
                <c:pt idx="11">
                  <c:v>6634</c:v>
                </c:pt>
                <c:pt idx="14">
                  <c:v>6832</c:v>
                </c:pt>
              </c:numCache>
            </c:numRef>
          </c:val>
          <c:extLst>
            <c:ext xmlns:c16="http://schemas.microsoft.com/office/drawing/2014/chart" uri="{C3380CC4-5D6E-409C-BE32-E72D297353CC}">
              <c16:uniqueId val="{00000002-8336-4237-81C8-BF24EF20EB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36-4237-81C8-BF24EF20EB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36-4237-81C8-BF24EF20EB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559</c:v>
                </c:pt>
                <c:pt idx="3">
                  <c:v>732</c:v>
                </c:pt>
                <c:pt idx="6">
                  <c:v>619</c:v>
                </c:pt>
                <c:pt idx="9">
                  <c:v>630</c:v>
                </c:pt>
                <c:pt idx="12">
                  <c:v>363</c:v>
                </c:pt>
              </c:numCache>
            </c:numRef>
          </c:val>
          <c:extLst>
            <c:ext xmlns:c16="http://schemas.microsoft.com/office/drawing/2014/chart" uri="{C3380CC4-5D6E-409C-BE32-E72D297353CC}">
              <c16:uniqueId val="{00000005-8336-4237-81C8-BF24EF20EB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3611</c:v>
                </c:pt>
                <c:pt idx="3">
                  <c:v>3473</c:v>
                </c:pt>
                <c:pt idx="6">
                  <c:v>3393</c:v>
                </c:pt>
                <c:pt idx="9">
                  <c:v>3309</c:v>
                </c:pt>
                <c:pt idx="12">
                  <c:v>3123</c:v>
                </c:pt>
              </c:numCache>
            </c:numRef>
          </c:val>
          <c:extLst>
            <c:ext xmlns:c16="http://schemas.microsoft.com/office/drawing/2014/chart" uri="{C3380CC4-5D6E-409C-BE32-E72D297353CC}">
              <c16:uniqueId val="{00000006-8336-4237-81C8-BF24EF20EB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3901</c:v>
                </c:pt>
                <c:pt idx="3">
                  <c:v>4651</c:v>
                </c:pt>
                <c:pt idx="6">
                  <c:v>5035</c:v>
                </c:pt>
                <c:pt idx="9">
                  <c:v>5048</c:v>
                </c:pt>
                <c:pt idx="12">
                  <c:v>4755</c:v>
                </c:pt>
              </c:numCache>
            </c:numRef>
          </c:val>
          <c:extLst>
            <c:ext xmlns:c16="http://schemas.microsoft.com/office/drawing/2014/chart" uri="{C3380CC4-5D6E-409C-BE32-E72D297353CC}">
              <c16:uniqueId val="{00000007-8336-4237-81C8-BF24EF20EB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2055</c:v>
                </c:pt>
                <c:pt idx="3">
                  <c:v>2200</c:v>
                </c:pt>
                <c:pt idx="6">
                  <c:v>2405</c:v>
                </c:pt>
                <c:pt idx="9">
                  <c:v>2687</c:v>
                </c:pt>
                <c:pt idx="12">
                  <c:v>2721</c:v>
                </c:pt>
              </c:numCache>
            </c:numRef>
          </c:val>
          <c:extLst>
            <c:ext xmlns:c16="http://schemas.microsoft.com/office/drawing/2014/chart" uri="{C3380CC4-5D6E-409C-BE32-E72D297353CC}">
              <c16:uniqueId val="{00000008-8336-4237-81C8-BF24EF20EB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69</c:v>
                </c:pt>
                <c:pt idx="3">
                  <c:v>54</c:v>
                </c:pt>
                <c:pt idx="6">
                  <c:v>134</c:v>
                </c:pt>
                <c:pt idx="9">
                  <c:v>129</c:v>
                </c:pt>
                <c:pt idx="12">
                  <c:v>8</c:v>
                </c:pt>
              </c:numCache>
            </c:numRef>
          </c:val>
          <c:extLst>
            <c:ext xmlns:c16="http://schemas.microsoft.com/office/drawing/2014/chart" uri="{C3380CC4-5D6E-409C-BE32-E72D297353CC}">
              <c16:uniqueId val="{00000009-8336-4237-81C8-BF24EF20EB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23786</c:v>
                </c:pt>
                <c:pt idx="3">
                  <c:v>24179</c:v>
                </c:pt>
                <c:pt idx="6">
                  <c:v>24798</c:v>
                </c:pt>
                <c:pt idx="9">
                  <c:v>25858</c:v>
                </c:pt>
                <c:pt idx="12">
                  <c:v>27280</c:v>
                </c:pt>
              </c:numCache>
            </c:numRef>
          </c:val>
          <c:extLst>
            <c:ext xmlns:c16="http://schemas.microsoft.com/office/drawing/2014/chart" uri="{C3380CC4-5D6E-409C-BE32-E72D297353CC}">
              <c16:uniqueId val="{0000000A-8336-4237-81C8-BF24EF20EB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4108</c:v>
                </c:pt>
                <c:pt idx="2">
                  <c:v>#N/A</c:v>
                </c:pt>
                <c:pt idx="3">
                  <c:v>#N/A</c:v>
                </c:pt>
                <c:pt idx="4">
                  <c:v>3995</c:v>
                </c:pt>
                <c:pt idx="5">
                  <c:v>#N/A</c:v>
                </c:pt>
                <c:pt idx="6">
                  <c:v>#N/A</c:v>
                </c:pt>
                <c:pt idx="7">
                  <c:v>3801</c:v>
                </c:pt>
                <c:pt idx="8">
                  <c:v>#N/A</c:v>
                </c:pt>
                <c:pt idx="9">
                  <c:v>#N/A</c:v>
                </c:pt>
                <c:pt idx="10">
                  <c:v>3618</c:v>
                </c:pt>
                <c:pt idx="11">
                  <c:v>#N/A</c:v>
                </c:pt>
                <c:pt idx="12">
                  <c:v>#N/A</c:v>
                </c:pt>
                <c:pt idx="13">
                  <c:v>3823</c:v>
                </c:pt>
                <c:pt idx="14">
                  <c:v>#N/A</c:v>
                </c:pt>
              </c:numCache>
            </c:numRef>
          </c:val>
          <c:smooth val="0"/>
          <c:extLst>
            <c:ext xmlns:c16="http://schemas.microsoft.com/office/drawing/2014/chart" uri="{C3380CC4-5D6E-409C-BE32-E72D297353CC}">
              <c16:uniqueId val="{0000000B-8336-4237-81C8-BF24EF20EB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2612</c:v>
                </c:pt>
                <c:pt idx="1">
                  <c:v>2353</c:v>
                </c:pt>
                <c:pt idx="2">
                  <c:v>2613</c:v>
                </c:pt>
              </c:numCache>
            </c:numRef>
          </c:val>
          <c:extLst>
            <c:ext xmlns:c16="http://schemas.microsoft.com/office/drawing/2014/chart" uri="{C3380CC4-5D6E-409C-BE32-E72D297353CC}">
              <c16:uniqueId val="{00000000-ED28-41ED-888A-B0DEC1A5DB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1585</c:v>
                </c:pt>
                <c:pt idx="1">
                  <c:v>1888</c:v>
                </c:pt>
                <c:pt idx="2">
                  <c:v>1902</c:v>
                </c:pt>
              </c:numCache>
            </c:numRef>
          </c:val>
          <c:extLst>
            <c:ext xmlns:c16="http://schemas.microsoft.com/office/drawing/2014/chart" uri="{C3380CC4-5D6E-409C-BE32-E72D297353CC}">
              <c16:uniqueId val="{00000001-ED28-41ED-888A-B0DEC1A5DB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4044</c:v>
                </c:pt>
                <c:pt idx="1">
                  <c:v>3913</c:v>
                </c:pt>
                <c:pt idx="2">
                  <c:v>3304</c:v>
                </c:pt>
              </c:numCache>
            </c:numRef>
          </c:val>
          <c:extLst>
            <c:ext xmlns:c16="http://schemas.microsoft.com/office/drawing/2014/chart" uri="{C3380CC4-5D6E-409C-BE32-E72D297353CC}">
              <c16:uniqueId val="{00000002-ED28-41ED-888A-B0DEC1A5DB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{A1E12C4E-D269-4C8A-9604-B6BD63FC9E9A}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E5B-4A5A-B892-C0A8976A04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{234E0DED-375C-48D4-AC15-5FB74ED6BF8E}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5B-4A5A-B892-C0A8976A04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{DC5DD87C-4DEE-4958-8F75-1C486D9BFF5D}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5B-4A5A-B892-C0A8976A04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{C93C0760-DCAB-412B-AB42-81616BBF2FDE}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5B-4A5A-B892-C0A8976A04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{06D329E1-222D-4816-8E6D-9173D2A77B0A}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5B-4A5A-B892-C0A8976A04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{9BABAFDF-A285-46A0-A5D1-57A6543BED8F}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E5B-4A5A-B892-C0A8976A040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{97F68579-3957-4B74-99FF-EBEC98DF4ED2}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E5B-4A5A-B892-C0A8976A040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{BDBEAF2F-731B-4298-8DA4-81F836F86C8D}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E5B-4A5A-B892-C0A8976A040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{C17A0B9F-358E-46CD-94EA-26210032A868}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E5B-4A5A-B892-C0A8976A04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56.7</c:v>
                </c:pt>
                <c:pt idx="32">
                  <c:v>58.1</c:v>
                </c:pt>
              </c:numCache>
            </c:numRef>
          </c:xVal>
          <c:yVal>
            <c:numRef>
              <c:f>公会計指標分析・財政指標組合せ分析表!$BP$51:$DC$51</c:f>
              <c:numCache>
                <c:formatCode>#,##0.0;"▲ "#,##0.0</c:formatCode>
                <c:ptCount val="40"/>
                <c:pt idx="16">
                  <c:v>36.1</c:v>
                </c:pt>
                <c:pt idx="24">
                  <c:v>35</c:v>
                </c:pt>
                <c:pt idx="32">
                  <c:v>37.200000000000003</c:v>
                </c:pt>
              </c:numCache>
            </c:numRef>
          </c:yVal>
          <c:smooth val="0"/>
          <c:extLst>
            <c:ext xmlns:c16="http://schemas.microsoft.com/office/drawing/2014/chart" uri="{C3380CC4-5D6E-409C-BE32-E72D297353CC}">
              <c16:uniqueId val="{00000009-8E5B-4A5A-B892-C0A8976A04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{57BA44AE-D090-4698-93AD-8E96EA380078}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E5B-4A5A-B892-C0A8976A04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{93F2B1DF-59F6-4424-A1BA-A401C23C7909}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5B-4A5A-B892-C0A8976A04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{13BB4E72-E8E5-4CAA-8B15-F9DF2665AF6E}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5B-4A5A-B892-C0A8976A04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{C05C3F23-6190-45C1-B898-0F74DA7A43B3}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5B-4A5A-B892-C0A8976A04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{6B43EA6C-EAE0-449D-AF62-C443E912B1D9}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5B-4A5A-B892-C0A8976A04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{2D8D4CCC-645E-4286-B86C-6CADD118C18C}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E5B-4A5A-B892-C0A8976A040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{0135DC4B-C405-4C9F-BCC8-16CFAF711EDE}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E5B-4A5A-B892-C0A8976A040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{8172BE64-8812-4CE5-B5DF-688369E13556}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E5B-4A5A-B892-C0A8976A040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{F05890C1-1371-4E9A-BE5C-237A35B212FB}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E5B-4A5A-B892-C0A8976A04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8E5B-4A5A-B892-C0A8976A0405}"/>
            </c:ext>
          </c:extLst>
        </c:ser>
        <c:dLbls>
          <c:showLegendKey val="0"/>
          <c:showVal val="1"/>
          <c:showCatName val="0"/>
          <c:showSerName val="0"/>
          <c:showPercent val="0"/>
          <c:showBubbleSize val="0"/>
        </c:dLbls>
        <c:axId val="46179840"/>
        <c:axId val="46181760"/>
      </c:scatterChart>
      <c:valAx>
        <c:axId val="46179840"/>
        <c:scaling>
          <c:orientation val="minMax"/>
          <c:max val="60.9"/>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{96C2521F-F780-4EB6-96BA-ADD9D1F4FA0D}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83B-4C3B-9B39-0F7F3B915E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{29576BD8-54DB-4AF4-8F62-3E745FC9F7F4}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3B-4C3B-9B39-0F7F3B915E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{0BC21264-7459-4702-AD11-4CAC67F1A6CC}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3B-4C3B-9B39-0F7F3B915E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{B51770FE-BC24-423B-9780-E03DA7489EB4}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3B-4C3B-9B39-0F7F3B915E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{C8751FDF-80B1-46C3-8A30-B143690ED42E}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3B-4C3B-9B39-0F7F3B915E84}"/>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{A46AF75D-8E1C-4378-9FB4-0325647B262E}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83B-4C3B-9B39-0F7F3B915E84}"/>
                </c:ext>
              </c:extLst>
            </c:dLbl>
            <c:dLbl>
              <c:idx val="16"/>
              <c:layout>
                <c:manualLayout>
                  <c:x val="-1.82356280842499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{6DCB9FBA-2C5E-4657-A266-C278C4E7DD7A}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83B-4C3B-9B39-0F7F3B915E8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{205324C5-BDBF-4F5A-BF5A-685CF4235734}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83B-4C3B-9B39-0F7F3B915E8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{D4A42D48-BDED-45F8-8598-A8ABC3227B83}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83B-4C3B-9B39-0F7F3B915E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8.3000000000000007</c:v>
                </c:pt>
                <c:pt idx="16">
                  <c:v>8.3000000000000007</c:v>
                </c:pt>
                <c:pt idx="24">
                  <c:v>8.8000000000000007</c:v>
                </c:pt>
                <c:pt idx="32">
                  <c:v>9.1</c:v>
                </c:pt>
              </c:numCache>
            </c:numRef>
          </c:xVal>
          <c:yVal>
            <c:numRef>
              <c:f>公会計指標分析・財政指標組合せ分析表!$BP$73:$DC$73</c:f>
              <c:numCache>
                <c:formatCode>#,##0.0;"▲ "#,##0.0</c:formatCode>
                <c:ptCount val="40"/>
                <c:pt idx="0">
                  <c:v>38.4</c:v>
                </c:pt>
                <c:pt idx="8">
                  <c:v>37.1</c:v>
                </c:pt>
                <c:pt idx="16">
                  <c:v>36.1</c:v>
                </c:pt>
                <c:pt idx="24">
                  <c:v>35</c:v>
                </c:pt>
                <c:pt idx="32">
                  <c:v>37.200000000000003</c:v>
                </c:pt>
              </c:numCache>
            </c:numRef>
          </c:yVal>
          <c:smooth val="0"/>
          <c:extLst>
            <c:ext xmlns:c16="http://schemas.microsoft.com/office/drawing/2014/chart" uri="{C3380CC4-5D6E-409C-BE32-E72D297353CC}">
              <c16:uniqueId val="{00000009-883B-4C3B-9B39-0F7F3B915E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{E80C9DAA-6619-4454-8370-BCEDE6690A3C}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83B-4C3B-9B39-0F7F3B915E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{E2DD8C90-3109-4926-89B3-2F9573A20221}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3B-4C3B-9B39-0F7F3B915E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{AAA332AD-9A4B-478E-BEF5-53DBD9AFD5EE}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3B-4C3B-9B39-0F7F3B915E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{11DD8DEF-B8BD-47B2-B59B-4C396A0F02D3}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3B-4C3B-9B39-0F7F3B915E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{95A6E5DD-7529-469E-AD1D-88132D0724AA}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3B-4C3B-9B39-0F7F3B915E8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{15875CF4-42D0-489A-B65D-E6A05E5BB2EE}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83B-4C3B-9B39-0F7F3B915E8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{8AA2280B-E7DC-4619-9BB3-D6AC72B81289}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83B-4C3B-9B39-0F7F3B915E8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{17C2B133-8EA8-4E83-846C-5FC6CB040F44}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83B-4C3B-9B39-0F7F3B915E8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{872F3B65-F6E7-4CA1-8AC0-65358DA31091}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83B-4C3B-9B39-0F7F3B915E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883B-4C3B-9B39-0F7F3B915E84}"/>
            </c:ext>
          </c:extLst>
        </c:ser>
        <c:dLbls>
          <c:showLegendKey val="0"/>
          <c:showVal val="1"/>
          <c:showCatName val="0"/>
          <c:showSerName val="0"/>
          <c:showPercent val="0"/>
          <c:showBubbleSize val="0"/>
        </c:dLbls>
        <c:axId val="84219776"/>
        <c:axId val="84234240"/>
      </c:scatterChart>
      <c:valAx>
        <c:axId val="84219776"/>
        <c:scaling>
          <c:orientation val="minMax"/>
          <c:max val="11.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公債費抑制のため，平成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年度まで地方債発行額を償還元金の範囲内に抑制してきたが，平成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年度から，公共施設の整備・改修等が集中的に行われていることから，償還元金を超える地方債発行額となり元利償還金は増加している。</a:t>
          </a:r>
        </a:p>
        <a:p>
          <a:r>
            <a:rPr kumimoji="1" lang="ja-JP" altLang="en-US" sz="1200">
              <a:latin typeface="ＭＳ ゴシック" pitchFamily="49" charset="-128"/>
              <a:ea typeface="ＭＳ ゴシック" pitchFamily="49" charset="-128"/>
            </a:rPr>
            <a:t>経常収支比率に占める公債費の割合について，算入公債費等は交付税措置率の高い財政上有利な地方債を活用しているが，類似団体と比較し高い水準にあり，実質公債費比率は</a:t>
          </a:r>
          <a:r>
            <a:rPr kumimoji="1" lang="en-US" altLang="ja-JP" sz="1200">
              <a:latin typeface="ＭＳ ゴシック" pitchFamily="49" charset="-128"/>
              <a:ea typeface="ＭＳ ゴシック" pitchFamily="49" charset="-128"/>
            </a:rPr>
            <a:t>9.1</a:t>
          </a:r>
          <a:r>
            <a:rPr kumimoji="1" lang="ja-JP" altLang="en-US" sz="1200">
              <a:latin typeface="ＭＳ ゴシック" pitchFamily="49" charset="-128"/>
              <a:ea typeface="ＭＳ ゴシック" pitchFamily="49" charset="-128"/>
            </a:rPr>
            <a:t>％に増加している。</a:t>
          </a:r>
        </a:p>
        <a:p>
          <a:r>
            <a:rPr kumimoji="1" lang="ja-JP" altLang="en-US" sz="1200">
              <a:latin typeface="ＭＳ ゴシック" pitchFamily="49" charset="-128"/>
              <a:ea typeface="ＭＳ ゴシック" pitchFamily="49" charset="-128"/>
            </a:rPr>
            <a:t>今後は，公共施設等の耐震化，老朽化対策事業が予定されるため，公債費のピークが令和３年度と見込まれるため，地方債発行を伴う普通建設事業の計画的な実施により抑制に努める。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して，地方債残高や公営企業債等繰入見込額が増加しているが，充当可能財源等の充当可能基金と基準財政需要額参入見込額が増加していることで将来負担比率の分子は微増である。公営企業債等繰入見込額は，下水道整備に伴う地方債の借入により，今後も負担等の見込額が増加する予定であることから，将来負担比率を増加させないために，充当可能基金の増額確保や有利な地方債の計画的な借入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財政調整基金の適正な残高を維持することを目的に財政調整基金の取り崩しを抑え，決算剰余金を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百万円積み立てたが，その他の特定目的基金をサッカー・多目的グラウンド整備事業等に伴い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百万円を取り崩したこと，地域商品活性化事業等に伴い「合併まちづくり基金」を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百万円取り崩したこと，観光誘客事業等に伴い「ふるさと応援基金」を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これまで公共施設の整備に向けて継続的に積み立ててきた公共施設整備基金や減債基金を活用しながら，財政調整基金の適正な残高を維持できるよう努める。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合併まちづくり基金：合併に伴う住民の一体感の醸成並びに個性ある地域の活性化及び均衡ある発展に資する事業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公共施設整備基金：公共又は公用施設の整備費用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ふるさと振興基金：指宿市ふるさと市町村圏の振興整備に資する事業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ふるさと応援基金：将来都市像（食料供給，健康産業，保養観光，生活充実，国際共栄）を実現する事業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鹿児島県市町村職員退職手当組合負担金準備基金：指宿市職員の退職手当の支払いに要する費用</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サッカー・多目的グラウンド整備事業等に伴い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百万円を取り崩したこと，地域商品活性化事業等に伴い「合併まちづくり基金」を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百万円取り崩したこと，観光誘客事業等に伴い「ふるさと応援基金」を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百万円取り崩したこと等により，その他の特定目的基金は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公共施設整備基金：これまで公共施設の整備に向けて継続的に積み立てており，今後も耐震化・老朽化対策や新規整備等に活用することから，中期的に減少となる。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ふるさと応援基金：ふるさと納税の推進により積立金の増額を見込んでおり，今後も将来都市像の実現に向け，積極的・効果的に活用しながら基金残高の増額を予定している。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普通交付税の増額に伴う一般財源の増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市民税（個人）の増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その他の特定目的基金の活用の増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財政調整基金の残高は，目途としていた標準財政規模（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百万円）を確保できたが，公共施設の改修等により短期的に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％を下回ることが予測される。しかし，中長期的（令和７年）には標準財政規模の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％を目安として積み立てていく見込みである。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予算積立にて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年度から地方債償還額が増加し，令和３年度でピークを迎えることから，令和元年度以降は取り崩しにより減少する見込み。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9DE31E-8C4B-4436-BCBD-6BE279C48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65CFAB-23AA-4C5F-A141-3B42488783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726A552-B94C-4102-9233-1756E22C50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7087781-677A-42D9-8999-48CC6A1DC35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C90F3F5-506F-4939-A530-69EF3AA957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268891C-15B1-4229-AFDD-72C7A2A69EE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9D7DA1B-37CD-47CD-92F7-9BA48F65241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88B92CF-B23B-4C1C-8A0E-9B8A224FF54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1FB8659-148B-48AE-9913-A84B603436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BDD0F23-77C2-4EA5-AD17-77FA9BDB1E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6263B27-5CC0-405A-B299-C5FD32E5FE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706FC7E-178C-439A-B664-C5FC84AF584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8C732AC-DEE5-4258-B3B7-B644F05D13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172736C-2D06-4E1C-B44F-D8D4D81713C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6DD3EA1-7A6F-441D-A117-E762A03348E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F743EF2-2E8C-4DEB-86EA-B04A877768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74F6001-0F08-4504-8B0B-1DF907B93E2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7D2EEC8-88AB-4F2F-9649-596DD1F1FA6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9933D60-E354-4814-A2DA-D16F37FF08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DBF6E31-8CDF-4E4A-9C5D-C9A94F532F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185B346-112C-45C8-B31C-2A58F96C5A2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B00F91F-4F3D-48A6-BCD3-E6B4AFCC5DF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D3EFE38-2BB8-4E48-BF05-6FBB01B940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9E338CF-C90A-467B-9762-CBBAA847F4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808D70A-614F-4E98-A059-48AA78DF60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91E2A37-30A0-455A-B334-D3A7887939D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B3A3EF9-4843-4A4F-B190-9CFC650E338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9B4AC53-084E-43A7-B7EC-806CF0CB59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FE44B3-A472-4349-8058-4780E33A68D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CBB5609-45E9-45AF-9665-EBEB0068C0A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3B149E4-6866-4F81-94D3-ECA061AB80E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9FAD3F3-C11C-43A4-890E-8BF5605A4C1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DEAD2C12-EBA2-4B95-9C60-7402F1CF646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549C2A3-4129-499F-B07C-EC8E48BB4F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2C0A645-F97F-4509-A624-2D329F71439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EBC5235-1D70-4FC2-AF6B-3AF5C87C8DC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33DCFF46-F6DF-437B-A09A-8435DC07489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037EFB3-E181-4DB3-A66D-AA20DD72306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8278208-DCE6-4A61-BAD9-7AE26DD449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EEEE000-533D-4725-B20F-DA25DF15E25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50CDDFD-3724-40C1-8299-777BF7430AB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22CDFC4-6743-42A3-A6DE-E2EC704FE86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296085C-E311-490E-AF55-B9384AE73A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013AA17-4E50-4415-BED7-0605B7A4B34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B99D1D3-3444-4A43-B378-8C2474DA9C2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6D35B43-4BED-4F41-99F8-1BA8966E6FB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当市では、平成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年３月に策定した公共施設等総合管理計画において、公共施設等に関わる費用を今後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年間で</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％削減するという目標を掲げ、老朽化した施設の統廃合を進めている。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有形固定資産減価償却率については、類似団体平均と比較すると下回ってはいるものの、平成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年度は上昇に転じている。これは、平成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年度に指宿庁舎の大規模改修が完了し、減価償却が開始されたことが大きく影響しているためである。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7BFD96B-F6B9-4F0D-9CF0-A7F888C42F6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4FD8FB4-8D05-4D7D-8000-7C71C78CC94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6910FEA0-38FA-4CDD-BD5D-AAA285955851}"/>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B7BB492D-BE16-498A-B48E-95F85590222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E649B05-3B87-4EBF-B449-D9EA3C52841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462979A8-697D-468A-8351-20706D7CF2F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23E55865-3902-4504-B82C-F3D22A78A4C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5233F700-BD02-486C-AA43-3D73ED7D487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4E2E5C57-FD84-4647-BEAE-8970FE2F968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99837EB6-0792-4644-B9FC-C9D415D094F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58CDDE2-C2AF-41EA-9642-0AACA136A90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EDB4BA08-B272-45AB-B2F4-3A7AA5B94B8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20543FE4-98CE-4B34-9879-543960A0D42B}"/>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178E9B90-2149-47B7-8091-E983E1179D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1F438A5B-031C-40A9-AC6A-755B85F7ED0F}"/>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DBC05250-2C8D-4F51-8A89-D4407CEDA88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69496BB4-1F37-43A6-9439-2ADF12E77CDE}"/>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DF129AB-ECFE-44F0-9978-5927860B8335}"/>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D89EB50B-B062-435B-B22E-8D3CFCD8AF28}"/>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CA32E763-7637-4799-AE99-CC31634BDD5C}"/>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521311E7-6F0A-4CCF-A551-47A39A4E2BF9}"/>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3D3DFE67-0DFA-40BD-BEED-CB594836E6DE}"/>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1F5319FE-BC45-4500-B814-5A58F9CDC7ED}"/>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1BF73F85-F6B7-4988-B02A-70BC3D0CB198}"/>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6AF07BEB-A3BB-472A-8B7A-625AAE6DF78C}"/>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5D94180F-D838-4557-ACC6-1505C20C6AC6}"/>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E69B41B-2F2A-4263-842F-8F6956E368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8627E94-E3CB-4712-8F88-45377AFB679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AD9B66D-FB35-48F0-B8B0-CAF9882DA5F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FB9FD9D-A687-4AC7-84B3-E95C0A326F7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1DEF24A-1319-4714-9DEC-0857F68DAF6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100859</xdr:rowOff>
    </xdr:from>
    <xdr:to>
      <xdr:col>23</xdr:col>
      <xdr:colOff>136525</xdr:colOff>
      <xdr:row>31</xdr:row>
      <xdr:rowOff>31009</xdr:rowOff>
    </xdr:to>
    <xdr:sp macro="" textlink="">
      <xdr:nvSpPr>
        <xdr:cNvPr id="79" name="楕円 78">
          <a:extLst>
            <a:ext uri="{FF2B5EF4-FFF2-40B4-BE49-F238E27FC236}">
              <a16:creationId xmlns:a16="http://schemas.microsoft.com/office/drawing/2014/main" id="{A355FB7B-3360-4A95-9E72-BBE766502941}"/>
            </a:ext>
          </a:extLst>
        </xdr:cNvPr>
        <xdr:cNvSpPr/>
      </xdr:nvSpPr>
      <xdr:spPr>
        <a:xfrm>
          <a:off x="47117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79286</xdr:rowOff>
    </xdr:from>
    <xdr:ext cx="405111" cy="259045"/>
    <xdr:sp macro="" textlink="">
      <xdr:nvSpPr>
        <xdr:cNvPr id="80" name="有形固定資産減価償却率該当値テキスト">
          <a:extLst>
            <a:ext uri="{FF2B5EF4-FFF2-40B4-BE49-F238E27FC236}">
              <a16:creationId xmlns:a16="http://schemas.microsoft.com/office/drawing/2014/main" id="{A2A5FF45-DE7D-404A-BC8B-E9AD62042236}"/>
            </a:ext>
          </a:extLst>
        </xdr:cNvPr>
        <xdr:cNvSpPr txBox="1"/>
      </xdr:nvSpPr>
      <xdr:spPr>
        <a:xfrm>
          <a:off x="4813300" y="599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126047</xdr:rowOff>
    </xdr:from>
    <xdr:to>
      <xdr:col>19</xdr:col>
      <xdr:colOff>187325</xdr:colOff>
      <xdr:row>31</xdr:row>
      <xdr:rowOff>56197</xdr:rowOff>
    </xdr:to>
    <xdr:sp macro="" textlink="">
      <xdr:nvSpPr>
        <xdr:cNvPr id="81" name="楕円 80">
          <a:extLst>
            <a:ext uri="{FF2B5EF4-FFF2-40B4-BE49-F238E27FC236}">
              <a16:creationId xmlns:a16="http://schemas.microsoft.com/office/drawing/2014/main" id="{314262C7-E64F-40A1-99FE-B7B67B57C639}"/>
            </a:ext>
          </a:extLst>
        </xdr:cNvPr>
        <xdr:cNvSpPr/>
      </xdr:nvSpPr>
      <xdr:spPr>
        <a:xfrm>
          <a:off x="4000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151659</xdr:rowOff>
    </xdr:from>
    <xdr:to>
      <xdr:col>23</xdr:col>
      <xdr:colOff>85725</xdr:colOff>
      <xdr:row>31</xdr:row>
      <xdr:rowOff>5397</xdr:rowOff>
    </xdr:to>
    <xdr:cxnSp macro="">
      <xdr:nvCxnSpPr>
        <xdr:cNvPr id="82" name="直線コネクタ 81">
          <a:extLst>
            <a:ext uri="{FF2B5EF4-FFF2-40B4-BE49-F238E27FC236}">
              <a16:creationId xmlns:a16="http://schemas.microsoft.com/office/drawing/2014/main" id="{977549A8-CC82-4D3A-88E8-9C147E7D799A}"/>
            </a:ext>
          </a:extLst>
        </xdr:cNvPr>
        <xdr:cNvCxnSpPr/>
      </xdr:nvCxnSpPr>
      <xdr:spPr>
        <a:xfrm flipV="1">
          <a:off x="4051300" y="6066684"/>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104458</xdr:rowOff>
    </xdr:from>
    <xdr:to>
      <xdr:col>15</xdr:col>
      <xdr:colOff>187325</xdr:colOff>
      <xdr:row>31</xdr:row>
      <xdr:rowOff>34608</xdr:rowOff>
    </xdr:to>
    <xdr:sp macro="" textlink="">
      <xdr:nvSpPr>
        <xdr:cNvPr id="83" name="楕円 82">
          <a:extLst>
            <a:ext uri="{FF2B5EF4-FFF2-40B4-BE49-F238E27FC236}">
              <a16:creationId xmlns:a16="http://schemas.microsoft.com/office/drawing/2014/main" id="{F210A4C7-85CB-4386-8432-74C4D0462534}"/>
            </a:ext>
          </a:extLst>
        </xdr:cNvPr>
        <xdr:cNvSpPr/>
      </xdr:nvSpPr>
      <xdr:spPr>
        <a:xfrm>
          <a:off x="3238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155258</xdr:rowOff>
    </xdr:from>
    <xdr:to>
      <xdr:col>19</xdr:col>
      <xdr:colOff>136525</xdr:colOff>
      <xdr:row>31</xdr:row>
      <xdr:rowOff>5397</xdr:rowOff>
    </xdr:to>
    <xdr:cxnSp macro="">
      <xdr:nvCxnSpPr>
        <xdr:cNvPr id="84" name="直線コネクタ 83">
          <a:extLst>
            <a:ext uri="{FF2B5EF4-FFF2-40B4-BE49-F238E27FC236}">
              <a16:creationId xmlns:a16="http://schemas.microsoft.com/office/drawing/2014/main" id="{A3033588-7C07-42CF-BCE7-6679DA9C42C0}"/>
            </a:ext>
          </a:extLst>
        </xdr:cNvPr>
        <xdr:cNvCxnSpPr/>
      </xdr:nvCxnSpPr>
      <xdr:spPr>
        <a:xfrm>
          <a:off x="3289300" y="6070283"/>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a:extLst>
            <a:ext uri="{FF2B5EF4-FFF2-40B4-BE49-F238E27FC236}">
              <a16:creationId xmlns:a16="http://schemas.microsoft.com/office/drawing/2014/main" id="{D4265438-2AEC-426B-ABFC-FF00A9FD6815}"/>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6" name="n_2aveValue有形固定資産減価償却率">
          <a:extLst>
            <a:ext uri="{FF2B5EF4-FFF2-40B4-BE49-F238E27FC236}">
              <a16:creationId xmlns:a16="http://schemas.microsoft.com/office/drawing/2014/main" id="{26DBDE49-4786-42AC-B2D9-AACBDA49E898}"/>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a:extLst>
            <a:ext uri="{FF2B5EF4-FFF2-40B4-BE49-F238E27FC236}">
              <a16:creationId xmlns:a16="http://schemas.microsoft.com/office/drawing/2014/main" id="{85B9BED5-3A2E-4E3B-877A-977ED45BCFF5}"/>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47324</xdr:rowOff>
    </xdr:from>
    <xdr:ext cx="405111" cy="259045"/>
    <xdr:sp macro="" textlink="">
      <xdr:nvSpPr>
        <xdr:cNvPr id="88" name="n_1mainValue有形固定資産減価償却率">
          <a:extLst>
            <a:ext uri="{FF2B5EF4-FFF2-40B4-BE49-F238E27FC236}">
              <a16:creationId xmlns:a16="http://schemas.microsoft.com/office/drawing/2014/main" id="{A3707704-6C49-4237-B2C0-9D96ECED2940}"/>
            </a:ext>
          </a:extLst>
        </xdr:cNvPr>
        <xdr:cNvSpPr txBox="1"/>
      </xdr:nvSpPr>
      <xdr:spPr>
        <a:xfrm>
          <a:off x="38360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25735</xdr:rowOff>
    </xdr:from>
    <xdr:ext cx="405111" cy="259045"/>
    <xdr:sp macro="" textlink="">
      <xdr:nvSpPr>
        <xdr:cNvPr id="89" name="n_2mainValue有形固定資産減価償却率">
          <a:extLst>
            <a:ext uri="{FF2B5EF4-FFF2-40B4-BE49-F238E27FC236}">
              <a16:creationId xmlns:a16="http://schemas.microsoft.com/office/drawing/2014/main" id="{54AC8879-E79D-4DAA-9CAE-25EE3C7C0BCA}"/>
            </a:ext>
          </a:extLst>
        </xdr:cNvPr>
        <xdr:cNvSpPr txBox="1"/>
      </xdr:nvSpPr>
      <xdr:spPr>
        <a:xfrm>
          <a:off x="3086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59BBFA3D-5BC3-43A7-9369-A4DF9930A27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14F5FDB4-84C1-4D24-B741-FB9F1E44E20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B017E11-479A-4601-A72A-26956A5CF05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C27D7504-5D76-44F9-BD37-3E723192BF3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7E0C3E54-2AB6-404A-8F5C-703F2F7012E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EBCB20F-8661-4674-8DD7-0FC1FF9036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C8343A7A-DC76-471E-91B0-34B5E3BD5EE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A2C83382-85EC-4F93-917A-8CCF3ABD91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53937DA-47D6-4000-B22B-893D7218B5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CB69868B-F4B1-4D81-B03D-DB93F982EC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2852937F-7252-4607-917B-394FEFC1BB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BB0E10B3-C841-467C-A9BD-8198E8F21D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3EEB955B-6F93-485B-94EA-13F292F74DF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新規発行した地方債等により将来負担額が増加したが，徴収率の上昇による税収の増や，交付税措置率の高い地方債を活用したことにより基準財政需要額が増加したことに伴う普通交付税の増により，平成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年度と比較し債務償還比率はわずかに減少した。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今後も大型事業による地方債の新規発行を予定していることから，次年度以降の債務償還比率は上昇に転じることが見込まれる。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FECBA67F-57C8-44B2-AAD1-C9CFDFD6E1F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5A6F5BA5-599F-4FC3-96CD-A466FA23D6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5B35FB65-9A95-4074-8CD5-106285309F3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292134C9-FB00-4854-9E23-9FD8EF1DE6E4}"/>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E3249F98-AAA0-44A7-BFC1-1DC151D824E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906AAD97-2854-47DE-8B1E-9D421676EC6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ECEE8788-F4C1-4421-A571-7D56C769AE5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90E87596-20D6-4460-AA40-D2D2ECCB2DC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272374C4-5AA9-4917-B01A-D77A0CFC6AF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2BB5CA14-54AE-4552-81C0-061E8E14BA2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3BDFB9F5-869C-4AB4-9AC2-D9E1C576457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1F5F2D75-461E-41F9-BBC5-CE91AEF99716}"/>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DE9E1637-A087-43B5-B4B6-B134CB66448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3B130684-CDCD-4783-A3A1-7F0C137889EA}"/>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966B56ED-121C-4F3F-A6DF-9263BD435BA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F73B96A8-67D8-4A17-B28E-39BE7897DE5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F546CEA3-43A5-4CA1-9095-EB75C2488DE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a:extLst>
            <a:ext uri="{FF2B5EF4-FFF2-40B4-BE49-F238E27FC236}">
              <a16:creationId xmlns:a16="http://schemas.microsoft.com/office/drawing/2014/main" id="{A03FF844-1A4C-400B-8EB0-93A2A4BC5657}"/>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a:extLst>
            <a:ext uri="{FF2B5EF4-FFF2-40B4-BE49-F238E27FC236}">
              <a16:creationId xmlns:a16="http://schemas.microsoft.com/office/drawing/2014/main" id="{0A6616AB-2275-4E01-8868-C8CE2C5A0BF6}"/>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a:extLst>
            <a:ext uri="{FF2B5EF4-FFF2-40B4-BE49-F238E27FC236}">
              <a16:creationId xmlns:a16="http://schemas.microsoft.com/office/drawing/2014/main" id="{C3CD6D6A-80CE-4AA0-ACB6-15FD981B6A89}"/>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a:extLst>
            <a:ext uri="{FF2B5EF4-FFF2-40B4-BE49-F238E27FC236}">
              <a16:creationId xmlns:a16="http://schemas.microsoft.com/office/drawing/2014/main" id="{CBEB42C8-FD15-41CB-AFAD-6340D9A89C29}"/>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a:extLst>
            <a:ext uri="{FF2B5EF4-FFF2-40B4-BE49-F238E27FC236}">
              <a16:creationId xmlns:a16="http://schemas.microsoft.com/office/drawing/2014/main" id="{07073D9F-EC73-4E9A-A43D-F3DF8DD5C28C}"/>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5" name="債務償還比率平均値テキスト">
          <a:extLst>
            <a:ext uri="{FF2B5EF4-FFF2-40B4-BE49-F238E27FC236}">
              <a16:creationId xmlns:a16="http://schemas.microsoft.com/office/drawing/2014/main" id="{D34897E5-B600-4138-9E8F-40A10C7B6099}"/>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a:extLst>
            <a:ext uri="{FF2B5EF4-FFF2-40B4-BE49-F238E27FC236}">
              <a16:creationId xmlns:a16="http://schemas.microsoft.com/office/drawing/2014/main" id="{8B6FE220-0AF0-4F55-AD94-336C262AAEC8}"/>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a:extLst>
            <a:ext uri="{FF2B5EF4-FFF2-40B4-BE49-F238E27FC236}">
              <a16:creationId xmlns:a16="http://schemas.microsoft.com/office/drawing/2014/main" id="{20D3EE75-1E41-4DDA-9995-FD120AE3AB3C}"/>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770DAC8-05E2-4E46-BAC5-D11F85914AB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DBE2151-4AFF-4439-9342-A6BE7966930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7A28400-B868-42F3-A30F-47EA2DBB287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358D6DC-A4D3-4692-B44E-5CB1543B57D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8AEEA63-CB62-439E-80CC-551FE95BB7D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3" name="楕円 132">
          <a:extLst>
            <a:ext uri="{FF2B5EF4-FFF2-40B4-BE49-F238E27FC236}">
              <a16:creationId xmlns:a16="http://schemas.microsoft.com/office/drawing/2014/main" id="{976F98C9-1563-4E82-9362-811B0FF6DF16}"/>
            </a:ext>
          </a:extLst>
        </xdr:cNvPr>
        <xdr:cNvSpPr/>
      </xdr:nvSpPr>
      <xdr:spPr>
        <a:xfrm>
          <a:off x="14744700" y="60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104937</xdr:rowOff>
    </xdr:from>
    <xdr:ext cx="469744" cy="259045"/>
    <xdr:sp macro="" textlink="">
      <xdr:nvSpPr>
        <xdr:cNvPr id="134" name="債務償還比率該当値テキスト">
          <a:extLst>
            <a:ext uri="{FF2B5EF4-FFF2-40B4-BE49-F238E27FC236}">
              <a16:creationId xmlns:a16="http://schemas.microsoft.com/office/drawing/2014/main" id="{2840337C-6F22-4EDE-BC2C-BDB1071F5F9B}"/>
            </a:ext>
          </a:extLst>
        </xdr:cNvPr>
        <xdr:cNvSpPr txBox="1"/>
      </xdr:nvSpPr>
      <xdr:spPr>
        <a:xfrm>
          <a:off x="14846300" y="60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107902</xdr:rowOff>
    </xdr:from>
    <xdr:to>
      <xdr:col>72</xdr:col>
      <xdr:colOff>123825</xdr:colOff>
      <xdr:row>31</xdr:row>
      <xdr:rowOff>38052</xdr:rowOff>
    </xdr:to>
    <xdr:sp macro="" textlink="">
      <xdr:nvSpPr>
        <xdr:cNvPr id="135" name="楕円 134">
          <a:extLst>
            <a:ext uri="{FF2B5EF4-FFF2-40B4-BE49-F238E27FC236}">
              <a16:creationId xmlns:a16="http://schemas.microsoft.com/office/drawing/2014/main" id="{2795FEE2-F99D-4460-9931-C0683DA9BF5D}"/>
            </a:ext>
          </a:extLst>
        </xdr:cNvPr>
        <xdr:cNvSpPr/>
      </xdr:nvSpPr>
      <xdr:spPr>
        <a:xfrm>
          <a:off x="14033500" y="60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158702</xdr:rowOff>
    </xdr:from>
    <xdr:to>
      <xdr:col>76</xdr:col>
      <xdr:colOff>22225</xdr:colOff>
      <xdr:row>31</xdr:row>
      <xdr:rowOff>5860</xdr:rowOff>
    </xdr:to>
    <xdr:cxnSp macro="">
      <xdr:nvCxnSpPr>
        <xdr:cNvPr id="136" name="直線コネクタ 135">
          <a:extLst>
            <a:ext uri="{FF2B5EF4-FFF2-40B4-BE49-F238E27FC236}">
              <a16:creationId xmlns:a16="http://schemas.microsoft.com/office/drawing/2014/main" id="{A699DFAD-560B-477A-94D4-474701A97314}"/>
            </a:ext>
          </a:extLst>
        </xdr:cNvPr>
        <xdr:cNvCxnSpPr/>
      </xdr:nvCxnSpPr>
      <xdr:spPr>
        <a:xfrm>
          <a:off x="14084300" y="6073727"/>
          <a:ext cx="711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a:extLst>
            <a:ext uri="{FF2B5EF4-FFF2-40B4-BE49-F238E27FC236}">
              <a16:creationId xmlns:a16="http://schemas.microsoft.com/office/drawing/2014/main" id="{49466A64-A386-4966-A002-7FE792C063B4}"/>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54579</xdr:rowOff>
    </xdr:from>
    <xdr:ext cx="469744" cy="259045"/>
    <xdr:sp macro="" textlink="">
      <xdr:nvSpPr>
        <xdr:cNvPr id="138" name="n_1mainValue債務償還比率">
          <a:extLst>
            <a:ext uri="{FF2B5EF4-FFF2-40B4-BE49-F238E27FC236}">
              <a16:creationId xmlns:a16="http://schemas.microsoft.com/office/drawing/2014/main" id="{AA05EAFB-4650-48DB-A44F-C32D7CA081D8}"/>
            </a:ext>
          </a:extLst>
        </xdr:cNvPr>
        <xdr:cNvSpPr txBox="1"/>
      </xdr:nvSpPr>
      <xdr:spPr>
        <a:xfrm>
          <a:off x="13836727" y="57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BE749FE6-A7C6-49CE-BB3F-DE4913E5251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D622720A-3FF2-4069-8755-F5DA01B4B8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55ADCA75-E2B4-4F39-9109-AE7CC9B058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6115F275-11A9-48E3-B1FD-4F5D9DB909D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37114A15-4A2B-4CB9-BF11-07E911124F3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876998E8-4371-4F48-9AC5-185F4758AB7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04CB6A-69D4-4F6B-A58E-3B452761A0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91E0AC-5F43-4323-8745-D7CE09C0E8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89EFEF-4306-4542-8B5A-8EBBC8512E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1054D1-9E6D-4022-84C3-8A22C87B80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993FCD-B5C8-4B9C-AA44-36C46950C2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663914-8950-44C7-817C-4071D5B0B3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DC484C-1641-4F4C-9607-62DE903517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494DED-AD82-4E91-BA63-14BDFAD62C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D6C675-D458-47A7-84CD-786010EF54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49B1AA-7390-482D-9288-865D4836A2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A9EA73-676C-45E6-B436-A715E60A8B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0B1C4E-C3A5-4512-B7D1-87677676F6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08AE43-07AA-4874-BBF1-3A01D560AC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BC6A9D-0EDD-4B5A-A25F-78574B7C721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B7BD27-0D77-4012-9FC3-612D572F12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12EA4AF-366B-4B42-90BA-3314FC4F5E5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CCEEA9-6269-4C66-99D9-FB9D900604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CB1AD8-7E0D-4542-AFD7-2E8AE62C2A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897C9A-A462-4B2E-8547-CE18410BC5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A123D7-8646-4D6C-B059-A89A4E0058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E838F7-4A3B-4BF8-AB77-602DD45F8B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F323C0-80BF-4A30-B639-BC619E89DA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93BEB3-1B43-43F9-A67D-54C8F8BF21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FE1E54-EA82-4804-9DAA-B28FCA2F34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F0395A-7DB1-4E64-9B86-AE2932948C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6877B5-5B8C-4ED7-9F7E-4F6F07008D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4C343B-2A70-4C1D-84B5-2C067B6770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96866A-C7A5-4798-8ECA-1D492FE374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492EBB-D975-453C-89E4-7EB022793B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D50D80C-83D5-47D0-99AC-B80E51AD897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2D335B3-C42B-4A76-A9FD-282566B5BF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21DCE31-EC94-44D6-A407-F88570513F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D2781EF-F557-4406-9D05-553F97A741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A90CB9D-67C0-46B5-BDDF-CFA48927D1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9C7365E-4BDF-4966-921F-CCC1602D73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E2B1EBC-D90F-430A-9006-5EB98F0D77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D2C1F8E-65AB-44A2-8CF2-1D011DA1AA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9F2AFE5-8C13-4EF1-A7CA-F5AFA1B3C9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E177422-CC2D-468F-8C9D-08F7D5FA93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CDAE986-B54D-485D-80E3-7FC832FCFEF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BB3A4E7-A627-452F-9C90-BE0FFD3E3C6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F1BFDD4-E3AB-4573-AB61-C4099B3448F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C6B39FA-E5AB-4856-9C3C-A9B843E943F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FD91FF7-916C-41C4-98FF-D3381B57544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01E4BA7-70C4-43A0-B2F3-EAA3D9E5DAF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6F20AC3-4E54-44A5-989A-905AAD0DD4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483C877-BA5A-480D-9A51-C1ADEBD2D7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C3CCADB-14CE-4A3D-9494-1429103D3A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EEAA08D-0BF4-45DD-85E1-4C28115A64D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51B48E1-CAB9-4637-AE2C-49080626597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AEEA1DF-ADB7-44BE-BF5D-9AB5FB0F5E8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3863DFF-96F0-49BD-8B40-C9D3480D4FC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4EFCD34-2598-4953-95E4-D9F1A76876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1067B6E-85A4-41AD-B0EC-062D1989387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494B4EC-7EC4-41DA-9DC4-A7752E1000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89E321B6-FDCD-4119-9E1D-16C0E2A3EDA7}"/>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214BFD2-786A-457C-84AF-1B936FA47116}"/>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2DCFED63-A241-4D09-92DC-D68339EE5D8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79AFEE10-1323-4FD3-959D-A3BEB1A191BF}"/>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E3967136-ECEC-4CFD-8265-D6A1E08BECB1}"/>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2C40A16D-413F-4C34-B005-907DC6518A85}"/>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1B8ADEF5-0FB3-471D-97F3-183F004C61AE}"/>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946FC247-ABAD-46DF-B9EA-A131FB22F47C}"/>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920AC8DE-258E-4984-AC12-B5D6B4145483}"/>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A6AEF48C-1DC1-4766-96B2-F3F43FE927F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D31410B-3272-46E2-9B0B-340085A004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DFFBC28-7210-410C-BD7B-8BC2A8F599C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741E9B-A4EE-46AE-9456-CD606AE6B3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568CCF-C09B-4CBA-8ED2-B236D6E157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E37AAAE-7E88-41F2-8F9F-348E5004C6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72" name="楕円 71">
          <a:extLst>
            <a:ext uri="{FF2B5EF4-FFF2-40B4-BE49-F238E27FC236}">
              <a16:creationId xmlns:a16="http://schemas.microsoft.com/office/drawing/2014/main" id="{60E247C3-66CE-4792-8DCB-49BE6EEC2221}"/>
            </a:ext>
          </a:extLst>
        </xdr:cNvPr>
        <xdr:cNvSpPr/>
      </xdr:nvSpPr>
      <xdr:spPr>
        <a:xfrm>
          <a:off x="4584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88735</xdr:rowOff>
    </xdr:from>
    <xdr:ext cx="405111" cy="259045"/>
    <xdr:sp macro="" textlink="">
      <xdr:nvSpPr>
        <xdr:cNvPr id="73" name="【道路】&#10;有形固定資産減価償却率該当値テキスト">
          <a:extLst>
            <a:ext uri="{FF2B5EF4-FFF2-40B4-BE49-F238E27FC236}">
              <a16:creationId xmlns:a16="http://schemas.microsoft.com/office/drawing/2014/main" id="{F0060773-9D3E-48AE-809E-8C924B16558B}"/>
            </a:ext>
          </a:extLst>
        </xdr:cNvPr>
        <xdr:cNvSpPr txBox="1"/>
      </xdr:nvSpPr>
      <xdr:spPr>
        <a:xfrm>
          <a:off x="4673600"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142966</xdr:rowOff>
    </xdr:from>
    <xdr:to>
      <xdr:col>20</xdr:col>
      <xdr:colOff>38100</xdr:colOff>
      <xdr:row>38</xdr:row>
      <xdr:rowOff>73116</xdr:rowOff>
    </xdr:to>
    <xdr:sp macro="" textlink="">
      <xdr:nvSpPr>
        <xdr:cNvPr id="74" name="楕円 73">
          <a:extLst>
            <a:ext uri="{FF2B5EF4-FFF2-40B4-BE49-F238E27FC236}">
              <a16:creationId xmlns:a16="http://schemas.microsoft.com/office/drawing/2014/main" id="{247CE13D-0CF6-4B60-8FA1-51EEDC8FA060}"/>
            </a:ext>
          </a:extLst>
        </xdr:cNvPr>
        <xdr:cNvSpPr/>
      </xdr:nvSpPr>
      <xdr:spPr>
        <a:xfrm>
          <a:off x="3746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161109</xdr:rowOff>
    </xdr:from>
    <xdr:to>
      <xdr:col>24</xdr:col>
      <xdr:colOff>63500</xdr:colOff>
      <xdr:row>38</xdr:row>
      <xdr:rowOff>22316</xdr:rowOff>
    </xdr:to>
    <xdr:cxnSp macro="">
      <xdr:nvCxnSpPr>
        <xdr:cNvPr id="75" name="直線コネクタ 74">
          <a:extLst>
            <a:ext uri="{FF2B5EF4-FFF2-40B4-BE49-F238E27FC236}">
              <a16:creationId xmlns:a16="http://schemas.microsoft.com/office/drawing/2014/main" id="{76586C06-A001-4BB6-A387-AECC15D25816}"/>
            </a:ext>
          </a:extLst>
        </xdr:cNvPr>
        <xdr:cNvCxnSpPr/>
      </xdr:nvCxnSpPr>
      <xdr:spPr>
        <a:xfrm flipV="1">
          <a:off x="3797300" y="65047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6" name="楕円 75">
          <a:extLst>
            <a:ext uri="{FF2B5EF4-FFF2-40B4-BE49-F238E27FC236}">
              <a16:creationId xmlns:a16="http://schemas.microsoft.com/office/drawing/2014/main" id="{B52A8892-D17F-4207-8DF3-2A3DD2728A35}"/>
            </a:ext>
          </a:extLst>
        </xdr:cNvPr>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22316</xdr:rowOff>
    </xdr:from>
    <xdr:to>
      <xdr:col>19</xdr:col>
      <xdr:colOff>177800</xdr:colOff>
      <xdr:row>38</xdr:row>
      <xdr:rowOff>25581</xdr:rowOff>
    </xdr:to>
    <xdr:cxnSp macro="">
      <xdr:nvCxnSpPr>
        <xdr:cNvPr id="77" name="直線コネクタ 76">
          <a:extLst>
            <a:ext uri="{FF2B5EF4-FFF2-40B4-BE49-F238E27FC236}">
              <a16:creationId xmlns:a16="http://schemas.microsoft.com/office/drawing/2014/main" id="{FFCDA665-E2A8-42E7-99A3-010539039AE2}"/>
            </a:ext>
          </a:extLst>
        </xdr:cNvPr>
        <xdr:cNvCxnSpPr/>
      </xdr:nvCxnSpPr>
      <xdr:spPr>
        <a:xfrm flipV="1">
          <a:off x="2908300" y="65374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a:extLst>
            <a:ext uri="{FF2B5EF4-FFF2-40B4-BE49-F238E27FC236}">
              <a16:creationId xmlns:a16="http://schemas.microsoft.com/office/drawing/2014/main" id="{0D6C0664-5BBF-4C19-8BE3-7557321AF637}"/>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a:extLst>
            <a:ext uri="{FF2B5EF4-FFF2-40B4-BE49-F238E27FC236}">
              <a16:creationId xmlns:a16="http://schemas.microsoft.com/office/drawing/2014/main" id="{66B1AB90-936F-4AB5-A2BD-588EB7178B04}"/>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3E2E9BDA-51ED-4CF5-A3CC-91DD286A110A}"/>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64243</xdr:rowOff>
    </xdr:from>
    <xdr:ext cx="405111" cy="259045"/>
    <xdr:sp macro="" textlink="">
      <xdr:nvSpPr>
        <xdr:cNvPr id="81" name="n_1mainValue【道路】&#10;有形固定資産減価償却率">
          <a:extLst>
            <a:ext uri="{FF2B5EF4-FFF2-40B4-BE49-F238E27FC236}">
              <a16:creationId xmlns:a16="http://schemas.microsoft.com/office/drawing/2014/main" id="{AE505048-C37B-4E8F-89F4-97449B0BE081}"/>
            </a:ext>
          </a:extLst>
        </xdr:cNvPr>
        <xdr:cNvSpPr txBox="1"/>
      </xdr:nvSpPr>
      <xdr:spPr>
        <a:xfrm>
          <a:off x="3582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67508</xdr:rowOff>
    </xdr:from>
    <xdr:ext cx="405111" cy="259045"/>
    <xdr:sp macro="" textlink="">
      <xdr:nvSpPr>
        <xdr:cNvPr id="82" name="n_2mainValue【道路】&#10;有形固定資産減価償却率">
          <a:extLst>
            <a:ext uri="{FF2B5EF4-FFF2-40B4-BE49-F238E27FC236}">
              <a16:creationId xmlns:a16="http://schemas.microsoft.com/office/drawing/2014/main" id="{EC66F596-36B5-4417-941C-035B1E3708EB}"/>
            </a:ext>
          </a:extLst>
        </xdr:cNvPr>
        <xdr:cNvSpPr txBox="1"/>
      </xdr:nvSpPr>
      <xdr:spPr>
        <a:xfrm>
          <a:off x="2705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12987C3-3D83-46A3-BC50-4C9C4CEABA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FF682F4-EFCA-422D-AC6D-744B5C26D53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8703C892-AB2F-4F27-ABD2-84DA912026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6E9A1464-C32E-4EDF-ADE0-3B8C3D82B4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853144D4-05DD-4612-965F-9AA9D8292B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9769D1FE-FE27-41F9-A147-D73BCEE9AC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DF59D5A0-A315-4750-9882-CD49540DE7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4825046-B4EF-483A-8769-8B2ECDB9FF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F3FB0779-2750-4D87-BA4A-4D749759BEE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E4B2234-D844-4970-A5EE-1A36B0A9BA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8B3EE01B-3BCA-4060-BCDE-975F6938C84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C76B5E20-E9FF-4F9D-BCD4-5FBF417D7BF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25E632E8-996B-41BE-9630-3CC1BFF023C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E07FAE9A-1447-4DFE-BBE7-6E0FA195273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8F11C051-F4EF-43EB-AC3A-2B79630AC4F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338E8964-74C1-4A78-89F5-5A283189D4E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5EBA2D54-B19B-4A04-BAAB-58128253A5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6536A8DC-7C90-4962-8257-91DD810D2C0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1C28A5DD-CD75-44C6-B388-D05B9A55122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46215E28-1B04-44C0-91C1-17A9B05903F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3EB259A-0A04-4E1B-9C01-3CD1C7086B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5C5DA288-5FE9-4D85-911F-BC30FE8B255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66F48F7D-5338-428E-9EC5-60B20E271DD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8CDF10E3-2101-45C0-A047-1E7F2383DEEA}"/>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2430C3F8-B34D-442D-ACBB-E5F276D11AB5}"/>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B27E2DB3-60E0-4FB2-BBF3-F52F6267ABB9}"/>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D0233FC1-7A94-4C54-B6F3-4BC7E9486FFA}"/>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5009D0E1-F8EF-49B9-8170-E669D15B51AC}"/>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a:extLst>
            <a:ext uri="{FF2B5EF4-FFF2-40B4-BE49-F238E27FC236}">
              <a16:creationId xmlns:a16="http://schemas.microsoft.com/office/drawing/2014/main" id="{60DEF7DD-C0E3-4384-856B-326DCB709AE7}"/>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6A7B0999-9E14-462C-83B4-5928CF0FCF87}"/>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A5AAA13E-4AE9-4DB7-B769-CCEFE8816D48}"/>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63833FF8-E586-4015-AB13-F621B0B70E09}"/>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4482D851-7CB0-4193-ACCD-2AAAA6A5E8F2}"/>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2D23F33-9B59-4043-953A-E0D1FAD128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FE616E1-EC0A-4472-AB93-456AE2E428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F427EFC-EC0B-4A21-A3DE-34FDB1280E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76FFAFE-1DE5-4538-9ACE-F2EA3E17D5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AAF5C8E-DBBF-4D02-936E-6D747A9150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130823</xdr:rowOff>
    </xdr:from>
    <xdr:to>
      <xdr:col>55</xdr:col>
      <xdr:colOff>50800</xdr:colOff>
      <xdr:row>40</xdr:row>
      <xdr:rowOff>60973</xdr:rowOff>
    </xdr:to>
    <xdr:sp macro="" textlink="">
      <xdr:nvSpPr>
        <xdr:cNvPr id="121" name="楕円 120">
          <a:extLst>
            <a:ext uri="{FF2B5EF4-FFF2-40B4-BE49-F238E27FC236}">
              <a16:creationId xmlns:a16="http://schemas.microsoft.com/office/drawing/2014/main" id="{0B2DD72B-2B59-4818-A914-A0A82C4FEABC}"/>
            </a:ext>
          </a:extLst>
        </xdr:cNvPr>
        <xdr:cNvSpPr/>
      </xdr:nvSpPr>
      <xdr:spPr>
        <a:xfrm>
          <a:off x="10426700" y="68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109250</xdr:rowOff>
    </xdr:from>
    <xdr:ext cx="534377" cy="259045"/>
    <xdr:sp macro="" textlink="">
      <xdr:nvSpPr>
        <xdr:cNvPr id="122" name="【道路】&#10;一人当たり延長該当値テキスト">
          <a:extLst>
            <a:ext uri="{FF2B5EF4-FFF2-40B4-BE49-F238E27FC236}">
              <a16:creationId xmlns:a16="http://schemas.microsoft.com/office/drawing/2014/main" id="{4FA64143-773F-4A33-8D36-F8BD04A8EE06}"/>
            </a:ext>
          </a:extLst>
        </xdr:cNvPr>
        <xdr:cNvSpPr txBox="1"/>
      </xdr:nvSpPr>
      <xdr:spPr>
        <a:xfrm>
          <a:off x="10515600" y="67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136633</xdr:rowOff>
    </xdr:from>
    <xdr:to>
      <xdr:col>50</xdr:col>
      <xdr:colOff>165100</xdr:colOff>
      <xdr:row>40</xdr:row>
      <xdr:rowOff>66783</xdr:rowOff>
    </xdr:to>
    <xdr:sp macro="" textlink="">
      <xdr:nvSpPr>
        <xdr:cNvPr id="123" name="楕円 122">
          <a:extLst>
            <a:ext uri="{FF2B5EF4-FFF2-40B4-BE49-F238E27FC236}">
              <a16:creationId xmlns:a16="http://schemas.microsoft.com/office/drawing/2014/main" id="{F2D58A5A-02AB-4F5F-A74F-1C66648F1C65}"/>
            </a:ext>
          </a:extLst>
        </xdr:cNvPr>
        <xdr:cNvSpPr/>
      </xdr:nvSpPr>
      <xdr:spPr>
        <a:xfrm>
          <a:off x="9588500" y="6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10173</xdr:rowOff>
    </xdr:from>
    <xdr:to>
      <xdr:col>55</xdr:col>
      <xdr:colOff>0</xdr:colOff>
      <xdr:row>40</xdr:row>
      <xdr:rowOff>15983</xdr:rowOff>
    </xdr:to>
    <xdr:cxnSp macro="">
      <xdr:nvCxnSpPr>
        <xdr:cNvPr id="124" name="直線コネクタ 123">
          <a:extLst>
            <a:ext uri="{FF2B5EF4-FFF2-40B4-BE49-F238E27FC236}">
              <a16:creationId xmlns:a16="http://schemas.microsoft.com/office/drawing/2014/main" id="{675F99C3-0473-490B-8D76-63450AE10FD2}"/>
            </a:ext>
          </a:extLst>
        </xdr:cNvPr>
        <xdr:cNvCxnSpPr/>
      </xdr:nvCxnSpPr>
      <xdr:spPr>
        <a:xfrm flipV="1">
          <a:off x="9639300" y="6868173"/>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147758</xdr:rowOff>
    </xdr:from>
    <xdr:to>
      <xdr:col>46</xdr:col>
      <xdr:colOff>38100</xdr:colOff>
      <xdr:row>40</xdr:row>
      <xdr:rowOff>77908</xdr:rowOff>
    </xdr:to>
    <xdr:sp macro="" textlink="">
      <xdr:nvSpPr>
        <xdr:cNvPr id="125" name="楕円 124">
          <a:extLst>
            <a:ext uri="{FF2B5EF4-FFF2-40B4-BE49-F238E27FC236}">
              <a16:creationId xmlns:a16="http://schemas.microsoft.com/office/drawing/2014/main" id="{B3EC54AF-A8B8-4C7A-A313-6B5342B5B2F3}"/>
            </a:ext>
          </a:extLst>
        </xdr:cNvPr>
        <xdr:cNvSpPr/>
      </xdr:nvSpPr>
      <xdr:spPr>
        <a:xfrm>
          <a:off x="8699500" y="68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15983</xdr:rowOff>
    </xdr:from>
    <xdr:to>
      <xdr:col>50</xdr:col>
      <xdr:colOff>114300</xdr:colOff>
      <xdr:row>40</xdr:row>
      <xdr:rowOff>27108</xdr:rowOff>
    </xdr:to>
    <xdr:cxnSp macro="">
      <xdr:nvCxnSpPr>
        <xdr:cNvPr id="126" name="直線コネクタ 125">
          <a:extLst>
            <a:ext uri="{FF2B5EF4-FFF2-40B4-BE49-F238E27FC236}">
              <a16:creationId xmlns:a16="http://schemas.microsoft.com/office/drawing/2014/main" id="{44CF2373-01D0-40CA-9DD1-6528114F0431}"/>
            </a:ext>
          </a:extLst>
        </xdr:cNvPr>
        <xdr:cNvCxnSpPr/>
      </xdr:nvCxnSpPr>
      <xdr:spPr>
        <a:xfrm flipV="1">
          <a:off x="8750300" y="6873983"/>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a:extLst>
            <a:ext uri="{FF2B5EF4-FFF2-40B4-BE49-F238E27FC236}">
              <a16:creationId xmlns:a16="http://schemas.microsoft.com/office/drawing/2014/main" id="{90DC4FC1-E08B-43F7-B778-BDB3BB603F91}"/>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a:extLst>
            <a:ext uri="{FF2B5EF4-FFF2-40B4-BE49-F238E27FC236}">
              <a16:creationId xmlns:a16="http://schemas.microsoft.com/office/drawing/2014/main" id="{9616CB6F-8C30-4BF0-AE11-8319204E8846}"/>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D1617A9B-01CB-4948-A470-889F468B1397}"/>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57910</xdr:rowOff>
    </xdr:from>
    <xdr:ext cx="534377" cy="259045"/>
    <xdr:sp macro="" textlink="">
      <xdr:nvSpPr>
        <xdr:cNvPr id="130" name="n_1mainValue【道路】&#10;一人当たり延長">
          <a:extLst>
            <a:ext uri="{FF2B5EF4-FFF2-40B4-BE49-F238E27FC236}">
              <a16:creationId xmlns:a16="http://schemas.microsoft.com/office/drawing/2014/main" id="{E85BBD2B-AF73-4D90-8DB4-0BAD62B287BD}"/>
            </a:ext>
          </a:extLst>
        </xdr:cNvPr>
        <xdr:cNvSpPr txBox="1"/>
      </xdr:nvSpPr>
      <xdr:spPr>
        <a:xfrm>
          <a:off x="9359411" y="69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69035</xdr:rowOff>
    </xdr:from>
    <xdr:ext cx="534377" cy="259045"/>
    <xdr:sp macro="" textlink="">
      <xdr:nvSpPr>
        <xdr:cNvPr id="131" name="n_2mainValue【道路】&#10;一人当たり延長">
          <a:extLst>
            <a:ext uri="{FF2B5EF4-FFF2-40B4-BE49-F238E27FC236}">
              <a16:creationId xmlns:a16="http://schemas.microsoft.com/office/drawing/2014/main" id="{1DF3FEDA-6258-4A38-8F0F-F53C807EB95F}"/>
            </a:ext>
          </a:extLst>
        </xdr:cNvPr>
        <xdr:cNvSpPr txBox="1"/>
      </xdr:nvSpPr>
      <xdr:spPr>
        <a:xfrm>
          <a:off x="8483111" y="69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8CAD729F-1835-4019-9A61-E4F16F1D3A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E003DCFC-984D-4F77-9B88-D679BD60B1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F264F0D3-6E89-4885-ADC6-BF4777A878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D02DEC58-FEF5-4369-A840-381541ECAA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A28617F-08CF-49F7-A95C-96A376BB7B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2ADCCFE-6CF2-48D3-B9EB-04B9E921A5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7DA7E99-099D-49CC-A958-1EB9AAEAD9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2F41BC04-6E41-4C3C-83D9-3C09F54B2C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7E80FA46-1722-4062-B106-9ED7215271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7E1586C-2D59-446B-9851-ACC9529CAF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991D140A-2591-4C9A-A4E0-4DA4CA4B2BC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FE57D843-EAA3-4D57-B8CD-B95D0C2031C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C8F79043-6422-4A97-A8B8-1493449587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771B55F9-8992-45E1-9A95-D8645817DF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2F4A7B5F-6CB6-4658-805D-0501B4C06DB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161CA6F3-0636-4DBB-87AE-1EA15EC6B6C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59993313-AB04-427F-9C50-D83F9196E96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7DC5A244-CDF8-498E-B195-7B3880153DE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C416F14E-4867-4330-B0E1-A02B76A0CB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E2CE1316-7635-4189-AAB8-9AE8C172FA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F7B915A0-D8F4-47D7-BBE7-09DF001546C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CF50E83E-31BD-4084-BB28-3CB11F5AB9E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E4484349-FC20-4382-9BD6-573014E020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6789333B-B450-4254-A994-69E6021F9CE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99603BED-9E87-42E3-AC9A-7DA8B94199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F8F3B9DC-9A42-4290-9FB1-59DA4A7B6B64}"/>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EFC6BF79-AFA0-4C44-8500-71A93A8CD4E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61FD4B43-5064-4E78-84CF-462836859F09}"/>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42C8B611-99D6-4609-8BF3-9FFB1C5BB414}"/>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A74CA7CE-6CB0-420A-ACB4-87C3CBFAFEA4}"/>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B3D5BDA5-3026-4A07-B977-2D2F8F5AE2D4}"/>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EA274828-1FBB-4A3A-B03F-30E924B17555}"/>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FF205AB9-5622-4E1A-AFED-E151828135A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45CCAC6A-D4F6-4C7F-AA58-ACE3AFCCD6C4}"/>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67698880-4A66-40FB-845E-3C90709900CB}"/>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68B26D0-77A9-4C22-B3A3-210215DB23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CC018F0-CB62-476A-A552-E26D60FFB2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A643901-6A2A-4F29-B29C-28DC79E666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0168E10-3E6B-4DFC-BF69-55F54FBC41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A7FF355-B486-4E01-9C7C-7132DED4F7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76563</xdr:rowOff>
    </xdr:from>
    <xdr:to>
      <xdr:col>24</xdr:col>
      <xdr:colOff>114300</xdr:colOff>
      <xdr:row>58</xdr:row>
      <xdr:rowOff>6713</xdr:rowOff>
    </xdr:to>
    <xdr:sp macro="" textlink="">
      <xdr:nvSpPr>
        <xdr:cNvPr id="172" name="楕円 171">
          <a:extLst>
            <a:ext uri="{FF2B5EF4-FFF2-40B4-BE49-F238E27FC236}">
              <a16:creationId xmlns:a16="http://schemas.microsoft.com/office/drawing/2014/main" id="{2B892EA0-94A1-480C-B953-B9466897FAB7}"/>
            </a:ext>
          </a:extLst>
        </xdr:cNvPr>
        <xdr:cNvSpPr/>
      </xdr:nvSpPr>
      <xdr:spPr>
        <a:xfrm>
          <a:off x="45847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99440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825F5BAD-ADDF-4395-828E-9FB534839000}"/>
            </a:ext>
          </a:extLst>
        </xdr:cNvPr>
        <xdr:cNvSpPr txBox="1"/>
      </xdr:nvSpPr>
      <xdr:spPr>
        <a:xfrm>
          <a:off x="4673600" y="970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94524</xdr:rowOff>
    </xdr:from>
    <xdr:to>
      <xdr:col>20</xdr:col>
      <xdr:colOff>38100</xdr:colOff>
      <xdr:row>58</xdr:row>
      <xdr:rowOff>24674</xdr:rowOff>
    </xdr:to>
    <xdr:sp macro="" textlink="">
      <xdr:nvSpPr>
        <xdr:cNvPr id="174" name="楕円 173">
          <a:extLst>
            <a:ext uri="{FF2B5EF4-FFF2-40B4-BE49-F238E27FC236}">
              <a16:creationId xmlns:a16="http://schemas.microsoft.com/office/drawing/2014/main" id="{52494FE0-D11A-4265-A5D6-562987408A22}"/>
            </a:ext>
          </a:extLst>
        </xdr:cNvPr>
        <xdr:cNvSpPr/>
      </xdr:nvSpPr>
      <xdr:spPr>
        <a:xfrm>
          <a:off x="3746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127363</xdr:rowOff>
    </xdr:from>
    <xdr:to>
      <xdr:col>24</xdr:col>
      <xdr:colOff>63500</xdr:colOff>
      <xdr:row>57</xdr:row>
      <xdr:rowOff>145324</xdr:rowOff>
    </xdr:to>
    <xdr:cxnSp macro="">
      <xdr:nvCxnSpPr>
        <xdr:cNvPr id="175" name="直線コネクタ 174">
          <a:extLst>
            <a:ext uri="{FF2B5EF4-FFF2-40B4-BE49-F238E27FC236}">
              <a16:creationId xmlns:a16="http://schemas.microsoft.com/office/drawing/2014/main" id="{4B8CCEFC-2D03-42A5-B98E-F7BB9DCF1C07}"/>
            </a:ext>
          </a:extLst>
        </xdr:cNvPr>
        <xdr:cNvCxnSpPr/>
      </xdr:nvCxnSpPr>
      <xdr:spPr>
        <a:xfrm flipV="1">
          <a:off x="3797300" y="99000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114119</xdr:rowOff>
    </xdr:from>
    <xdr:to>
      <xdr:col>15</xdr:col>
      <xdr:colOff>101600</xdr:colOff>
      <xdr:row>58</xdr:row>
      <xdr:rowOff>44269</xdr:rowOff>
    </xdr:to>
    <xdr:sp macro="" textlink="">
      <xdr:nvSpPr>
        <xdr:cNvPr id="176" name="楕円 175">
          <a:extLst>
            <a:ext uri="{FF2B5EF4-FFF2-40B4-BE49-F238E27FC236}">
              <a16:creationId xmlns:a16="http://schemas.microsoft.com/office/drawing/2014/main" id="{F12D4252-AD4E-4FA5-92D5-DBE0B85825A6}"/>
            </a:ext>
          </a:extLst>
        </xdr:cNvPr>
        <xdr:cNvSpPr/>
      </xdr:nvSpPr>
      <xdr:spPr>
        <a:xfrm>
          <a:off x="2857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145324</xdr:rowOff>
    </xdr:from>
    <xdr:to>
      <xdr:col>19</xdr:col>
      <xdr:colOff>177800</xdr:colOff>
      <xdr:row>57</xdr:row>
      <xdr:rowOff>164919</xdr:rowOff>
    </xdr:to>
    <xdr:cxnSp macro="">
      <xdr:nvCxnSpPr>
        <xdr:cNvPr id="177" name="直線コネクタ 176">
          <a:extLst>
            <a:ext uri="{FF2B5EF4-FFF2-40B4-BE49-F238E27FC236}">
              <a16:creationId xmlns:a16="http://schemas.microsoft.com/office/drawing/2014/main" id="{81060178-5CC3-449F-B606-74A8127A36BF}"/>
            </a:ext>
          </a:extLst>
        </xdr:cNvPr>
        <xdr:cNvCxnSpPr/>
      </xdr:nvCxnSpPr>
      <xdr:spPr>
        <a:xfrm flipV="1">
          <a:off x="2908300" y="99179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F58D55E0-D870-423F-874E-DA91633D597C}"/>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92A3789B-07E4-47E9-B96F-B088163EBE6A}"/>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AE7E7F57-1F99-4AAD-AA29-19EC86C0AB61}"/>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41201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5FEB010D-CA9E-43AB-9F25-29A0DAE1E0C1}"/>
            </a:ext>
          </a:extLst>
        </xdr:cNvPr>
        <xdr:cNvSpPr txBox="1"/>
      </xdr:nvSpPr>
      <xdr:spPr>
        <a:xfrm>
          <a:off x="3582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60796</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6C4E4D53-CF71-473F-B1ED-7E46BEF577C7}"/>
            </a:ext>
          </a:extLst>
        </xdr:cNvPr>
        <xdr:cNvSpPr txBox="1"/>
      </xdr:nvSpPr>
      <xdr:spPr>
        <a:xfrm>
          <a:off x="2705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3CD08F41-E10A-4582-AE9E-09D6DE7801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C7A2151D-8737-4CCE-9600-C7A1389E08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3C814A69-C538-4143-BD8C-0A93A4D721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4CE9AF99-21F8-4580-995C-4A5EB37430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C368ECE7-C129-4DA5-A105-9A28BE9235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68CCC710-4415-4BEB-A0A8-8611182EF3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D2D9119A-6E3D-44F6-910D-9310045F21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16AEAB9F-8669-4C7D-AC13-1E4D3F436B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3BA1384A-EDBD-4F01-8CDB-E06CDF5C09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65785F27-FED5-4935-800A-862795DEA0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FBF5EE5F-9FDF-48F0-8459-47E9861C14D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AB6A3ACF-B385-4874-A43A-E70D01B7998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953A8835-AB1A-4571-B740-55FB43AFF0B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A581252C-6DB9-4E49-8F84-90ABC2E45C8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9F16D038-48C6-44EE-839D-7A99DB9FA79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61C47C88-F6CC-43DA-9D1E-D6B15CA3D42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B0F6F02E-24B6-4693-ADAA-4442AC97B9F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1E335FA-7C42-458F-A18D-6BFCD152944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9AFED3C5-F76A-4B77-A23A-F3AA118EA9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B911940B-3F44-492C-A837-549BE92B0E1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C4BCAF04-3BAE-4E22-9640-D124F9A087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DFD35C89-4410-4055-B860-3EB11C4FA5B3}"/>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39A091B0-2DB0-4603-83C7-522D7B5CB949}"/>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666C86D8-2B4B-45E3-9979-319A85B07A2D}"/>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A73194D9-0BCC-4142-B0D3-269C9B85192C}"/>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2394D609-358C-40FD-BD0D-FD204D737082}"/>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624B2AC2-33F3-44F1-87BC-72ABAEFBFFAC}"/>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1B101D08-43A8-4291-9038-713D4306717E}"/>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58852BE7-B631-4CF0-BCA2-64A6E080BB0E}"/>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1078F3A1-8B2E-4F72-B4A3-8E67243B2D52}"/>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B19F2C6E-0BC2-42E8-B520-4C6BCCB0A14B}"/>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4249C616-6F64-45B8-92B1-D40EB892488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977A5295-5C83-407A-9334-693E7F2011A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DF76772-0892-405C-A4F1-F4A942F306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2416774-50C8-44AD-A5BC-97FCEE1868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62323E64-E371-48FB-BA54-E9336972D5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140974</xdr:rowOff>
    </xdr:from>
    <xdr:to>
      <xdr:col>55</xdr:col>
      <xdr:colOff>50800</xdr:colOff>
      <xdr:row>63</xdr:row>
      <xdr:rowOff>71124</xdr:rowOff>
    </xdr:to>
    <xdr:sp macro="" textlink="">
      <xdr:nvSpPr>
        <xdr:cNvPr id="219" name="楕円 218">
          <a:extLst>
            <a:ext uri="{FF2B5EF4-FFF2-40B4-BE49-F238E27FC236}">
              <a16:creationId xmlns:a16="http://schemas.microsoft.com/office/drawing/2014/main" id="{05BF0A8D-955A-4035-84AE-59968CF6C910}"/>
            </a:ext>
          </a:extLst>
        </xdr:cNvPr>
        <xdr:cNvSpPr/>
      </xdr:nvSpPr>
      <xdr:spPr>
        <a:xfrm>
          <a:off x="10426700" y="107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119401</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2F0A68D5-AEF4-45F0-A910-DFCD70BE4A8F}"/>
            </a:ext>
          </a:extLst>
        </xdr:cNvPr>
        <xdr:cNvSpPr txBox="1"/>
      </xdr:nvSpPr>
      <xdr:spPr>
        <a:xfrm>
          <a:off x="10515600" y="1074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141630</xdr:rowOff>
    </xdr:from>
    <xdr:to>
      <xdr:col>50</xdr:col>
      <xdr:colOff>165100</xdr:colOff>
      <xdr:row>63</xdr:row>
      <xdr:rowOff>71780</xdr:rowOff>
    </xdr:to>
    <xdr:sp macro="" textlink="">
      <xdr:nvSpPr>
        <xdr:cNvPr id="221" name="楕円 220">
          <a:extLst>
            <a:ext uri="{FF2B5EF4-FFF2-40B4-BE49-F238E27FC236}">
              <a16:creationId xmlns:a16="http://schemas.microsoft.com/office/drawing/2014/main" id="{D151B403-32E6-46DA-9CFD-13742ADAB9BC}"/>
            </a:ext>
          </a:extLst>
        </xdr:cNvPr>
        <xdr:cNvSpPr/>
      </xdr:nvSpPr>
      <xdr:spPr>
        <a:xfrm>
          <a:off x="9588500" y="107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20324</xdr:rowOff>
    </xdr:from>
    <xdr:to>
      <xdr:col>55</xdr:col>
      <xdr:colOff>0</xdr:colOff>
      <xdr:row>63</xdr:row>
      <xdr:rowOff>20980</xdr:rowOff>
    </xdr:to>
    <xdr:cxnSp macro="">
      <xdr:nvCxnSpPr>
        <xdr:cNvPr id="222" name="直線コネクタ 221">
          <a:extLst>
            <a:ext uri="{FF2B5EF4-FFF2-40B4-BE49-F238E27FC236}">
              <a16:creationId xmlns:a16="http://schemas.microsoft.com/office/drawing/2014/main" id="{03CEB4A0-FE86-4418-A879-CE5E0B8BF61A}"/>
            </a:ext>
          </a:extLst>
        </xdr:cNvPr>
        <xdr:cNvCxnSpPr/>
      </xdr:nvCxnSpPr>
      <xdr:spPr>
        <a:xfrm flipV="1">
          <a:off x="9639300" y="10821674"/>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143911</xdr:rowOff>
    </xdr:from>
    <xdr:to>
      <xdr:col>46</xdr:col>
      <xdr:colOff>38100</xdr:colOff>
      <xdr:row>63</xdr:row>
      <xdr:rowOff>74061</xdr:rowOff>
    </xdr:to>
    <xdr:sp macro="" textlink="">
      <xdr:nvSpPr>
        <xdr:cNvPr id="223" name="楕円 222">
          <a:extLst>
            <a:ext uri="{FF2B5EF4-FFF2-40B4-BE49-F238E27FC236}">
              <a16:creationId xmlns:a16="http://schemas.microsoft.com/office/drawing/2014/main" id="{ECC99C83-2D15-4D2F-AA0A-757B7359B5E1}"/>
            </a:ext>
          </a:extLst>
        </xdr:cNvPr>
        <xdr:cNvSpPr/>
      </xdr:nvSpPr>
      <xdr:spPr>
        <a:xfrm>
          <a:off x="8699500" y="107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20980</xdr:rowOff>
    </xdr:from>
    <xdr:to>
      <xdr:col>50</xdr:col>
      <xdr:colOff>114300</xdr:colOff>
      <xdr:row>63</xdr:row>
      <xdr:rowOff>23261</xdr:rowOff>
    </xdr:to>
    <xdr:cxnSp macro="">
      <xdr:nvCxnSpPr>
        <xdr:cNvPr id="224" name="直線コネクタ 223">
          <a:extLst>
            <a:ext uri="{FF2B5EF4-FFF2-40B4-BE49-F238E27FC236}">
              <a16:creationId xmlns:a16="http://schemas.microsoft.com/office/drawing/2014/main" id="{4DED327F-3128-4C76-BDD2-57B22DCA6F4F}"/>
            </a:ext>
          </a:extLst>
        </xdr:cNvPr>
        <xdr:cNvCxnSpPr/>
      </xdr:nvCxnSpPr>
      <xdr:spPr>
        <a:xfrm flipV="1">
          <a:off x="8750300" y="10822330"/>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3F266858-9E89-4C67-A717-B966A81BD2F7}"/>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EAC79720-B614-4FC5-808C-7A0719DF2A1E}"/>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4DB94634-B291-45E8-A761-D72AB230CC42}"/>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62907</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9BDC8070-25DC-4647-AB16-53B07F85ECEF}"/>
            </a:ext>
          </a:extLst>
        </xdr:cNvPr>
        <xdr:cNvSpPr txBox="1"/>
      </xdr:nvSpPr>
      <xdr:spPr>
        <a:xfrm>
          <a:off x="9327095" y="108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65188</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7B2D1B04-0F82-4CDC-9DBE-B4D21184D286}"/>
            </a:ext>
          </a:extLst>
        </xdr:cNvPr>
        <xdr:cNvSpPr txBox="1"/>
      </xdr:nvSpPr>
      <xdr:spPr>
        <a:xfrm>
          <a:off x="8450795" y="1086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E4704207-F59A-48F7-94C4-4C71578F52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F36F7346-1053-4AAB-8599-143C24CFAF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58426157-2CC1-4ABA-B7C4-481B4B6E71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8755802F-F989-4CE4-927E-68FA053EEF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855B553E-69CF-4CF8-A569-61131D72E9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CE54D9CD-0E5B-480F-9340-05924CBFB8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24EB8F45-5A33-4B97-92D7-E122F6166B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73CD0633-E027-432C-A90C-83AC3AA238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75EA6BAF-F744-4D6F-9AA8-3A29F783FEA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885E71C6-D832-404B-97B9-ED9F30AD6E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40F3F43D-0DF9-4003-8316-E4A57E0471B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FA0066F8-03CD-4ED7-9A0D-25524F76FB8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257403E1-CDAB-44B3-A5C4-30B0F55709B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22B8B2B2-E4E1-4AE1-9E6C-C470459B2FF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91F98185-6C3A-4A61-B24D-ECD1D472381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1BB146AE-8736-4030-8831-46DEF28680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493159CF-7A29-4C0D-8251-989C3A36838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90D66380-8B61-498F-8F59-F5862758B01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F937C7EA-543D-4D0D-B538-44E6E67A02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BD1583EC-D0C2-40A2-9CA3-1056F4835DB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B85EAA8-1F60-4321-ADC0-03DC0BEC161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FF64DCF4-3712-41B4-883B-BE9BDC2233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E650366D-1165-4064-90F9-10491F78790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AD39AA6F-1462-4F8F-9B66-7391D0C9E5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40B32EF0-6E4B-43C5-AC3D-9C924D64F039}"/>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4C200F42-FFF0-48E5-A3C2-EC2B82DE0789}"/>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F1FD8E5F-D9D5-4074-8C61-CF6C60131AD9}"/>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8D5F4960-F561-4730-A8F1-AD22C0A724DC}"/>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79E057A3-2C47-4272-B310-42CB6790BCF9}"/>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2C2F68C9-E14C-4B08-8868-F9AA4F2070AB}"/>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B5F8CEF5-BF2D-4406-B05E-FB162857521A}"/>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E375B202-409C-4C60-8119-721672E6E8C6}"/>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44554702-761F-4A7D-A417-B527A86BF862}"/>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92A3E098-C591-4A7D-B9C0-462EA4CD9B41}"/>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19FBABF9-D986-45D6-AC74-8E96DADCF6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60DAAEE-4F97-4B50-A83E-34E424631DD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B99BC5D-ED07-483C-B156-DB4267126D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1138C36C-4694-4923-99F9-879CE744FC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0B4182C-C110-4192-BE31-D51FA43C97E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269" name="楕円 268">
          <a:extLst>
            <a:ext uri="{FF2B5EF4-FFF2-40B4-BE49-F238E27FC236}">
              <a16:creationId xmlns:a16="http://schemas.microsoft.com/office/drawing/2014/main" id="{4CD707BD-0D52-4145-8A0A-8E329EC825A8}"/>
            </a:ext>
          </a:extLst>
        </xdr:cNvPr>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36213</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DEBFF618-8B81-454D-B30B-D89FD2C29BF6}"/>
            </a:ext>
          </a:extLst>
        </xdr:cNvPr>
        <xdr:cNvSpPr txBox="1"/>
      </xdr:nvSpPr>
      <xdr:spPr>
        <a:xfrm>
          <a:off x="4673600"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71" name="楕円 270">
          <a:extLst>
            <a:ext uri="{FF2B5EF4-FFF2-40B4-BE49-F238E27FC236}">
              <a16:creationId xmlns:a16="http://schemas.microsoft.com/office/drawing/2014/main" id="{078AD7A9-F467-4A28-B5C5-21C07CE690E0}"/>
            </a:ext>
          </a:extLst>
        </xdr:cNvPr>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133350</xdr:rowOff>
    </xdr:to>
    <xdr:cxnSp macro="">
      <xdr:nvCxnSpPr>
        <xdr:cNvPr id="272" name="直線コネクタ 271">
          <a:extLst>
            <a:ext uri="{FF2B5EF4-FFF2-40B4-BE49-F238E27FC236}">
              <a16:creationId xmlns:a16="http://schemas.microsoft.com/office/drawing/2014/main" id="{D12F3A19-AECB-4743-910A-58103D2D1AC9}"/>
            </a:ext>
          </a:extLst>
        </xdr:cNvPr>
        <xdr:cNvCxnSpPr/>
      </xdr:nvCxnSpPr>
      <xdr:spPr>
        <a:xfrm flipV="1">
          <a:off x="3797300" y="139960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273" name="楕円 272">
          <a:extLst>
            <a:ext uri="{FF2B5EF4-FFF2-40B4-BE49-F238E27FC236}">
              <a16:creationId xmlns:a16="http://schemas.microsoft.com/office/drawing/2014/main" id="{0330B3AE-2C5B-4C23-9B5E-77F92C009E50}"/>
            </a:ext>
          </a:extLst>
        </xdr:cNvPr>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13336</xdr:rowOff>
    </xdr:to>
    <xdr:cxnSp macro="">
      <xdr:nvCxnSpPr>
        <xdr:cNvPr id="274" name="直線コネクタ 273">
          <a:extLst>
            <a:ext uri="{FF2B5EF4-FFF2-40B4-BE49-F238E27FC236}">
              <a16:creationId xmlns:a16="http://schemas.microsoft.com/office/drawing/2014/main" id="{2077CF01-887E-4FD4-9D6F-4C007D233129}"/>
            </a:ext>
          </a:extLst>
        </xdr:cNvPr>
        <xdr:cNvCxnSpPr/>
      </xdr:nvCxnSpPr>
      <xdr:spPr>
        <a:xfrm flipV="1">
          <a:off x="2908300" y="140208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a:extLst>
            <a:ext uri="{FF2B5EF4-FFF2-40B4-BE49-F238E27FC236}">
              <a16:creationId xmlns:a16="http://schemas.microsoft.com/office/drawing/2014/main" id="{C58592EE-E5BF-47DA-AC67-0C517FF23D59}"/>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a:extLst>
            <a:ext uri="{FF2B5EF4-FFF2-40B4-BE49-F238E27FC236}">
              <a16:creationId xmlns:a16="http://schemas.microsoft.com/office/drawing/2014/main" id="{46EBF3D8-68B0-4C06-948E-0F917D5DAF76}"/>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75971E76-2EB7-472A-A222-45F8AB721888}"/>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3827</xdr:rowOff>
    </xdr:from>
    <xdr:ext cx="405111" cy="259045"/>
    <xdr:sp macro="" textlink="">
      <xdr:nvSpPr>
        <xdr:cNvPr id="278" name="n_1mainValue【公営住宅】&#10;有形固定資産減価償却率">
          <a:extLst>
            <a:ext uri="{FF2B5EF4-FFF2-40B4-BE49-F238E27FC236}">
              <a16:creationId xmlns:a16="http://schemas.microsoft.com/office/drawing/2014/main" id="{BA6DDA43-6B5E-4F28-A3FE-65FBD169C542}"/>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79" name="n_2mainValue【公営住宅】&#10;有形固定資産減価償却率">
          <a:extLst>
            <a:ext uri="{FF2B5EF4-FFF2-40B4-BE49-F238E27FC236}">
              <a16:creationId xmlns:a16="http://schemas.microsoft.com/office/drawing/2014/main" id="{4C09E580-F43C-4BFF-8BF2-537049B9BB47}"/>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3B821149-62EE-4795-9F83-32C146B00B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ACA3DD7F-3A33-4C0D-8B37-B827918F2F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FC5B3B75-987E-4776-A73F-5320B1DF8A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52244231-1709-4C3F-B625-81BB8701D3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A5D9A7F-F02D-463E-83D8-78B2299A02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A9159F32-2836-4FD7-A2B6-00F408AB1B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85CE3AC8-CC1C-4184-B38D-52B82F5B9F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36DE5EDE-581B-4A50-8DC4-BF93517CD0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2C64BDAF-D369-4EFA-B40F-930C38B8D0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1A9990D6-8ED4-4848-9A79-6DB5EE36BE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A32AB3ED-C2F3-432A-9148-329062603E6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169BE89A-95E7-41AD-BF20-66D2EAF67EF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F0F39B11-FF57-4CDC-8869-C33BEE0049F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7C6C1FAE-CA4E-428E-BB4F-BCF0409F5A4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138C332E-6563-4E99-93BD-45BB7993351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B473A016-5092-47F1-A2A1-31AFADB0B2B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B49DEF72-2EA4-4F95-8105-D7066FF7E9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507E3D54-FF51-41AA-BCBA-C384B543D08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7254BFE0-36AA-4E39-96F3-EF6FD0DF694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B356CFF-C275-4146-B393-5234305A124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1AD09519-A0AA-4CF1-9A90-6DB12559F67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E8DEDF1E-724B-4C26-B451-33CFFF318E4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C3CC55B6-27C3-489E-ABF5-0749800B32B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B3EFF909-F07F-4395-81BB-93147524C79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BCCAD00F-D26E-4AE8-BFBF-533FA6512D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90E0F9BB-B636-4E20-82CD-4A1EFE98736A}"/>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AC9E7084-5853-4776-A85D-8A9F0CEDA91F}"/>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1134046E-FF9A-4DBD-9B18-59003F3B3D52}"/>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A9DDB54D-6AD3-464D-8467-707F4308EC51}"/>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76F7CD25-2DAE-4FEC-9F69-A19D24A8E72E}"/>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a:extLst>
            <a:ext uri="{FF2B5EF4-FFF2-40B4-BE49-F238E27FC236}">
              <a16:creationId xmlns:a16="http://schemas.microsoft.com/office/drawing/2014/main" id="{0320E66F-252D-421A-ADBE-E33060EA9062}"/>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768FD28F-AA30-4A2F-9F2A-949BF7092E85}"/>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0E5DD0EF-A207-41CF-8726-BC89C7AA0516}"/>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D3788EDE-ECE3-4F72-8C89-D452FDC570F1}"/>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7816940B-9B7A-4CBC-B8C9-C289956FB53C}"/>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1644168-610E-42B7-AE40-8639E72C49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6C19CD3-C3F1-44FB-81C9-F292A57753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30DB5230-7D8F-46B8-9EB7-E00CB39F85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64BB5F95-B527-42E4-B649-5A5ECCD159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1A12D48-66B5-4772-92D1-AA561D3E67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90660</xdr:rowOff>
    </xdr:from>
    <xdr:to>
      <xdr:col>55</xdr:col>
      <xdr:colOff>50800</xdr:colOff>
      <xdr:row>86</xdr:row>
      <xdr:rowOff>20810</xdr:rowOff>
    </xdr:to>
    <xdr:sp macro="" textlink="">
      <xdr:nvSpPr>
        <xdr:cNvPr id="320" name="楕円 319">
          <a:extLst>
            <a:ext uri="{FF2B5EF4-FFF2-40B4-BE49-F238E27FC236}">
              <a16:creationId xmlns:a16="http://schemas.microsoft.com/office/drawing/2014/main" id="{9FE65ADA-9689-498A-B472-08A839E9AD4F}"/>
            </a:ext>
          </a:extLst>
        </xdr:cNvPr>
        <xdr:cNvSpPr/>
      </xdr:nvSpPr>
      <xdr:spPr>
        <a:xfrm>
          <a:off x="10426700" y="146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69087</xdr:rowOff>
    </xdr:from>
    <xdr:ext cx="469744" cy="259045"/>
    <xdr:sp macro="" textlink="">
      <xdr:nvSpPr>
        <xdr:cNvPr id="321" name="【公営住宅】&#10;一人当たり面積該当値テキスト">
          <a:extLst>
            <a:ext uri="{FF2B5EF4-FFF2-40B4-BE49-F238E27FC236}">
              <a16:creationId xmlns:a16="http://schemas.microsoft.com/office/drawing/2014/main" id="{CF004699-6426-4C5F-8DAD-D54A0E2FFA63}"/>
            </a:ext>
          </a:extLst>
        </xdr:cNvPr>
        <xdr:cNvSpPr txBox="1"/>
      </xdr:nvSpPr>
      <xdr:spPr>
        <a:xfrm>
          <a:off x="10515600" y="146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92129</xdr:rowOff>
    </xdr:from>
    <xdr:to>
      <xdr:col>50</xdr:col>
      <xdr:colOff>165100</xdr:colOff>
      <xdr:row>86</xdr:row>
      <xdr:rowOff>22279</xdr:rowOff>
    </xdr:to>
    <xdr:sp macro="" textlink="">
      <xdr:nvSpPr>
        <xdr:cNvPr id="322" name="楕円 321">
          <a:extLst>
            <a:ext uri="{FF2B5EF4-FFF2-40B4-BE49-F238E27FC236}">
              <a16:creationId xmlns:a16="http://schemas.microsoft.com/office/drawing/2014/main" id="{9A5B3D44-F57E-4118-A5A6-3735BE50A975}"/>
            </a:ext>
          </a:extLst>
        </xdr:cNvPr>
        <xdr:cNvSpPr/>
      </xdr:nvSpPr>
      <xdr:spPr>
        <a:xfrm>
          <a:off x="9588500" y="14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141460</xdr:rowOff>
    </xdr:from>
    <xdr:to>
      <xdr:col>55</xdr:col>
      <xdr:colOff>0</xdr:colOff>
      <xdr:row>85</xdr:row>
      <xdr:rowOff>142929</xdr:rowOff>
    </xdr:to>
    <xdr:cxnSp macro="">
      <xdr:nvCxnSpPr>
        <xdr:cNvPr id="323" name="直線コネクタ 322">
          <a:extLst>
            <a:ext uri="{FF2B5EF4-FFF2-40B4-BE49-F238E27FC236}">
              <a16:creationId xmlns:a16="http://schemas.microsoft.com/office/drawing/2014/main" id="{D1DD8BE4-9762-4986-A767-0D3A307141CA}"/>
            </a:ext>
          </a:extLst>
        </xdr:cNvPr>
        <xdr:cNvCxnSpPr/>
      </xdr:nvCxnSpPr>
      <xdr:spPr>
        <a:xfrm flipV="1">
          <a:off x="9639300" y="14714710"/>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94906</xdr:rowOff>
    </xdr:from>
    <xdr:to>
      <xdr:col>46</xdr:col>
      <xdr:colOff>38100</xdr:colOff>
      <xdr:row>86</xdr:row>
      <xdr:rowOff>25056</xdr:rowOff>
    </xdr:to>
    <xdr:sp macro="" textlink="">
      <xdr:nvSpPr>
        <xdr:cNvPr id="324" name="楕円 323">
          <a:extLst>
            <a:ext uri="{FF2B5EF4-FFF2-40B4-BE49-F238E27FC236}">
              <a16:creationId xmlns:a16="http://schemas.microsoft.com/office/drawing/2014/main" id="{D4F12E0C-C776-40AA-8F84-9D1EAE261264}"/>
            </a:ext>
          </a:extLst>
        </xdr:cNvPr>
        <xdr:cNvSpPr/>
      </xdr:nvSpPr>
      <xdr:spPr>
        <a:xfrm>
          <a:off x="8699500" y="146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142929</xdr:rowOff>
    </xdr:from>
    <xdr:to>
      <xdr:col>50</xdr:col>
      <xdr:colOff>114300</xdr:colOff>
      <xdr:row>85</xdr:row>
      <xdr:rowOff>145706</xdr:rowOff>
    </xdr:to>
    <xdr:cxnSp macro="">
      <xdr:nvCxnSpPr>
        <xdr:cNvPr id="325" name="直線コネクタ 324">
          <a:extLst>
            <a:ext uri="{FF2B5EF4-FFF2-40B4-BE49-F238E27FC236}">
              <a16:creationId xmlns:a16="http://schemas.microsoft.com/office/drawing/2014/main" id="{1C0BE36E-4742-4517-996C-8382EA9A7E87}"/>
            </a:ext>
          </a:extLst>
        </xdr:cNvPr>
        <xdr:cNvCxnSpPr/>
      </xdr:nvCxnSpPr>
      <xdr:spPr>
        <a:xfrm flipV="1">
          <a:off x="8750300" y="1471617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a:extLst>
            <a:ext uri="{FF2B5EF4-FFF2-40B4-BE49-F238E27FC236}">
              <a16:creationId xmlns:a16="http://schemas.microsoft.com/office/drawing/2014/main" id="{DF06F1DE-B781-4711-9037-B5B314B315FF}"/>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a:extLst>
            <a:ext uri="{FF2B5EF4-FFF2-40B4-BE49-F238E27FC236}">
              <a16:creationId xmlns:a16="http://schemas.microsoft.com/office/drawing/2014/main" id="{772740A3-DFB4-4F7F-A136-CF1C07DC895F}"/>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9B8776D3-D2CF-4ADF-B1A8-549E0AF3456A}"/>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38806</xdr:rowOff>
    </xdr:from>
    <xdr:ext cx="469744" cy="259045"/>
    <xdr:sp macro="" textlink="">
      <xdr:nvSpPr>
        <xdr:cNvPr id="329" name="n_1mainValue【公営住宅】&#10;一人当たり面積">
          <a:extLst>
            <a:ext uri="{FF2B5EF4-FFF2-40B4-BE49-F238E27FC236}">
              <a16:creationId xmlns:a16="http://schemas.microsoft.com/office/drawing/2014/main" id="{A4146A97-96E8-4052-A692-1FA8E0F821B0}"/>
            </a:ext>
          </a:extLst>
        </xdr:cNvPr>
        <xdr:cNvSpPr txBox="1"/>
      </xdr:nvSpPr>
      <xdr:spPr>
        <a:xfrm>
          <a:off x="93917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41583</xdr:rowOff>
    </xdr:from>
    <xdr:ext cx="469744" cy="259045"/>
    <xdr:sp macro="" textlink="">
      <xdr:nvSpPr>
        <xdr:cNvPr id="330" name="n_2mainValue【公営住宅】&#10;一人当たり面積">
          <a:extLst>
            <a:ext uri="{FF2B5EF4-FFF2-40B4-BE49-F238E27FC236}">
              <a16:creationId xmlns:a16="http://schemas.microsoft.com/office/drawing/2014/main" id="{AFAC81DC-BCBE-41F6-A631-80F78D7B6E79}"/>
            </a:ext>
          </a:extLst>
        </xdr:cNvPr>
        <xdr:cNvSpPr txBox="1"/>
      </xdr:nvSpPr>
      <xdr:spPr>
        <a:xfrm>
          <a:off x="8515427" y="1444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9D2D88D8-6642-4F66-966E-ED3DCAD115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17A460D7-C9CA-43D1-8D25-6FCB6D4A38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4F15C1D-F324-4B8A-B880-00007B7917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D0390188-EDF8-4EF2-90ED-315C780A95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5A5FD719-5730-47C6-90BD-EB362E15E1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AAA1295C-704C-4CCD-AA09-A620A869DF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A2D14267-E277-435E-BA9A-3A44947F9D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5F0BE256-D207-4CA9-8EF5-1016B77D19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D4364AFE-2F39-47F2-8B5C-94A1B547E5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735E141C-2EAD-4AB4-AEC0-0E838E6914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6DE80B1D-C30C-4854-BD33-CB79840059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6C1FF326-93A3-47CA-BCEE-41023261B2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64F44690-05FD-4AEC-8A78-3CE32A0956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D902D743-250F-4F8F-B683-AD8847DB03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66764F6D-D77E-4A78-8A45-28A4F3C893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3A301F51-2434-42EB-BF0C-6354A3AC801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B7FAFDF0-CF6C-40DE-96B9-581ADEFEE2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C2AAEA10-5413-47B9-8087-610A089455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E0B2E61A-5008-443B-BA3C-7A22FDD471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C1DB7DBF-8DFF-4544-84C7-3651A3B60B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3E9C0EFB-7935-4D9B-8EE1-9590D4AEA9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70779D8A-AD3B-4770-B2BC-C0743E8025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F046D429-8E2D-4A2D-8F9F-7774429E59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7BBCD3-6061-446F-BA4B-CBDAC78067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2018E31F-F9A3-435A-8D84-0E77D00F7F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EFB5EA4C-7C69-4E68-92DC-E4F2E6D743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8FF09DB6-BFF3-46A5-82A7-A6655775D8D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98711D4D-31BF-49EF-A7C2-FF64A792BAE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3BC665B6-FA9B-49F6-8194-F08DD0B6148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FE4029A5-41BB-471B-A38B-779CE8AE773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7918C375-B351-4590-A249-4A2545E1D58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2D2C09ED-55CA-4AF2-AE6F-C5657D6379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790BC06A-D178-4218-B85E-266F322615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BD6C626D-37C5-49C7-94B6-93FFB36872E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BC828217-BB2A-40AF-824F-8AD332E6B5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5556F20F-754C-4433-A2F4-E4266F15D1A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5FD07DD0-E2D4-4AE5-A16B-AF8A2C78D81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3D68F37D-5D08-44CE-A204-4512F97542D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A15C1107-224A-4A58-8DE3-1897DF6E39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50E511C8-4E05-4CF9-940E-15E38C04A25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8888BE7E-9178-4E65-82C0-343CED727D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a:extLst>
            <a:ext uri="{FF2B5EF4-FFF2-40B4-BE49-F238E27FC236}">
              <a16:creationId xmlns:a16="http://schemas.microsoft.com/office/drawing/2014/main" id="{C43B9F75-5308-477C-97AB-1F90AC33BDC1}"/>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DF9C7BAF-30D9-4B5A-B6B4-B2768F8EFC44}"/>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a:extLst>
            <a:ext uri="{FF2B5EF4-FFF2-40B4-BE49-F238E27FC236}">
              <a16:creationId xmlns:a16="http://schemas.microsoft.com/office/drawing/2014/main" id="{06E946AB-B27C-4FCE-A111-82220678F911}"/>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91846B08-E0D9-4847-831A-9B6BBC3FB1E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CBDC7B37-5258-45ED-89C9-7321E48F1C4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16AD6402-5067-41A4-B4B9-9299E98E7B93}"/>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a:extLst>
            <a:ext uri="{FF2B5EF4-FFF2-40B4-BE49-F238E27FC236}">
              <a16:creationId xmlns:a16="http://schemas.microsoft.com/office/drawing/2014/main" id="{328FA04B-1102-471D-8723-0AC973E3EFD3}"/>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id="{21B87CA4-20AE-455D-9829-92E6E3F9EDCC}"/>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id="{E23D9EB6-1CE2-43C9-BC17-EFF35445C264}"/>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a:extLst>
            <a:ext uri="{FF2B5EF4-FFF2-40B4-BE49-F238E27FC236}">
              <a16:creationId xmlns:a16="http://schemas.microsoft.com/office/drawing/2014/main" id="{B3C4BB16-1F41-4F0A-8DDC-47F6E44587BD}"/>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91242FA-F0BB-4663-99D5-A7913483D4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62ADEF44-C0F7-41BB-9298-DBDAD47635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50CE772F-825E-47A3-AEDE-4A1339ECBA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7BD939C-4147-4D85-8DC5-92CB616B0F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72D90B9-1E30-4EA9-A420-33AFEA1EF2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87" name="楕円 386">
          <a:extLst>
            <a:ext uri="{FF2B5EF4-FFF2-40B4-BE49-F238E27FC236}">
              <a16:creationId xmlns:a16="http://schemas.microsoft.com/office/drawing/2014/main" id="{9AD117F5-1B83-48E6-B395-B4D7C93BE404}"/>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88" name="【認定こども園・幼稚園・保育所】&#10;有形固定資産減価償却率該当値テキスト">
          <a:extLst>
            <a:ext uri="{FF2B5EF4-FFF2-40B4-BE49-F238E27FC236}">
              <a16:creationId xmlns:a16="http://schemas.microsoft.com/office/drawing/2014/main" id="{38135C1B-B937-4FC8-9228-F21013D267F7}"/>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9" name="楕円 388">
          <a:extLst>
            <a:ext uri="{FF2B5EF4-FFF2-40B4-BE49-F238E27FC236}">
              <a16:creationId xmlns:a16="http://schemas.microsoft.com/office/drawing/2014/main" id="{E03AA007-2531-41A3-B918-DFA31541156A}"/>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90" name="直線コネクタ 389">
          <a:extLst>
            <a:ext uri="{FF2B5EF4-FFF2-40B4-BE49-F238E27FC236}">
              <a16:creationId xmlns:a16="http://schemas.microsoft.com/office/drawing/2014/main" id="{C45D500C-86CA-41B2-841F-1587F32B123F}"/>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91" name="楕円 390">
          <a:extLst>
            <a:ext uri="{FF2B5EF4-FFF2-40B4-BE49-F238E27FC236}">
              <a16:creationId xmlns:a16="http://schemas.microsoft.com/office/drawing/2014/main" id="{E2F7B423-EB45-431A-92CE-9EAD23BCB1B7}"/>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92" name="直線コネクタ 391">
          <a:extLst>
            <a:ext uri="{FF2B5EF4-FFF2-40B4-BE49-F238E27FC236}">
              <a16:creationId xmlns:a16="http://schemas.microsoft.com/office/drawing/2014/main" id="{8C698802-07B2-4C9E-BAD5-8692504524FA}"/>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53E3E0C8-4D95-48B5-A5B1-3ECE54D9AA51}"/>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FDAB8B9F-32B8-4A72-A247-F60C54BB597C}"/>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7EB8BCAB-E839-4C26-B9F0-C80D897633AC}"/>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6" name="n_1mainValue【認定こども園・幼稚園・保育所】&#10;有形固定資産減価償却率">
          <a:extLst>
            <a:ext uri="{FF2B5EF4-FFF2-40B4-BE49-F238E27FC236}">
              <a16:creationId xmlns:a16="http://schemas.microsoft.com/office/drawing/2014/main" id="{0E4BC78E-40C1-4B9E-8678-974FE72A1F9C}"/>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7" name="n_2mainValue【認定こども園・幼稚園・保育所】&#10;有形固定資産減価償却率">
          <a:extLst>
            <a:ext uri="{FF2B5EF4-FFF2-40B4-BE49-F238E27FC236}">
              <a16:creationId xmlns:a16="http://schemas.microsoft.com/office/drawing/2014/main" id="{42BF0B39-3B8C-4CAA-8042-76E3107FD32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9CB56A11-5537-4D60-B65B-1E926C9F8E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C377E1A2-5B2F-45DD-9638-E965F9DE68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90276B60-CBCC-4EF8-9378-04C8B25F20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138DDDB0-834A-484B-8E4B-D24D3C3E7B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2A1DB1DB-01DE-4645-BEBA-F647381E1B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D13C127C-1EC9-41CB-BC06-902AC752B2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99671484-BE9A-4354-9C6A-415F7E5FB9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428F8F6F-C54C-4F32-B5D9-CE9E01ED0D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20E6FA68-2761-49F5-A7EA-F1DB94CF71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B404430F-86AB-4415-B5F1-787AB15CB9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B52120C5-A2FB-4B51-9EDF-4DA998C64E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C8027366-B148-4E64-920D-2A0E84E06D0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B8BC8B26-401F-4381-9246-44D85F6A20B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7B419C01-1A15-4B3A-B0C5-9327EA05E76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127D6F77-C59F-43F1-84FA-FD825088C63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00CDD54B-E368-44C6-9714-7C9B0DD5D4E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F28643CB-5254-441F-9BDF-68A74BBC273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9ADE83B5-AA82-4AF7-9CE8-F2B3E63B813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222DF252-B44F-4B35-ABE9-F5C80881B6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38063398-10DA-48B5-B8A1-DA1833B908C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2B0B1C2E-0858-4710-9170-DDD8B7D11B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a:extLst>
            <a:ext uri="{FF2B5EF4-FFF2-40B4-BE49-F238E27FC236}">
              <a16:creationId xmlns:a16="http://schemas.microsoft.com/office/drawing/2014/main" id="{E30BE279-DDAF-42E6-8A50-07A4577739EE}"/>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94C3E08B-6F80-419B-9407-3352DD950258}"/>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a:extLst>
            <a:ext uri="{FF2B5EF4-FFF2-40B4-BE49-F238E27FC236}">
              <a16:creationId xmlns:a16="http://schemas.microsoft.com/office/drawing/2014/main" id="{DA5CA43E-ED52-4260-BC60-936348A23AB3}"/>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2A169C85-3196-4B81-A7EC-67DBFA2B1CA1}"/>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a:extLst>
            <a:ext uri="{FF2B5EF4-FFF2-40B4-BE49-F238E27FC236}">
              <a16:creationId xmlns:a16="http://schemas.microsoft.com/office/drawing/2014/main" id="{2B9F26F4-FA98-41A3-A117-F1F878F76666}"/>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F18D9F4C-4C63-4565-98B9-A455BAE3C3EE}"/>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a:extLst>
            <a:ext uri="{FF2B5EF4-FFF2-40B4-BE49-F238E27FC236}">
              <a16:creationId xmlns:a16="http://schemas.microsoft.com/office/drawing/2014/main" id="{2D415F08-4A14-43E0-96C0-1BEB9ABE8045}"/>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id="{36AD8990-2C7E-453A-8F83-33EEE0945627}"/>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a:extLst>
            <a:ext uri="{FF2B5EF4-FFF2-40B4-BE49-F238E27FC236}">
              <a16:creationId xmlns:a16="http://schemas.microsoft.com/office/drawing/2014/main" id="{2A15E649-F282-4024-AB3F-A7B0D6932BF4}"/>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id="{A386C66B-6E64-4D7D-94B5-21B4F1091036}"/>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D7AEBD6-20F4-4C42-9D24-C7D6DCB9E1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F799027-E2D3-472A-816D-D82E8BE882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29188BB-5321-4EFE-8A19-B595EF3A6E4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3F0D46C-9D68-4BF4-9F09-74404E44B2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14E3830-D8BC-44F5-82A9-E49055B500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66548</xdr:rowOff>
    </xdr:from>
    <xdr:to>
      <xdr:col>116</xdr:col>
      <xdr:colOff>114300</xdr:colOff>
      <xdr:row>41</xdr:row>
      <xdr:rowOff>168148</xdr:rowOff>
    </xdr:to>
    <xdr:sp macro="" textlink="">
      <xdr:nvSpPr>
        <xdr:cNvPr id="434" name="楕円 433">
          <a:extLst>
            <a:ext uri="{FF2B5EF4-FFF2-40B4-BE49-F238E27FC236}">
              <a16:creationId xmlns:a16="http://schemas.microsoft.com/office/drawing/2014/main" id="{A0717A3A-CCB9-4E78-A015-93B5760391BD}"/>
            </a:ext>
          </a:extLst>
        </xdr:cNvPr>
        <xdr:cNvSpPr/>
      </xdr:nvSpPr>
      <xdr:spPr>
        <a:xfrm>
          <a:off x="22110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152925</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34506F59-C0E5-4AE7-9970-DDC41BA03142}"/>
            </a:ext>
          </a:extLst>
        </xdr:cNvPr>
        <xdr:cNvSpPr txBox="1"/>
      </xdr:nvSpPr>
      <xdr:spPr>
        <a:xfrm>
          <a:off x="22199600" y="701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66548</xdr:rowOff>
    </xdr:from>
    <xdr:to>
      <xdr:col>112</xdr:col>
      <xdr:colOff>38100</xdr:colOff>
      <xdr:row>41</xdr:row>
      <xdr:rowOff>168148</xdr:rowOff>
    </xdr:to>
    <xdr:sp macro="" textlink="">
      <xdr:nvSpPr>
        <xdr:cNvPr id="436" name="楕円 435">
          <a:extLst>
            <a:ext uri="{FF2B5EF4-FFF2-40B4-BE49-F238E27FC236}">
              <a16:creationId xmlns:a16="http://schemas.microsoft.com/office/drawing/2014/main" id="{C93E7E1E-DA65-41C6-B367-7D3A60FDAF10}"/>
            </a:ext>
          </a:extLst>
        </xdr:cNvPr>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117348</xdr:rowOff>
    </xdr:from>
    <xdr:to>
      <xdr:col>116</xdr:col>
      <xdr:colOff>63500</xdr:colOff>
      <xdr:row>41</xdr:row>
      <xdr:rowOff>117348</xdr:rowOff>
    </xdr:to>
    <xdr:cxnSp macro="">
      <xdr:nvCxnSpPr>
        <xdr:cNvPr id="437" name="直線コネクタ 436">
          <a:extLst>
            <a:ext uri="{FF2B5EF4-FFF2-40B4-BE49-F238E27FC236}">
              <a16:creationId xmlns:a16="http://schemas.microsoft.com/office/drawing/2014/main" id="{C785D41E-8BE5-41CC-B158-8E3B147EF7DC}"/>
            </a:ext>
          </a:extLst>
        </xdr:cNvPr>
        <xdr:cNvCxnSpPr/>
      </xdr:nvCxnSpPr>
      <xdr:spPr>
        <a:xfrm>
          <a:off x="21323300" y="7146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66548</xdr:rowOff>
    </xdr:from>
    <xdr:to>
      <xdr:col>107</xdr:col>
      <xdr:colOff>101600</xdr:colOff>
      <xdr:row>41</xdr:row>
      <xdr:rowOff>168148</xdr:rowOff>
    </xdr:to>
    <xdr:sp macro="" textlink="">
      <xdr:nvSpPr>
        <xdr:cNvPr id="438" name="楕円 437">
          <a:extLst>
            <a:ext uri="{FF2B5EF4-FFF2-40B4-BE49-F238E27FC236}">
              <a16:creationId xmlns:a16="http://schemas.microsoft.com/office/drawing/2014/main" id="{453D4765-E10D-499B-99D5-D46D878F4B92}"/>
            </a:ext>
          </a:extLst>
        </xdr:cNvPr>
        <xdr:cNvSpPr/>
      </xdr:nvSpPr>
      <xdr:spPr>
        <a:xfrm>
          <a:off x="20383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117348</xdr:rowOff>
    </xdr:from>
    <xdr:to>
      <xdr:col>111</xdr:col>
      <xdr:colOff>177800</xdr:colOff>
      <xdr:row>41</xdr:row>
      <xdr:rowOff>117348</xdr:rowOff>
    </xdr:to>
    <xdr:cxnSp macro="">
      <xdr:nvCxnSpPr>
        <xdr:cNvPr id="439" name="直線コネクタ 438">
          <a:extLst>
            <a:ext uri="{FF2B5EF4-FFF2-40B4-BE49-F238E27FC236}">
              <a16:creationId xmlns:a16="http://schemas.microsoft.com/office/drawing/2014/main" id="{2167A254-4036-4CAD-A27B-3315215CF913}"/>
            </a:ext>
          </a:extLst>
        </xdr:cNvPr>
        <xdr:cNvCxnSpPr/>
      </xdr:nvCxnSpPr>
      <xdr:spPr>
        <a:xfrm>
          <a:off x="20434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F81B10B3-4368-46A7-BA71-FFF25F62686F}"/>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B7624094-80F4-412B-96BE-CE0A8449C102}"/>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418626B6-0F9D-4393-8273-43ED986A3FDF}"/>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159275</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E92FA574-DD4C-4AAC-9111-2E1A736D5FF3}"/>
            </a:ext>
          </a:extLst>
        </xdr:cNvPr>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159275</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A8887553-5D00-448B-9BE2-01CE678E88FE}"/>
            </a:ext>
          </a:extLst>
        </xdr:cNvPr>
        <xdr:cNvSpPr txBox="1"/>
      </xdr:nvSpPr>
      <xdr:spPr>
        <a:xfrm>
          <a:off x="20199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CCEAF5C-922F-4027-AE27-17FF037D25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71719B88-8063-47A0-A855-B89F2C648B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9205A2D3-C125-43BE-A38C-32F46E4C7F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AEE363CE-01A8-4ACA-94AC-1ADFA1B3DF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32191602-E3A5-444A-996D-32B8A0F00D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1911C267-ECE0-44F2-9798-7DA1622603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16C0884C-FD9A-40FB-A932-0CC4404A84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8053DA01-8E01-4B45-A615-25ED26172B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9A54D25D-CE37-4B2F-8857-D51465E70D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2B7B8B-039F-486F-AFC5-71AB90AD3B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FB09BCC6-FE71-46AC-9EAF-90DB588F6D3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826D6966-F0CD-419A-85F9-AF0BE192DE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3E8C33A2-3091-4B29-94C8-CC194635BEE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6D9487BD-2861-4731-841A-E04A1A57251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F69A0744-7180-4051-BD65-8F9D2F5B426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09339775-4BB1-4B61-8419-28C9C6B76C2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5DEE08B6-EE24-4659-B907-E9D142D8269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B9CA6EB8-6D4F-41D8-93B5-3C543CD0A84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1FD5F422-31D6-4198-82B1-6ADD715457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2474EAE1-C67D-4F65-A54C-481F1EF6BEC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2A7F4F66-5F3E-4E2E-8B78-904E7299497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5F2598E4-89A1-4F67-A549-6337FDD542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521AEF03-0C6C-4909-93CE-03C3BD02FF1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AAC71B79-2401-424D-8E24-45FD91F095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a:extLst>
            <a:ext uri="{FF2B5EF4-FFF2-40B4-BE49-F238E27FC236}">
              <a16:creationId xmlns:a16="http://schemas.microsoft.com/office/drawing/2014/main" id="{5C2958F1-0543-4B8D-A542-BE106E2888D6}"/>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8FBBA2D-B429-410A-94C1-DB21EAA67EAC}"/>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id="{0FD5A0A0-5DE3-44D0-9F1A-74BB1CBFDE47}"/>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250BBCCF-F6D9-4C78-8FA9-EB3B67A4ED7C}"/>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id="{ECFA4B50-2C3A-4232-A0EA-0BDA2C1F6D81}"/>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E37AFA36-C267-4A5E-8261-7CD2EE86E914}"/>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id="{31CBEF3D-0C57-46B1-A2FD-0BF644107DC7}"/>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id="{B534BF1F-6405-40E4-BB91-28F2DB922757}"/>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id="{1CC79D03-3F89-4CEA-9366-A6E8EEEE6922}"/>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id="{8ACEFB7E-0FA0-4EFA-A3DC-64591BFA110E}"/>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5A9CA66-ED75-4365-90F7-A15DA68933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FE32233-8612-40A2-B8D5-D0EC57F03B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787F76C-BFAD-4DBB-9B68-8393260FC2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3011369-05DD-4FFB-85B5-0ADB3DF6B4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6B57E7CF-E73F-41A4-A53F-B39FE5AF85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484" name="楕円 483">
          <a:extLst>
            <a:ext uri="{FF2B5EF4-FFF2-40B4-BE49-F238E27FC236}">
              <a16:creationId xmlns:a16="http://schemas.microsoft.com/office/drawing/2014/main" id="{5E7D0FF3-F7FD-4A4B-9C49-6C4ACD4A241F}"/>
            </a:ext>
          </a:extLst>
        </xdr:cNvPr>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FE288BB8-660E-41AD-BDB9-7D4B3E944719}"/>
            </a:ext>
          </a:extLst>
        </xdr:cNvPr>
        <xdr:cNvSpPr txBox="1"/>
      </xdr:nvSpPr>
      <xdr:spPr>
        <a:xfrm>
          <a:off x="16357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76835</xdr:rowOff>
    </xdr:from>
    <xdr:to>
      <xdr:col>81</xdr:col>
      <xdr:colOff>101600</xdr:colOff>
      <xdr:row>59</xdr:row>
      <xdr:rowOff>6985</xdr:rowOff>
    </xdr:to>
    <xdr:sp macro="" textlink="">
      <xdr:nvSpPr>
        <xdr:cNvPr id="486" name="楕円 485">
          <a:extLst>
            <a:ext uri="{FF2B5EF4-FFF2-40B4-BE49-F238E27FC236}">
              <a16:creationId xmlns:a16="http://schemas.microsoft.com/office/drawing/2014/main" id="{51B27201-D6ED-493C-A775-6BAADE2BCA76}"/>
            </a:ext>
          </a:extLst>
        </xdr:cNvPr>
        <xdr:cNvSpPr/>
      </xdr:nvSpPr>
      <xdr:spPr>
        <a:xfrm>
          <a:off x="15430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127635</xdr:rowOff>
    </xdr:to>
    <xdr:cxnSp macro="">
      <xdr:nvCxnSpPr>
        <xdr:cNvPr id="487" name="直線コネクタ 486">
          <a:extLst>
            <a:ext uri="{FF2B5EF4-FFF2-40B4-BE49-F238E27FC236}">
              <a16:creationId xmlns:a16="http://schemas.microsoft.com/office/drawing/2014/main" id="{748A820C-5A0D-40AC-8483-357D7D327712}"/>
            </a:ext>
          </a:extLst>
        </xdr:cNvPr>
        <xdr:cNvCxnSpPr/>
      </xdr:nvCxnSpPr>
      <xdr:spPr>
        <a:xfrm flipV="1">
          <a:off x="15481300" y="100393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88" name="楕円 487">
          <a:extLst>
            <a:ext uri="{FF2B5EF4-FFF2-40B4-BE49-F238E27FC236}">
              <a16:creationId xmlns:a16="http://schemas.microsoft.com/office/drawing/2014/main" id="{5320B471-60C6-4771-9B09-C9E1BB479786}"/>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58</xdr:row>
      <xdr:rowOff>160020</xdr:rowOff>
    </xdr:to>
    <xdr:cxnSp macro="">
      <xdr:nvCxnSpPr>
        <xdr:cNvPr id="489" name="直線コネクタ 488">
          <a:extLst>
            <a:ext uri="{FF2B5EF4-FFF2-40B4-BE49-F238E27FC236}">
              <a16:creationId xmlns:a16="http://schemas.microsoft.com/office/drawing/2014/main" id="{8ADF7265-0660-43BA-BE61-FCCE96F64F91}"/>
            </a:ext>
          </a:extLst>
        </xdr:cNvPr>
        <xdr:cNvCxnSpPr/>
      </xdr:nvCxnSpPr>
      <xdr:spPr>
        <a:xfrm flipV="1">
          <a:off x="14592300" y="100717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90" name="n_1aveValue【学校施設】&#10;有形固定資産減価償却率">
          <a:extLst>
            <a:ext uri="{FF2B5EF4-FFF2-40B4-BE49-F238E27FC236}">
              <a16:creationId xmlns:a16="http://schemas.microsoft.com/office/drawing/2014/main" id="{856DD6E9-848B-46EC-95C2-7154C9E1326B}"/>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91" name="n_2aveValue【学校施設】&#10;有形固定資産減価償却率">
          <a:extLst>
            <a:ext uri="{FF2B5EF4-FFF2-40B4-BE49-F238E27FC236}">
              <a16:creationId xmlns:a16="http://schemas.microsoft.com/office/drawing/2014/main" id="{A0A29DB5-2BDE-497D-9975-265D864933EC}"/>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2" name="n_3aveValue【学校施設】&#10;有形固定資産減価償却率">
          <a:extLst>
            <a:ext uri="{FF2B5EF4-FFF2-40B4-BE49-F238E27FC236}">
              <a16:creationId xmlns:a16="http://schemas.microsoft.com/office/drawing/2014/main" id="{75FCB113-B0D9-4AF2-A5E1-B88EA8BA7F95}"/>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23512</xdr:rowOff>
    </xdr:from>
    <xdr:ext cx="405111" cy="259045"/>
    <xdr:sp macro="" textlink="">
      <xdr:nvSpPr>
        <xdr:cNvPr id="493" name="n_1mainValue【学校施設】&#10;有形固定資産減価償却率">
          <a:extLst>
            <a:ext uri="{FF2B5EF4-FFF2-40B4-BE49-F238E27FC236}">
              <a16:creationId xmlns:a16="http://schemas.microsoft.com/office/drawing/2014/main" id="{1AA90315-4929-4C4B-B904-246997B7F204}"/>
            </a:ext>
          </a:extLst>
        </xdr:cNvPr>
        <xdr:cNvSpPr txBox="1"/>
      </xdr:nvSpPr>
      <xdr:spPr>
        <a:xfrm>
          <a:off x="15266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94" name="n_2mainValue【学校施設】&#10;有形固定資産減価償却率">
          <a:extLst>
            <a:ext uri="{FF2B5EF4-FFF2-40B4-BE49-F238E27FC236}">
              <a16:creationId xmlns:a16="http://schemas.microsoft.com/office/drawing/2014/main" id="{36A69810-3B71-4669-8386-19464211F2DA}"/>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685E270B-B451-404E-850A-35EB69E8AD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4182C931-3A10-494B-A0B0-2CC5DC3EE3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8347AD60-12F8-4355-B0AA-F704D1A322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C4DA517A-8BBB-47A7-B090-D8C295BE54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163C2305-52D9-4F9A-9F0F-8A9679F8D1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47C02A57-8E72-4BF7-A507-56CFADDA23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2A073B7E-1FE9-4181-B68F-09ECC48C6C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2AC00157-C841-4C46-810E-88F4239425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9F25E2F8-37FD-4D8C-9838-3318260734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2A2B7DEA-8BD6-4AF3-8278-4A6072C1F7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03424A57-62DC-4A81-A6B9-459AFF19F5C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D9EDD709-D228-4DD7-B383-44A699AD216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43C386B5-06AD-4AC3-B2B8-8664609D47E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a:extLst>
            <a:ext uri="{FF2B5EF4-FFF2-40B4-BE49-F238E27FC236}">
              <a16:creationId xmlns:a16="http://schemas.microsoft.com/office/drawing/2014/main" id="{46BBEB01-4740-45AB-8CC6-593A57F3249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C7A71261-32DB-444C-8809-014E17564E4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a:extLst>
            <a:ext uri="{FF2B5EF4-FFF2-40B4-BE49-F238E27FC236}">
              <a16:creationId xmlns:a16="http://schemas.microsoft.com/office/drawing/2014/main" id="{8C064081-A5ED-4480-AD72-6301FBCB70B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248DCB57-810D-47F9-ACC2-E1FEF51DD2C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a:extLst>
            <a:ext uri="{FF2B5EF4-FFF2-40B4-BE49-F238E27FC236}">
              <a16:creationId xmlns:a16="http://schemas.microsoft.com/office/drawing/2014/main" id="{16636EC2-5B9B-4BB6-97B6-E7CCDD700065}"/>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497BECF3-AFF7-4043-A6DD-139D56F6B2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a:extLst>
            <a:ext uri="{FF2B5EF4-FFF2-40B4-BE49-F238E27FC236}">
              <a16:creationId xmlns:a16="http://schemas.microsoft.com/office/drawing/2014/main" id="{677B4BEF-5764-40C7-BA60-3722546EB87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972AFC3D-6ECC-454E-92DF-CA6A1AA53D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a:extLst>
            <a:ext uri="{FF2B5EF4-FFF2-40B4-BE49-F238E27FC236}">
              <a16:creationId xmlns:a16="http://schemas.microsoft.com/office/drawing/2014/main" id="{8A215251-19B5-444A-BA32-0E42B75BE74C}"/>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a:extLst>
            <a:ext uri="{FF2B5EF4-FFF2-40B4-BE49-F238E27FC236}">
              <a16:creationId xmlns:a16="http://schemas.microsoft.com/office/drawing/2014/main" id="{78D0BD47-6DC5-4A5A-99C2-524E8D89FAF7}"/>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a:extLst>
            <a:ext uri="{FF2B5EF4-FFF2-40B4-BE49-F238E27FC236}">
              <a16:creationId xmlns:a16="http://schemas.microsoft.com/office/drawing/2014/main" id="{DF7037C2-BFBC-4955-A9EB-0592DD02C273}"/>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a:extLst>
            <a:ext uri="{FF2B5EF4-FFF2-40B4-BE49-F238E27FC236}">
              <a16:creationId xmlns:a16="http://schemas.microsoft.com/office/drawing/2014/main" id="{96725971-B276-4F38-8A8F-635CEAB0BF49}"/>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a:extLst>
            <a:ext uri="{FF2B5EF4-FFF2-40B4-BE49-F238E27FC236}">
              <a16:creationId xmlns:a16="http://schemas.microsoft.com/office/drawing/2014/main" id="{97B94461-E929-4E20-9C65-DD3733902568}"/>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21" name="【学校施設】&#10;一人当たり面積平均値テキスト">
          <a:extLst>
            <a:ext uri="{FF2B5EF4-FFF2-40B4-BE49-F238E27FC236}">
              <a16:creationId xmlns:a16="http://schemas.microsoft.com/office/drawing/2014/main" id="{722AA636-E9E8-4FF6-BBC9-7F264CDC5787}"/>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a:extLst>
            <a:ext uri="{FF2B5EF4-FFF2-40B4-BE49-F238E27FC236}">
              <a16:creationId xmlns:a16="http://schemas.microsoft.com/office/drawing/2014/main" id="{55E261CF-EC05-48B1-B33A-63F4EAC0E4F1}"/>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a:extLst>
            <a:ext uri="{FF2B5EF4-FFF2-40B4-BE49-F238E27FC236}">
              <a16:creationId xmlns:a16="http://schemas.microsoft.com/office/drawing/2014/main" id="{F749F2DB-C892-4575-AF04-20A01FEB1457}"/>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a:extLst>
            <a:ext uri="{FF2B5EF4-FFF2-40B4-BE49-F238E27FC236}">
              <a16:creationId xmlns:a16="http://schemas.microsoft.com/office/drawing/2014/main" id="{F62C1D5C-6C4A-411B-AFC6-FCEACF7F7ACB}"/>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a:extLst>
            <a:ext uri="{FF2B5EF4-FFF2-40B4-BE49-F238E27FC236}">
              <a16:creationId xmlns:a16="http://schemas.microsoft.com/office/drawing/2014/main" id="{898B99E0-090B-42C0-B487-C9ED3F1BD3ED}"/>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F41D043-6280-41E7-89D7-52EB648AAE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352392EF-A4B0-41CE-AA27-47644FFB15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8602B537-F5DF-4948-8915-C3FC3C4D46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F80F9C0-1383-4F2B-B2E7-10502C88DA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EEE5B5A8-772D-482E-A665-9C42C0A2F6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151145</xdr:rowOff>
    </xdr:from>
    <xdr:to>
      <xdr:col>116</xdr:col>
      <xdr:colOff>114300</xdr:colOff>
      <xdr:row>63</xdr:row>
      <xdr:rowOff>81295</xdr:rowOff>
    </xdr:to>
    <xdr:sp macro="" textlink="">
      <xdr:nvSpPr>
        <xdr:cNvPr id="531" name="楕円 530">
          <a:extLst>
            <a:ext uri="{FF2B5EF4-FFF2-40B4-BE49-F238E27FC236}">
              <a16:creationId xmlns:a16="http://schemas.microsoft.com/office/drawing/2014/main" id="{1AB5A07F-1E4F-4B06-BC3E-903A1133A7A8}"/>
            </a:ext>
          </a:extLst>
        </xdr:cNvPr>
        <xdr:cNvSpPr/>
      </xdr:nvSpPr>
      <xdr:spPr>
        <a:xfrm>
          <a:off x="22110700" y="107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110522</xdr:rowOff>
    </xdr:from>
    <xdr:ext cx="469744" cy="259045"/>
    <xdr:sp macro="" textlink="">
      <xdr:nvSpPr>
        <xdr:cNvPr id="532" name="【学校施設】&#10;一人当たり面積該当値テキスト">
          <a:extLst>
            <a:ext uri="{FF2B5EF4-FFF2-40B4-BE49-F238E27FC236}">
              <a16:creationId xmlns:a16="http://schemas.microsoft.com/office/drawing/2014/main" id="{ABB5D55E-CA02-4C72-8E12-57FA6245B959}"/>
            </a:ext>
          </a:extLst>
        </xdr:cNvPr>
        <xdr:cNvSpPr txBox="1"/>
      </xdr:nvSpPr>
      <xdr:spPr>
        <a:xfrm>
          <a:off x="22199600" y="1056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153294</xdr:rowOff>
    </xdr:from>
    <xdr:to>
      <xdr:col>112</xdr:col>
      <xdr:colOff>38100</xdr:colOff>
      <xdr:row>63</xdr:row>
      <xdr:rowOff>83444</xdr:rowOff>
    </xdr:to>
    <xdr:sp macro="" textlink="">
      <xdr:nvSpPr>
        <xdr:cNvPr id="533" name="楕円 532">
          <a:extLst>
            <a:ext uri="{FF2B5EF4-FFF2-40B4-BE49-F238E27FC236}">
              <a16:creationId xmlns:a16="http://schemas.microsoft.com/office/drawing/2014/main" id="{E2A729A1-1233-4069-9549-3C51A72C142F}"/>
            </a:ext>
          </a:extLst>
        </xdr:cNvPr>
        <xdr:cNvSpPr/>
      </xdr:nvSpPr>
      <xdr:spPr>
        <a:xfrm>
          <a:off x="21272500" y="107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30495</xdr:rowOff>
    </xdr:from>
    <xdr:to>
      <xdr:col>116</xdr:col>
      <xdr:colOff>63500</xdr:colOff>
      <xdr:row>63</xdr:row>
      <xdr:rowOff>32644</xdr:rowOff>
    </xdr:to>
    <xdr:cxnSp macro="">
      <xdr:nvCxnSpPr>
        <xdr:cNvPr id="534" name="直線コネクタ 533">
          <a:extLst>
            <a:ext uri="{FF2B5EF4-FFF2-40B4-BE49-F238E27FC236}">
              <a16:creationId xmlns:a16="http://schemas.microsoft.com/office/drawing/2014/main" id="{949817A7-ED5F-4367-881D-FFF12D4D0447}"/>
            </a:ext>
          </a:extLst>
        </xdr:cNvPr>
        <xdr:cNvCxnSpPr/>
      </xdr:nvCxnSpPr>
      <xdr:spPr>
        <a:xfrm flipV="1">
          <a:off x="21323300" y="10831845"/>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155260</xdr:rowOff>
    </xdr:from>
    <xdr:to>
      <xdr:col>107</xdr:col>
      <xdr:colOff>101600</xdr:colOff>
      <xdr:row>63</xdr:row>
      <xdr:rowOff>85410</xdr:rowOff>
    </xdr:to>
    <xdr:sp macro="" textlink="">
      <xdr:nvSpPr>
        <xdr:cNvPr id="535" name="楕円 534">
          <a:extLst>
            <a:ext uri="{FF2B5EF4-FFF2-40B4-BE49-F238E27FC236}">
              <a16:creationId xmlns:a16="http://schemas.microsoft.com/office/drawing/2014/main" id="{E19072CE-1DB0-410A-907E-5D417458DCD2}"/>
            </a:ext>
          </a:extLst>
        </xdr:cNvPr>
        <xdr:cNvSpPr/>
      </xdr:nvSpPr>
      <xdr:spPr>
        <a:xfrm>
          <a:off x="20383500" y="107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32644</xdr:rowOff>
    </xdr:from>
    <xdr:to>
      <xdr:col>111</xdr:col>
      <xdr:colOff>177800</xdr:colOff>
      <xdr:row>63</xdr:row>
      <xdr:rowOff>34610</xdr:rowOff>
    </xdr:to>
    <xdr:cxnSp macro="">
      <xdr:nvCxnSpPr>
        <xdr:cNvPr id="536" name="直線コネクタ 535">
          <a:extLst>
            <a:ext uri="{FF2B5EF4-FFF2-40B4-BE49-F238E27FC236}">
              <a16:creationId xmlns:a16="http://schemas.microsoft.com/office/drawing/2014/main" id="{4C947318-3DBF-44F3-BA9E-DC36DB4D1048}"/>
            </a:ext>
          </a:extLst>
        </xdr:cNvPr>
        <xdr:cNvCxnSpPr/>
      </xdr:nvCxnSpPr>
      <xdr:spPr>
        <a:xfrm flipV="1">
          <a:off x="20434300" y="1083399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37" name="n_1aveValue【学校施設】&#10;一人当たり面積">
          <a:extLst>
            <a:ext uri="{FF2B5EF4-FFF2-40B4-BE49-F238E27FC236}">
              <a16:creationId xmlns:a16="http://schemas.microsoft.com/office/drawing/2014/main" id="{03D4FBAC-5550-4FFE-B8A9-58A17F84F051}"/>
            </a:ext>
          </a:extLst>
        </xdr:cNvPr>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38" name="n_2aveValue【学校施設】&#10;一人当たり面積">
          <a:extLst>
            <a:ext uri="{FF2B5EF4-FFF2-40B4-BE49-F238E27FC236}">
              <a16:creationId xmlns:a16="http://schemas.microsoft.com/office/drawing/2014/main" id="{9E384FAD-63D5-4CE7-B5F0-0BB654C5F053}"/>
            </a:ext>
          </a:extLst>
        </xdr:cNvPr>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39" name="n_3aveValue【学校施設】&#10;一人当たり面積">
          <a:extLst>
            <a:ext uri="{FF2B5EF4-FFF2-40B4-BE49-F238E27FC236}">
              <a16:creationId xmlns:a16="http://schemas.microsoft.com/office/drawing/2014/main" id="{89BD9921-F3FE-4C12-A235-D0641000CA6C}"/>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99971</xdr:rowOff>
    </xdr:from>
    <xdr:ext cx="469744" cy="259045"/>
    <xdr:sp macro="" textlink="">
      <xdr:nvSpPr>
        <xdr:cNvPr id="540" name="n_1mainValue【学校施設】&#10;一人当たり面積">
          <a:extLst>
            <a:ext uri="{FF2B5EF4-FFF2-40B4-BE49-F238E27FC236}">
              <a16:creationId xmlns:a16="http://schemas.microsoft.com/office/drawing/2014/main" id="{E42E101A-0F77-4C5C-B418-9EFB9275ADCE}"/>
            </a:ext>
          </a:extLst>
        </xdr:cNvPr>
        <xdr:cNvSpPr txBox="1"/>
      </xdr:nvSpPr>
      <xdr:spPr>
        <a:xfrm>
          <a:off x="21075727" y="1055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101937</xdr:rowOff>
    </xdr:from>
    <xdr:ext cx="469744" cy="259045"/>
    <xdr:sp macro="" textlink="">
      <xdr:nvSpPr>
        <xdr:cNvPr id="541" name="n_2mainValue【学校施設】&#10;一人当たり面積">
          <a:extLst>
            <a:ext uri="{FF2B5EF4-FFF2-40B4-BE49-F238E27FC236}">
              <a16:creationId xmlns:a16="http://schemas.microsoft.com/office/drawing/2014/main" id="{9773083A-69D6-4852-A00B-7C3848FF0128}"/>
            </a:ext>
          </a:extLst>
        </xdr:cNvPr>
        <xdr:cNvSpPr txBox="1"/>
      </xdr:nvSpPr>
      <xdr:spPr>
        <a:xfrm>
          <a:off x="20199427" y="105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96716A0E-4BC2-4D32-8A45-94933A4849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C26B1BEE-0AD2-4989-A523-97E46FAD3B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87D7BA4D-0FD5-4C22-95D2-4256D7F121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DB0DE1CE-2727-4B1A-932A-EB63573B3E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27F983FB-0CCA-43FE-9FD3-6D22370C29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2FF61BD5-91B1-4A23-B88E-DBF6C563F2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E294C365-3FDA-4153-BC78-BAC54E3FE3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A7F9FADD-394A-4B5F-8413-734A921DCF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0057AF14-498B-46DF-A2B1-CE27BFE70C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18ADD89D-2223-43A8-8BB6-3E2D90A31C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a:extLst>
            <a:ext uri="{FF2B5EF4-FFF2-40B4-BE49-F238E27FC236}">
              <a16:creationId xmlns:a16="http://schemas.microsoft.com/office/drawing/2014/main" id="{E81297A0-FA2F-491E-A026-BD19417B0E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a:extLst>
            <a:ext uri="{FF2B5EF4-FFF2-40B4-BE49-F238E27FC236}">
              <a16:creationId xmlns:a16="http://schemas.microsoft.com/office/drawing/2014/main" id="{A55F96EC-3610-43DF-B3FA-E0D40AEC89B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a:extLst>
            <a:ext uri="{FF2B5EF4-FFF2-40B4-BE49-F238E27FC236}">
              <a16:creationId xmlns:a16="http://schemas.microsoft.com/office/drawing/2014/main" id="{60E08B45-CAE6-497B-8F86-DC41E735F18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a:extLst>
            <a:ext uri="{FF2B5EF4-FFF2-40B4-BE49-F238E27FC236}">
              <a16:creationId xmlns:a16="http://schemas.microsoft.com/office/drawing/2014/main" id="{CF86B830-8F79-4075-B83C-23806D68F4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a:extLst>
            <a:ext uri="{FF2B5EF4-FFF2-40B4-BE49-F238E27FC236}">
              <a16:creationId xmlns:a16="http://schemas.microsoft.com/office/drawing/2014/main" id="{D50D2B92-AC56-4213-B573-E6C7F0A9472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a:extLst>
            <a:ext uri="{FF2B5EF4-FFF2-40B4-BE49-F238E27FC236}">
              <a16:creationId xmlns:a16="http://schemas.microsoft.com/office/drawing/2014/main" id="{B7BE068C-41BB-4A52-AF0C-1FAC1108E6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a:extLst>
            <a:ext uri="{FF2B5EF4-FFF2-40B4-BE49-F238E27FC236}">
              <a16:creationId xmlns:a16="http://schemas.microsoft.com/office/drawing/2014/main" id="{E10AA2E8-4286-4AF4-A121-26CAE1D2D4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a:extLst>
            <a:ext uri="{FF2B5EF4-FFF2-40B4-BE49-F238E27FC236}">
              <a16:creationId xmlns:a16="http://schemas.microsoft.com/office/drawing/2014/main" id="{DB2B5758-2682-4D40-AB1A-BEF8B646DA6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a:extLst>
            <a:ext uri="{FF2B5EF4-FFF2-40B4-BE49-F238E27FC236}">
              <a16:creationId xmlns:a16="http://schemas.microsoft.com/office/drawing/2014/main" id="{42724FCB-DA94-40CF-9032-90F0206620B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a:extLst>
            <a:ext uri="{FF2B5EF4-FFF2-40B4-BE49-F238E27FC236}">
              <a16:creationId xmlns:a16="http://schemas.microsoft.com/office/drawing/2014/main" id="{B1A34BD2-9D0E-4B75-8C11-F227947C0D4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a:extLst>
            <a:ext uri="{FF2B5EF4-FFF2-40B4-BE49-F238E27FC236}">
              <a16:creationId xmlns:a16="http://schemas.microsoft.com/office/drawing/2014/main" id="{333171CC-B33E-4684-9F2E-F19D9464A47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C48842A3-14CC-4A03-98B2-DE41681DBEB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713D0E2E-2EC7-4C6B-9C22-EE59F87FBA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46328E04-4B5B-4512-ABE2-2884E80805F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1F18CA5E-59BD-43EA-A837-413D6CC1FE0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a:extLst>
            <a:ext uri="{FF2B5EF4-FFF2-40B4-BE49-F238E27FC236}">
              <a16:creationId xmlns:a16="http://schemas.microsoft.com/office/drawing/2014/main" id="{69358FDB-5825-4F13-ABD7-DAAC40C08AA2}"/>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a:extLst>
            <a:ext uri="{FF2B5EF4-FFF2-40B4-BE49-F238E27FC236}">
              <a16:creationId xmlns:a16="http://schemas.microsoft.com/office/drawing/2014/main" id="{30ED9F73-E808-4E7F-ABC9-4EFFC7D1970C}"/>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a:extLst>
            <a:ext uri="{FF2B5EF4-FFF2-40B4-BE49-F238E27FC236}">
              <a16:creationId xmlns:a16="http://schemas.microsoft.com/office/drawing/2014/main" id="{9B24C6EB-31E4-4F74-88DA-9125F8A11C3A}"/>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a:extLst>
            <a:ext uri="{FF2B5EF4-FFF2-40B4-BE49-F238E27FC236}">
              <a16:creationId xmlns:a16="http://schemas.microsoft.com/office/drawing/2014/main" id="{EE8AA0D1-9764-4A74-8374-9E72C501B23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a:extLst>
            <a:ext uri="{FF2B5EF4-FFF2-40B4-BE49-F238E27FC236}">
              <a16:creationId xmlns:a16="http://schemas.microsoft.com/office/drawing/2014/main" id="{6A7E315B-37B5-421E-BFA0-CE319F17762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72" name="【児童館】&#10;有形固定資産減価償却率平均値テキスト">
          <a:extLst>
            <a:ext uri="{FF2B5EF4-FFF2-40B4-BE49-F238E27FC236}">
              <a16:creationId xmlns:a16="http://schemas.microsoft.com/office/drawing/2014/main" id="{DB262B5E-7072-42C7-9461-01D915F1FB11}"/>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a:extLst>
            <a:ext uri="{FF2B5EF4-FFF2-40B4-BE49-F238E27FC236}">
              <a16:creationId xmlns:a16="http://schemas.microsoft.com/office/drawing/2014/main" id="{0908BA16-A686-4CDB-BE82-3AF2CC3A430F}"/>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a:extLst>
            <a:ext uri="{FF2B5EF4-FFF2-40B4-BE49-F238E27FC236}">
              <a16:creationId xmlns:a16="http://schemas.microsoft.com/office/drawing/2014/main" id="{D5F509F8-EF97-4A99-AFBD-773828DA6B1F}"/>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a:extLst>
            <a:ext uri="{FF2B5EF4-FFF2-40B4-BE49-F238E27FC236}">
              <a16:creationId xmlns:a16="http://schemas.microsoft.com/office/drawing/2014/main" id="{A99316DC-8E20-43D0-BAF0-3ED48D53DDD3}"/>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76" name="フローチャート: 判断 575">
          <a:extLst>
            <a:ext uri="{FF2B5EF4-FFF2-40B4-BE49-F238E27FC236}">
              <a16:creationId xmlns:a16="http://schemas.microsoft.com/office/drawing/2014/main" id="{345566FB-1FE3-4108-BA82-4ACB70FCC629}"/>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2CC121DF-E60E-4E55-AA3D-F8D6D621197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E49D96ED-48B9-4B2B-AD74-9C00472E2F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8BDB3826-8F5F-4BC0-AC67-2FE3216C24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595D356-EBE7-4905-9361-08B535FBFD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CBB9AE96-3F4A-4CC9-A1E1-E5604C913E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2" name="楕円 581">
          <a:extLst>
            <a:ext uri="{FF2B5EF4-FFF2-40B4-BE49-F238E27FC236}">
              <a16:creationId xmlns:a16="http://schemas.microsoft.com/office/drawing/2014/main" id="{FD4DC986-38E7-4FD8-AD49-E7F4553CF35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3" name="【児童館】&#10;有形固定資産減価償却率該当値テキスト">
          <a:extLst>
            <a:ext uri="{FF2B5EF4-FFF2-40B4-BE49-F238E27FC236}">
              <a16:creationId xmlns:a16="http://schemas.microsoft.com/office/drawing/2014/main" id="{C5D859E0-DFBF-4C59-8C0D-504B2F5BC615}"/>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4" name="楕円 583">
          <a:extLst>
            <a:ext uri="{FF2B5EF4-FFF2-40B4-BE49-F238E27FC236}">
              <a16:creationId xmlns:a16="http://schemas.microsoft.com/office/drawing/2014/main" id="{1C8BFF28-7C35-42BB-BE48-80C2C0F5A51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85" name="直線コネクタ 584">
          <a:extLst>
            <a:ext uri="{FF2B5EF4-FFF2-40B4-BE49-F238E27FC236}">
              <a16:creationId xmlns:a16="http://schemas.microsoft.com/office/drawing/2014/main" id="{CAB57453-12AA-456C-9A99-7B07C50567DF}"/>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6" name="楕円 585">
          <a:extLst>
            <a:ext uri="{FF2B5EF4-FFF2-40B4-BE49-F238E27FC236}">
              <a16:creationId xmlns:a16="http://schemas.microsoft.com/office/drawing/2014/main" id="{8F8DC120-7140-4BFF-813F-4CF88D469864}"/>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7" name="直線コネクタ 586">
          <a:extLst>
            <a:ext uri="{FF2B5EF4-FFF2-40B4-BE49-F238E27FC236}">
              <a16:creationId xmlns:a16="http://schemas.microsoft.com/office/drawing/2014/main" id="{A02B9332-9DAA-4E56-AB8D-7107659B33C1}"/>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88" name="n_1aveValue【児童館】&#10;有形固定資産減価償却率">
          <a:extLst>
            <a:ext uri="{FF2B5EF4-FFF2-40B4-BE49-F238E27FC236}">
              <a16:creationId xmlns:a16="http://schemas.microsoft.com/office/drawing/2014/main" id="{40A0D158-339F-4474-B08C-896B5D0CFB1F}"/>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89" name="n_2aveValue【児童館】&#10;有形固定資産減価償却率">
          <a:extLst>
            <a:ext uri="{FF2B5EF4-FFF2-40B4-BE49-F238E27FC236}">
              <a16:creationId xmlns:a16="http://schemas.microsoft.com/office/drawing/2014/main" id="{F9A7C424-EFE0-4887-BA8F-335BCAA2A83C}"/>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0" name="n_3aveValue【児童館】&#10;有形固定資産減価償却率">
          <a:extLst>
            <a:ext uri="{FF2B5EF4-FFF2-40B4-BE49-F238E27FC236}">
              <a16:creationId xmlns:a16="http://schemas.microsoft.com/office/drawing/2014/main" id="{4376A186-AB11-446E-AF3F-7C544509C808}"/>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1" name="n_1mainValue【児童館】&#10;有形固定資産減価償却率">
          <a:extLst>
            <a:ext uri="{FF2B5EF4-FFF2-40B4-BE49-F238E27FC236}">
              <a16:creationId xmlns:a16="http://schemas.microsoft.com/office/drawing/2014/main" id="{7ED55A48-BAD8-4434-A281-65B736AF4E97}"/>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2" name="n_2mainValue【児童館】&#10;有形固定資産減価償却率">
          <a:extLst>
            <a:ext uri="{FF2B5EF4-FFF2-40B4-BE49-F238E27FC236}">
              <a16:creationId xmlns:a16="http://schemas.microsoft.com/office/drawing/2014/main" id="{CF370279-EF11-4DD3-8C9E-95B19368DE3F}"/>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77F2C24F-E7D1-4BAD-BB83-8FCBCF5CC7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811E3F13-9A1C-4243-9C8A-314904EDF2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B291CA98-C526-446D-90A8-0C4300B3E1F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93C85DE2-0DE2-4487-9C95-768C57AF2A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D1499496-1EB0-46FF-854A-C3EC575348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DB027508-496A-40CA-9023-A3452D23EC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D42D9D64-8953-46E3-BC07-39D956A98C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F070E9F2-1B84-46FE-B25B-5768BCF5DFF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15AA11FD-ED90-46C1-B2AA-F8BB98E938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F8AFEE08-0218-4CB5-B7BE-C57DB17C76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a:extLst>
            <a:ext uri="{FF2B5EF4-FFF2-40B4-BE49-F238E27FC236}">
              <a16:creationId xmlns:a16="http://schemas.microsoft.com/office/drawing/2014/main" id="{95D9887B-2E58-43EE-80E9-4781E79925D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A9BB978C-4B82-443E-BC40-A5182AC800D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a:extLst>
            <a:ext uri="{FF2B5EF4-FFF2-40B4-BE49-F238E27FC236}">
              <a16:creationId xmlns:a16="http://schemas.microsoft.com/office/drawing/2014/main" id="{33648F30-554A-4D85-86D5-97DC91B12FC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a:extLst>
            <a:ext uri="{FF2B5EF4-FFF2-40B4-BE49-F238E27FC236}">
              <a16:creationId xmlns:a16="http://schemas.microsoft.com/office/drawing/2014/main" id="{CC3D15B2-B19B-43C5-820E-F8ED1203A45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a:extLst>
            <a:ext uri="{FF2B5EF4-FFF2-40B4-BE49-F238E27FC236}">
              <a16:creationId xmlns:a16="http://schemas.microsoft.com/office/drawing/2014/main" id="{BB96218E-4BBE-46D5-A064-536D9EF11B0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a:extLst>
            <a:ext uri="{FF2B5EF4-FFF2-40B4-BE49-F238E27FC236}">
              <a16:creationId xmlns:a16="http://schemas.microsoft.com/office/drawing/2014/main" id="{210E617F-F323-435F-BF0E-4143DCFCA5A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a:extLst>
            <a:ext uri="{FF2B5EF4-FFF2-40B4-BE49-F238E27FC236}">
              <a16:creationId xmlns:a16="http://schemas.microsoft.com/office/drawing/2014/main" id="{C023BC85-A729-4EAE-95B1-BBA84CE8587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a:extLst>
            <a:ext uri="{FF2B5EF4-FFF2-40B4-BE49-F238E27FC236}">
              <a16:creationId xmlns:a16="http://schemas.microsoft.com/office/drawing/2014/main" id="{CD75C3CF-0212-4566-A811-D9B49E4F371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a:extLst>
            <a:ext uri="{FF2B5EF4-FFF2-40B4-BE49-F238E27FC236}">
              <a16:creationId xmlns:a16="http://schemas.microsoft.com/office/drawing/2014/main" id="{9F78C393-CDEA-4D76-9B57-EC6E833EC58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a:extLst>
            <a:ext uri="{FF2B5EF4-FFF2-40B4-BE49-F238E27FC236}">
              <a16:creationId xmlns:a16="http://schemas.microsoft.com/office/drawing/2014/main" id="{9AF8E725-F739-4AB8-BAC7-0A4EE56ED23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a:extLst>
            <a:ext uri="{FF2B5EF4-FFF2-40B4-BE49-F238E27FC236}">
              <a16:creationId xmlns:a16="http://schemas.microsoft.com/office/drawing/2014/main" id="{AFE669D7-9EC0-4B43-9EB9-F98896B0DC8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8914A7AC-7000-4CC7-A0E1-E81A1032C89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F9A0C849-1525-42A0-AC91-4CDA2F7881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E3F5B88F-2B2D-43CF-A7C3-41A0CFD15E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B3609584-F49F-4D39-9D22-29C886D68C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a:extLst>
            <a:ext uri="{FF2B5EF4-FFF2-40B4-BE49-F238E27FC236}">
              <a16:creationId xmlns:a16="http://schemas.microsoft.com/office/drawing/2014/main" id="{C2268DE2-8D7B-464F-9060-78C444F314C1}"/>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a:extLst>
            <a:ext uri="{FF2B5EF4-FFF2-40B4-BE49-F238E27FC236}">
              <a16:creationId xmlns:a16="http://schemas.microsoft.com/office/drawing/2014/main" id="{472FD22A-220F-459E-9F42-B4B44FA58B6A}"/>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a:extLst>
            <a:ext uri="{FF2B5EF4-FFF2-40B4-BE49-F238E27FC236}">
              <a16:creationId xmlns:a16="http://schemas.microsoft.com/office/drawing/2014/main" id="{F5864F6F-0AD4-40DC-A33A-564BB9D85CE9}"/>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a:extLst>
            <a:ext uri="{FF2B5EF4-FFF2-40B4-BE49-F238E27FC236}">
              <a16:creationId xmlns:a16="http://schemas.microsoft.com/office/drawing/2014/main" id="{ABA92DE6-9DAE-427A-82AE-35819F0EE4C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a:extLst>
            <a:ext uri="{FF2B5EF4-FFF2-40B4-BE49-F238E27FC236}">
              <a16:creationId xmlns:a16="http://schemas.microsoft.com/office/drawing/2014/main" id="{9CC9D3AD-20EA-4195-A648-43643DDD950C}"/>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3" name="【児童館】&#10;一人当たり面積平均値テキスト">
          <a:extLst>
            <a:ext uri="{FF2B5EF4-FFF2-40B4-BE49-F238E27FC236}">
              <a16:creationId xmlns:a16="http://schemas.microsoft.com/office/drawing/2014/main" id="{6424A4CC-147F-4AB0-BE6C-8E4A50C70B0D}"/>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55D88C10-8A60-41B6-A4FA-FC38FACAAB57}"/>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a:extLst>
            <a:ext uri="{FF2B5EF4-FFF2-40B4-BE49-F238E27FC236}">
              <a16:creationId xmlns:a16="http://schemas.microsoft.com/office/drawing/2014/main" id="{CEF0BB56-38D9-41B4-8BEB-74B9E8751F68}"/>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a:extLst>
            <a:ext uri="{FF2B5EF4-FFF2-40B4-BE49-F238E27FC236}">
              <a16:creationId xmlns:a16="http://schemas.microsoft.com/office/drawing/2014/main" id="{917A31F7-3074-4468-9D30-6D8EAAE10E11}"/>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7" name="フローチャート: 判断 626">
          <a:extLst>
            <a:ext uri="{FF2B5EF4-FFF2-40B4-BE49-F238E27FC236}">
              <a16:creationId xmlns:a16="http://schemas.microsoft.com/office/drawing/2014/main" id="{874A592C-2026-4316-B155-FF34064533C5}"/>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844B9DC-3C90-4D0B-BE14-CA8469171A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887F4C7-CA14-4F08-8071-E7BA5B95CE0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D9D5332C-8EAF-427A-9D16-3AA77B9080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44284FF-FCD7-4A59-B6D5-DDA1D274496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333E5CD-1A85-4DFB-B622-12B24371CA5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633" name="楕円 632">
          <a:extLst>
            <a:ext uri="{FF2B5EF4-FFF2-40B4-BE49-F238E27FC236}">
              <a16:creationId xmlns:a16="http://schemas.microsoft.com/office/drawing/2014/main" id="{8C8C4130-5F35-4307-9389-47FBAC918928}"/>
            </a:ext>
          </a:extLst>
        </xdr:cNvPr>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634" name="【児童館】&#10;一人当たり面積該当値テキスト">
          <a:extLst>
            <a:ext uri="{FF2B5EF4-FFF2-40B4-BE49-F238E27FC236}">
              <a16:creationId xmlns:a16="http://schemas.microsoft.com/office/drawing/2014/main" id="{9C578CA2-4977-4D04-A1B8-CCC4EF632FA5}"/>
            </a:ext>
          </a:extLst>
        </xdr:cNvPr>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635" name="楕円 634">
          <a:extLst>
            <a:ext uri="{FF2B5EF4-FFF2-40B4-BE49-F238E27FC236}">
              <a16:creationId xmlns:a16="http://schemas.microsoft.com/office/drawing/2014/main" id="{25243388-6680-4C49-87B4-4D16116402F7}"/>
            </a:ext>
          </a:extLst>
        </xdr:cNvPr>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636" name="直線コネクタ 635">
          <a:extLst>
            <a:ext uri="{FF2B5EF4-FFF2-40B4-BE49-F238E27FC236}">
              <a16:creationId xmlns:a16="http://schemas.microsoft.com/office/drawing/2014/main" id="{45B62ED1-D589-420B-8B2E-184EE54C771C}"/>
            </a:ext>
          </a:extLst>
        </xdr:cNvPr>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3629</xdr:rowOff>
    </xdr:from>
    <xdr:to>
      <xdr:col>107</xdr:col>
      <xdr:colOff>101600</xdr:colOff>
      <xdr:row>86</xdr:row>
      <xdr:rowOff>105229</xdr:rowOff>
    </xdr:to>
    <xdr:sp macro="" textlink="">
      <xdr:nvSpPr>
        <xdr:cNvPr id="637" name="楕円 636">
          <a:extLst>
            <a:ext uri="{FF2B5EF4-FFF2-40B4-BE49-F238E27FC236}">
              <a16:creationId xmlns:a16="http://schemas.microsoft.com/office/drawing/2014/main" id="{35C3E537-FB6D-43A2-8EEA-87B1A3A7B8D4}"/>
            </a:ext>
          </a:extLst>
        </xdr:cNvPr>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54429</xdr:rowOff>
    </xdr:to>
    <xdr:cxnSp macro="">
      <xdr:nvCxnSpPr>
        <xdr:cNvPr id="638" name="直線コネクタ 637">
          <a:extLst>
            <a:ext uri="{FF2B5EF4-FFF2-40B4-BE49-F238E27FC236}">
              <a16:creationId xmlns:a16="http://schemas.microsoft.com/office/drawing/2014/main" id="{861A2826-D8FF-47BE-9980-4732A55145F5}"/>
            </a:ext>
          </a:extLst>
        </xdr:cNvPr>
        <xdr:cNvCxnSpPr/>
      </xdr:nvCxnSpPr>
      <xdr:spPr>
        <a:xfrm>
          <a:off x="20434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39" name="n_1aveValue【児童館】&#10;一人当たり面積">
          <a:extLst>
            <a:ext uri="{FF2B5EF4-FFF2-40B4-BE49-F238E27FC236}">
              <a16:creationId xmlns:a16="http://schemas.microsoft.com/office/drawing/2014/main" id="{A3442557-FFA7-4621-8F9E-7CD2C1513AB3}"/>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40" name="n_2aveValue【児童館】&#10;一人当たり面積">
          <a:extLst>
            <a:ext uri="{FF2B5EF4-FFF2-40B4-BE49-F238E27FC236}">
              <a16:creationId xmlns:a16="http://schemas.microsoft.com/office/drawing/2014/main" id="{E6D5A198-B222-4F99-8FD5-09757E584088}"/>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1" name="n_3aveValue【児童館】&#10;一人当たり面積">
          <a:extLst>
            <a:ext uri="{FF2B5EF4-FFF2-40B4-BE49-F238E27FC236}">
              <a16:creationId xmlns:a16="http://schemas.microsoft.com/office/drawing/2014/main" id="{D2E6F4E2-281D-40E3-A01C-6B21DB5C222F}"/>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642" name="n_1mainValue【児童館】&#10;一人当たり面積">
          <a:extLst>
            <a:ext uri="{FF2B5EF4-FFF2-40B4-BE49-F238E27FC236}">
              <a16:creationId xmlns:a16="http://schemas.microsoft.com/office/drawing/2014/main" id="{9830A094-9822-4F32-B808-18ED4798E994}"/>
            </a:ext>
          </a:extLst>
        </xdr:cNvPr>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643" name="n_2mainValue【児童館】&#10;一人当たり面積">
          <a:extLst>
            <a:ext uri="{FF2B5EF4-FFF2-40B4-BE49-F238E27FC236}">
              <a16:creationId xmlns:a16="http://schemas.microsoft.com/office/drawing/2014/main" id="{376D8CB6-8F20-4E52-81B7-4225C6B7B480}"/>
            </a:ext>
          </a:extLst>
        </xdr:cNvPr>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232E233E-AF4C-45DF-ABAE-ED694F4E4A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366A4041-8762-4D71-9238-2F003C2D36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93A05ED9-DB3A-4155-9706-D73CDAE319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2ECE7015-329D-4F95-8C14-7885FEFE86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BBF4AD98-692E-4A89-8B0F-0C312F3C68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AAC1D56E-F722-4664-853F-8EB11F4F6C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172D8C43-945E-4BB8-B816-177A5853FA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6F287EA-B6C1-45C2-A92D-F5AC3A1CBB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34B57D0A-8FF1-4723-BBE8-222DFCA511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44102596-8E41-4B7D-94EB-82BA0A19F9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C8C664B3-8657-4D58-867E-E05FAF70E09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51DD4F3A-A565-4E32-8298-ED4D556EEE7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48FA67DD-49A8-45A3-9650-43E05F8191A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5B787D10-D0F6-4F2B-8709-B1117DA14B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3E00439C-3947-4218-8582-4EE0FED56F3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ADBDF5A5-C9EC-4B0C-AB66-0614BDDAADD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967F218E-5DC5-4976-95C0-4DA330E29B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324C0EA6-367C-420F-8E6E-70F73E50FA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5A779670-CD43-4F0A-85C1-2BFD575D9F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DE0ADC6A-30DC-4F80-BBBD-375C225D91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4F46E09F-C124-46AE-B61F-FCC9BB8268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C89DB65D-708A-434F-B587-3885B087A58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5556CDDD-F8C2-4B79-A24B-8CB3AF3208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76627964-BAE4-44DF-BD3B-8D41594AC19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9E91772E-2F16-4492-B504-98262CB3CC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a:extLst>
            <a:ext uri="{FF2B5EF4-FFF2-40B4-BE49-F238E27FC236}">
              <a16:creationId xmlns:a16="http://schemas.microsoft.com/office/drawing/2014/main" id="{FF8034F1-BEBC-44DB-A391-3C738B224086}"/>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a:extLst>
            <a:ext uri="{FF2B5EF4-FFF2-40B4-BE49-F238E27FC236}">
              <a16:creationId xmlns:a16="http://schemas.microsoft.com/office/drawing/2014/main" id="{D75F916C-3482-4126-9A06-D31CEF20E24A}"/>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a:extLst>
            <a:ext uri="{FF2B5EF4-FFF2-40B4-BE49-F238E27FC236}">
              <a16:creationId xmlns:a16="http://schemas.microsoft.com/office/drawing/2014/main" id="{D9D2F273-D815-4AB7-A094-8E79E8DCF5C7}"/>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A0EAA1DC-AAF1-4A28-A0A8-D233BEB47F5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A0DC36F5-48FC-4C85-B00F-A03A519E376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4" name="【公民館】&#10;有形固定資産減価償却率平均値テキスト">
          <a:extLst>
            <a:ext uri="{FF2B5EF4-FFF2-40B4-BE49-F238E27FC236}">
              <a16:creationId xmlns:a16="http://schemas.microsoft.com/office/drawing/2014/main" id="{1FFF0035-3F82-4B8F-9EB8-DC45F465B39D}"/>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a:extLst>
            <a:ext uri="{FF2B5EF4-FFF2-40B4-BE49-F238E27FC236}">
              <a16:creationId xmlns:a16="http://schemas.microsoft.com/office/drawing/2014/main" id="{755F3197-CC6A-47C0-93BD-2215FEB4DC84}"/>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a:extLst>
            <a:ext uri="{FF2B5EF4-FFF2-40B4-BE49-F238E27FC236}">
              <a16:creationId xmlns:a16="http://schemas.microsoft.com/office/drawing/2014/main" id="{493704B1-F5CB-4C50-A590-65EAB33B48A4}"/>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a:extLst>
            <a:ext uri="{FF2B5EF4-FFF2-40B4-BE49-F238E27FC236}">
              <a16:creationId xmlns:a16="http://schemas.microsoft.com/office/drawing/2014/main" id="{FBB18930-69AE-4682-BBDA-C7B9F1B5924C}"/>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8" name="フローチャート: 判断 677">
          <a:extLst>
            <a:ext uri="{FF2B5EF4-FFF2-40B4-BE49-F238E27FC236}">
              <a16:creationId xmlns:a16="http://schemas.microsoft.com/office/drawing/2014/main" id="{ADAC342E-C8D0-47B8-9FFA-F109E32C637C}"/>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54987F4-74B0-4712-9539-3860CF72CC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0026852-8787-4A23-BC81-1704DD1FF7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325C5B8-3EEE-426E-B5F3-4F8399F14B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B77A7B5-A92F-452A-AFBE-B6B4D0FFE4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FA775F1-F169-4F90-8DB8-EB364A7B3B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684" name="楕円 683">
          <a:extLst>
            <a:ext uri="{FF2B5EF4-FFF2-40B4-BE49-F238E27FC236}">
              <a16:creationId xmlns:a16="http://schemas.microsoft.com/office/drawing/2014/main" id="{9AC000B2-6294-4966-8B1E-6332FFB8066C}"/>
            </a:ext>
          </a:extLst>
        </xdr:cNvPr>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685" name="【公民館】&#10;有形固定資産減価償却率該当値テキスト">
          <a:extLst>
            <a:ext uri="{FF2B5EF4-FFF2-40B4-BE49-F238E27FC236}">
              <a16:creationId xmlns:a16="http://schemas.microsoft.com/office/drawing/2014/main" id="{26EE24D8-83BB-4314-8996-C1DF6A9B34CC}"/>
            </a:ext>
          </a:extLst>
        </xdr:cNvPr>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686" name="楕円 685">
          <a:extLst>
            <a:ext uri="{FF2B5EF4-FFF2-40B4-BE49-F238E27FC236}">
              <a16:creationId xmlns:a16="http://schemas.microsoft.com/office/drawing/2014/main" id="{36D8881F-9FA0-4EB3-B0EA-51650BEB05F6}"/>
            </a:ext>
          </a:extLst>
        </xdr:cNvPr>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27214</xdr:rowOff>
    </xdr:to>
    <xdr:cxnSp macro="">
      <xdr:nvCxnSpPr>
        <xdr:cNvPr id="687" name="直線コネクタ 686">
          <a:extLst>
            <a:ext uri="{FF2B5EF4-FFF2-40B4-BE49-F238E27FC236}">
              <a16:creationId xmlns:a16="http://schemas.microsoft.com/office/drawing/2014/main" id="{6D9186C0-B06B-412D-AFF4-0A84CEBF05D1}"/>
            </a:ext>
          </a:extLst>
        </xdr:cNvPr>
        <xdr:cNvCxnSpPr/>
      </xdr:nvCxnSpPr>
      <xdr:spPr>
        <a:xfrm flipV="1">
          <a:off x="15481300" y="174808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688" name="楕円 687">
          <a:extLst>
            <a:ext uri="{FF2B5EF4-FFF2-40B4-BE49-F238E27FC236}">
              <a16:creationId xmlns:a16="http://schemas.microsoft.com/office/drawing/2014/main" id="{E6C8A657-2EB8-411F-AE74-0067416F7589}"/>
            </a:ext>
          </a:extLst>
        </xdr:cNvPr>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38644</xdr:rowOff>
    </xdr:to>
    <xdr:cxnSp macro="">
      <xdr:nvCxnSpPr>
        <xdr:cNvPr id="689" name="直線コネクタ 688">
          <a:extLst>
            <a:ext uri="{FF2B5EF4-FFF2-40B4-BE49-F238E27FC236}">
              <a16:creationId xmlns:a16="http://schemas.microsoft.com/office/drawing/2014/main" id="{7916A9E2-E3A2-4B66-B59C-0D5AD482C0AA}"/>
            </a:ext>
          </a:extLst>
        </xdr:cNvPr>
        <xdr:cNvCxnSpPr/>
      </xdr:nvCxnSpPr>
      <xdr:spPr>
        <a:xfrm flipV="1">
          <a:off x="14592300" y="175151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90" name="n_1aveValue【公民館】&#10;有形固定資産減価償却率">
          <a:extLst>
            <a:ext uri="{FF2B5EF4-FFF2-40B4-BE49-F238E27FC236}">
              <a16:creationId xmlns:a16="http://schemas.microsoft.com/office/drawing/2014/main" id="{D575F925-3739-43FD-8C02-44B03C0EDB2F}"/>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91" name="n_2aveValue【公民館】&#10;有形固定資産減価償却率">
          <a:extLst>
            <a:ext uri="{FF2B5EF4-FFF2-40B4-BE49-F238E27FC236}">
              <a16:creationId xmlns:a16="http://schemas.microsoft.com/office/drawing/2014/main" id="{C39D34C0-AC3F-4A74-874B-6120B12FDB3B}"/>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92" name="n_3aveValue【公民館】&#10;有形固定資産減価償却率">
          <a:extLst>
            <a:ext uri="{FF2B5EF4-FFF2-40B4-BE49-F238E27FC236}">
              <a16:creationId xmlns:a16="http://schemas.microsoft.com/office/drawing/2014/main" id="{68A8D731-146D-4A62-B5C0-A6A9A4893A69}"/>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693" name="n_1mainValue【公民館】&#10;有形固定資産減価償却率">
          <a:extLst>
            <a:ext uri="{FF2B5EF4-FFF2-40B4-BE49-F238E27FC236}">
              <a16:creationId xmlns:a16="http://schemas.microsoft.com/office/drawing/2014/main" id="{8A1DE11B-3499-4AA7-A946-8C3E63020389}"/>
            </a:ext>
          </a:extLst>
        </xdr:cNvPr>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694" name="n_2mainValue【公民館】&#10;有形固定資産減価償却率">
          <a:extLst>
            <a:ext uri="{FF2B5EF4-FFF2-40B4-BE49-F238E27FC236}">
              <a16:creationId xmlns:a16="http://schemas.microsoft.com/office/drawing/2014/main" id="{D516BB48-4961-4992-AB66-A935F68B47FD}"/>
            </a:ext>
          </a:extLst>
        </xdr:cNvPr>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206C4FF7-4505-4FED-B228-C3068A5537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D107F6D5-F5A6-4CA2-AD9D-3680D6351B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83BDDBD3-2C10-4055-B647-A88D710905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1EFE0A29-05E4-464B-A0C1-9C79C1804E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E36EC218-5F7A-42B6-983D-65C04957E3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A5FD766B-684B-4678-A1C3-A12678575E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EBBF4D98-C32E-48A5-8547-0FD151B9F6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5A1249BD-0D67-49FE-82EC-4BB535D9DF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62C82821-AC25-4503-9976-4D8DE52FA32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D04C02F5-2E9C-468D-B6FA-4053478D76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AF4F9050-A919-4811-A2C2-AD3885B717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64FBFC9-C3D6-42F4-B92E-BF040F50D10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85F0A31E-9217-4F20-AF34-60A9AFB3765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5A0258A3-A44C-435E-B179-D31EEA3983F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C97A7D05-D6C0-4D62-909E-F015E9306AF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4626EF1A-6E61-4EB0-A786-A50A5EA53E2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9A73EF3E-51B0-40F2-8064-5CE134214AB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1BB919FD-4579-40EC-B19D-A3B53768291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4FD790D8-E33D-42AD-BAA4-4FE53033D2E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E508A04B-65A5-49E8-958A-A0BBB3E6F02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9333ED18-8ED6-492B-8DD7-BC170C8D882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361CC93B-2ABB-4F1D-B13D-CBCC3CDC535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93B7E224-A77D-4556-8593-F7F5231031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CCCF4654-6A51-4A9B-9255-441D88EBA6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2CA257BF-A3A4-4F0C-A856-BDD0A21C5A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a:extLst>
            <a:ext uri="{FF2B5EF4-FFF2-40B4-BE49-F238E27FC236}">
              <a16:creationId xmlns:a16="http://schemas.microsoft.com/office/drawing/2014/main" id="{D568BCDF-9C6C-458D-802C-A5CC4BDE8C71}"/>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a:extLst>
            <a:ext uri="{FF2B5EF4-FFF2-40B4-BE49-F238E27FC236}">
              <a16:creationId xmlns:a16="http://schemas.microsoft.com/office/drawing/2014/main" id="{93EE41D9-43C5-4FC9-952A-92CBC235F277}"/>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a:extLst>
            <a:ext uri="{FF2B5EF4-FFF2-40B4-BE49-F238E27FC236}">
              <a16:creationId xmlns:a16="http://schemas.microsoft.com/office/drawing/2014/main" id="{23A4EBE4-39DB-4AA7-BE4F-58C29590FD42}"/>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a:extLst>
            <a:ext uri="{FF2B5EF4-FFF2-40B4-BE49-F238E27FC236}">
              <a16:creationId xmlns:a16="http://schemas.microsoft.com/office/drawing/2014/main" id="{BC5285C7-617A-411E-B995-3A3D6C9F5E1F}"/>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a:extLst>
            <a:ext uri="{FF2B5EF4-FFF2-40B4-BE49-F238E27FC236}">
              <a16:creationId xmlns:a16="http://schemas.microsoft.com/office/drawing/2014/main" id="{76D4E7FD-B4F7-46F9-BEE6-772F3AE3D256}"/>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5" name="【公民館】&#10;一人当たり面積平均値テキスト">
          <a:extLst>
            <a:ext uri="{FF2B5EF4-FFF2-40B4-BE49-F238E27FC236}">
              <a16:creationId xmlns:a16="http://schemas.microsoft.com/office/drawing/2014/main" id="{43F4D738-A3E2-47DE-BA6B-0609213DAEDC}"/>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a:extLst>
            <a:ext uri="{FF2B5EF4-FFF2-40B4-BE49-F238E27FC236}">
              <a16:creationId xmlns:a16="http://schemas.microsoft.com/office/drawing/2014/main" id="{6E9E3611-45DE-43BA-8F51-761B69239688}"/>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a:extLst>
            <a:ext uri="{FF2B5EF4-FFF2-40B4-BE49-F238E27FC236}">
              <a16:creationId xmlns:a16="http://schemas.microsoft.com/office/drawing/2014/main" id="{58226DEC-C619-4B32-8E35-F077E5CEE3D9}"/>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a:extLst>
            <a:ext uri="{FF2B5EF4-FFF2-40B4-BE49-F238E27FC236}">
              <a16:creationId xmlns:a16="http://schemas.microsoft.com/office/drawing/2014/main" id="{B12ECFE7-42D6-493C-A1E5-332EDC0D2B8B}"/>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9" name="フローチャート: 判断 728">
          <a:extLst>
            <a:ext uri="{FF2B5EF4-FFF2-40B4-BE49-F238E27FC236}">
              <a16:creationId xmlns:a16="http://schemas.microsoft.com/office/drawing/2014/main" id="{4B60B625-A69B-402B-9E98-86499E8E6B9B}"/>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B98E3BA-7818-4C58-BD24-AEC9EEAF49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F01A9CA-5F6A-43FD-819F-E6961178ED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FBFF635-994C-46B5-959D-1A0C3F883C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C47FDF8-A6F8-434F-BFD6-7753414E45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4108FC1-7D56-407E-AEF9-171BD9805F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735" name="楕円 734">
          <a:extLst>
            <a:ext uri="{FF2B5EF4-FFF2-40B4-BE49-F238E27FC236}">
              <a16:creationId xmlns:a16="http://schemas.microsoft.com/office/drawing/2014/main" id="{875DE2DB-50BC-4FBE-8B93-FAA022F9BBD1}"/>
            </a:ext>
          </a:extLst>
        </xdr:cNvPr>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736" name="【公民館】&#10;一人当たり面積該当値テキスト">
          <a:extLst>
            <a:ext uri="{FF2B5EF4-FFF2-40B4-BE49-F238E27FC236}">
              <a16:creationId xmlns:a16="http://schemas.microsoft.com/office/drawing/2014/main" id="{11168C92-B7F1-4AB0-8A8D-E95EEC2B89E0}"/>
            </a:ext>
          </a:extLst>
        </xdr:cNvPr>
        <xdr:cNvSpPr txBox="1"/>
      </xdr:nvSpPr>
      <xdr:spPr>
        <a:xfrm>
          <a:off x="22199600"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169092</xdr:rowOff>
    </xdr:from>
    <xdr:to>
      <xdr:col>112</xdr:col>
      <xdr:colOff>38100</xdr:colOff>
      <xdr:row>108</xdr:row>
      <xdr:rowOff>99242</xdr:rowOff>
    </xdr:to>
    <xdr:sp macro="" textlink="">
      <xdr:nvSpPr>
        <xdr:cNvPr id="737" name="楕円 736">
          <a:extLst>
            <a:ext uri="{FF2B5EF4-FFF2-40B4-BE49-F238E27FC236}">
              <a16:creationId xmlns:a16="http://schemas.microsoft.com/office/drawing/2014/main" id="{F31FD483-0975-4CE5-A9C5-F8BF525828C6}"/>
            </a:ext>
          </a:extLst>
        </xdr:cNvPr>
        <xdr:cNvSpPr/>
      </xdr:nvSpPr>
      <xdr:spPr>
        <a:xfrm>
          <a:off x="21272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48442</xdr:rowOff>
    </xdr:to>
    <xdr:cxnSp macro="">
      <xdr:nvCxnSpPr>
        <xdr:cNvPr id="738" name="直線コネクタ 737">
          <a:extLst>
            <a:ext uri="{FF2B5EF4-FFF2-40B4-BE49-F238E27FC236}">
              <a16:creationId xmlns:a16="http://schemas.microsoft.com/office/drawing/2014/main" id="{761B7AB0-249F-46C3-B389-E7DFA2E43545}"/>
            </a:ext>
          </a:extLst>
        </xdr:cNvPr>
        <xdr:cNvCxnSpPr/>
      </xdr:nvCxnSpPr>
      <xdr:spPr>
        <a:xfrm flipV="1">
          <a:off x="21323300" y="185634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739" name="楕円 738">
          <a:extLst>
            <a:ext uri="{FF2B5EF4-FFF2-40B4-BE49-F238E27FC236}">
              <a16:creationId xmlns:a16="http://schemas.microsoft.com/office/drawing/2014/main" id="{5B60DB6D-F06F-4FC1-A441-5DD21FCC521E}"/>
            </a:ext>
          </a:extLst>
        </xdr:cNvPr>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48442</xdr:rowOff>
    </xdr:from>
    <xdr:to>
      <xdr:col>111</xdr:col>
      <xdr:colOff>177800</xdr:colOff>
      <xdr:row>108</xdr:row>
      <xdr:rowOff>50074</xdr:rowOff>
    </xdr:to>
    <xdr:cxnSp macro="">
      <xdr:nvCxnSpPr>
        <xdr:cNvPr id="740" name="直線コネクタ 739">
          <a:extLst>
            <a:ext uri="{FF2B5EF4-FFF2-40B4-BE49-F238E27FC236}">
              <a16:creationId xmlns:a16="http://schemas.microsoft.com/office/drawing/2014/main" id="{ED379EEA-4358-4850-8E3E-693033AB1F3F}"/>
            </a:ext>
          </a:extLst>
        </xdr:cNvPr>
        <xdr:cNvCxnSpPr/>
      </xdr:nvCxnSpPr>
      <xdr:spPr>
        <a:xfrm flipV="1">
          <a:off x="20434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41" name="n_1aveValue【公民館】&#10;一人当たり面積">
          <a:extLst>
            <a:ext uri="{FF2B5EF4-FFF2-40B4-BE49-F238E27FC236}">
              <a16:creationId xmlns:a16="http://schemas.microsoft.com/office/drawing/2014/main" id="{E93D72F0-3962-4BFB-8C9A-7C5963B4E516}"/>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2" name="n_2aveValue【公民館】&#10;一人当たり面積">
          <a:extLst>
            <a:ext uri="{FF2B5EF4-FFF2-40B4-BE49-F238E27FC236}">
              <a16:creationId xmlns:a16="http://schemas.microsoft.com/office/drawing/2014/main" id="{D9FFED0A-8A3F-40BE-B42A-677A310CB795}"/>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43" name="n_3aveValue【公民館】&#10;一人当たり面積">
          <a:extLst>
            <a:ext uri="{FF2B5EF4-FFF2-40B4-BE49-F238E27FC236}">
              <a16:creationId xmlns:a16="http://schemas.microsoft.com/office/drawing/2014/main" id="{9A1BE9BE-A5AD-4F17-9F22-1A47A78576C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90369</xdr:rowOff>
    </xdr:from>
    <xdr:ext cx="469744" cy="259045"/>
    <xdr:sp macro="" textlink="">
      <xdr:nvSpPr>
        <xdr:cNvPr id="744" name="n_1mainValue【公民館】&#10;一人当たり面積">
          <a:extLst>
            <a:ext uri="{FF2B5EF4-FFF2-40B4-BE49-F238E27FC236}">
              <a16:creationId xmlns:a16="http://schemas.microsoft.com/office/drawing/2014/main" id="{57846F3E-40A8-45A7-9849-8FB74363D665}"/>
            </a:ext>
          </a:extLst>
        </xdr:cNvPr>
        <xdr:cNvSpPr txBox="1"/>
      </xdr:nvSpPr>
      <xdr:spPr>
        <a:xfrm>
          <a:off x="210757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745" name="n_2mainValue【公民館】&#10;一人当たり面積">
          <a:extLst>
            <a:ext uri="{FF2B5EF4-FFF2-40B4-BE49-F238E27FC236}">
              <a16:creationId xmlns:a16="http://schemas.microsoft.com/office/drawing/2014/main" id="{7AEAAD16-4B67-4250-9421-C2ADAED54D2B}"/>
            </a:ext>
          </a:extLst>
        </xdr:cNvPr>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18EF09C2-89A6-42C5-BF09-150D98B1D8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8A90269A-7C43-4347-AF55-8A724ED89A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A52F8208-63C2-4878-8505-2513AF3B73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所、学校施設、児童館、公民館であり、その中でも特に認定こども園・幼稚園・保育所及び児童館は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は毎年度、老朽化が激しい箇所を優先して工事を実施しているため、全ての橋りょう・トンネルの補修が完了するまではかなりの時間を要する状況である。今後についても、老朽化が進行した橋りょう・トンネルを優先して実施することで有形固定資産減価償却率が緩やかに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認定こども園・幼稚園・保育所は旧来の建物が多く、今後、大規模改修や取り壊しにより有形固定資産減価償却率は下がっていく予定である。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老朽化が進行している施設や耐震工事が必要な施設を優先して改修を実施しているが、今後は大規模改修の実施や利活用されない施設の取り壊しが行われることにより、有形固定資産減価償却率は下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児童館は施設が古く、また、地域の公民館と共用であることから、地域と協議を行い老朽化対策を検討する必要がある。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建て替えにより比較的新しい施設も増えてきているが、老朽化が進行している施設も増えていることから、大規模改修が実施されることで有形固定資産減価償却率が緩やかに下がっていく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95F6E1-F7E9-455B-B656-D5B8E176B0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8ECD92-BCF5-4335-9CC8-60E56EDAA3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EF222D-06C1-4FF9-BE81-CCA61F3DCD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F7FE2A-BDCB-49F8-B0B6-CF47CC0064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2D71D3-1445-42D5-A7DD-CEAC876FEC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1AE5B3-1835-433F-8A3D-91D8808A48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355CAA-FCDE-493D-9DCE-70D8E31B8F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E8A669-6486-4693-9208-D70389C530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B99CE7-CAB9-449F-A8BD-9A12BD26D2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DCFE456-39E4-49F0-9EE1-59DFCB2DF5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52CAAC-CFC8-48DC-8428-52E8C874E9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EE0699-C4F4-4905-88C4-5D539AF9BA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26E127-D7A5-4C74-9F5B-7345F2D6BE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44AA7B-F2A3-47C6-89E3-44962BD582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3A8BBF-CDEE-4126-BFCF-7037C85E3F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11FA18-F3FF-4706-97E9-758B3071F42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BE1A01-46B6-4402-BF93-3E838E9F28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197F96-13B0-44BF-879A-55165B3F9A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3AB02F-BDC7-4755-A906-2D753CC308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FCEEE2-F544-4030-A6A8-E81935103A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4EA294-A15D-4BFB-9972-0ABD470DBD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D20A14-6AE3-43F9-BAFF-ABEC7E0708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415C19-AF44-4987-9C99-5154620D70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6D1A50-A9EB-437E-A321-47D66C8537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9F033A-230B-4CB0-8DD1-B195A0C36A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640B92-75D5-41A6-B7D7-85DDC1DCCA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308617-CABA-4506-9108-68CE471C22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36513B-A983-47AB-BF7B-DA93140FE6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7AD59E-45AE-4C05-9D1A-5876268005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FD7E50-F72F-4618-9BF1-080B742AA3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4762EA-E361-45DB-9C99-F695D54AF6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F699B08-90F1-4271-ABEE-D73B540B7C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D58CA51-4A4E-46D6-A8D7-F43F98AC9A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5E24B57-EC41-4729-A5BD-F5BEC49178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B951AEB-2B44-4D4E-AF21-9B7C9E2A36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694E6ED-6A6C-45A8-8DFE-A6665F2FB7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1BAC96C-B47D-4711-AD8F-36677CE6E3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8829B71-B264-42D1-98C2-E33763EDF3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F161DB4-A736-471C-BF76-531B5C506BC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277BB14-2581-40B0-BCEE-4C25632116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2B9E9C60-A998-4EEC-9F29-4E9C57317DD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33FA81D9-673E-4D19-94EE-A0E8EB3E6C18}"/>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60671411-4C71-4867-8AC2-EB8B99A2DA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7DFDD5AE-B303-4E5F-8838-BA9A30417F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B93F113B-98E0-43C4-96D8-EF25674CA0F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4729D201-1B15-4BC3-8839-B3A0863523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37891E31-E03A-4449-9F88-BFD677E5842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39AE3AB6-4EB3-4DD7-9928-66A659D0057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1F0B5AB-788A-4D73-8A2F-B1535618462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13AE3C78-D75C-4B98-98EA-ECC5ACBB1C7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684A7AC-BCFD-4A88-97E6-BE31D77975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35AC4ACF-1159-4D32-AE57-067DEF29382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EF0685EF-63B2-4932-96AD-CC8F7C2C85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E67E84FE-1CCC-4466-B1E5-B0F8E400F57D}"/>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1A6209BC-C8E3-49BC-B947-9A55DBC31B85}"/>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AAC19B2-E04A-461E-9885-75073C829E7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14CA83B9-48C9-4E9B-8AA1-BF7C619AF4AD}"/>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B272355C-5E4B-4918-A7D3-ACACB83E03E3}"/>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DD3FAE54-CAE7-4D63-AB48-D7B6973FD3B6}"/>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71145695-357B-49E4-BF31-26A0368F6C1A}"/>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F1E4F386-A083-4379-A7B7-8FAD4B097409}"/>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DD62BCA6-5878-4CAE-AB03-ACFC9890F3DB}"/>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BA9141B3-9AB3-42DC-925B-89DE93B14654}"/>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805E43E-60A8-4DAF-9F63-C8473180BF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0D25084-4DAD-49A1-8C4A-03DF42526A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85A12AD-99A0-4C0B-832A-310EC89029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28DEA87-92B8-4BFE-AF4C-433B901B17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1F16F2-D606-4523-B2AF-42942E86F2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0" name="楕円 69">
          <a:extLst>
            <a:ext uri="{FF2B5EF4-FFF2-40B4-BE49-F238E27FC236}">
              <a16:creationId xmlns:a16="http://schemas.microsoft.com/office/drawing/2014/main" id="{D55E9BA5-41E2-47BB-870B-03D6DDAA69F5}"/>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1" name="【図書館】&#10;有形固定資産減価償却率該当値テキスト">
          <a:extLst>
            <a:ext uri="{FF2B5EF4-FFF2-40B4-BE49-F238E27FC236}">
              <a16:creationId xmlns:a16="http://schemas.microsoft.com/office/drawing/2014/main" id="{38043DCE-9D21-4CBA-B1BF-8D73B8757008}"/>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102870</xdr:rowOff>
    </xdr:from>
    <xdr:to>
      <xdr:col>20</xdr:col>
      <xdr:colOff>38100</xdr:colOff>
      <xdr:row>38</xdr:row>
      <xdr:rowOff>33020</xdr:rowOff>
    </xdr:to>
    <xdr:sp macro="" textlink="">
      <xdr:nvSpPr>
        <xdr:cNvPr id="72" name="楕円 71">
          <a:extLst>
            <a:ext uri="{FF2B5EF4-FFF2-40B4-BE49-F238E27FC236}">
              <a16:creationId xmlns:a16="http://schemas.microsoft.com/office/drawing/2014/main" id="{EE59740F-6005-4A9A-8885-7C61EC8C5745}"/>
            </a:ext>
          </a:extLst>
        </xdr:cNvPr>
        <xdr:cNvSpPr/>
      </xdr:nvSpPr>
      <xdr:spPr>
        <a:xfrm>
          <a:off x="3746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153670</xdr:rowOff>
    </xdr:to>
    <xdr:cxnSp macro="">
      <xdr:nvCxnSpPr>
        <xdr:cNvPr id="73" name="直線コネクタ 72">
          <a:extLst>
            <a:ext uri="{FF2B5EF4-FFF2-40B4-BE49-F238E27FC236}">
              <a16:creationId xmlns:a16="http://schemas.microsoft.com/office/drawing/2014/main" id="{8107B009-5926-4A0F-B3BF-7BA84B8B54A6}"/>
            </a:ext>
          </a:extLst>
        </xdr:cNvPr>
        <xdr:cNvCxnSpPr/>
      </xdr:nvCxnSpPr>
      <xdr:spPr>
        <a:xfrm flipV="1">
          <a:off x="3797300" y="64693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130810</xdr:rowOff>
    </xdr:from>
    <xdr:to>
      <xdr:col>15</xdr:col>
      <xdr:colOff>101600</xdr:colOff>
      <xdr:row>38</xdr:row>
      <xdr:rowOff>60960</xdr:rowOff>
    </xdr:to>
    <xdr:sp macro="" textlink="">
      <xdr:nvSpPr>
        <xdr:cNvPr id="74" name="楕円 73">
          <a:extLst>
            <a:ext uri="{FF2B5EF4-FFF2-40B4-BE49-F238E27FC236}">
              <a16:creationId xmlns:a16="http://schemas.microsoft.com/office/drawing/2014/main" id="{FF082D20-B8D8-4A16-9387-DD6FB053C57B}"/>
            </a:ext>
          </a:extLst>
        </xdr:cNvPr>
        <xdr:cNvSpPr/>
      </xdr:nvSpPr>
      <xdr:spPr>
        <a:xfrm>
          <a:off x="2857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153670</xdr:rowOff>
    </xdr:from>
    <xdr:to>
      <xdr:col>19</xdr:col>
      <xdr:colOff>177800</xdr:colOff>
      <xdr:row>38</xdr:row>
      <xdr:rowOff>10160</xdr:rowOff>
    </xdr:to>
    <xdr:cxnSp macro="">
      <xdr:nvCxnSpPr>
        <xdr:cNvPr id="75" name="直線コネクタ 74">
          <a:extLst>
            <a:ext uri="{FF2B5EF4-FFF2-40B4-BE49-F238E27FC236}">
              <a16:creationId xmlns:a16="http://schemas.microsoft.com/office/drawing/2014/main" id="{DE086714-FCE7-4595-91E9-8CC37E3A2D66}"/>
            </a:ext>
          </a:extLst>
        </xdr:cNvPr>
        <xdr:cNvCxnSpPr/>
      </xdr:nvCxnSpPr>
      <xdr:spPr>
        <a:xfrm flipV="1">
          <a:off x="2908300" y="64973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D7B98ABB-069A-474D-ACBE-CE5FF7684E2D}"/>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a:extLst>
            <a:ext uri="{FF2B5EF4-FFF2-40B4-BE49-F238E27FC236}">
              <a16:creationId xmlns:a16="http://schemas.microsoft.com/office/drawing/2014/main" id="{961298E6-7069-4AEA-8777-053005EA0B86}"/>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5A31525F-6019-4FEB-9FEB-8AFDF7081828}"/>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49547</xdr:rowOff>
    </xdr:from>
    <xdr:ext cx="405111" cy="259045"/>
    <xdr:sp macro="" textlink="">
      <xdr:nvSpPr>
        <xdr:cNvPr id="79" name="n_1mainValue【図書館】&#10;有形固定資産減価償却率">
          <a:extLst>
            <a:ext uri="{FF2B5EF4-FFF2-40B4-BE49-F238E27FC236}">
              <a16:creationId xmlns:a16="http://schemas.microsoft.com/office/drawing/2014/main" id="{8C9CB1C2-F650-4EDE-B869-7366E20B8928}"/>
            </a:ext>
          </a:extLst>
        </xdr:cNvPr>
        <xdr:cNvSpPr txBox="1"/>
      </xdr:nvSpPr>
      <xdr:spPr>
        <a:xfrm>
          <a:off x="35820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77487</xdr:rowOff>
    </xdr:from>
    <xdr:ext cx="405111" cy="259045"/>
    <xdr:sp macro="" textlink="">
      <xdr:nvSpPr>
        <xdr:cNvPr id="80" name="n_2mainValue【図書館】&#10;有形固定資産減価償却率">
          <a:extLst>
            <a:ext uri="{FF2B5EF4-FFF2-40B4-BE49-F238E27FC236}">
              <a16:creationId xmlns:a16="http://schemas.microsoft.com/office/drawing/2014/main" id="{BB3C5339-F90D-4ECE-A411-0EA44F3E1B71}"/>
            </a:ext>
          </a:extLst>
        </xdr:cNvPr>
        <xdr:cNvSpPr txBox="1"/>
      </xdr:nvSpPr>
      <xdr:spPr>
        <a:xfrm>
          <a:off x="2705744" y="624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5DDC0719-E2C2-47ED-9D66-5D6A8EE6BF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77A4E037-4610-4490-B911-407A854A77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CB275C19-09A7-425F-876D-650D5AA1D39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4A083046-57F3-4F84-A2A4-C854CE0E610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820368CE-4811-4A20-898C-BD73803D03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BB3FA78-62FF-41DE-B204-1075BDC17E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14FD37BA-3AAC-4218-9FAE-78EA757A98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2F43F8CE-8D5F-4987-804F-9F63C5B50C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4E8627C4-2366-4449-A60A-520E8E8784B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88D03044-A346-45B4-84B2-0CB410483C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ECD14EA0-E313-4326-ACCB-A71E925BD9E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FB6DBF49-87FB-4D12-BD95-90C74F35D56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726BE6CC-B30B-4DE7-A253-E978975E7A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AB6B84B5-38A5-4EBF-92C0-CB1FE901F56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736703E7-5A0C-4958-99B2-E7F95B984494}"/>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665757C4-05D1-4624-9829-6818A2C5CFC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300B4C7C-AA79-472D-8052-ED9ED2D5715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25E7BA6E-E178-4C7B-AFAE-8439249CC4B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5E173D4B-4C9A-4EDE-9116-B207F24D90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FA157F7B-0BAE-4702-A016-4721224E28FC}"/>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7870DDCD-39AD-4B63-B16F-E2685F219FBB}"/>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F831FB43-2A2E-4C3F-9E9A-608C18C8719C}"/>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EAADFD6E-7529-42B7-AEC3-37FB0E6634C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F07AAB9E-856E-46AA-ADF6-FBD6FE21A84C}"/>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9AD8683C-EADC-44C9-A6C5-969BB3C7E082}"/>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2939E231-813F-4D31-BB84-9119AA26284C}"/>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E0006CC0-BDE9-4BF0-B416-889479D87465}"/>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3D92F931-AE5D-4CEF-AE06-0D1FB864A8DF}"/>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6280649F-3282-402A-B0E1-ACE644595D17}"/>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0279038-A1AF-4855-9FD6-94F2A0FF37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6C13D4B-B9F9-4780-B9BA-8C4CFFB151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CA0C1BD-22E6-4412-B23F-EDA7301CC3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DBCADA8-6C4A-4ED6-BAD4-F8E1BDCE8C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166F409-EE6C-4BB6-B5FE-6B06FE0EBD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5" name="楕円 114">
          <a:extLst>
            <a:ext uri="{FF2B5EF4-FFF2-40B4-BE49-F238E27FC236}">
              <a16:creationId xmlns:a16="http://schemas.microsoft.com/office/drawing/2014/main" id="{93504DFC-7A11-4083-A25F-A6F8EB48B4D8}"/>
            </a:ext>
          </a:extLst>
        </xdr:cNvPr>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16" name="【図書館】&#10;一人当たり面積該当値テキスト">
          <a:extLst>
            <a:ext uri="{FF2B5EF4-FFF2-40B4-BE49-F238E27FC236}">
              <a16:creationId xmlns:a16="http://schemas.microsoft.com/office/drawing/2014/main" id="{E0F05E8C-19FB-4631-8F26-24604C8B4C33}"/>
            </a:ext>
          </a:extLst>
        </xdr:cNvPr>
        <xdr:cNvSpPr txBox="1"/>
      </xdr:nvSpPr>
      <xdr:spPr>
        <a:xfrm>
          <a:off x="10515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53975</xdr:rowOff>
    </xdr:from>
    <xdr:to>
      <xdr:col>50</xdr:col>
      <xdr:colOff>165100</xdr:colOff>
      <xdr:row>38</xdr:row>
      <xdr:rowOff>155575</xdr:rowOff>
    </xdr:to>
    <xdr:sp macro="" textlink="">
      <xdr:nvSpPr>
        <xdr:cNvPr id="117" name="楕円 116">
          <a:extLst>
            <a:ext uri="{FF2B5EF4-FFF2-40B4-BE49-F238E27FC236}">
              <a16:creationId xmlns:a16="http://schemas.microsoft.com/office/drawing/2014/main" id="{85F3B781-0AF8-490C-8404-5E9544E40F08}"/>
            </a:ext>
          </a:extLst>
        </xdr:cNvPr>
        <xdr:cNvSpPr/>
      </xdr:nvSpPr>
      <xdr:spPr>
        <a:xfrm>
          <a:off x="958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104775</xdr:rowOff>
    </xdr:to>
    <xdr:cxnSp macro="">
      <xdr:nvCxnSpPr>
        <xdr:cNvPr id="118" name="直線コネクタ 117">
          <a:extLst>
            <a:ext uri="{FF2B5EF4-FFF2-40B4-BE49-F238E27FC236}">
              <a16:creationId xmlns:a16="http://schemas.microsoft.com/office/drawing/2014/main" id="{6AAF3902-ED0C-45A0-ABEA-2D5B07FCD610}"/>
            </a:ext>
          </a:extLst>
        </xdr:cNvPr>
        <xdr:cNvCxnSpPr/>
      </xdr:nvCxnSpPr>
      <xdr:spPr>
        <a:xfrm flipV="1">
          <a:off x="9639300" y="6614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59690</xdr:rowOff>
    </xdr:from>
    <xdr:to>
      <xdr:col>46</xdr:col>
      <xdr:colOff>38100</xdr:colOff>
      <xdr:row>38</xdr:row>
      <xdr:rowOff>161290</xdr:rowOff>
    </xdr:to>
    <xdr:sp macro="" textlink="">
      <xdr:nvSpPr>
        <xdr:cNvPr id="119" name="楕円 118">
          <a:extLst>
            <a:ext uri="{FF2B5EF4-FFF2-40B4-BE49-F238E27FC236}">
              <a16:creationId xmlns:a16="http://schemas.microsoft.com/office/drawing/2014/main" id="{5FA3780A-0722-4471-921B-CD515FBBD758}"/>
            </a:ext>
          </a:extLst>
        </xdr:cNvPr>
        <xdr:cNvSpPr/>
      </xdr:nvSpPr>
      <xdr:spPr>
        <a:xfrm>
          <a:off x="869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104775</xdr:rowOff>
    </xdr:from>
    <xdr:to>
      <xdr:col>50</xdr:col>
      <xdr:colOff>114300</xdr:colOff>
      <xdr:row>38</xdr:row>
      <xdr:rowOff>110490</xdr:rowOff>
    </xdr:to>
    <xdr:cxnSp macro="">
      <xdr:nvCxnSpPr>
        <xdr:cNvPr id="120" name="直線コネクタ 119">
          <a:extLst>
            <a:ext uri="{FF2B5EF4-FFF2-40B4-BE49-F238E27FC236}">
              <a16:creationId xmlns:a16="http://schemas.microsoft.com/office/drawing/2014/main" id="{027D990E-7407-4ABE-AF34-4CC14DC76510}"/>
            </a:ext>
          </a:extLst>
        </xdr:cNvPr>
        <xdr:cNvCxnSpPr/>
      </xdr:nvCxnSpPr>
      <xdr:spPr>
        <a:xfrm flipV="1">
          <a:off x="8750300" y="6619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CB38B8CB-DD66-4863-ACEB-0A6CDC2FE378}"/>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a:extLst>
            <a:ext uri="{FF2B5EF4-FFF2-40B4-BE49-F238E27FC236}">
              <a16:creationId xmlns:a16="http://schemas.microsoft.com/office/drawing/2014/main" id="{68E52307-49A9-4F3F-A33F-2C8C0CF68A7C}"/>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91CE774E-B606-41C4-A7B7-0272A58C9A95}"/>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652</xdr:rowOff>
    </xdr:from>
    <xdr:ext cx="469744" cy="259045"/>
    <xdr:sp macro="" textlink="">
      <xdr:nvSpPr>
        <xdr:cNvPr id="124" name="n_1mainValue【図書館】&#10;一人当たり面積">
          <a:extLst>
            <a:ext uri="{FF2B5EF4-FFF2-40B4-BE49-F238E27FC236}">
              <a16:creationId xmlns:a16="http://schemas.microsoft.com/office/drawing/2014/main" id="{E28C07EF-7179-4CD2-90BD-6791386AEE40}"/>
            </a:ext>
          </a:extLst>
        </xdr:cNvPr>
        <xdr:cNvSpPr txBox="1"/>
      </xdr:nvSpPr>
      <xdr:spPr>
        <a:xfrm>
          <a:off x="93917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6367</xdr:rowOff>
    </xdr:from>
    <xdr:ext cx="469744" cy="259045"/>
    <xdr:sp macro="" textlink="">
      <xdr:nvSpPr>
        <xdr:cNvPr id="125" name="n_2mainValue【図書館】&#10;一人当たり面積">
          <a:extLst>
            <a:ext uri="{FF2B5EF4-FFF2-40B4-BE49-F238E27FC236}">
              <a16:creationId xmlns:a16="http://schemas.microsoft.com/office/drawing/2014/main" id="{7F4BF4FE-172A-4D46-84BF-92A86258167A}"/>
            </a:ext>
          </a:extLst>
        </xdr:cNvPr>
        <xdr:cNvSpPr txBox="1"/>
      </xdr:nvSpPr>
      <xdr:spPr>
        <a:xfrm>
          <a:off x="8515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F06A7AD1-6D2E-4100-AC54-E13F2D56B7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94766988-625E-4786-834D-58A960AD83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89E66027-8A76-4C7B-A171-F1E41D57B6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1CBDDD1F-3D71-4C55-9D4A-D438D51536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8524C96B-7900-4092-9CAD-4D09F38DBF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1D3241ED-795A-4C53-928C-FB89D393DA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84A621DC-7627-428C-A158-84609EEDE6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B9EDB6B4-17E0-4CA6-8E08-6F2BBCF44C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551D0889-DB0C-43C0-9BFB-63FF9A9805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6467C7F7-6B4F-4984-A5DF-B1E41567DB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BC0B1D95-6615-4D30-AE31-2196D474686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93DBD6C8-82F1-4803-A482-C5E085E4171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6666870A-24AA-45EE-95E9-25E9E65C529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7807642A-40BE-47CE-96C0-66C3F4C36C5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737B3EDC-E47A-41E6-B67B-A18BD7E6691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C82B4084-AEC2-4207-854B-8DDEBE7B07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1B73C823-EBD8-4214-800F-AEC70A22DC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2BD05C55-79FD-40C1-8654-01070DA785C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2726DD44-3713-407D-8E83-24038B034DA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2E4F7556-B59C-4E97-8C64-8B179602C1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52103FDA-CE76-4E94-8D23-D93191D209D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1A71E254-39AF-4142-AFF8-8C3A5CA352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2157EAA7-0B49-4A1D-96D1-D8FA3ECDFF2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E051A8B7-8617-4891-8367-DC9B100D39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B1260E0F-437B-4FDB-BD63-A6C7F955B6CB}"/>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6A1331C6-D768-48F4-8B70-E2D3F1B7FA1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E60AB7A8-45C9-465E-BC4B-FA20B244B2DA}"/>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399FE65E-E65D-4E18-A42C-2490011A2466}"/>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47B94A87-E42F-44D0-8CB2-333E7B25AF59}"/>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9726E139-5935-42E2-A605-8A4B91AB33BD}"/>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52D30DA7-9929-4D9C-8F8B-630110BB67BF}"/>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7996C03E-A6A2-4DE0-BD15-83B7288208BF}"/>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A9159022-838F-40CD-84A0-A255F983BD16}"/>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3881C6F8-FEB7-4591-86F7-B9DFC4B013E5}"/>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C85D20D-87FF-4DAE-938D-F88269E0C0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B745307-13D8-4811-95BF-8C43A28844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6373D23F-EEA1-4C73-BDAC-A528972A65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72C4D67-4B0F-4FFB-8F65-6BD755B5FB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875E1589-0B1A-4169-9ED1-6F7C42B0A2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65" name="楕円 164">
          <a:extLst>
            <a:ext uri="{FF2B5EF4-FFF2-40B4-BE49-F238E27FC236}">
              <a16:creationId xmlns:a16="http://schemas.microsoft.com/office/drawing/2014/main" id="{A552C3F0-66A4-4A9E-879E-D4FBAA61DE0B}"/>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542EC7FD-80BB-4606-9663-7BB9EE835111}"/>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67" name="楕円 166">
          <a:extLst>
            <a:ext uri="{FF2B5EF4-FFF2-40B4-BE49-F238E27FC236}">
              <a16:creationId xmlns:a16="http://schemas.microsoft.com/office/drawing/2014/main" id="{EF631779-5E5C-46F1-B749-E5AE3AC63EFC}"/>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7620</xdr:rowOff>
    </xdr:to>
    <xdr:cxnSp macro="">
      <xdr:nvCxnSpPr>
        <xdr:cNvPr id="168" name="直線コネクタ 167">
          <a:extLst>
            <a:ext uri="{FF2B5EF4-FFF2-40B4-BE49-F238E27FC236}">
              <a16:creationId xmlns:a16="http://schemas.microsoft.com/office/drawing/2014/main" id="{B9B525E2-C8F0-43EF-A5D2-75800ACA4ABC}"/>
            </a:ext>
          </a:extLst>
        </xdr:cNvPr>
        <xdr:cNvCxnSpPr/>
      </xdr:nvCxnSpPr>
      <xdr:spPr>
        <a:xfrm flipV="1">
          <a:off x="3797300" y="10252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69" name="楕円 168">
          <a:extLst>
            <a:ext uri="{FF2B5EF4-FFF2-40B4-BE49-F238E27FC236}">
              <a16:creationId xmlns:a16="http://schemas.microsoft.com/office/drawing/2014/main" id="{F3C9F9C6-A4D0-43AB-B5A4-F9A3DC6B1A48}"/>
            </a:ext>
          </a:extLst>
        </xdr:cNvPr>
        <xdr:cNvSpPr/>
      </xdr:nvSpPr>
      <xdr:spPr>
        <a:xfrm>
          <a:off x="2857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49530</xdr:rowOff>
    </xdr:to>
    <xdr:cxnSp macro="">
      <xdr:nvCxnSpPr>
        <xdr:cNvPr id="170" name="直線コネクタ 169">
          <a:extLst>
            <a:ext uri="{FF2B5EF4-FFF2-40B4-BE49-F238E27FC236}">
              <a16:creationId xmlns:a16="http://schemas.microsoft.com/office/drawing/2014/main" id="{89D47B11-E1FA-401D-9327-B279B6D6F051}"/>
            </a:ext>
          </a:extLst>
        </xdr:cNvPr>
        <xdr:cNvCxnSpPr/>
      </xdr:nvCxnSpPr>
      <xdr:spPr>
        <a:xfrm flipV="1">
          <a:off x="2908300" y="1029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1" name="n_1aveValue【体育館・プール】&#10;有形固定資産減価償却率">
          <a:extLst>
            <a:ext uri="{FF2B5EF4-FFF2-40B4-BE49-F238E27FC236}">
              <a16:creationId xmlns:a16="http://schemas.microsoft.com/office/drawing/2014/main" id="{112457D5-8591-4202-95B6-C72DBEA23A10}"/>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2" name="n_2aveValue【体育館・プール】&#10;有形固定資産減価償却率">
          <a:extLst>
            <a:ext uri="{FF2B5EF4-FFF2-40B4-BE49-F238E27FC236}">
              <a16:creationId xmlns:a16="http://schemas.microsoft.com/office/drawing/2014/main" id="{AA53E773-FD9E-45DD-9E06-9F8D65B8F092}"/>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35A11242-22EB-4E0E-85F7-8F0F3C361AB3}"/>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49547</xdr:rowOff>
    </xdr:from>
    <xdr:ext cx="405111" cy="259045"/>
    <xdr:sp macro="" textlink="">
      <xdr:nvSpPr>
        <xdr:cNvPr id="174" name="n_1mainValue【体育館・プール】&#10;有形固定資産減価償却率">
          <a:extLst>
            <a:ext uri="{FF2B5EF4-FFF2-40B4-BE49-F238E27FC236}">
              <a16:creationId xmlns:a16="http://schemas.microsoft.com/office/drawing/2014/main" id="{4C546CA7-A028-47F9-953A-896A4804DA16}"/>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175" name="n_2mainValue【体育館・プール】&#10;有形固定資産減価償却率">
          <a:extLst>
            <a:ext uri="{FF2B5EF4-FFF2-40B4-BE49-F238E27FC236}">
              <a16:creationId xmlns:a16="http://schemas.microsoft.com/office/drawing/2014/main" id="{8B515607-2F41-4749-873C-01B9AC5E1ED5}"/>
            </a:ext>
          </a:extLst>
        </xdr:cNvPr>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898DB2FB-C657-4011-9245-32A11478BC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C8457287-A2A7-4490-AF4A-5A99091A46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8DD95563-AB6A-4302-BDAD-F092ABE59F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5E5EC980-0F39-4009-B314-F3DA3E23FE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6D73F407-4FDF-4626-8CFF-2DAF912D22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A753823E-863D-44AF-B697-FAD715BC43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8074F851-FFF8-44DC-A163-23946F172A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B2B6945E-A289-4F3C-B66A-3C3031FA7C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B0C8D6B5-7BA2-4615-8079-9A9A477CB12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723A634F-CE8D-445D-B557-0362A2A81F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D0563DED-4573-4CC9-8DB1-32B6BDF96C3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2477E0A0-82DF-4500-A7D1-0B3DF1800D9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71B7DEF5-C409-4DF3-9613-ED6540DD5AE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357A656E-4D47-468D-8DB9-B919B8683CB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53D28234-08F7-4ACD-B4B0-20FE7AD0251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D942F9CA-DB6D-453A-97E1-20FD1DD78C2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BE0F7626-C654-4489-85BB-E550FEF6BBB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D361483C-A03E-419E-8DC7-3AE7466E84E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DC0DA75C-5647-4E86-B2DB-0964C8413B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AA5B877E-0AFF-45B9-8D79-CD34B3EA863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D4D28836-0AA5-4836-AC52-78A405681D1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8CC1B513-6EC5-466A-83DB-5871726EEF77}"/>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F38A3132-0C35-4F33-AF84-D6718FFBBBDE}"/>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5190758F-0F68-4CC1-AF29-0C657FD92EA7}"/>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E77578F6-9137-424D-BC2B-6B43CFD12026}"/>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F58E160C-8265-4A57-89C6-467AA6D450BF}"/>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7E083BE1-3F96-40F3-85A0-7FFE604A0FDC}"/>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0E1110AA-7DD9-4CC2-B931-76C970FC319E}"/>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859DD100-84AC-41F5-A75F-181387B617E3}"/>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71E9D267-7A78-4198-B17D-53690AC37083}"/>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F4B1DD72-DEB6-4AB5-AB12-FAB954DEEC35}"/>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2F34728-28E4-4FDA-93F8-E1AE1C588D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CD9D57B-C635-40DF-8C2E-D2E4CA0535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C1F8201-DEBD-4539-8114-55AD3C90CD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B1D7201-6E9E-4CCB-852E-69BDD31EAC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8F91923-14B8-4A67-A627-2AE2428719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123851</xdr:rowOff>
    </xdr:from>
    <xdr:to>
      <xdr:col>55</xdr:col>
      <xdr:colOff>50800</xdr:colOff>
      <xdr:row>63</xdr:row>
      <xdr:rowOff>54001</xdr:rowOff>
    </xdr:to>
    <xdr:sp macro="" textlink="">
      <xdr:nvSpPr>
        <xdr:cNvPr id="212" name="楕円 211">
          <a:extLst>
            <a:ext uri="{FF2B5EF4-FFF2-40B4-BE49-F238E27FC236}">
              <a16:creationId xmlns:a16="http://schemas.microsoft.com/office/drawing/2014/main" id="{F2D676B3-60AB-42FE-94FA-20CBE8A649EC}"/>
            </a:ext>
          </a:extLst>
        </xdr:cNvPr>
        <xdr:cNvSpPr/>
      </xdr:nvSpPr>
      <xdr:spPr>
        <a:xfrm>
          <a:off x="104267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146728</xdr:rowOff>
    </xdr:from>
    <xdr:ext cx="469744" cy="259045"/>
    <xdr:sp macro="" textlink="">
      <xdr:nvSpPr>
        <xdr:cNvPr id="213" name="【体育館・プール】&#10;一人当たり面積該当値テキスト">
          <a:extLst>
            <a:ext uri="{FF2B5EF4-FFF2-40B4-BE49-F238E27FC236}">
              <a16:creationId xmlns:a16="http://schemas.microsoft.com/office/drawing/2014/main" id="{EEF16946-F700-4326-B055-1DDC4BA91620}"/>
            </a:ext>
          </a:extLst>
        </xdr:cNvPr>
        <xdr:cNvSpPr txBox="1"/>
      </xdr:nvSpPr>
      <xdr:spPr>
        <a:xfrm>
          <a:off x="10515600" y="106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126136</xdr:rowOff>
    </xdr:from>
    <xdr:to>
      <xdr:col>50</xdr:col>
      <xdr:colOff>165100</xdr:colOff>
      <xdr:row>63</xdr:row>
      <xdr:rowOff>56286</xdr:rowOff>
    </xdr:to>
    <xdr:sp macro="" textlink="">
      <xdr:nvSpPr>
        <xdr:cNvPr id="214" name="楕円 213">
          <a:extLst>
            <a:ext uri="{FF2B5EF4-FFF2-40B4-BE49-F238E27FC236}">
              <a16:creationId xmlns:a16="http://schemas.microsoft.com/office/drawing/2014/main" id="{2F2D0071-C06B-4B2A-9289-355CE6E24B7B}"/>
            </a:ext>
          </a:extLst>
        </xdr:cNvPr>
        <xdr:cNvSpPr/>
      </xdr:nvSpPr>
      <xdr:spPr>
        <a:xfrm>
          <a:off x="95885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3201</xdr:rowOff>
    </xdr:from>
    <xdr:to>
      <xdr:col>55</xdr:col>
      <xdr:colOff>0</xdr:colOff>
      <xdr:row>63</xdr:row>
      <xdr:rowOff>5486</xdr:rowOff>
    </xdr:to>
    <xdr:cxnSp macro="">
      <xdr:nvCxnSpPr>
        <xdr:cNvPr id="215" name="直線コネクタ 214">
          <a:extLst>
            <a:ext uri="{FF2B5EF4-FFF2-40B4-BE49-F238E27FC236}">
              <a16:creationId xmlns:a16="http://schemas.microsoft.com/office/drawing/2014/main" id="{B377C287-F245-451E-BEDF-A6E6C08F3611}"/>
            </a:ext>
          </a:extLst>
        </xdr:cNvPr>
        <xdr:cNvCxnSpPr/>
      </xdr:nvCxnSpPr>
      <xdr:spPr>
        <a:xfrm flipV="1">
          <a:off x="9639300" y="1080455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128422</xdr:rowOff>
    </xdr:from>
    <xdr:to>
      <xdr:col>46</xdr:col>
      <xdr:colOff>38100</xdr:colOff>
      <xdr:row>63</xdr:row>
      <xdr:rowOff>58572</xdr:rowOff>
    </xdr:to>
    <xdr:sp macro="" textlink="">
      <xdr:nvSpPr>
        <xdr:cNvPr id="216" name="楕円 215">
          <a:extLst>
            <a:ext uri="{FF2B5EF4-FFF2-40B4-BE49-F238E27FC236}">
              <a16:creationId xmlns:a16="http://schemas.microsoft.com/office/drawing/2014/main" id="{AAAD2E85-96C7-41DF-BA1F-1009B076895B}"/>
            </a:ext>
          </a:extLst>
        </xdr:cNvPr>
        <xdr:cNvSpPr/>
      </xdr:nvSpPr>
      <xdr:spPr>
        <a:xfrm>
          <a:off x="8699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5486</xdr:rowOff>
    </xdr:from>
    <xdr:to>
      <xdr:col>50</xdr:col>
      <xdr:colOff>114300</xdr:colOff>
      <xdr:row>63</xdr:row>
      <xdr:rowOff>7772</xdr:rowOff>
    </xdr:to>
    <xdr:cxnSp macro="">
      <xdr:nvCxnSpPr>
        <xdr:cNvPr id="217" name="直線コネクタ 216">
          <a:extLst>
            <a:ext uri="{FF2B5EF4-FFF2-40B4-BE49-F238E27FC236}">
              <a16:creationId xmlns:a16="http://schemas.microsoft.com/office/drawing/2014/main" id="{DB08553F-02B1-48CF-8550-C44E8968E4AB}"/>
            </a:ext>
          </a:extLst>
        </xdr:cNvPr>
        <xdr:cNvCxnSpPr/>
      </xdr:nvCxnSpPr>
      <xdr:spPr>
        <a:xfrm flipV="1">
          <a:off x="8750300" y="108068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396C70A0-473D-4AE4-883B-03885999C4A3}"/>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1A8DD9FE-7604-4918-BB7C-A49FA996DFFE}"/>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D712EDA6-101D-4B4A-97C3-D26D84B66F9F}"/>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72813</xdr:rowOff>
    </xdr:from>
    <xdr:ext cx="469744" cy="259045"/>
    <xdr:sp macro="" textlink="">
      <xdr:nvSpPr>
        <xdr:cNvPr id="221" name="n_1mainValue【体育館・プール】&#10;一人当たり面積">
          <a:extLst>
            <a:ext uri="{FF2B5EF4-FFF2-40B4-BE49-F238E27FC236}">
              <a16:creationId xmlns:a16="http://schemas.microsoft.com/office/drawing/2014/main" id="{3D5163DB-DEB9-4748-A648-13B1C361D573}"/>
            </a:ext>
          </a:extLst>
        </xdr:cNvPr>
        <xdr:cNvSpPr txBox="1"/>
      </xdr:nvSpPr>
      <xdr:spPr>
        <a:xfrm>
          <a:off x="9391727" y="105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75099</xdr:rowOff>
    </xdr:from>
    <xdr:ext cx="469744" cy="259045"/>
    <xdr:sp macro="" textlink="">
      <xdr:nvSpPr>
        <xdr:cNvPr id="222" name="n_2mainValue【体育館・プール】&#10;一人当たり面積">
          <a:extLst>
            <a:ext uri="{FF2B5EF4-FFF2-40B4-BE49-F238E27FC236}">
              <a16:creationId xmlns:a16="http://schemas.microsoft.com/office/drawing/2014/main" id="{41D1762C-ED64-453C-93BC-6D2E4CC5CBB0}"/>
            </a:ext>
          </a:extLst>
        </xdr:cNvPr>
        <xdr:cNvSpPr txBox="1"/>
      </xdr:nvSpPr>
      <xdr:spPr>
        <a:xfrm>
          <a:off x="8515427" y="105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EF8F4824-78D5-40DA-BD61-C232C0B317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58227EC5-97CF-4843-B368-8EC9759189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6C548887-EE21-4A83-BA56-FBD42B8A51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4AE83B00-4FF4-41C5-8CC4-5181FCF786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968A53EB-0CCE-4D41-AB6E-640E737D5A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2B4C7C6C-2D64-41C4-B22B-8AA118570C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613290DE-A51B-4BDD-AA10-16BDC35FB7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243FF1AF-CF93-4A82-B892-163F5D8C4A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AA83A53D-2C4F-45EA-8087-8BFA9FE1FE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6CD907DF-3AAD-47AA-90BB-A32FCB2AEF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D9168FAC-7FE4-49F5-AA7E-9E4A8E754A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93B64E86-5F7B-408B-B044-88CD75ED31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DB78FBCB-8664-4752-9048-4E1426037F6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47EDF887-D5B6-4E3C-B952-3D84418CAE7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13E0AE6B-4E39-43E5-91F9-7D9396BFFC1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98584E40-DFB8-4AF5-BCC1-A15615E808D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92C6F6CD-098A-4698-B41E-829D481762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DD1C4E5D-7C1C-4E79-8917-A603569457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B984C7CE-B3DA-4237-8C9B-ADE17CF3E2A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48B131A4-A732-4E10-8109-88476CFC06C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99044770-A0E9-484F-9FCA-FFC993DB165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238BC94C-2E5A-481F-8C1D-ED4879A2132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77A9768F-89FB-4F03-AC7E-3705D8182FC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EB299896-F7A5-4CBE-AD81-90A4D343F6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1ECACE06-0913-44A8-A006-52FAA51A61D9}"/>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54752823-D321-4D67-AF91-2077FEE82FD7}"/>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DA0294B9-8B99-4422-831B-7E88A95040AE}"/>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24CBB281-065E-4B37-A661-7EC9493B791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DAD8FB49-0A1D-4773-A580-E0FB82B438E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8E50E1EE-B71D-44E8-A112-0F389443FB6B}"/>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54CAA166-C92F-4E4B-A136-6599E61268F3}"/>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8F9B4D7B-C0D6-4C3A-A698-260691642636}"/>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858F51-54C7-463E-9BC0-CF4938B59BEC}"/>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E6C3B1BE-5598-4632-9E21-C123640816BB}"/>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AC4FAAF-7C5D-4311-B01B-E3AE3D8500D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292FB9A-6F09-484D-AB1A-DD8E926452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4F3B3EA-D694-428B-A4D0-685D8E49B1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949398F-D708-49B7-A0E5-EC52429DBE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B2B6B70-E912-447A-964F-40DDC5CEE8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111125</xdr:rowOff>
    </xdr:from>
    <xdr:to>
      <xdr:col>24</xdr:col>
      <xdr:colOff>114300</xdr:colOff>
      <xdr:row>79</xdr:row>
      <xdr:rowOff>41275</xdr:rowOff>
    </xdr:to>
    <xdr:sp macro="" textlink="">
      <xdr:nvSpPr>
        <xdr:cNvPr id="262" name="楕円 261">
          <a:extLst>
            <a:ext uri="{FF2B5EF4-FFF2-40B4-BE49-F238E27FC236}">
              <a16:creationId xmlns:a16="http://schemas.microsoft.com/office/drawing/2014/main" id="{F4107838-DA45-4D16-BFDD-19C41A567A64}"/>
            </a:ext>
          </a:extLst>
        </xdr:cNvPr>
        <xdr:cNvSpPr/>
      </xdr:nvSpPr>
      <xdr:spPr>
        <a:xfrm>
          <a:off x="45847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134002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99C9097F-0A0E-49C9-A6F6-9BCCC83FA775}"/>
            </a:ext>
          </a:extLst>
        </xdr:cNvPr>
        <xdr:cNvSpPr txBox="1"/>
      </xdr:nvSpPr>
      <xdr:spPr>
        <a:xfrm>
          <a:off x="4673600"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64" name="楕円 263">
          <a:extLst>
            <a:ext uri="{FF2B5EF4-FFF2-40B4-BE49-F238E27FC236}">
              <a16:creationId xmlns:a16="http://schemas.microsoft.com/office/drawing/2014/main" id="{55D778CB-FB63-424C-89B1-34F2754F9CB4}"/>
            </a:ext>
          </a:extLst>
        </xdr:cNvPr>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161925</xdr:rowOff>
    </xdr:from>
    <xdr:to>
      <xdr:col>24</xdr:col>
      <xdr:colOff>63500</xdr:colOff>
      <xdr:row>80</xdr:row>
      <xdr:rowOff>3811</xdr:rowOff>
    </xdr:to>
    <xdr:cxnSp macro="">
      <xdr:nvCxnSpPr>
        <xdr:cNvPr id="265" name="直線コネクタ 264">
          <a:extLst>
            <a:ext uri="{FF2B5EF4-FFF2-40B4-BE49-F238E27FC236}">
              <a16:creationId xmlns:a16="http://schemas.microsoft.com/office/drawing/2014/main" id="{2F31BEB8-7955-4305-A6CA-FBF0403FBD45}"/>
            </a:ext>
          </a:extLst>
        </xdr:cNvPr>
        <xdr:cNvCxnSpPr/>
      </xdr:nvCxnSpPr>
      <xdr:spPr>
        <a:xfrm flipV="1">
          <a:off x="3797300" y="13535025"/>
          <a:ext cx="8382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153036</xdr:rowOff>
    </xdr:from>
    <xdr:to>
      <xdr:col>15</xdr:col>
      <xdr:colOff>101600</xdr:colOff>
      <xdr:row>80</xdr:row>
      <xdr:rowOff>83186</xdr:rowOff>
    </xdr:to>
    <xdr:sp macro="" textlink="">
      <xdr:nvSpPr>
        <xdr:cNvPr id="266" name="楕円 265">
          <a:extLst>
            <a:ext uri="{FF2B5EF4-FFF2-40B4-BE49-F238E27FC236}">
              <a16:creationId xmlns:a16="http://schemas.microsoft.com/office/drawing/2014/main" id="{19B31B53-2E50-457C-AD51-F56C9CEAA58E}"/>
            </a:ext>
          </a:extLst>
        </xdr:cNvPr>
        <xdr:cNvSpPr/>
      </xdr:nvSpPr>
      <xdr:spPr>
        <a:xfrm>
          <a:off x="2857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32386</xdr:rowOff>
    </xdr:to>
    <xdr:cxnSp macro="">
      <xdr:nvCxnSpPr>
        <xdr:cNvPr id="267" name="直線コネクタ 266">
          <a:extLst>
            <a:ext uri="{FF2B5EF4-FFF2-40B4-BE49-F238E27FC236}">
              <a16:creationId xmlns:a16="http://schemas.microsoft.com/office/drawing/2014/main" id="{0C75B619-BE9E-4284-B192-647DE21AC32B}"/>
            </a:ext>
          </a:extLst>
        </xdr:cNvPr>
        <xdr:cNvCxnSpPr/>
      </xdr:nvCxnSpPr>
      <xdr:spPr>
        <a:xfrm flipV="1">
          <a:off x="2908300" y="137198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a:extLst>
            <a:ext uri="{FF2B5EF4-FFF2-40B4-BE49-F238E27FC236}">
              <a16:creationId xmlns:a16="http://schemas.microsoft.com/office/drawing/2014/main" id="{AA3BD85F-4EBC-4EF3-9D59-AA860AB464B0}"/>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a:extLst>
            <a:ext uri="{FF2B5EF4-FFF2-40B4-BE49-F238E27FC236}">
              <a16:creationId xmlns:a16="http://schemas.microsoft.com/office/drawing/2014/main" id="{52890D5F-A05C-4F4E-B8B7-751D63C67C15}"/>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39558C17-11D8-4BFC-94E6-7EF61FF661FC}"/>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71" name="n_1mainValue【福祉施設】&#10;有形固定資産減価償却率">
          <a:extLst>
            <a:ext uri="{FF2B5EF4-FFF2-40B4-BE49-F238E27FC236}">
              <a16:creationId xmlns:a16="http://schemas.microsoft.com/office/drawing/2014/main" id="{964D1A4D-1CAF-4D8B-841E-894E5D906A6D}"/>
            </a:ext>
          </a:extLst>
        </xdr:cNvPr>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99713</xdr:rowOff>
    </xdr:from>
    <xdr:ext cx="405111" cy="259045"/>
    <xdr:sp macro="" textlink="">
      <xdr:nvSpPr>
        <xdr:cNvPr id="272" name="n_2mainValue【福祉施設】&#10;有形固定資産減価償却率">
          <a:extLst>
            <a:ext uri="{FF2B5EF4-FFF2-40B4-BE49-F238E27FC236}">
              <a16:creationId xmlns:a16="http://schemas.microsoft.com/office/drawing/2014/main" id="{3DC8C520-00D9-49F3-A58A-C01476646DF0}"/>
            </a:ext>
          </a:extLst>
        </xdr:cNvPr>
        <xdr:cNvSpPr txBox="1"/>
      </xdr:nvSpPr>
      <xdr:spPr>
        <a:xfrm>
          <a:off x="2705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D320FBC-C15E-4E2B-B935-DAEEFEDEE8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3E46F6AD-74D7-4A14-9D65-A24A7B977D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8465ACBE-3F1C-48B6-B2AA-4EE40CBECB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7B668A0D-7D7F-4CBD-BAF4-8F8A0AA19B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A950D0A8-5178-41C2-91E4-2DB7429F00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7221E1C7-E8E7-4B62-9F3D-2E73DAD474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97A40FF8-B2A4-4900-BC80-059A8AD278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4DD8D880-CA14-4728-BA50-080875449D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D4099B15-42E0-4981-A807-4BBFF6ECE7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AAAA2D2C-B2E9-437B-B2AD-D19A9F5594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A553F142-1802-42C8-A6C8-C34EA45B7DC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277083C5-B88A-4861-9B54-5C58985D3E8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F7767845-6F82-47D9-9487-5E123E8A7AC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73028210-09A2-42A7-A22D-F0845C78467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E4700169-0B7A-4DC5-AE3B-25BCD71C6D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AF1FADCB-5681-4981-95A5-DE3A9D89A33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82A461B2-065F-4348-90C3-CA955E678B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CC18EF27-B151-4B6C-98C5-C0489214F85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40E441D6-F7B8-4529-AC39-41FD0024968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33E4AFB9-E75B-408D-906E-261AD70FE0C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5C180C35-BC01-4023-AC9D-6B9146E4B4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C3426E8-1D5D-4A5B-8114-B1722BFAFF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2BFD3CC5-B598-493D-8536-356DC0FDF9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AF1ADEA4-9328-4235-9C99-37883DD582A5}"/>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A304F3C3-8A0A-42E6-BBAA-BC41A4C4EB09}"/>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9714D832-2006-4BF8-89BC-27FF71572F2F}"/>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8A7E3096-8533-4F1C-9B7C-AA212D74CF4E}"/>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F49EFC57-CCE2-433E-8CB3-431A4FDED301}"/>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a:extLst>
            <a:ext uri="{FF2B5EF4-FFF2-40B4-BE49-F238E27FC236}">
              <a16:creationId xmlns:a16="http://schemas.microsoft.com/office/drawing/2014/main" id="{26F6CE2C-A4F2-492B-A524-55131BB03DB9}"/>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66C5606-996B-492A-B0D1-9278A08B5EB2}"/>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60516497-3C70-4E88-BA78-171D3EE052E9}"/>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4CCB7D61-3EA5-4F71-9A85-7D1C5A865DFD}"/>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ED43A0BA-D4FE-4200-96B1-AA0F0395B8BC}"/>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EDB3517-5E8D-4D4F-A9D9-924F3D969D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69EB25A6-8B06-4D3C-97F3-7A4BAC62CD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FAA339F-C589-427A-9483-5FAC0A0F41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95D8120-C565-4E87-9DC9-AC8E942334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87AAF221-6ABD-4B47-B35D-D01F5B3F96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148589</xdr:rowOff>
    </xdr:from>
    <xdr:to>
      <xdr:col>55</xdr:col>
      <xdr:colOff>50800</xdr:colOff>
      <xdr:row>86</xdr:row>
      <xdr:rowOff>78739</xdr:rowOff>
    </xdr:to>
    <xdr:sp macro="" textlink="">
      <xdr:nvSpPr>
        <xdr:cNvPr id="311" name="楕円 310">
          <a:extLst>
            <a:ext uri="{FF2B5EF4-FFF2-40B4-BE49-F238E27FC236}">
              <a16:creationId xmlns:a16="http://schemas.microsoft.com/office/drawing/2014/main" id="{0A0A3AC7-EB54-47C7-82A4-6F46D3FB8D7F}"/>
            </a:ext>
          </a:extLst>
        </xdr:cNvPr>
        <xdr:cNvSpPr/>
      </xdr:nvSpPr>
      <xdr:spPr>
        <a:xfrm>
          <a:off x="104267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312" name="【福祉施設】&#10;一人当たり面積該当値テキスト">
          <a:extLst>
            <a:ext uri="{FF2B5EF4-FFF2-40B4-BE49-F238E27FC236}">
              <a16:creationId xmlns:a16="http://schemas.microsoft.com/office/drawing/2014/main" id="{E9B08931-AD1C-4914-8C6B-37C0867CF5F5}"/>
            </a:ext>
          </a:extLst>
        </xdr:cNvPr>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142239</xdr:rowOff>
    </xdr:from>
    <xdr:to>
      <xdr:col>50</xdr:col>
      <xdr:colOff>165100</xdr:colOff>
      <xdr:row>86</xdr:row>
      <xdr:rowOff>72389</xdr:rowOff>
    </xdr:to>
    <xdr:sp macro="" textlink="">
      <xdr:nvSpPr>
        <xdr:cNvPr id="313" name="楕円 312">
          <a:extLst>
            <a:ext uri="{FF2B5EF4-FFF2-40B4-BE49-F238E27FC236}">
              <a16:creationId xmlns:a16="http://schemas.microsoft.com/office/drawing/2014/main" id="{FA1463F9-A4CC-4595-8A2C-CC240B25F4DB}"/>
            </a:ext>
          </a:extLst>
        </xdr:cNvPr>
        <xdr:cNvSpPr/>
      </xdr:nvSpPr>
      <xdr:spPr>
        <a:xfrm>
          <a:off x="9588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21589</xdr:rowOff>
    </xdr:from>
    <xdr:to>
      <xdr:col>55</xdr:col>
      <xdr:colOff>0</xdr:colOff>
      <xdr:row>86</xdr:row>
      <xdr:rowOff>27939</xdr:rowOff>
    </xdr:to>
    <xdr:cxnSp macro="">
      <xdr:nvCxnSpPr>
        <xdr:cNvPr id="314" name="直線コネクタ 313">
          <a:extLst>
            <a:ext uri="{FF2B5EF4-FFF2-40B4-BE49-F238E27FC236}">
              <a16:creationId xmlns:a16="http://schemas.microsoft.com/office/drawing/2014/main" id="{11F56B6F-DB64-4E94-B763-0C2B6C7A9ABE}"/>
            </a:ext>
          </a:extLst>
        </xdr:cNvPr>
        <xdr:cNvCxnSpPr/>
      </xdr:nvCxnSpPr>
      <xdr:spPr>
        <a:xfrm>
          <a:off x="9639300" y="1476628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15" name="楕円 314">
          <a:extLst>
            <a:ext uri="{FF2B5EF4-FFF2-40B4-BE49-F238E27FC236}">
              <a16:creationId xmlns:a16="http://schemas.microsoft.com/office/drawing/2014/main" id="{3C6F5B65-BF54-46DF-9F14-5CA15196AF3B}"/>
            </a:ext>
          </a:extLst>
        </xdr:cNvPr>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21589</xdr:rowOff>
    </xdr:from>
    <xdr:to>
      <xdr:col>50</xdr:col>
      <xdr:colOff>114300</xdr:colOff>
      <xdr:row>86</xdr:row>
      <xdr:rowOff>22861</xdr:rowOff>
    </xdr:to>
    <xdr:cxnSp macro="">
      <xdr:nvCxnSpPr>
        <xdr:cNvPr id="316" name="直線コネクタ 315">
          <a:extLst>
            <a:ext uri="{FF2B5EF4-FFF2-40B4-BE49-F238E27FC236}">
              <a16:creationId xmlns:a16="http://schemas.microsoft.com/office/drawing/2014/main" id="{880D58AE-FD68-4265-AB72-A5DEFE6BA663}"/>
            </a:ext>
          </a:extLst>
        </xdr:cNvPr>
        <xdr:cNvCxnSpPr/>
      </xdr:nvCxnSpPr>
      <xdr:spPr>
        <a:xfrm flipV="1">
          <a:off x="8750300" y="147662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a:extLst>
            <a:ext uri="{FF2B5EF4-FFF2-40B4-BE49-F238E27FC236}">
              <a16:creationId xmlns:a16="http://schemas.microsoft.com/office/drawing/2014/main" id="{2D705673-896F-45F7-AF9F-3721E105AE1D}"/>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a:extLst>
            <a:ext uri="{FF2B5EF4-FFF2-40B4-BE49-F238E27FC236}">
              <a16:creationId xmlns:a16="http://schemas.microsoft.com/office/drawing/2014/main" id="{A4396FA1-6086-42B6-9905-0333BF016AAA}"/>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825B05C2-BD88-4971-A3B1-155CA603EBB9}"/>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63516</xdr:rowOff>
    </xdr:from>
    <xdr:ext cx="469744" cy="259045"/>
    <xdr:sp macro="" textlink="">
      <xdr:nvSpPr>
        <xdr:cNvPr id="320" name="n_1mainValue【福祉施設】&#10;一人当たり面積">
          <a:extLst>
            <a:ext uri="{FF2B5EF4-FFF2-40B4-BE49-F238E27FC236}">
              <a16:creationId xmlns:a16="http://schemas.microsoft.com/office/drawing/2014/main" id="{DB5CE913-3867-4FAC-AAFA-6DA2C696C5CA}"/>
            </a:ext>
          </a:extLst>
        </xdr:cNvPr>
        <xdr:cNvSpPr txBox="1"/>
      </xdr:nvSpPr>
      <xdr:spPr>
        <a:xfrm>
          <a:off x="93917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21" name="n_2mainValue【福祉施設】&#10;一人当たり面積">
          <a:extLst>
            <a:ext uri="{FF2B5EF4-FFF2-40B4-BE49-F238E27FC236}">
              <a16:creationId xmlns:a16="http://schemas.microsoft.com/office/drawing/2014/main" id="{B16DB6F5-29C6-414C-B337-F7B94D8BD53C}"/>
            </a:ext>
          </a:extLst>
        </xdr:cNvPr>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2BD55356-0C3F-462C-8FFB-CB6EE492C3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AEEB5267-E34C-47E8-ADD8-79B5ABCD1D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457D24C8-BE3A-44F3-AB9C-954C3FDBD8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70E2C78C-41D1-445D-92D5-B764672070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99A1829A-B96D-479B-A17A-140C0C236E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FFA34150-6852-47E6-8D6A-F7EBDBEE83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15B3CF87-EA11-4849-90B7-6170F17B4E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94E25A00-C653-4A58-8A19-C7C43A97D8D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EC1C47B1-F878-4F1C-98BF-73C16F8EF4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CAA666C9-9F8B-48AD-BB58-C5C965D9B70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1D8C66B-5AC0-46D2-AD64-27351F137F9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4B29624E-A4ED-46CF-8069-7CF67B959E14}"/>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A5F0EE94-7DD2-4FFB-AF44-3416BF59C9A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089139B2-CBA7-4C21-B442-567AFE2603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CD5F90C9-199F-4A06-8B33-3AF4257CAA3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93CE4616-277D-4BC6-AB1B-6D61716DA61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911CEDD9-FD20-47B5-9ED4-1DCEBDF653B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04D45403-4D5A-498B-818B-E077F62AF1B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FB858756-7C1E-40BA-ADA3-EF92D0D3931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7EF774A7-5F22-4BA2-8E25-89BB64D8C18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5E820E0C-B960-4C7F-A868-BDAE0047CCF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B2AE2302-2AA1-4ACF-AF2F-F613C876F36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3ABD73A5-0E8A-4E9F-A2A9-C6423ACB04F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C3366311-0344-4672-AA75-6BB9318355F4}"/>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6A5D729D-05DD-44ED-AE50-DB3F3E111F3B}"/>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9E77709C-E768-4C6F-8AD0-60CEB0A8569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04E15614-BA04-477D-8803-54278851A95B}"/>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D5AB6D17-2F63-4A36-B65F-C511FF5CEB31}"/>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30BB28D-3569-4008-B34A-19E482B0F367}"/>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263DCB9E-02C2-422C-BF52-9E27B99A84E9}"/>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C8F762DA-8F45-47C0-B3E4-D532A2FDBAF1}"/>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E39E2893-E9F9-4514-8239-93EA1784D62C}"/>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3497CE94-BD31-4732-9D9A-7372E0A6C506}"/>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78B21FC-601F-45CE-BE24-BA2B35DE07E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47619AD4-3052-45E9-BC09-22A81CA2A2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BC9D57BB-0BA7-441D-9CA1-28CE82FACE9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8DA3BD8F-C3AC-45A4-96A2-A9D277A430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CD33FBA2-B712-47F2-B8C7-39C7BDCDCEF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147320</xdr:rowOff>
    </xdr:from>
    <xdr:to>
      <xdr:col>24</xdr:col>
      <xdr:colOff>114300</xdr:colOff>
      <xdr:row>102</xdr:row>
      <xdr:rowOff>77470</xdr:rowOff>
    </xdr:to>
    <xdr:sp macro="" textlink="">
      <xdr:nvSpPr>
        <xdr:cNvPr id="360" name="楕円 359">
          <a:extLst>
            <a:ext uri="{FF2B5EF4-FFF2-40B4-BE49-F238E27FC236}">
              <a16:creationId xmlns:a16="http://schemas.microsoft.com/office/drawing/2014/main" id="{5605CCD7-1858-43DF-9C35-5B2B0C5C4363}"/>
            </a:ext>
          </a:extLst>
        </xdr:cNvPr>
        <xdr:cNvSpPr/>
      </xdr:nvSpPr>
      <xdr:spPr>
        <a:xfrm>
          <a:off x="45847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62247</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B0DEB19-03DE-4012-9692-1F50EF929190}"/>
            </a:ext>
          </a:extLst>
        </xdr:cNvPr>
        <xdr:cNvSpPr txBox="1"/>
      </xdr:nvSpPr>
      <xdr:spPr>
        <a:xfrm>
          <a:off x="4673600"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162561</xdr:rowOff>
    </xdr:from>
    <xdr:to>
      <xdr:col>20</xdr:col>
      <xdr:colOff>38100</xdr:colOff>
      <xdr:row>102</xdr:row>
      <xdr:rowOff>92711</xdr:rowOff>
    </xdr:to>
    <xdr:sp macro="" textlink="">
      <xdr:nvSpPr>
        <xdr:cNvPr id="362" name="楕円 361">
          <a:extLst>
            <a:ext uri="{FF2B5EF4-FFF2-40B4-BE49-F238E27FC236}">
              <a16:creationId xmlns:a16="http://schemas.microsoft.com/office/drawing/2014/main" id="{54821FE9-7A73-43A9-AEEA-6CB977BA4EC2}"/>
            </a:ext>
          </a:extLst>
        </xdr:cNvPr>
        <xdr:cNvSpPr/>
      </xdr:nvSpPr>
      <xdr:spPr>
        <a:xfrm>
          <a:off x="3746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26670</xdr:rowOff>
    </xdr:from>
    <xdr:to>
      <xdr:col>24</xdr:col>
      <xdr:colOff>63500</xdr:colOff>
      <xdr:row>102</xdr:row>
      <xdr:rowOff>41911</xdr:rowOff>
    </xdr:to>
    <xdr:cxnSp macro="">
      <xdr:nvCxnSpPr>
        <xdr:cNvPr id="363" name="直線コネクタ 362">
          <a:extLst>
            <a:ext uri="{FF2B5EF4-FFF2-40B4-BE49-F238E27FC236}">
              <a16:creationId xmlns:a16="http://schemas.microsoft.com/office/drawing/2014/main" id="{6BB7A101-4B6C-4E5B-87E9-7EFD91B29E9F}"/>
            </a:ext>
          </a:extLst>
        </xdr:cNvPr>
        <xdr:cNvCxnSpPr/>
      </xdr:nvCxnSpPr>
      <xdr:spPr>
        <a:xfrm flipV="1">
          <a:off x="3797300" y="175145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1270</xdr:rowOff>
    </xdr:from>
    <xdr:to>
      <xdr:col>15</xdr:col>
      <xdr:colOff>101600</xdr:colOff>
      <xdr:row>102</xdr:row>
      <xdr:rowOff>102870</xdr:rowOff>
    </xdr:to>
    <xdr:sp macro="" textlink="">
      <xdr:nvSpPr>
        <xdr:cNvPr id="364" name="楕円 363">
          <a:extLst>
            <a:ext uri="{FF2B5EF4-FFF2-40B4-BE49-F238E27FC236}">
              <a16:creationId xmlns:a16="http://schemas.microsoft.com/office/drawing/2014/main" id="{C5B105C1-0C54-4AFF-9AAA-A4520E29796A}"/>
            </a:ext>
          </a:extLst>
        </xdr:cNvPr>
        <xdr:cNvSpPr/>
      </xdr:nvSpPr>
      <xdr:spPr>
        <a:xfrm>
          <a:off x="2857500" y="174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41911</xdr:rowOff>
    </xdr:from>
    <xdr:to>
      <xdr:col>19</xdr:col>
      <xdr:colOff>177800</xdr:colOff>
      <xdr:row>102</xdr:row>
      <xdr:rowOff>52070</xdr:rowOff>
    </xdr:to>
    <xdr:cxnSp macro="">
      <xdr:nvCxnSpPr>
        <xdr:cNvPr id="365" name="直線コネクタ 364">
          <a:extLst>
            <a:ext uri="{FF2B5EF4-FFF2-40B4-BE49-F238E27FC236}">
              <a16:creationId xmlns:a16="http://schemas.microsoft.com/office/drawing/2014/main" id="{B574862A-1927-4B51-A5EB-D64E6BC3F90F}"/>
            </a:ext>
          </a:extLst>
        </xdr:cNvPr>
        <xdr:cNvCxnSpPr/>
      </xdr:nvCxnSpPr>
      <xdr:spPr>
        <a:xfrm flipV="1">
          <a:off x="2908300" y="175298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a:extLst>
            <a:ext uri="{FF2B5EF4-FFF2-40B4-BE49-F238E27FC236}">
              <a16:creationId xmlns:a16="http://schemas.microsoft.com/office/drawing/2014/main" id="{75EF222D-D2DB-49D9-810D-DEBEFB0D8A1B}"/>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a:extLst>
            <a:ext uri="{FF2B5EF4-FFF2-40B4-BE49-F238E27FC236}">
              <a16:creationId xmlns:a16="http://schemas.microsoft.com/office/drawing/2014/main" id="{5D2726C1-68C2-4A3C-8BD8-B898B9DD2F56}"/>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17F1E575-12F1-4768-8867-2EF9F7EA40C6}"/>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109238</xdr:rowOff>
    </xdr:from>
    <xdr:ext cx="405111" cy="259045"/>
    <xdr:sp macro="" textlink="">
      <xdr:nvSpPr>
        <xdr:cNvPr id="369" name="n_1mainValue【市民会館】&#10;有形固定資産減価償却率">
          <a:extLst>
            <a:ext uri="{FF2B5EF4-FFF2-40B4-BE49-F238E27FC236}">
              <a16:creationId xmlns:a16="http://schemas.microsoft.com/office/drawing/2014/main" id="{033918B5-82F4-42A5-AD52-9A0AC172E8F5}"/>
            </a:ext>
          </a:extLst>
        </xdr:cNvPr>
        <xdr:cNvSpPr txBox="1"/>
      </xdr:nvSpPr>
      <xdr:spPr>
        <a:xfrm>
          <a:off x="3582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119397</xdr:rowOff>
    </xdr:from>
    <xdr:ext cx="405111" cy="259045"/>
    <xdr:sp macro="" textlink="">
      <xdr:nvSpPr>
        <xdr:cNvPr id="370" name="n_2mainValue【市民会館】&#10;有形固定資産減価償却率">
          <a:extLst>
            <a:ext uri="{FF2B5EF4-FFF2-40B4-BE49-F238E27FC236}">
              <a16:creationId xmlns:a16="http://schemas.microsoft.com/office/drawing/2014/main" id="{EF8009DE-7A58-4B26-84F2-6530CE7A2AE5}"/>
            </a:ext>
          </a:extLst>
        </xdr:cNvPr>
        <xdr:cNvSpPr txBox="1"/>
      </xdr:nvSpPr>
      <xdr:spPr>
        <a:xfrm>
          <a:off x="2705744" y="172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2C34B9A9-7AB4-4C8E-B4E4-2275E1F6F8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4120DEE8-C374-4E47-B5A5-79364ABC42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64467673-B34D-4EFB-B3DF-A50DC116CB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84EDE7B6-0899-4458-975C-5EAACC037A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645014BC-FF25-4CD6-8814-5B2593ACC5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CEA21683-3834-40D5-9F24-FA045BA460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F8C48B0E-9BF4-4AC3-A110-4F8517A804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280B318E-6F55-4CE3-8671-1AA3E764E7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358BDF28-2B0C-4B6C-9782-6725450679E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28081AF6-8CDF-4591-B621-89854EF9D86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6976174A-957C-4824-B833-4198A8C2E54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3EF30EFF-F379-491B-A787-9FFBED8237F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189F2047-40B6-476D-998C-ED250F343F3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25897D1E-8621-4727-847B-AD41D3C9593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BD9F8EA6-E89A-45B5-B9B7-3CB048C009E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544ADE1A-C7F0-487F-9932-D3DD9D47D27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22714D9B-B7C7-44D7-90BD-6C78EBD43EB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C229815D-EA7D-41CC-AD46-49BD4B53E1F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BD2B035B-5633-4478-8CF7-BF12C934601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C4CAD4BF-5536-4B1A-B09A-FE746381E94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A97520E2-B1A4-4061-B920-C3F47008372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3D2754DD-F982-48CA-9297-02929EBF84C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C3EA33D5-1E21-4930-8F3C-1BE9A6E6F36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D1FA6262-12C4-45AF-ADCF-CFE18BA3000B}"/>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98AB36AB-ED50-47B4-85D4-994008129B63}"/>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E70F0782-1E8D-4722-AB6F-52443D3614F2}"/>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F74AA9DF-6DBB-47E9-A3C8-D713F9821EEB}"/>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A2DC0CDE-83FD-4AC3-B372-80CBF3282CB7}"/>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a:extLst>
            <a:ext uri="{FF2B5EF4-FFF2-40B4-BE49-F238E27FC236}">
              <a16:creationId xmlns:a16="http://schemas.microsoft.com/office/drawing/2014/main" id="{2D2596C5-3494-4BCF-A6BF-E331B2419293}"/>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9CCAD9F3-D918-4446-AEAB-A1E7C6753A51}"/>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9B9D17EB-3CB7-4121-9E69-67F51BDEA441}"/>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8F3E5E9E-CD56-4587-8E91-D874AD0245E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a:extLst>
            <a:ext uri="{FF2B5EF4-FFF2-40B4-BE49-F238E27FC236}">
              <a16:creationId xmlns:a16="http://schemas.microsoft.com/office/drawing/2014/main" id="{69449048-4C84-4BAE-9235-D84922BF2596}"/>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7D9860C9-0A9F-47BC-B6B1-B151B40F3B8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70012304-4FD0-4F0A-A6DB-9E27B4DCB73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F003C64A-C424-4B47-87F4-C9759B26B68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CF98F0C9-7A7A-4D92-B987-0F0262D7231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6E47E6BB-5E37-4200-BA01-54751B3B86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409" name="楕円 408">
          <a:extLst>
            <a:ext uri="{FF2B5EF4-FFF2-40B4-BE49-F238E27FC236}">
              <a16:creationId xmlns:a16="http://schemas.microsoft.com/office/drawing/2014/main" id="{F1459F47-CDEA-4B6A-94D1-0144FC36CAAF}"/>
            </a:ext>
          </a:extLst>
        </xdr:cNvPr>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410" name="【市民会館】&#10;一人当たり面積該当値テキスト">
          <a:extLst>
            <a:ext uri="{FF2B5EF4-FFF2-40B4-BE49-F238E27FC236}">
              <a16:creationId xmlns:a16="http://schemas.microsoft.com/office/drawing/2014/main" id="{D36994DA-6CA5-4014-8A7E-C9C505DD67A9}"/>
            </a:ext>
          </a:extLst>
        </xdr:cNvPr>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411" name="楕円 410">
          <a:extLst>
            <a:ext uri="{FF2B5EF4-FFF2-40B4-BE49-F238E27FC236}">
              <a16:creationId xmlns:a16="http://schemas.microsoft.com/office/drawing/2014/main" id="{C9AD7B0E-3A64-441F-95E8-49A3EB1C94EE}"/>
            </a:ext>
          </a:extLst>
        </xdr:cNvPr>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17145</xdr:rowOff>
    </xdr:to>
    <xdr:cxnSp macro="">
      <xdr:nvCxnSpPr>
        <xdr:cNvPr id="412" name="直線コネクタ 411">
          <a:extLst>
            <a:ext uri="{FF2B5EF4-FFF2-40B4-BE49-F238E27FC236}">
              <a16:creationId xmlns:a16="http://schemas.microsoft.com/office/drawing/2014/main" id="{EECB7460-BFCB-4333-8D3F-DDFF313D7F7D}"/>
            </a:ext>
          </a:extLst>
        </xdr:cNvPr>
        <xdr:cNvCxnSpPr/>
      </xdr:nvCxnSpPr>
      <xdr:spPr>
        <a:xfrm flipV="1">
          <a:off x="9639300" y="18356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141605</xdr:rowOff>
    </xdr:from>
    <xdr:to>
      <xdr:col>46</xdr:col>
      <xdr:colOff>38100</xdr:colOff>
      <xdr:row>107</xdr:row>
      <xdr:rowOff>71755</xdr:rowOff>
    </xdr:to>
    <xdr:sp macro="" textlink="">
      <xdr:nvSpPr>
        <xdr:cNvPr id="413" name="楕円 412">
          <a:extLst>
            <a:ext uri="{FF2B5EF4-FFF2-40B4-BE49-F238E27FC236}">
              <a16:creationId xmlns:a16="http://schemas.microsoft.com/office/drawing/2014/main" id="{3C9975EE-D1E1-4A81-97E7-B911771CEFCC}"/>
            </a:ext>
          </a:extLst>
        </xdr:cNvPr>
        <xdr:cNvSpPr/>
      </xdr:nvSpPr>
      <xdr:spPr>
        <a:xfrm>
          <a:off x="8699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17145</xdr:rowOff>
    </xdr:from>
    <xdr:to>
      <xdr:col>50</xdr:col>
      <xdr:colOff>114300</xdr:colOff>
      <xdr:row>107</xdr:row>
      <xdr:rowOff>20955</xdr:rowOff>
    </xdr:to>
    <xdr:cxnSp macro="">
      <xdr:nvCxnSpPr>
        <xdr:cNvPr id="414" name="直線コネクタ 413">
          <a:extLst>
            <a:ext uri="{FF2B5EF4-FFF2-40B4-BE49-F238E27FC236}">
              <a16:creationId xmlns:a16="http://schemas.microsoft.com/office/drawing/2014/main" id="{8D6E6272-9119-4612-90E0-BB055CFF1555}"/>
            </a:ext>
          </a:extLst>
        </xdr:cNvPr>
        <xdr:cNvCxnSpPr/>
      </xdr:nvCxnSpPr>
      <xdr:spPr>
        <a:xfrm flipV="1">
          <a:off x="8750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a:extLst>
            <a:ext uri="{FF2B5EF4-FFF2-40B4-BE49-F238E27FC236}">
              <a16:creationId xmlns:a16="http://schemas.microsoft.com/office/drawing/2014/main" id="{623375BB-3E65-4017-9B8E-C795E5190D33}"/>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a:extLst>
            <a:ext uri="{FF2B5EF4-FFF2-40B4-BE49-F238E27FC236}">
              <a16:creationId xmlns:a16="http://schemas.microsoft.com/office/drawing/2014/main" id="{DB2632E5-3D02-47FB-A188-A59DABD6FEC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a:extLst>
            <a:ext uri="{FF2B5EF4-FFF2-40B4-BE49-F238E27FC236}">
              <a16:creationId xmlns:a16="http://schemas.microsoft.com/office/drawing/2014/main" id="{9A24949B-4B8F-4205-B1C8-9DA01B158F43}"/>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59072</xdr:rowOff>
    </xdr:from>
    <xdr:ext cx="469744" cy="259045"/>
    <xdr:sp macro="" textlink="">
      <xdr:nvSpPr>
        <xdr:cNvPr id="418" name="n_1mainValue【市民会館】&#10;一人当たり面積">
          <a:extLst>
            <a:ext uri="{FF2B5EF4-FFF2-40B4-BE49-F238E27FC236}">
              <a16:creationId xmlns:a16="http://schemas.microsoft.com/office/drawing/2014/main" id="{09B9E1A9-DAE8-4F52-B980-35DEBDE8C721}"/>
            </a:ext>
          </a:extLst>
        </xdr:cNvPr>
        <xdr:cNvSpPr txBox="1"/>
      </xdr:nvSpPr>
      <xdr:spPr>
        <a:xfrm>
          <a:off x="9391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62882</xdr:rowOff>
    </xdr:from>
    <xdr:ext cx="469744" cy="259045"/>
    <xdr:sp macro="" textlink="">
      <xdr:nvSpPr>
        <xdr:cNvPr id="419" name="n_2mainValue【市民会館】&#10;一人当たり面積">
          <a:extLst>
            <a:ext uri="{FF2B5EF4-FFF2-40B4-BE49-F238E27FC236}">
              <a16:creationId xmlns:a16="http://schemas.microsoft.com/office/drawing/2014/main" id="{4B17B9DE-D34D-4E5E-B790-958D3A91E28B}"/>
            </a:ext>
          </a:extLst>
        </xdr:cNvPr>
        <xdr:cNvSpPr txBox="1"/>
      </xdr:nvSpPr>
      <xdr:spPr>
        <a:xfrm>
          <a:off x="8515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38853325-8B3D-4C06-BC5E-75F47BEA7A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D2FCB244-8677-4FAA-8748-86F106C04C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62F93E92-6780-4670-A036-EB9B472B95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1888FF91-3D5B-4817-A6F6-F5D3CE80C4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57E7A1B0-B433-4AD9-8299-D098EE1B03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731BF8E3-FF8A-4689-A5D8-9EC976F332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79D32C34-CA1A-4FFB-993A-4ACEC8D200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5A25C4B7-05C7-4905-8A8B-7EDB69E8F17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954C55E6-005F-47C9-B706-37C91F0154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C7C42B08-14B1-42B4-B774-05FEFD1D37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02278C29-1BB0-49A0-BE36-40DE0018315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F9994771-6DE5-44BA-AE79-58D339F836D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CC8F217F-A3FE-4222-A1AE-17CCEB72AD8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4814E808-7785-41A4-8E25-AAAFE079D5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B158C153-AB3E-40DE-872D-4DE3A863C01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3E3D8E84-BBD7-4835-A00F-FFB6AF1824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D38CEC85-BEA9-4213-B9D0-F4B8633834C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8EFB06C0-D0AE-4EEF-BF5B-AE16C3BC0C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F240C319-D18F-4E6A-BA66-0566C2F0AFD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76037E2F-DB66-4459-846B-58843A4C8B6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AFE9762C-99D5-465F-B4F7-8CB8C3065C1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BB30C611-129E-4343-9ED9-07E926F9D86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E7917F24-07AB-4714-823D-E0387CA3AE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4923AC14-48D8-4F9B-ABFE-1A3A3DC878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9104F184-9659-4355-87ED-C86A5189745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C3F08B68-6963-4683-A0B6-9CD4BC4DAFD2}"/>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C10FBA0-BE12-4242-864B-92449EA9E6CF}"/>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7C6D8091-0D91-4997-8129-F0942736D13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D7BC425B-453D-4D05-8405-7E6263A9F9C5}"/>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6230BD68-E2E3-4FA0-ADB9-F789F37D62BE}"/>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41A83CAF-A22A-4BBF-9A74-8376EA95E36D}"/>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9021DD5E-25AC-4072-ABBA-9232BB4A661C}"/>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C8EEA182-88CE-430B-8D9D-06B5BA2E8CE4}"/>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80E70284-652E-4BCB-8B59-2FAB78311B4A}"/>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a:extLst>
            <a:ext uri="{FF2B5EF4-FFF2-40B4-BE49-F238E27FC236}">
              <a16:creationId xmlns:a16="http://schemas.microsoft.com/office/drawing/2014/main" id="{0AD9B028-17CC-438C-9E50-7B9BE773A4D4}"/>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3283276E-1AED-4F78-B48E-96521539C1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6F618427-AFFF-42CE-9114-11340047811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8ED11451-9FA1-4024-959A-CA52D935F3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F1731D3-CBB7-4306-B670-C0DE6FF4C3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6EA23FF-DA30-4B30-8ABA-4E6582F65FF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460" name="楕円 459">
          <a:extLst>
            <a:ext uri="{FF2B5EF4-FFF2-40B4-BE49-F238E27FC236}">
              <a16:creationId xmlns:a16="http://schemas.microsoft.com/office/drawing/2014/main" id="{C067CAF2-D91A-4D04-8393-EC64E9B91751}"/>
            </a:ext>
          </a:extLst>
        </xdr:cNvPr>
        <xdr:cNvSpPr/>
      </xdr:nvSpPr>
      <xdr:spPr>
        <a:xfrm>
          <a:off x="16268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169108</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706E17B5-628B-4630-8D53-6FA88CE51CA3}"/>
            </a:ext>
          </a:extLst>
        </xdr:cNvPr>
        <xdr:cNvSpPr txBox="1"/>
      </xdr:nvSpPr>
      <xdr:spPr>
        <a:xfrm>
          <a:off x="16357600" y="634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62" name="楕円 461">
          <a:extLst>
            <a:ext uri="{FF2B5EF4-FFF2-40B4-BE49-F238E27FC236}">
              <a16:creationId xmlns:a16="http://schemas.microsoft.com/office/drawing/2014/main" id="{F39FAED0-0D28-4775-B98A-AD9E6C4499C5}"/>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76200</xdr:rowOff>
    </xdr:to>
    <xdr:cxnSp macro="">
      <xdr:nvCxnSpPr>
        <xdr:cNvPr id="463" name="直線コネクタ 462">
          <a:extLst>
            <a:ext uri="{FF2B5EF4-FFF2-40B4-BE49-F238E27FC236}">
              <a16:creationId xmlns:a16="http://schemas.microsoft.com/office/drawing/2014/main" id="{122996CC-56A1-48DF-BED5-2054547C6FB0}"/>
            </a:ext>
          </a:extLst>
        </xdr:cNvPr>
        <xdr:cNvCxnSpPr/>
      </xdr:nvCxnSpPr>
      <xdr:spPr>
        <a:xfrm flipV="1">
          <a:off x="15481300" y="654068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74385</xdr:rowOff>
    </xdr:from>
    <xdr:to>
      <xdr:col>76</xdr:col>
      <xdr:colOff>165100</xdr:colOff>
      <xdr:row>39</xdr:row>
      <xdr:rowOff>4535</xdr:rowOff>
    </xdr:to>
    <xdr:sp macro="" textlink="">
      <xdr:nvSpPr>
        <xdr:cNvPr id="464" name="楕円 463">
          <a:extLst>
            <a:ext uri="{FF2B5EF4-FFF2-40B4-BE49-F238E27FC236}">
              <a16:creationId xmlns:a16="http://schemas.microsoft.com/office/drawing/2014/main" id="{FD9C25D2-9D85-45BA-8824-212498D08C1A}"/>
            </a:ext>
          </a:extLst>
        </xdr:cNvPr>
        <xdr:cNvSpPr/>
      </xdr:nvSpPr>
      <xdr:spPr>
        <a:xfrm>
          <a:off x="14541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125185</xdr:rowOff>
    </xdr:to>
    <xdr:cxnSp macro="">
      <xdr:nvCxnSpPr>
        <xdr:cNvPr id="465" name="直線コネクタ 464">
          <a:extLst>
            <a:ext uri="{FF2B5EF4-FFF2-40B4-BE49-F238E27FC236}">
              <a16:creationId xmlns:a16="http://schemas.microsoft.com/office/drawing/2014/main" id="{4BFE0CE8-91F5-4B09-8707-BBFFB86CE33E}"/>
            </a:ext>
          </a:extLst>
        </xdr:cNvPr>
        <xdr:cNvCxnSpPr/>
      </xdr:nvCxnSpPr>
      <xdr:spPr>
        <a:xfrm flipV="1">
          <a:off x="14592300" y="659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8B47ADB6-B3A8-40BB-A99D-6D03740DE853}"/>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8B0628D1-B55D-477B-BA58-3BC7A1B34C05}"/>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4991CE17-4873-45BF-A03B-0454B3178169}"/>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FADF5712-55C3-4C5F-8B4F-A62B73FF338B}"/>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E92A8849-E26B-4F43-82B0-6E751ADF29BF}"/>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55D931E3-2448-494C-B3EF-A947FAA8D0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FA8551DC-6739-4E88-AF41-FF3955BA10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BF880ABD-A29B-4CF1-B69F-71AFE28B03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CF58FD31-534B-4747-A187-B6B75329C9E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D9EA9F91-B9BC-4C43-8C6F-68B32579C9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AF0418B5-E477-4260-AA55-36576058ED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C3B1DCB1-21A4-4805-A034-93C722A332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7B8A4704-4921-4682-AEE3-0726F86B02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79693B87-D172-427E-86A4-A65FBAE81A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707E86AB-0C1D-4E88-A9E7-3314BB7D3E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FC267AAD-2191-4C70-AE3F-3A782BCF479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id="{CE18315F-4359-4D18-922D-1B4D59285BE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EE5BE598-6D3E-4778-BD6D-D1E4A0E8137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id="{54B9D853-078E-48FA-9792-9545CAB7216F}"/>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B2AD06E5-9B3E-4630-A568-9415D6E413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id="{478630CA-8F77-48A4-81F6-ECDF47696975}"/>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F16DD6B7-C538-4B27-8B01-BC3F0B19026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id="{136A174A-64E8-4DC6-9268-0E1BAD453221}"/>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B51EBBE4-EDC0-4C69-A93B-A907C518F17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id="{AED65813-8D99-4B20-BBA7-50E2B9F3944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23221749-EE67-44A8-9D99-6445BC24DFC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id="{5F1A82BC-8414-4432-B549-A4E04ACA821D}"/>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3441E83F-E0DA-4383-AC38-AF4B3030BB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id="{D2273E2F-A10B-4BB3-BB55-C211ECFF2694}"/>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5D6792BD-3C4D-45C1-AD7E-3A564F3EEC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id="{F4619B8A-0A32-4617-B045-B0E2D0724FF4}"/>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3C154F78-84BE-40BC-AF05-DFC09CC19C26}"/>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id="{54511351-CC53-4F25-98A4-3856CC82D288}"/>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id="{AC7A60DB-177D-4D97-B078-D35F51E58F7F}"/>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id="{4B146026-F494-417F-88B0-952765F332C9}"/>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id="{F84B2536-6368-4088-9B1C-FA06B103F53A}"/>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id="{CA0087D3-881C-45E3-A80A-8DE3A9927CE4}"/>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id="{76392F17-7AAF-40D4-91D4-63D8BD880987}"/>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a:extLst>
            <a:ext uri="{FF2B5EF4-FFF2-40B4-BE49-F238E27FC236}">
              <a16:creationId xmlns:a16="http://schemas.microsoft.com/office/drawing/2014/main" id="{AAC20B06-B88A-4EDF-99EF-82CA8ACF4438}"/>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a:extLst>
            <a:ext uri="{FF2B5EF4-FFF2-40B4-BE49-F238E27FC236}">
              <a16:creationId xmlns:a16="http://schemas.microsoft.com/office/drawing/2014/main" id="{E59128FB-839D-47B6-9864-4A3F8AD1E456}"/>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B98B0184-6880-4569-820A-5BBB43E0AD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219207F5-71AF-4E3E-A89A-8E5F9174C24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761A7E41-E998-437A-ACD8-220A0A7E76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98F09FAB-69F7-41A4-B9B6-B71A701B4E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630B6C5-5CF4-4F2E-8AA2-F3DBC93B19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41684</xdr:rowOff>
    </xdr:from>
    <xdr:to>
      <xdr:col>116</xdr:col>
      <xdr:colOff>114300</xdr:colOff>
      <xdr:row>42</xdr:row>
      <xdr:rowOff>143284</xdr:rowOff>
    </xdr:to>
    <xdr:sp macro="" textlink="">
      <xdr:nvSpPr>
        <xdr:cNvPr id="511" name="楕円 510">
          <a:extLst>
            <a:ext uri="{FF2B5EF4-FFF2-40B4-BE49-F238E27FC236}">
              <a16:creationId xmlns:a16="http://schemas.microsoft.com/office/drawing/2014/main" id="{AF49A22D-410A-4A40-BDF3-CDDC497D2EBD}"/>
            </a:ext>
          </a:extLst>
        </xdr:cNvPr>
        <xdr:cNvSpPr/>
      </xdr:nvSpPr>
      <xdr:spPr>
        <a:xfrm>
          <a:off x="22110700" y="72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378565" cy="259045"/>
    <xdr:sp macro="" textlink="">
      <xdr:nvSpPr>
        <xdr:cNvPr id="512" name="【一般廃棄物処理施設】&#10;一人当たり有形固定資産（償却資産）額該当値テキスト">
          <a:extLst>
            <a:ext uri="{FF2B5EF4-FFF2-40B4-BE49-F238E27FC236}">
              <a16:creationId xmlns:a16="http://schemas.microsoft.com/office/drawing/2014/main" id="{66694F38-D49A-4B96-B069-E948E045DB1E}"/>
            </a:ext>
          </a:extLst>
        </xdr:cNvPr>
        <xdr:cNvSpPr txBox="1"/>
      </xdr:nvSpPr>
      <xdr:spPr>
        <a:xfrm>
          <a:off x="22199600" y="718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41685</xdr:rowOff>
    </xdr:from>
    <xdr:to>
      <xdr:col>112</xdr:col>
      <xdr:colOff>38100</xdr:colOff>
      <xdr:row>42</xdr:row>
      <xdr:rowOff>143285</xdr:rowOff>
    </xdr:to>
    <xdr:sp macro="" textlink="">
      <xdr:nvSpPr>
        <xdr:cNvPr id="513" name="楕円 512">
          <a:extLst>
            <a:ext uri="{FF2B5EF4-FFF2-40B4-BE49-F238E27FC236}">
              <a16:creationId xmlns:a16="http://schemas.microsoft.com/office/drawing/2014/main" id="{FFCF8398-585F-4171-A460-2CC9BE4160DA}"/>
            </a:ext>
          </a:extLst>
        </xdr:cNvPr>
        <xdr:cNvSpPr/>
      </xdr:nvSpPr>
      <xdr:spPr>
        <a:xfrm>
          <a:off x="21272500" y="72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92484</xdr:rowOff>
    </xdr:from>
    <xdr:to>
      <xdr:col>116</xdr:col>
      <xdr:colOff>63500</xdr:colOff>
      <xdr:row>42</xdr:row>
      <xdr:rowOff>92485</xdr:rowOff>
    </xdr:to>
    <xdr:cxnSp macro="">
      <xdr:nvCxnSpPr>
        <xdr:cNvPr id="514" name="直線コネクタ 513">
          <a:extLst>
            <a:ext uri="{FF2B5EF4-FFF2-40B4-BE49-F238E27FC236}">
              <a16:creationId xmlns:a16="http://schemas.microsoft.com/office/drawing/2014/main" id="{411B473C-E1CF-4332-9EBA-0E4CE7B13FFD}"/>
            </a:ext>
          </a:extLst>
        </xdr:cNvPr>
        <xdr:cNvCxnSpPr/>
      </xdr:nvCxnSpPr>
      <xdr:spPr>
        <a:xfrm flipV="1">
          <a:off x="21323300" y="7293384"/>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41686</xdr:rowOff>
    </xdr:from>
    <xdr:to>
      <xdr:col>107</xdr:col>
      <xdr:colOff>101600</xdr:colOff>
      <xdr:row>42</xdr:row>
      <xdr:rowOff>143286</xdr:rowOff>
    </xdr:to>
    <xdr:sp macro="" textlink="">
      <xdr:nvSpPr>
        <xdr:cNvPr id="515" name="楕円 514">
          <a:extLst>
            <a:ext uri="{FF2B5EF4-FFF2-40B4-BE49-F238E27FC236}">
              <a16:creationId xmlns:a16="http://schemas.microsoft.com/office/drawing/2014/main" id="{8654EDF5-3282-4A85-B86E-1EA5A4D93CDB}"/>
            </a:ext>
          </a:extLst>
        </xdr:cNvPr>
        <xdr:cNvSpPr/>
      </xdr:nvSpPr>
      <xdr:spPr>
        <a:xfrm>
          <a:off x="20383500" y="72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92485</xdr:rowOff>
    </xdr:from>
    <xdr:to>
      <xdr:col>111</xdr:col>
      <xdr:colOff>177800</xdr:colOff>
      <xdr:row>42</xdr:row>
      <xdr:rowOff>92486</xdr:rowOff>
    </xdr:to>
    <xdr:cxnSp macro="">
      <xdr:nvCxnSpPr>
        <xdr:cNvPr id="516" name="直線コネクタ 515">
          <a:extLst>
            <a:ext uri="{FF2B5EF4-FFF2-40B4-BE49-F238E27FC236}">
              <a16:creationId xmlns:a16="http://schemas.microsoft.com/office/drawing/2014/main" id="{0B2EEC93-D7C6-4307-BD28-F2C9C2FDFCBA}"/>
            </a:ext>
          </a:extLst>
        </xdr:cNvPr>
        <xdr:cNvCxnSpPr/>
      </xdr:nvCxnSpPr>
      <xdr:spPr>
        <a:xfrm flipV="1">
          <a:off x="20434300" y="729338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a:extLst>
            <a:ext uri="{FF2B5EF4-FFF2-40B4-BE49-F238E27FC236}">
              <a16:creationId xmlns:a16="http://schemas.microsoft.com/office/drawing/2014/main" id="{9968D3D7-D930-4063-8FD5-0A07F7D37262}"/>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8" name="n_2aveValue【一般廃棄物処理施設】&#10;一人当たり有形固定資産（償却資産）額">
          <a:extLst>
            <a:ext uri="{FF2B5EF4-FFF2-40B4-BE49-F238E27FC236}">
              <a16:creationId xmlns:a16="http://schemas.microsoft.com/office/drawing/2014/main" id="{F64DFB47-422E-4AB6-A8C8-078A4EDD8FB7}"/>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a:extLst>
            <a:ext uri="{FF2B5EF4-FFF2-40B4-BE49-F238E27FC236}">
              <a16:creationId xmlns:a16="http://schemas.microsoft.com/office/drawing/2014/main" id="{AB3CB81F-5E34-4780-BAC9-2AA56C83414D}"/>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134412</xdr:rowOff>
    </xdr:from>
    <xdr:ext cx="378565" cy="259045"/>
    <xdr:sp macro="" textlink="">
      <xdr:nvSpPr>
        <xdr:cNvPr id="520" name="n_1mainValue【一般廃棄物処理施設】&#10;一人当たり有形固定資産（償却資産）額">
          <a:extLst>
            <a:ext uri="{FF2B5EF4-FFF2-40B4-BE49-F238E27FC236}">
              <a16:creationId xmlns:a16="http://schemas.microsoft.com/office/drawing/2014/main" id="{FB30F34B-ADC9-4FDA-A948-DA1640BB533E}"/>
            </a:ext>
          </a:extLst>
        </xdr:cNvPr>
        <xdr:cNvSpPr txBox="1"/>
      </xdr:nvSpPr>
      <xdr:spPr>
        <a:xfrm>
          <a:off x="21121317" y="73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134413</xdr:rowOff>
    </xdr:from>
    <xdr:ext cx="378565" cy="259045"/>
    <xdr:sp macro="" textlink="">
      <xdr:nvSpPr>
        <xdr:cNvPr id="521" name="n_2mainValue【一般廃棄物処理施設】&#10;一人当たり有形固定資産（償却資産）額">
          <a:extLst>
            <a:ext uri="{FF2B5EF4-FFF2-40B4-BE49-F238E27FC236}">
              <a16:creationId xmlns:a16="http://schemas.microsoft.com/office/drawing/2014/main" id="{574F7F25-020A-4C78-B361-5D4EE1EC092C}"/>
            </a:ext>
          </a:extLst>
        </xdr:cNvPr>
        <xdr:cNvSpPr txBox="1"/>
      </xdr:nvSpPr>
      <xdr:spPr>
        <a:xfrm>
          <a:off x="20245017" y="733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DA19DB36-FFA6-4915-ACC9-76EFB83F3C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852C756E-F7BB-4763-9E2F-31CD84D823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171918EA-82A5-44B2-86E1-80C12C5A40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09DA64F9-66CD-4C67-BEA6-C807F9546E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54B9032D-88DB-4E3A-B6FA-EE7900B2E2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EA159F36-9EE7-4B99-B845-0155392783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65C2AE7B-0540-43E4-B335-119593EE50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0D91CBF8-9637-4F21-ADFC-25D89CF7F7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73EB658C-EC9C-406A-A94E-86AEB2DD73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7F2411FD-4D41-4D91-98ED-7E79B31AB4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EF34BD3E-5840-42EE-B829-8FD650D6E2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B92BD0AC-6E21-4636-BB65-5A9BAFD345F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E6409F5F-8972-4E0B-9855-AE597682C3A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9D2595B0-0E01-4DCA-B796-148880A56B4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9A7219B2-C0B9-4E43-AE4D-00DA9951EF5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B7FD3491-9D7B-461B-94A1-0C082FC2412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6E0A8247-7968-424B-83FE-7A392775EE6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A7BAC34D-DAEF-47B1-96AF-8290B1BFF60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39E462D1-0E5D-4320-AD84-2D120C125F4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3F33CFFE-2CF8-47FC-98FE-D46DA27A96F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F9D37155-C9E7-4D66-930F-C313CE3E841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2BB4A002-C475-4069-93CB-5A742BC490D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6CE617D6-FF22-4108-A1A3-DC6C09B2005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E9590370-7913-493A-85E1-967D794AC55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1F0980C9-CA1B-4546-BA4B-521F3C2004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a:extLst>
            <a:ext uri="{FF2B5EF4-FFF2-40B4-BE49-F238E27FC236}">
              <a16:creationId xmlns:a16="http://schemas.microsoft.com/office/drawing/2014/main" id="{5518B356-F707-413C-BBA5-8BA6DFB668CC}"/>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6DE77F53-8C01-44D1-8F9C-3A160E1F21DC}"/>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a:extLst>
            <a:ext uri="{FF2B5EF4-FFF2-40B4-BE49-F238E27FC236}">
              <a16:creationId xmlns:a16="http://schemas.microsoft.com/office/drawing/2014/main" id="{C28E7A7B-E1DA-439C-9C1F-A3C31000CEA9}"/>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a:extLst>
            <a:ext uri="{FF2B5EF4-FFF2-40B4-BE49-F238E27FC236}">
              <a16:creationId xmlns:a16="http://schemas.microsoft.com/office/drawing/2014/main" id="{0802764D-B8C9-4ACD-A872-693158E0338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a:extLst>
            <a:ext uri="{FF2B5EF4-FFF2-40B4-BE49-F238E27FC236}">
              <a16:creationId xmlns:a16="http://schemas.microsoft.com/office/drawing/2014/main" id="{4C137DCD-FBAC-494F-83FA-6A28730B75D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550A16CD-AB25-40D3-BF56-99DA87034259}"/>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a:extLst>
            <a:ext uri="{FF2B5EF4-FFF2-40B4-BE49-F238E27FC236}">
              <a16:creationId xmlns:a16="http://schemas.microsoft.com/office/drawing/2014/main" id="{D97CE2CD-C2EF-421B-B08C-13BBCF1311E6}"/>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a:extLst>
            <a:ext uri="{FF2B5EF4-FFF2-40B4-BE49-F238E27FC236}">
              <a16:creationId xmlns:a16="http://schemas.microsoft.com/office/drawing/2014/main" id="{3637CD1E-B209-41A0-9144-BD518F738D8B}"/>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a:extLst>
            <a:ext uri="{FF2B5EF4-FFF2-40B4-BE49-F238E27FC236}">
              <a16:creationId xmlns:a16="http://schemas.microsoft.com/office/drawing/2014/main" id="{ABD7A04C-CC87-428C-B74D-001105C1EA9E}"/>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a:extLst>
            <a:ext uri="{FF2B5EF4-FFF2-40B4-BE49-F238E27FC236}">
              <a16:creationId xmlns:a16="http://schemas.microsoft.com/office/drawing/2014/main" id="{5E95D806-C36C-4AD5-A1B7-3BE387A26607}"/>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F87D90F1-6A96-4656-AB67-A682015DD1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9F73FCC9-3209-4F84-B80A-36953078B4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93084F6E-EFB4-45A5-A090-BF3B7340A52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9F1B33AC-809F-4982-B8ED-D34092FAE1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BC2600F9-3459-429B-A447-AA4D302DAF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133713</xdr:rowOff>
    </xdr:from>
    <xdr:to>
      <xdr:col>85</xdr:col>
      <xdr:colOff>177800</xdr:colOff>
      <xdr:row>58</xdr:row>
      <xdr:rowOff>63863</xdr:rowOff>
    </xdr:to>
    <xdr:sp macro="" textlink="">
      <xdr:nvSpPr>
        <xdr:cNvPr id="562" name="楕円 561">
          <a:extLst>
            <a:ext uri="{FF2B5EF4-FFF2-40B4-BE49-F238E27FC236}">
              <a16:creationId xmlns:a16="http://schemas.microsoft.com/office/drawing/2014/main" id="{A3DC2EB6-64A0-4222-9E05-0C722CE19C57}"/>
            </a:ext>
          </a:extLst>
        </xdr:cNvPr>
        <xdr:cNvSpPr/>
      </xdr:nvSpPr>
      <xdr:spPr>
        <a:xfrm>
          <a:off x="16268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156590</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F4209715-2669-4570-B206-36D93F499D7E}"/>
            </a:ext>
          </a:extLst>
        </xdr:cNvPr>
        <xdr:cNvSpPr txBox="1"/>
      </xdr:nvSpPr>
      <xdr:spPr>
        <a:xfrm>
          <a:off x="163576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7983</xdr:rowOff>
    </xdr:from>
    <xdr:to>
      <xdr:col>81</xdr:col>
      <xdr:colOff>101600</xdr:colOff>
      <xdr:row>58</xdr:row>
      <xdr:rowOff>109583</xdr:rowOff>
    </xdr:to>
    <xdr:sp macro="" textlink="">
      <xdr:nvSpPr>
        <xdr:cNvPr id="564" name="楕円 563">
          <a:extLst>
            <a:ext uri="{FF2B5EF4-FFF2-40B4-BE49-F238E27FC236}">
              <a16:creationId xmlns:a16="http://schemas.microsoft.com/office/drawing/2014/main" id="{F50C1407-F4F8-48EB-8981-A24F98B4D46C}"/>
            </a:ext>
          </a:extLst>
        </xdr:cNvPr>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13063</xdr:rowOff>
    </xdr:from>
    <xdr:to>
      <xdr:col>85</xdr:col>
      <xdr:colOff>127000</xdr:colOff>
      <xdr:row>58</xdr:row>
      <xdr:rowOff>58783</xdr:rowOff>
    </xdr:to>
    <xdr:cxnSp macro="">
      <xdr:nvCxnSpPr>
        <xdr:cNvPr id="565" name="直線コネクタ 564">
          <a:extLst>
            <a:ext uri="{FF2B5EF4-FFF2-40B4-BE49-F238E27FC236}">
              <a16:creationId xmlns:a16="http://schemas.microsoft.com/office/drawing/2014/main" id="{A33BB5F7-AFC3-425B-9F6A-D943AFE4003C}"/>
            </a:ext>
          </a:extLst>
        </xdr:cNvPr>
        <xdr:cNvCxnSpPr/>
      </xdr:nvCxnSpPr>
      <xdr:spPr>
        <a:xfrm flipV="1">
          <a:off x="15481300" y="99571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566" name="楕円 565">
          <a:extLst>
            <a:ext uri="{FF2B5EF4-FFF2-40B4-BE49-F238E27FC236}">
              <a16:creationId xmlns:a16="http://schemas.microsoft.com/office/drawing/2014/main" id="{43090D72-7289-445F-BE61-8D7E8FCA4CAE}"/>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102870</xdr:rowOff>
    </xdr:to>
    <xdr:cxnSp macro="">
      <xdr:nvCxnSpPr>
        <xdr:cNvPr id="567" name="直線コネクタ 566">
          <a:extLst>
            <a:ext uri="{FF2B5EF4-FFF2-40B4-BE49-F238E27FC236}">
              <a16:creationId xmlns:a16="http://schemas.microsoft.com/office/drawing/2014/main" id="{E0EF3598-242D-4C2C-B6D8-87255497F35E}"/>
            </a:ext>
          </a:extLst>
        </xdr:cNvPr>
        <xdr:cNvCxnSpPr/>
      </xdr:nvCxnSpPr>
      <xdr:spPr>
        <a:xfrm flipV="1">
          <a:off x="14592300" y="100028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E15AB3F7-6CEB-479B-92BC-54B3586B22CD}"/>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ACFB37FA-D9CF-40F7-904D-B6FA47BACD38}"/>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C0B23997-12C6-48DD-AE0D-9F3F687B7B41}"/>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126110</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0C8E1F01-70A4-434A-BED5-4C37A76AE9B6}"/>
            </a:ext>
          </a:extLst>
        </xdr:cNvPr>
        <xdr:cNvSpPr txBox="1"/>
      </xdr:nvSpPr>
      <xdr:spPr>
        <a:xfrm>
          <a:off x="15266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6A0D5DDD-2FA1-42A0-B811-A46FB0F95CD3}"/>
            </a:ext>
          </a:extLst>
        </xdr:cNvPr>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256B55D9-4353-4CB6-93DD-ACD2523D1A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1BFCA40A-320B-4A8A-9BBF-22EC2D5B5B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97ADDDE3-BD56-4220-B7B5-6771C93E64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3FD07AB5-9199-43F1-9B4D-3F98D1E2E6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7CE5F514-DDBB-4ADA-B7D2-6934B7BF7A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C4E94066-77B4-447A-90F3-3582189222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C0350510-BE4D-4BB0-81C7-5604056042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1F840A76-ED55-44AC-AC35-7EF39973FB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E987C8F5-570E-42F8-8BA5-45422013BB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ACC450FD-E3AB-4383-BE27-987F70D611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66A71BF3-AC90-40EC-B6FF-1B83C25D618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E6087524-C180-4B82-8D69-346A8801B35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8ED4E575-1A39-4F9D-9745-1F8B9E68298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ED6BFB34-F58E-4349-89C3-01BEB62D43B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5B1CEA8C-3555-40BA-A670-C74B53D6241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B72DA41E-2154-47BD-A0BB-2D11874F658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384340B3-D804-4705-9AF0-5C4264E2A7C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F15C1279-459B-4F00-AD73-FD36AC341BE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8D559155-54AC-4011-BE06-5A04C078604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C5D5C9EC-7404-45A2-AF56-356550F5F8C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310D77F0-3B62-4E28-920F-AB32669F1D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D82E24E2-A636-4272-9C9C-F7056FF4F29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25C264A3-EF37-449F-9C87-033F0B09EC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a:extLst>
            <a:ext uri="{FF2B5EF4-FFF2-40B4-BE49-F238E27FC236}">
              <a16:creationId xmlns:a16="http://schemas.microsoft.com/office/drawing/2014/main" id="{3ADDA5E8-9EFF-4615-B06A-282C30DD9AD3}"/>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09709ECE-E11B-42D3-90B3-BB44FF1C5C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a:extLst>
            <a:ext uri="{FF2B5EF4-FFF2-40B4-BE49-F238E27FC236}">
              <a16:creationId xmlns:a16="http://schemas.microsoft.com/office/drawing/2014/main" id="{05F5382C-A53A-48E8-89CA-E012A239B423}"/>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789D62C0-A9E5-4BD5-9748-C5F619D15F4D}"/>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a:extLst>
            <a:ext uri="{FF2B5EF4-FFF2-40B4-BE49-F238E27FC236}">
              <a16:creationId xmlns:a16="http://schemas.microsoft.com/office/drawing/2014/main" id="{0ED47EF8-7742-46EB-99FC-EA035ED28C47}"/>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4DDE6DEE-D1B1-4CD8-8FEB-08930972699F}"/>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a:extLst>
            <a:ext uri="{FF2B5EF4-FFF2-40B4-BE49-F238E27FC236}">
              <a16:creationId xmlns:a16="http://schemas.microsoft.com/office/drawing/2014/main" id="{DBC4E686-DF6B-4E27-BD49-54A02BB4287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a:extLst>
            <a:ext uri="{FF2B5EF4-FFF2-40B4-BE49-F238E27FC236}">
              <a16:creationId xmlns:a16="http://schemas.microsoft.com/office/drawing/2014/main" id="{EE7AFFD9-E5F8-416B-BE32-BD406E216C5C}"/>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a:extLst>
            <a:ext uri="{FF2B5EF4-FFF2-40B4-BE49-F238E27FC236}">
              <a16:creationId xmlns:a16="http://schemas.microsoft.com/office/drawing/2014/main" id="{793E54E3-2769-4A3E-AE36-A58447FBB5DE}"/>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a:extLst>
            <a:ext uri="{FF2B5EF4-FFF2-40B4-BE49-F238E27FC236}">
              <a16:creationId xmlns:a16="http://schemas.microsoft.com/office/drawing/2014/main" id="{51AB0906-D5AD-43B0-AC7D-6DD523C2CEF3}"/>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67B9302-894C-44B6-9C75-D2C7F1EF32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91BC520-929E-4560-883E-4FCCB093BAB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C50A421-E984-4400-A661-2C5F4D7A79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0013145-01C6-4EA1-B166-F84C4BF6D7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D0B82624-42B5-478D-B360-59D63A2FD2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11" name="楕円 610">
          <a:extLst>
            <a:ext uri="{FF2B5EF4-FFF2-40B4-BE49-F238E27FC236}">
              <a16:creationId xmlns:a16="http://schemas.microsoft.com/office/drawing/2014/main" id="{DABB071F-63A9-497D-8ED6-5A33D8665526}"/>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A3E31A18-BADD-442B-8ACE-A38440AEAEF7}"/>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13" name="楕円 612">
          <a:extLst>
            <a:ext uri="{FF2B5EF4-FFF2-40B4-BE49-F238E27FC236}">
              <a16:creationId xmlns:a16="http://schemas.microsoft.com/office/drawing/2014/main" id="{E1EFB563-6BCF-4976-B757-82CCAEDEAD0E}"/>
            </a:ext>
          </a:extLst>
        </xdr:cNvPr>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114300</xdr:rowOff>
    </xdr:to>
    <xdr:cxnSp macro="">
      <xdr:nvCxnSpPr>
        <xdr:cNvPr id="614" name="直線コネクタ 613">
          <a:extLst>
            <a:ext uri="{FF2B5EF4-FFF2-40B4-BE49-F238E27FC236}">
              <a16:creationId xmlns:a16="http://schemas.microsoft.com/office/drawing/2014/main" id="{5E22C9E6-699C-4781-AC08-6B84AEEC405B}"/>
            </a:ext>
          </a:extLst>
        </xdr:cNvPr>
        <xdr:cNvCxnSpPr/>
      </xdr:nvCxnSpPr>
      <xdr:spPr>
        <a:xfrm flipV="1">
          <a:off x="21323300" y="1091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15" name="楕円 614">
          <a:extLst>
            <a:ext uri="{FF2B5EF4-FFF2-40B4-BE49-F238E27FC236}">
              <a16:creationId xmlns:a16="http://schemas.microsoft.com/office/drawing/2014/main" id="{BBBB1601-F337-4376-8D79-D707BF64E91A}"/>
            </a:ext>
          </a:extLst>
        </xdr:cNvPr>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16" name="直線コネクタ 615">
          <a:extLst>
            <a:ext uri="{FF2B5EF4-FFF2-40B4-BE49-F238E27FC236}">
              <a16:creationId xmlns:a16="http://schemas.microsoft.com/office/drawing/2014/main" id="{EA475D84-EE93-47D2-9E6F-6FB6FDC06249}"/>
            </a:ext>
          </a:extLst>
        </xdr:cNvPr>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a:extLst>
            <a:ext uri="{FF2B5EF4-FFF2-40B4-BE49-F238E27FC236}">
              <a16:creationId xmlns:a16="http://schemas.microsoft.com/office/drawing/2014/main" id="{BA9F4B1C-1A72-4919-BC5B-EC648D684947}"/>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a:extLst>
            <a:ext uri="{FF2B5EF4-FFF2-40B4-BE49-F238E27FC236}">
              <a16:creationId xmlns:a16="http://schemas.microsoft.com/office/drawing/2014/main" id="{659E12CE-B2EE-4EDF-8693-1A00E32224A3}"/>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a:extLst>
            <a:ext uri="{FF2B5EF4-FFF2-40B4-BE49-F238E27FC236}">
              <a16:creationId xmlns:a16="http://schemas.microsoft.com/office/drawing/2014/main" id="{B95CD938-6B34-487C-8CC4-010B3B6BA641}"/>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20" name="n_1mainValue【保健センター・保健所】&#10;一人当たり面積">
          <a:extLst>
            <a:ext uri="{FF2B5EF4-FFF2-40B4-BE49-F238E27FC236}">
              <a16:creationId xmlns:a16="http://schemas.microsoft.com/office/drawing/2014/main" id="{DF356F52-8BA9-4936-9C1B-05E944307A51}"/>
            </a:ext>
          </a:extLst>
        </xdr:cNvPr>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21" name="n_2mainValue【保健センター・保健所】&#10;一人当たり面積">
          <a:extLst>
            <a:ext uri="{FF2B5EF4-FFF2-40B4-BE49-F238E27FC236}">
              <a16:creationId xmlns:a16="http://schemas.microsoft.com/office/drawing/2014/main" id="{3843BE2B-7D28-4C3C-B4A5-4657A589358B}"/>
            </a:ext>
          </a:extLst>
        </xdr:cNvPr>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48A3F609-5E8D-4567-A72E-6F4A714318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644FB401-1E16-4606-9B16-ABB9FCBB93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AA6DD2AB-754A-4865-A406-05CBFB60DD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4E918336-BF10-495C-BEFA-763EE6CBB6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2AA01795-FFCC-4489-8879-A5FAEEB3D9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5A7911D7-91BC-4CA5-B1B8-C7FA659253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49A1911A-D2BC-4B11-9D19-9FACBD86D0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A432499-A135-4A35-8C0F-0824F5FD782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552EE3FC-3467-49EE-A83A-1F4277A78FD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382C7031-352F-40C0-BC4C-27ECACC6B00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CA32B430-910A-493C-B680-660D1AA308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a:extLst>
            <a:ext uri="{FF2B5EF4-FFF2-40B4-BE49-F238E27FC236}">
              <a16:creationId xmlns:a16="http://schemas.microsoft.com/office/drawing/2014/main" id="{B55032A0-FEBD-4C2A-AC3B-9C0F3D93136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EDF7D2FB-84D2-425C-AA3F-B121B06923C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F6EE72A-222F-4281-871B-C2323A44C51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F1EB6D6A-DB43-46B4-9DF6-034D17E686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2790A9B9-A13D-470B-A948-733C5399C2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30CE041F-3A44-4383-84AC-943173A5A7C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23371D65-22D6-4A91-B64F-EDA3B4A809F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E276E885-2ABA-449A-984A-68245525C4D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FB07CAEA-6B6D-44B8-8CE1-679CCAEAFDC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E02C1924-65A6-457A-9FD2-26522AD0A48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a:extLst>
            <a:ext uri="{FF2B5EF4-FFF2-40B4-BE49-F238E27FC236}">
              <a16:creationId xmlns:a16="http://schemas.microsoft.com/office/drawing/2014/main" id="{FB353AE2-BB53-4328-8DF2-FFF0D10B429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F1613A42-989D-49FC-ABF7-2DE3721966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6B2F4E2E-47F3-4983-9401-F70DCF1B644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4F5BB2FF-2CDA-40BC-B1CD-F7425ABBFA9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a:extLst>
            <a:ext uri="{FF2B5EF4-FFF2-40B4-BE49-F238E27FC236}">
              <a16:creationId xmlns:a16="http://schemas.microsoft.com/office/drawing/2014/main" id="{C29F269F-552C-41B8-AEB3-6E84D12FA832}"/>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a:extLst>
            <a:ext uri="{FF2B5EF4-FFF2-40B4-BE49-F238E27FC236}">
              <a16:creationId xmlns:a16="http://schemas.microsoft.com/office/drawing/2014/main" id="{19D955F1-4C3A-4CB6-9631-EE213204A47D}"/>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a:extLst>
            <a:ext uri="{FF2B5EF4-FFF2-40B4-BE49-F238E27FC236}">
              <a16:creationId xmlns:a16="http://schemas.microsoft.com/office/drawing/2014/main" id="{B2880208-AE3A-4F0A-93A1-352CAF80A82E}"/>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11290D81-074B-419C-875B-3C7172F9B9ED}"/>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a:extLst>
            <a:ext uri="{FF2B5EF4-FFF2-40B4-BE49-F238E27FC236}">
              <a16:creationId xmlns:a16="http://schemas.microsoft.com/office/drawing/2014/main" id="{C55DA6CD-0EDA-4989-99B3-F764228DDB24}"/>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F42360E-752B-4FBF-8A5D-6099DA3B2949}"/>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a:extLst>
            <a:ext uri="{FF2B5EF4-FFF2-40B4-BE49-F238E27FC236}">
              <a16:creationId xmlns:a16="http://schemas.microsoft.com/office/drawing/2014/main" id="{EFDCFDC1-26D8-48F0-A180-D4F5DEC9EEB4}"/>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a:extLst>
            <a:ext uri="{FF2B5EF4-FFF2-40B4-BE49-F238E27FC236}">
              <a16:creationId xmlns:a16="http://schemas.microsoft.com/office/drawing/2014/main" id="{84485EED-8D45-4217-A1C1-6101D2CB4EDD}"/>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a:extLst>
            <a:ext uri="{FF2B5EF4-FFF2-40B4-BE49-F238E27FC236}">
              <a16:creationId xmlns:a16="http://schemas.microsoft.com/office/drawing/2014/main" id="{3567560F-403B-4710-BD71-B1CDB8D55AD4}"/>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a:extLst>
            <a:ext uri="{FF2B5EF4-FFF2-40B4-BE49-F238E27FC236}">
              <a16:creationId xmlns:a16="http://schemas.microsoft.com/office/drawing/2014/main" id="{6FC72ACB-107D-40F9-B926-2DBE8CFD8F65}"/>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03EA283-AF52-4516-82D3-EBAA1B36EB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C0CBF27-57AA-403B-AD40-F6EDEF7F3D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9F55C7F-D88A-4E3F-960F-597CDDCA5F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40924DF-F8F7-441D-86F3-60A43EEDC8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A94133C-74C5-4328-8B59-062B76799B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662" name="楕円 661">
          <a:extLst>
            <a:ext uri="{FF2B5EF4-FFF2-40B4-BE49-F238E27FC236}">
              <a16:creationId xmlns:a16="http://schemas.microsoft.com/office/drawing/2014/main" id="{BDD7B124-C787-4563-8CA1-2673C6B38C5E}"/>
            </a:ext>
          </a:extLst>
        </xdr:cNvPr>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6911</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C42F838E-1F9C-47FD-A639-FA8781D64B02}"/>
            </a:ext>
          </a:extLst>
        </xdr:cNvPr>
        <xdr:cNvSpPr txBox="1"/>
      </xdr:nvSpPr>
      <xdr:spPr>
        <a:xfrm>
          <a:off x="16357600" y="1389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64" name="楕円 663">
          <a:extLst>
            <a:ext uri="{FF2B5EF4-FFF2-40B4-BE49-F238E27FC236}">
              <a16:creationId xmlns:a16="http://schemas.microsoft.com/office/drawing/2014/main" id="{6B9F8F25-17E0-419F-9BBE-1CD95E960816}"/>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34834</xdr:rowOff>
    </xdr:from>
    <xdr:to>
      <xdr:col>85</xdr:col>
      <xdr:colOff>127000</xdr:colOff>
      <xdr:row>82</xdr:row>
      <xdr:rowOff>60961</xdr:rowOff>
    </xdr:to>
    <xdr:cxnSp macro="">
      <xdr:nvCxnSpPr>
        <xdr:cNvPr id="665" name="直線コネクタ 664">
          <a:extLst>
            <a:ext uri="{FF2B5EF4-FFF2-40B4-BE49-F238E27FC236}">
              <a16:creationId xmlns:a16="http://schemas.microsoft.com/office/drawing/2014/main" id="{27455D49-269B-41E1-844D-3E85E63D4794}"/>
            </a:ext>
          </a:extLst>
        </xdr:cNvPr>
        <xdr:cNvCxnSpPr/>
      </xdr:nvCxnSpPr>
      <xdr:spPr>
        <a:xfrm flipV="1">
          <a:off x="15481300" y="140937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666" name="楕円 665">
          <a:extLst>
            <a:ext uri="{FF2B5EF4-FFF2-40B4-BE49-F238E27FC236}">
              <a16:creationId xmlns:a16="http://schemas.microsoft.com/office/drawing/2014/main" id="{0C36C13D-A461-4237-991E-DE8FA2093512}"/>
            </a:ext>
          </a:extLst>
        </xdr:cNvPr>
        <xdr:cNvSpPr/>
      </xdr:nvSpPr>
      <xdr:spPr>
        <a:xfrm>
          <a:off x="14541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93618</xdr:rowOff>
    </xdr:to>
    <xdr:cxnSp macro="">
      <xdr:nvCxnSpPr>
        <xdr:cNvPr id="667" name="直線コネクタ 666">
          <a:extLst>
            <a:ext uri="{FF2B5EF4-FFF2-40B4-BE49-F238E27FC236}">
              <a16:creationId xmlns:a16="http://schemas.microsoft.com/office/drawing/2014/main" id="{3053ABFA-A1FB-4C0E-AAB0-2C89B893BF15}"/>
            </a:ext>
          </a:extLst>
        </xdr:cNvPr>
        <xdr:cNvCxnSpPr/>
      </xdr:nvCxnSpPr>
      <xdr:spPr>
        <a:xfrm flipV="1">
          <a:off x="14592300" y="141198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68" name="n_1aveValue【消防施設】&#10;有形固定資産減価償却率">
          <a:extLst>
            <a:ext uri="{FF2B5EF4-FFF2-40B4-BE49-F238E27FC236}">
              <a16:creationId xmlns:a16="http://schemas.microsoft.com/office/drawing/2014/main" id="{230DFD3E-2D4C-447D-B1BB-C7BF346AAC27}"/>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69" name="n_2aveValue【消防施設】&#10;有形固定資産減価償却率">
          <a:extLst>
            <a:ext uri="{FF2B5EF4-FFF2-40B4-BE49-F238E27FC236}">
              <a16:creationId xmlns:a16="http://schemas.microsoft.com/office/drawing/2014/main" id="{9F02C26B-2485-4769-A3FC-DA413C2F25FF}"/>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a:extLst>
            <a:ext uri="{FF2B5EF4-FFF2-40B4-BE49-F238E27FC236}">
              <a16:creationId xmlns:a16="http://schemas.microsoft.com/office/drawing/2014/main" id="{7B1FD898-FCE7-4D89-9519-9B9392AC9748}"/>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71" name="n_1mainValue【消防施設】&#10;有形固定資産減価償却率">
          <a:extLst>
            <a:ext uri="{FF2B5EF4-FFF2-40B4-BE49-F238E27FC236}">
              <a16:creationId xmlns:a16="http://schemas.microsoft.com/office/drawing/2014/main" id="{4D9DD357-5B62-45F2-A990-FA08D9306CB4}"/>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135545</xdr:rowOff>
    </xdr:from>
    <xdr:ext cx="405111" cy="259045"/>
    <xdr:sp macro="" textlink="">
      <xdr:nvSpPr>
        <xdr:cNvPr id="672" name="n_2mainValue【消防施設】&#10;有形固定資産減価償却率">
          <a:extLst>
            <a:ext uri="{FF2B5EF4-FFF2-40B4-BE49-F238E27FC236}">
              <a16:creationId xmlns:a16="http://schemas.microsoft.com/office/drawing/2014/main" id="{A1C47202-B2BA-48F5-967F-9F2FB1394345}"/>
            </a:ext>
          </a:extLst>
        </xdr:cNvPr>
        <xdr:cNvSpPr txBox="1"/>
      </xdr:nvSpPr>
      <xdr:spPr>
        <a:xfrm>
          <a:off x="14389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4B1491A9-370A-46DE-811C-4CE660E515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8CDAD6B6-8D1D-4DD8-A64A-2CEBCB8F6A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281F845E-1957-4908-B5E6-03BB0F9D721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BF09B47F-8971-49FE-ABB7-6B325165A6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1D978DFA-2A39-4152-9F01-DA0451DB6A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13F7273A-8DEE-43B5-ADF6-A0A5CEFFB6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78FCF5FE-7139-4724-80E2-924F9D0B04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2F72B0D6-17B2-4737-9CE8-A82BB515AA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98437553-BB46-42BF-8EBF-97D65E0C5D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7B297547-9BDF-45FB-964E-BB6E49BE58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7CFC67E0-E0A7-4548-826B-54168A8972E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473F0DB7-A133-432E-85A1-0C80CC4481F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5A86347C-7FD5-4F92-9043-A058686818C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6F6F5C99-2127-42D9-9024-249589F296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ECFC061B-7B6B-4736-BAA2-843CD2AEF03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A9BE0F5C-5169-4E1D-BDC3-5FCF6BF0573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497A97D4-54A7-40B4-A559-4EDB11E583A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286B3CC2-B9BC-46FF-9BBE-8DFFD922F12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9D669586-8D53-4826-90B7-D4A834B64CA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8B243B82-933B-4686-8BE2-1840D4532C7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ED972D5-526F-4DB0-90DB-5CDA51B90F4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a:extLst>
            <a:ext uri="{FF2B5EF4-FFF2-40B4-BE49-F238E27FC236}">
              <a16:creationId xmlns:a16="http://schemas.microsoft.com/office/drawing/2014/main" id="{430D5FB0-EEF6-49E4-835A-CF6F8378EA9C}"/>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a:extLst>
            <a:ext uri="{FF2B5EF4-FFF2-40B4-BE49-F238E27FC236}">
              <a16:creationId xmlns:a16="http://schemas.microsoft.com/office/drawing/2014/main" id="{5EDA41BA-5B6E-4CC4-8393-92706E7F3906}"/>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a:extLst>
            <a:ext uri="{FF2B5EF4-FFF2-40B4-BE49-F238E27FC236}">
              <a16:creationId xmlns:a16="http://schemas.microsoft.com/office/drawing/2014/main" id="{413560AC-4AA2-4961-A938-1019503ADF4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a:extLst>
            <a:ext uri="{FF2B5EF4-FFF2-40B4-BE49-F238E27FC236}">
              <a16:creationId xmlns:a16="http://schemas.microsoft.com/office/drawing/2014/main" id="{9476527A-2868-4B01-9762-C7B196428EE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a:extLst>
            <a:ext uri="{FF2B5EF4-FFF2-40B4-BE49-F238E27FC236}">
              <a16:creationId xmlns:a16="http://schemas.microsoft.com/office/drawing/2014/main" id="{83502131-FC54-4EAC-B985-A304393953AB}"/>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99" name="【消防施設】&#10;一人当たり面積平均値テキスト">
          <a:extLst>
            <a:ext uri="{FF2B5EF4-FFF2-40B4-BE49-F238E27FC236}">
              <a16:creationId xmlns:a16="http://schemas.microsoft.com/office/drawing/2014/main" id="{11108CAC-415B-46A2-B6FB-F853B0E16E54}"/>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a:extLst>
            <a:ext uri="{FF2B5EF4-FFF2-40B4-BE49-F238E27FC236}">
              <a16:creationId xmlns:a16="http://schemas.microsoft.com/office/drawing/2014/main" id="{5652B5FC-C23B-4CD8-B7DB-4C0AC04C1BD1}"/>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a:extLst>
            <a:ext uri="{FF2B5EF4-FFF2-40B4-BE49-F238E27FC236}">
              <a16:creationId xmlns:a16="http://schemas.microsoft.com/office/drawing/2014/main" id="{5F0D3A58-5855-4404-839B-9F74EAE7B67C}"/>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a:extLst>
            <a:ext uri="{FF2B5EF4-FFF2-40B4-BE49-F238E27FC236}">
              <a16:creationId xmlns:a16="http://schemas.microsoft.com/office/drawing/2014/main" id="{2759DF2C-3E4E-42AE-9034-4BCE501CC08E}"/>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a:extLst>
            <a:ext uri="{FF2B5EF4-FFF2-40B4-BE49-F238E27FC236}">
              <a16:creationId xmlns:a16="http://schemas.microsoft.com/office/drawing/2014/main" id="{25B29B24-A32A-41E3-BE70-3255CE49AFAB}"/>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EC01CA0F-131C-4CB6-8D3A-CA86DCDC938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2370E8F7-54B4-4625-AB7B-4220495D8D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74ED7C6E-03E3-4E99-A8BB-8D4664554B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3F86EEA3-E18D-4396-A278-34EC7F8E7C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CC876A3C-7606-4182-9A1F-D5741411DB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709" name="楕円 708">
          <a:extLst>
            <a:ext uri="{FF2B5EF4-FFF2-40B4-BE49-F238E27FC236}">
              <a16:creationId xmlns:a16="http://schemas.microsoft.com/office/drawing/2014/main" id="{128F1F92-F75F-4660-946F-B4BDDA6425D0}"/>
            </a:ext>
          </a:extLst>
        </xdr:cNvPr>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24300</xdr:rowOff>
    </xdr:from>
    <xdr:ext cx="469744" cy="259045"/>
    <xdr:sp macro="" textlink="">
      <xdr:nvSpPr>
        <xdr:cNvPr id="710" name="【消防施設】&#10;一人当たり面積該当値テキスト">
          <a:extLst>
            <a:ext uri="{FF2B5EF4-FFF2-40B4-BE49-F238E27FC236}">
              <a16:creationId xmlns:a16="http://schemas.microsoft.com/office/drawing/2014/main" id="{B455E605-D460-4ABD-A550-A0A68CD7B589}"/>
            </a:ext>
          </a:extLst>
        </xdr:cNvPr>
        <xdr:cNvSpPr txBox="1"/>
      </xdr:nvSpPr>
      <xdr:spPr>
        <a:xfrm>
          <a:off x="22199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109373</xdr:rowOff>
    </xdr:from>
    <xdr:to>
      <xdr:col>112</xdr:col>
      <xdr:colOff>38100</xdr:colOff>
      <xdr:row>86</xdr:row>
      <xdr:rowOff>39523</xdr:rowOff>
    </xdr:to>
    <xdr:sp macro="" textlink="">
      <xdr:nvSpPr>
        <xdr:cNvPr id="711" name="楕円 710">
          <a:extLst>
            <a:ext uri="{FF2B5EF4-FFF2-40B4-BE49-F238E27FC236}">
              <a16:creationId xmlns:a16="http://schemas.microsoft.com/office/drawing/2014/main" id="{384294DA-240C-4C00-95B9-62C2CB0E4C44}"/>
            </a:ext>
          </a:extLst>
        </xdr:cNvPr>
        <xdr:cNvSpPr/>
      </xdr:nvSpPr>
      <xdr:spPr>
        <a:xfrm>
          <a:off x="21272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160173</xdr:rowOff>
    </xdr:from>
    <xdr:to>
      <xdr:col>116</xdr:col>
      <xdr:colOff>63500</xdr:colOff>
      <xdr:row>85</xdr:row>
      <xdr:rowOff>160173</xdr:rowOff>
    </xdr:to>
    <xdr:cxnSp macro="">
      <xdr:nvCxnSpPr>
        <xdr:cNvPr id="712" name="直線コネクタ 711">
          <a:extLst>
            <a:ext uri="{FF2B5EF4-FFF2-40B4-BE49-F238E27FC236}">
              <a16:creationId xmlns:a16="http://schemas.microsoft.com/office/drawing/2014/main" id="{AB473980-8867-4FAB-BD3E-BEE5CC42572B}"/>
            </a:ext>
          </a:extLst>
        </xdr:cNvPr>
        <xdr:cNvCxnSpPr/>
      </xdr:nvCxnSpPr>
      <xdr:spPr>
        <a:xfrm>
          <a:off x="21323300" y="14733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110286</xdr:rowOff>
    </xdr:from>
    <xdr:to>
      <xdr:col>107</xdr:col>
      <xdr:colOff>101600</xdr:colOff>
      <xdr:row>86</xdr:row>
      <xdr:rowOff>40436</xdr:rowOff>
    </xdr:to>
    <xdr:sp macro="" textlink="">
      <xdr:nvSpPr>
        <xdr:cNvPr id="713" name="楕円 712">
          <a:extLst>
            <a:ext uri="{FF2B5EF4-FFF2-40B4-BE49-F238E27FC236}">
              <a16:creationId xmlns:a16="http://schemas.microsoft.com/office/drawing/2014/main" id="{D5C7F20B-C02B-4218-9DBE-C55491E2450E}"/>
            </a:ext>
          </a:extLst>
        </xdr:cNvPr>
        <xdr:cNvSpPr/>
      </xdr:nvSpPr>
      <xdr:spPr>
        <a:xfrm>
          <a:off x="20383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160173</xdr:rowOff>
    </xdr:from>
    <xdr:to>
      <xdr:col>111</xdr:col>
      <xdr:colOff>177800</xdr:colOff>
      <xdr:row>85</xdr:row>
      <xdr:rowOff>161086</xdr:rowOff>
    </xdr:to>
    <xdr:cxnSp macro="">
      <xdr:nvCxnSpPr>
        <xdr:cNvPr id="714" name="直線コネクタ 713">
          <a:extLst>
            <a:ext uri="{FF2B5EF4-FFF2-40B4-BE49-F238E27FC236}">
              <a16:creationId xmlns:a16="http://schemas.microsoft.com/office/drawing/2014/main" id="{B5E54FC3-91A9-4F6C-A1DA-7B5624B1BAF2}"/>
            </a:ext>
          </a:extLst>
        </xdr:cNvPr>
        <xdr:cNvCxnSpPr/>
      </xdr:nvCxnSpPr>
      <xdr:spPr>
        <a:xfrm flipV="1">
          <a:off x="20434300" y="1473342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15" name="n_1aveValue【消防施設】&#10;一人当たり面積">
          <a:extLst>
            <a:ext uri="{FF2B5EF4-FFF2-40B4-BE49-F238E27FC236}">
              <a16:creationId xmlns:a16="http://schemas.microsoft.com/office/drawing/2014/main" id="{B97E7FB0-4234-4FF1-A541-7D33FF2E36EA}"/>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16" name="n_2aveValue【消防施設】&#10;一人当たり面積">
          <a:extLst>
            <a:ext uri="{FF2B5EF4-FFF2-40B4-BE49-F238E27FC236}">
              <a16:creationId xmlns:a16="http://schemas.microsoft.com/office/drawing/2014/main" id="{D62071B3-7E87-4714-9A62-F7933EF70292}"/>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a:extLst>
            <a:ext uri="{FF2B5EF4-FFF2-40B4-BE49-F238E27FC236}">
              <a16:creationId xmlns:a16="http://schemas.microsoft.com/office/drawing/2014/main" id="{4B873C10-7CE9-411C-AC92-76B467AC9412}"/>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30650</xdr:rowOff>
    </xdr:from>
    <xdr:ext cx="469744" cy="259045"/>
    <xdr:sp macro="" textlink="">
      <xdr:nvSpPr>
        <xdr:cNvPr id="718" name="n_1mainValue【消防施設】&#10;一人当たり面積">
          <a:extLst>
            <a:ext uri="{FF2B5EF4-FFF2-40B4-BE49-F238E27FC236}">
              <a16:creationId xmlns:a16="http://schemas.microsoft.com/office/drawing/2014/main" id="{1AA461DF-7FD8-406E-9D56-5A7985B29E14}"/>
            </a:ext>
          </a:extLst>
        </xdr:cNvPr>
        <xdr:cNvSpPr txBox="1"/>
      </xdr:nvSpPr>
      <xdr:spPr>
        <a:xfrm>
          <a:off x="21075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31563</xdr:rowOff>
    </xdr:from>
    <xdr:ext cx="469744" cy="259045"/>
    <xdr:sp macro="" textlink="">
      <xdr:nvSpPr>
        <xdr:cNvPr id="719" name="n_2mainValue【消防施設】&#10;一人当たり面積">
          <a:extLst>
            <a:ext uri="{FF2B5EF4-FFF2-40B4-BE49-F238E27FC236}">
              <a16:creationId xmlns:a16="http://schemas.microsoft.com/office/drawing/2014/main" id="{0A68EDCE-CE21-4F7F-962C-EA6CAD46467F}"/>
            </a:ext>
          </a:extLst>
        </xdr:cNvPr>
        <xdr:cNvSpPr txBox="1"/>
      </xdr:nvSpPr>
      <xdr:spPr>
        <a:xfrm>
          <a:off x="20199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6F307153-0380-434E-8175-4465DF2150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73A6372D-868D-40C6-AB96-3E57D7A7B6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FC81FC46-25B0-4CF0-B0DB-B3C1A60A5E9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542FAED5-3558-4EC7-A21F-323B6A2792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39AB199-4EB8-4DE2-BAE6-553A90CE28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E6BCF900-9A53-4A0F-8821-9EE1F39BE37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F59C9C08-A993-4DB9-91BA-053E6EBBF7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32607117-3857-46E3-B27D-0831FF0A27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58D92469-4AB4-42E4-929B-DCA600FD2E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20308076-FBA7-4FCC-BE8A-9FA8CF2A46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D3CEDEDA-CD33-4E13-80C4-2655CF8C2B2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a:extLst>
            <a:ext uri="{FF2B5EF4-FFF2-40B4-BE49-F238E27FC236}">
              <a16:creationId xmlns:a16="http://schemas.microsoft.com/office/drawing/2014/main" id="{3CECE3B7-8767-4658-8BA8-AC5FDF62A24A}"/>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FAFE0259-F4FA-49B1-9C98-C5F0B628468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48A358E2-EE1B-40E6-8A83-4FF5B92AD9E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B2B5DF6F-8535-43E2-A970-A140C334B0E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E9947EDB-5856-4E7A-801F-B1DFE061C38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9DA56EED-E62A-486C-A0D8-8B28FD82B8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4DE229CB-67F4-4703-888D-1AB9341F59D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21D2357D-E306-4502-B853-A137A2F88E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a:extLst>
            <a:ext uri="{FF2B5EF4-FFF2-40B4-BE49-F238E27FC236}">
              <a16:creationId xmlns:a16="http://schemas.microsoft.com/office/drawing/2014/main" id="{DDBB2969-2D6C-4C77-ACC0-8271B2BBE37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219CF4-1E97-425D-AA1D-4E9F9EF5DD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76BA414F-3F01-4127-95C9-B79BA0DFF9F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CF7406A4-E11F-4C00-9D91-5C94F586264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a:extLst>
            <a:ext uri="{FF2B5EF4-FFF2-40B4-BE49-F238E27FC236}">
              <a16:creationId xmlns:a16="http://schemas.microsoft.com/office/drawing/2014/main" id="{C2F395FE-8BF7-4505-8B82-091F7FC1B118}"/>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a:extLst>
            <a:ext uri="{FF2B5EF4-FFF2-40B4-BE49-F238E27FC236}">
              <a16:creationId xmlns:a16="http://schemas.microsoft.com/office/drawing/2014/main" id="{0AC61168-7A98-4275-9295-EB0687D31E4D}"/>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a:extLst>
            <a:ext uri="{FF2B5EF4-FFF2-40B4-BE49-F238E27FC236}">
              <a16:creationId xmlns:a16="http://schemas.microsoft.com/office/drawing/2014/main" id="{BDE28D42-756C-4CCF-AB06-EDD57127B76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a:extLst>
            <a:ext uri="{FF2B5EF4-FFF2-40B4-BE49-F238E27FC236}">
              <a16:creationId xmlns:a16="http://schemas.microsoft.com/office/drawing/2014/main" id="{49A5C71B-C9A5-4E2E-9870-CCC0A69DDAC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a:extLst>
            <a:ext uri="{FF2B5EF4-FFF2-40B4-BE49-F238E27FC236}">
              <a16:creationId xmlns:a16="http://schemas.microsoft.com/office/drawing/2014/main" id="{D2B7BCB7-FCAB-4222-8D43-90254D95BCD3}"/>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a:extLst>
            <a:ext uri="{FF2B5EF4-FFF2-40B4-BE49-F238E27FC236}">
              <a16:creationId xmlns:a16="http://schemas.microsoft.com/office/drawing/2014/main" id="{979741C5-D1AF-4D89-AA34-A5C49A502D6A}"/>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a:extLst>
            <a:ext uri="{FF2B5EF4-FFF2-40B4-BE49-F238E27FC236}">
              <a16:creationId xmlns:a16="http://schemas.microsoft.com/office/drawing/2014/main" id="{366ED0CC-8AF5-4738-A37A-6BB6A94530D7}"/>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a:extLst>
            <a:ext uri="{FF2B5EF4-FFF2-40B4-BE49-F238E27FC236}">
              <a16:creationId xmlns:a16="http://schemas.microsoft.com/office/drawing/2014/main" id="{E1BDE6A2-823E-4722-8ECA-05796E6BB40B}"/>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a:extLst>
            <a:ext uri="{FF2B5EF4-FFF2-40B4-BE49-F238E27FC236}">
              <a16:creationId xmlns:a16="http://schemas.microsoft.com/office/drawing/2014/main" id="{37204522-A54B-4A69-A1B2-FA5300987265}"/>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a:extLst>
            <a:ext uri="{FF2B5EF4-FFF2-40B4-BE49-F238E27FC236}">
              <a16:creationId xmlns:a16="http://schemas.microsoft.com/office/drawing/2014/main" id="{0B509082-D8FB-4503-9569-994D36EBBFF7}"/>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658CCD3F-9A2C-43A9-83D8-173F705344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53C5727C-7F70-429B-A439-7A21F31258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8D5ED47C-AE59-4AF6-9045-F00CDB5924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CBE2767E-3CF9-4B9D-BD12-85D0DCBD98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F86EDE6B-1645-499A-8965-497A16D76B6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107950</xdr:rowOff>
    </xdr:from>
    <xdr:to>
      <xdr:col>85</xdr:col>
      <xdr:colOff>177800</xdr:colOff>
      <xdr:row>104</xdr:row>
      <xdr:rowOff>38100</xdr:rowOff>
    </xdr:to>
    <xdr:sp macro="" textlink="">
      <xdr:nvSpPr>
        <xdr:cNvPr id="758" name="楕円 757">
          <a:extLst>
            <a:ext uri="{FF2B5EF4-FFF2-40B4-BE49-F238E27FC236}">
              <a16:creationId xmlns:a16="http://schemas.microsoft.com/office/drawing/2014/main" id="{E2B395BC-8D06-4225-BB63-24C43D280CFF}"/>
            </a:ext>
          </a:extLst>
        </xdr:cNvPr>
        <xdr:cNvSpPr/>
      </xdr:nvSpPr>
      <xdr:spPr>
        <a:xfrm>
          <a:off x="162687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130827</xdr:rowOff>
    </xdr:from>
    <xdr:ext cx="405111" cy="259045"/>
    <xdr:sp macro="" textlink="">
      <xdr:nvSpPr>
        <xdr:cNvPr id="759" name="【庁舎】&#10;有形固定資産減価償却率該当値テキスト">
          <a:extLst>
            <a:ext uri="{FF2B5EF4-FFF2-40B4-BE49-F238E27FC236}">
              <a16:creationId xmlns:a16="http://schemas.microsoft.com/office/drawing/2014/main" id="{EB734264-B51F-45AA-8390-AEAC2F5ED9D4}"/>
            </a:ext>
          </a:extLst>
        </xdr:cNvPr>
        <xdr:cNvSpPr txBox="1"/>
      </xdr:nvSpPr>
      <xdr:spPr>
        <a:xfrm>
          <a:off x="16357600"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138430</xdr:rowOff>
    </xdr:from>
    <xdr:to>
      <xdr:col>81</xdr:col>
      <xdr:colOff>101600</xdr:colOff>
      <xdr:row>104</xdr:row>
      <xdr:rowOff>68580</xdr:rowOff>
    </xdr:to>
    <xdr:sp macro="" textlink="">
      <xdr:nvSpPr>
        <xdr:cNvPr id="760" name="楕円 759">
          <a:extLst>
            <a:ext uri="{FF2B5EF4-FFF2-40B4-BE49-F238E27FC236}">
              <a16:creationId xmlns:a16="http://schemas.microsoft.com/office/drawing/2014/main" id="{5F92D8BA-B1C2-4578-8A2C-F6A8A1885817}"/>
            </a:ext>
          </a:extLst>
        </xdr:cNvPr>
        <xdr:cNvSpPr/>
      </xdr:nvSpPr>
      <xdr:spPr>
        <a:xfrm>
          <a:off x="154305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158750</xdr:rowOff>
    </xdr:from>
    <xdr:to>
      <xdr:col>85</xdr:col>
      <xdr:colOff>127000</xdr:colOff>
      <xdr:row>104</xdr:row>
      <xdr:rowOff>17780</xdr:rowOff>
    </xdr:to>
    <xdr:cxnSp macro="">
      <xdr:nvCxnSpPr>
        <xdr:cNvPr id="761" name="直線コネクタ 760">
          <a:extLst>
            <a:ext uri="{FF2B5EF4-FFF2-40B4-BE49-F238E27FC236}">
              <a16:creationId xmlns:a16="http://schemas.microsoft.com/office/drawing/2014/main" id="{2F13D49F-C1B3-410F-87D5-44CFD73F8AD4}"/>
            </a:ext>
          </a:extLst>
        </xdr:cNvPr>
        <xdr:cNvCxnSpPr/>
      </xdr:nvCxnSpPr>
      <xdr:spPr>
        <a:xfrm flipV="1">
          <a:off x="15481300" y="17818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762" name="楕円 761">
          <a:extLst>
            <a:ext uri="{FF2B5EF4-FFF2-40B4-BE49-F238E27FC236}">
              <a16:creationId xmlns:a16="http://schemas.microsoft.com/office/drawing/2014/main" id="{FCE058EB-C38B-4D5E-8607-40F8A6FBF137}"/>
            </a:ext>
          </a:extLst>
        </xdr:cNvPr>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104</xdr:row>
      <xdr:rowOff>17780</xdr:rowOff>
    </xdr:to>
    <xdr:cxnSp macro="">
      <xdr:nvCxnSpPr>
        <xdr:cNvPr id="763" name="直線コネクタ 762">
          <a:extLst>
            <a:ext uri="{FF2B5EF4-FFF2-40B4-BE49-F238E27FC236}">
              <a16:creationId xmlns:a16="http://schemas.microsoft.com/office/drawing/2014/main" id="{D0FBE57F-CA34-4868-9597-E42B6CA5DB8D}"/>
            </a:ext>
          </a:extLst>
        </xdr:cNvPr>
        <xdr:cNvCxnSpPr/>
      </xdr:nvCxnSpPr>
      <xdr:spPr>
        <a:xfrm>
          <a:off x="14592300" y="17541239"/>
          <a:ext cx="889000" cy="30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a:extLst>
            <a:ext uri="{FF2B5EF4-FFF2-40B4-BE49-F238E27FC236}">
              <a16:creationId xmlns:a16="http://schemas.microsoft.com/office/drawing/2014/main" id="{8BBE6D3A-930A-48DE-ACA7-3C680F21CDF3}"/>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5" name="n_2aveValue【庁舎】&#10;有形固定資産減価償却率">
          <a:extLst>
            <a:ext uri="{FF2B5EF4-FFF2-40B4-BE49-F238E27FC236}">
              <a16:creationId xmlns:a16="http://schemas.microsoft.com/office/drawing/2014/main" id="{97C286E3-86D4-4D36-BC52-5C1309A64AE4}"/>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a:extLst>
            <a:ext uri="{FF2B5EF4-FFF2-40B4-BE49-F238E27FC236}">
              <a16:creationId xmlns:a16="http://schemas.microsoft.com/office/drawing/2014/main" id="{A4E7E3B8-495E-4706-BCFA-2A25ECC58350}"/>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85107</xdr:rowOff>
    </xdr:from>
    <xdr:ext cx="405111" cy="259045"/>
    <xdr:sp macro="" textlink="">
      <xdr:nvSpPr>
        <xdr:cNvPr id="767" name="n_1mainValue【庁舎】&#10;有形固定資産減価償却率">
          <a:extLst>
            <a:ext uri="{FF2B5EF4-FFF2-40B4-BE49-F238E27FC236}">
              <a16:creationId xmlns:a16="http://schemas.microsoft.com/office/drawing/2014/main" id="{BD3987AA-3C04-451A-ACB5-B930AF712523}"/>
            </a:ext>
          </a:extLst>
        </xdr:cNvPr>
        <xdr:cNvSpPr txBox="1"/>
      </xdr:nvSpPr>
      <xdr:spPr>
        <a:xfrm>
          <a:off x="1526604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768" name="n_2mainValue【庁舎】&#10;有形固定資産減価償却率">
          <a:extLst>
            <a:ext uri="{FF2B5EF4-FFF2-40B4-BE49-F238E27FC236}">
              <a16:creationId xmlns:a16="http://schemas.microsoft.com/office/drawing/2014/main" id="{0E43693E-C207-4AEA-A56C-55394F4E9422}"/>
            </a:ext>
          </a:extLst>
        </xdr:cNvPr>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2D2C6CF-7C57-4ACF-8AD4-AA9242BA33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A28164E2-AED6-42F5-BF1B-6D8806E4DA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BB04D7D0-A65B-40F8-9794-C98DE887DC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9CAE4FED-F06B-4AC5-A759-63CBB6F0AE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45A7954C-22B3-4A3B-B743-9340213B65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8B2E71BE-4B91-4ECD-8058-5E330980A6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7AB51C5-C61E-45AA-A52B-398F3FADEC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FE034BCD-8088-423F-B8BF-C6E89C03C9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B4D9813E-69D6-4A93-A9C4-1F603E492B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8C13163-C17A-45AB-8742-D5C4EC45CA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a:extLst>
            <a:ext uri="{FF2B5EF4-FFF2-40B4-BE49-F238E27FC236}">
              <a16:creationId xmlns:a16="http://schemas.microsoft.com/office/drawing/2014/main" id="{DF6CBB6A-F574-4CE0-AC19-5BA69763C91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a:extLst>
            <a:ext uri="{FF2B5EF4-FFF2-40B4-BE49-F238E27FC236}">
              <a16:creationId xmlns:a16="http://schemas.microsoft.com/office/drawing/2014/main" id="{AD475FBE-F86C-4B32-8EAF-4229A210C51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a:extLst>
            <a:ext uri="{FF2B5EF4-FFF2-40B4-BE49-F238E27FC236}">
              <a16:creationId xmlns:a16="http://schemas.microsoft.com/office/drawing/2014/main" id="{5A77AD5C-5901-44EC-B4A8-F05C1AA8AA3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a:extLst>
            <a:ext uri="{FF2B5EF4-FFF2-40B4-BE49-F238E27FC236}">
              <a16:creationId xmlns:a16="http://schemas.microsoft.com/office/drawing/2014/main" id="{D8DE9148-B6FA-4ADB-9491-A741A19E0D0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a:extLst>
            <a:ext uri="{FF2B5EF4-FFF2-40B4-BE49-F238E27FC236}">
              <a16:creationId xmlns:a16="http://schemas.microsoft.com/office/drawing/2014/main" id="{6074E9E5-3B7C-4F86-B488-10987BB0F78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a:extLst>
            <a:ext uri="{FF2B5EF4-FFF2-40B4-BE49-F238E27FC236}">
              <a16:creationId xmlns:a16="http://schemas.microsoft.com/office/drawing/2014/main" id="{CBE78611-6FB5-4BFB-A36B-E349ECA5183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a:extLst>
            <a:ext uri="{FF2B5EF4-FFF2-40B4-BE49-F238E27FC236}">
              <a16:creationId xmlns:a16="http://schemas.microsoft.com/office/drawing/2014/main" id="{56D3A037-DC06-498A-9CFA-E1B71D260F4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a:extLst>
            <a:ext uri="{FF2B5EF4-FFF2-40B4-BE49-F238E27FC236}">
              <a16:creationId xmlns:a16="http://schemas.microsoft.com/office/drawing/2014/main" id="{BD4A65F5-90F2-42D5-95FF-5E03834A403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a:extLst>
            <a:ext uri="{FF2B5EF4-FFF2-40B4-BE49-F238E27FC236}">
              <a16:creationId xmlns:a16="http://schemas.microsoft.com/office/drawing/2014/main" id="{61379526-82AD-408D-BC9D-FA2391B8224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a:extLst>
            <a:ext uri="{FF2B5EF4-FFF2-40B4-BE49-F238E27FC236}">
              <a16:creationId xmlns:a16="http://schemas.microsoft.com/office/drawing/2014/main" id="{0AEF83BF-8263-4977-ACC5-6D394423631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a:extLst>
            <a:ext uri="{FF2B5EF4-FFF2-40B4-BE49-F238E27FC236}">
              <a16:creationId xmlns:a16="http://schemas.microsoft.com/office/drawing/2014/main" id="{8C29C382-B791-4372-837C-D1E7285C841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FAC122E9-6972-45C8-9C3A-9273A21A1A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1A3C0350-F495-483E-AE27-7F505CF3C6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F61E6574-1804-4A84-A994-94BB77406C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A9C14EB9-E2DA-4141-A48D-AD3B23A102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a:extLst>
            <a:ext uri="{FF2B5EF4-FFF2-40B4-BE49-F238E27FC236}">
              <a16:creationId xmlns:a16="http://schemas.microsoft.com/office/drawing/2014/main" id="{D6F82598-DA3E-43D8-86B4-53CA8065121A}"/>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a:extLst>
            <a:ext uri="{FF2B5EF4-FFF2-40B4-BE49-F238E27FC236}">
              <a16:creationId xmlns:a16="http://schemas.microsoft.com/office/drawing/2014/main" id="{B878F2E6-E40D-446C-9AF8-80639409A80F}"/>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a:extLst>
            <a:ext uri="{FF2B5EF4-FFF2-40B4-BE49-F238E27FC236}">
              <a16:creationId xmlns:a16="http://schemas.microsoft.com/office/drawing/2014/main" id="{093C6D5B-A477-47DD-9BDF-86508D20AE07}"/>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a:extLst>
            <a:ext uri="{FF2B5EF4-FFF2-40B4-BE49-F238E27FC236}">
              <a16:creationId xmlns:a16="http://schemas.microsoft.com/office/drawing/2014/main" id="{50C8EDE3-EFC6-40F2-9FB4-60212A77EAEB}"/>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a:extLst>
            <a:ext uri="{FF2B5EF4-FFF2-40B4-BE49-F238E27FC236}">
              <a16:creationId xmlns:a16="http://schemas.microsoft.com/office/drawing/2014/main" id="{A4453A84-1BCD-4BC8-A47B-99D5014977E5}"/>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99" name="【庁舎】&#10;一人当たり面積平均値テキスト">
          <a:extLst>
            <a:ext uri="{FF2B5EF4-FFF2-40B4-BE49-F238E27FC236}">
              <a16:creationId xmlns:a16="http://schemas.microsoft.com/office/drawing/2014/main" id="{DD2476E1-9BD5-4BE7-BC3A-C9EB46529264}"/>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a:extLst>
            <a:ext uri="{FF2B5EF4-FFF2-40B4-BE49-F238E27FC236}">
              <a16:creationId xmlns:a16="http://schemas.microsoft.com/office/drawing/2014/main" id="{B45A56C9-C094-4134-BBF3-B228AFE7F2F2}"/>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a:extLst>
            <a:ext uri="{FF2B5EF4-FFF2-40B4-BE49-F238E27FC236}">
              <a16:creationId xmlns:a16="http://schemas.microsoft.com/office/drawing/2014/main" id="{D5A9E2F0-3373-40B6-AC45-0AEC731BF028}"/>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a:extLst>
            <a:ext uri="{FF2B5EF4-FFF2-40B4-BE49-F238E27FC236}">
              <a16:creationId xmlns:a16="http://schemas.microsoft.com/office/drawing/2014/main" id="{CA810D38-A328-4A0A-978B-0262818CB606}"/>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a:extLst>
            <a:ext uri="{FF2B5EF4-FFF2-40B4-BE49-F238E27FC236}">
              <a16:creationId xmlns:a16="http://schemas.microsoft.com/office/drawing/2014/main" id="{88D7435E-F67B-4D2A-9E2A-F4FEC16BDB0C}"/>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BC39CD07-4C66-44AB-BAC6-8D82573869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555BA58D-1293-4A4E-A717-9BA661439D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7D6EB246-3D95-4384-BEAF-15BD967267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B7A9D52E-6466-4FB0-9048-B3630F876A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D42A4784-FEB9-401B-91B3-573E921D36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809" name="楕円 808">
          <a:extLst>
            <a:ext uri="{FF2B5EF4-FFF2-40B4-BE49-F238E27FC236}">
              <a16:creationId xmlns:a16="http://schemas.microsoft.com/office/drawing/2014/main" id="{B3663D8E-680F-4CF2-ACC6-B080E970D393}"/>
            </a:ext>
          </a:extLst>
        </xdr:cNvPr>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810" name="【庁舎】&#10;一人当たり面積該当値テキスト">
          <a:extLst>
            <a:ext uri="{FF2B5EF4-FFF2-40B4-BE49-F238E27FC236}">
              <a16:creationId xmlns:a16="http://schemas.microsoft.com/office/drawing/2014/main" id="{CED2F268-70D1-4A25-A29D-966CFA5FF622}"/>
            </a:ext>
          </a:extLst>
        </xdr:cNvPr>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811" name="楕円 810">
          <a:extLst>
            <a:ext uri="{FF2B5EF4-FFF2-40B4-BE49-F238E27FC236}">
              <a16:creationId xmlns:a16="http://schemas.microsoft.com/office/drawing/2014/main" id="{BB777FD2-B13D-4E36-9166-9A40A1AD443B}"/>
            </a:ext>
          </a:extLst>
        </xdr:cNvPr>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30480</xdr:rowOff>
    </xdr:to>
    <xdr:cxnSp macro="">
      <xdr:nvCxnSpPr>
        <xdr:cNvPr id="812" name="直線コネクタ 811">
          <a:extLst>
            <a:ext uri="{FF2B5EF4-FFF2-40B4-BE49-F238E27FC236}">
              <a16:creationId xmlns:a16="http://schemas.microsoft.com/office/drawing/2014/main" id="{368F6012-2D82-4585-B941-8A4F264CAF84}"/>
            </a:ext>
          </a:extLst>
        </xdr:cNvPr>
        <xdr:cNvCxnSpPr/>
      </xdr:nvCxnSpPr>
      <xdr:spPr>
        <a:xfrm flipV="1">
          <a:off x="21323300" y="183707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813" name="楕円 812">
          <a:extLst>
            <a:ext uri="{FF2B5EF4-FFF2-40B4-BE49-F238E27FC236}">
              <a16:creationId xmlns:a16="http://schemas.microsoft.com/office/drawing/2014/main" id="{1A32F47F-5775-49CE-A850-AB088034B858}"/>
            </a:ext>
          </a:extLst>
        </xdr:cNvPr>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35379</xdr:rowOff>
    </xdr:to>
    <xdr:cxnSp macro="">
      <xdr:nvCxnSpPr>
        <xdr:cNvPr id="814" name="直線コネクタ 813">
          <a:extLst>
            <a:ext uri="{FF2B5EF4-FFF2-40B4-BE49-F238E27FC236}">
              <a16:creationId xmlns:a16="http://schemas.microsoft.com/office/drawing/2014/main" id="{CD87EA1E-D62D-43D7-9D2A-5F64973F8567}"/>
            </a:ext>
          </a:extLst>
        </xdr:cNvPr>
        <xdr:cNvCxnSpPr/>
      </xdr:nvCxnSpPr>
      <xdr:spPr>
        <a:xfrm flipV="1">
          <a:off x="20434300" y="1837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15" name="n_1aveValue【庁舎】&#10;一人当たり面積">
          <a:extLst>
            <a:ext uri="{FF2B5EF4-FFF2-40B4-BE49-F238E27FC236}">
              <a16:creationId xmlns:a16="http://schemas.microsoft.com/office/drawing/2014/main" id="{F94A3639-1C45-4480-A442-1CC4EF7C97B5}"/>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16" name="n_2aveValue【庁舎】&#10;一人当たり面積">
          <a:extLst>
            <a:ext uri="{FF2B5EF4-FFF2-40B4-BE49-F238E27FC236}">
              <a16:creationId xmlns:a16="http://schemas.microsoft.com/office/drawing/2014/main" id="{22223963-F8DA-4D83-9247-6ED0753601D3}"/>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a:extLst>
            <a:ext uri="{FF2B5EF4-FFF2-40B4-BE49-F238E27FC236}">
              <a16:creationId xmlns:a16="http://schemas.microsoft.com/office/drawing/2014/main" id="{7F2C6D6C-365A-408A-8F97-66A77D19B6EE}"/>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818" name="n_1mainValue【庁舎】&#10;一人当たり面積">
          <a:extLst>
            <a:ext uri="{FF2B5EF4-FFF2-40B4-BE49-F238E27FC236}">
              <a16:creationId xmlns:a16="http://schemas.microsoft.com/office/drawing/2014/main" id="{F8D0B679-C214-4A07-9EDA-10499DE021AA}"/>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77306</xdr:rowOff>
    </xdr:from>
    <xdr:ext cx="469744" cy="259045"/>
    <xdr:sp macro="" textlink="">
      <xdr:nvSpPr>
        <xdr:cNvPr id="819" name="n_2mainValue【庁舎】&#10;一人当たり面積">
          <a:extLst>
            <a:ext uri="{FF2B5EF4-FFF2-40B4-BE49-F238E27FC236}">
              <a16:creationId xmlns:a16="http://schemas.microsoft.com/office/drawing/2014/main" id="{AA0E7ED3-E1D4-46ED-8604-73C3140C016B}"/>
            </a:ext>
          </a:extLst>
        </xdr:cNvPr>
        <xdr:cNvSpPr txBox="1"/>
      </xdr:nvSpPr>
      <xdr:spPr>
        <a:xfrm>
          <a:off x="20199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60A8DFDC-2B34-4137-8053-B3E5E7036C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FBB2B41F-7CC0-4FC1-A0A0-83E5ECF579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F766AADD-312E-4C42-B3E9-1C75265E8F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福祉施設、市民会館、一般廃棄物処理場、保健センター・保健所、消防施設、庁舎である。その中でも福祉施設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、市民会館が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％、保健センター・保健所が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％と高くなっている。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図書館、福祉施設及び保健センター・保健所は、今のところ大規模改修計画が予定されていないため、今後も有形固定資産減価償却率は上昇するものと見込まれる。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福祉施設は、有形固定資産減価償却率が急激に上昇しているが、福祉施設の中で比較的新しい施設を取り壊したことが影響している。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市民会館は建替えの計画があるため、今後は有形固定資産減価償却率は下がるものと見込まれる。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庁舎については、本庁舎の大規模改修は終了したが、支所の建替事業が予定されていることから、将来的には類似団体平均を下回ることが見込まれる。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少子高齢化による生産年齢人口の減少等により，個人・法人税の大幅な増収は見込めない中，税収は対前年度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ポイント増となった。扶助費等の義務的経費は，対前年度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減となったが，高い水準に変わりはなく，財政力指数は，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と類似団体と同程度となっている。今後は，各事業における緊急度，優先度，市民ニーズ等を勘案するとともに，物件費などの内部管理経費の削減に努め，持続可能な財政構造の構築を図る。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有利な地方債を活用したことにより普通交付税が増加（対前年度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百万円）したため，計上収支比率が対前年度比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減となった。これは，類似団体と比較しても低い水準となっているが，今後，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社会保障の充実に伴う扶助費や公共施設の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改修に伴う公債費が増加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，事務事業の見直しを更に進め，経常経費の削減に努める。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60</xdr:row>
      <xdr:rowOff>39188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0895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60</xdr:row>
      <xdr:rowOff>39188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758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31387</xdr:rowOff>
    </xdr:from>
    <xdr:to>
      <xdr:col>15</xdr:col>
      <xdr:colOff>82550</xdr:colOff>
      <xdr:row>59</xdr:row>
      <xdr:rowOff>152037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469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31387</xdr:rowOff>
    </xdr:from>
    <xdr:to>
      <xdr:col>11</xdr:col>
      <xdr:colOff>31750</xdr:colOff>
      <xdr:row>59</xdr:row>
      <xdr:rowOff>148590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4693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101237</xdr:rowOff>
    </xdr:from>
    <xdr:to>
      <xdr:col>15</xdr:col>
      <xdr:colOff>133350</xdr:colOff>
      <xdr:row>60</xdr:row>
      <xdr:rowOff>31387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41564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152037</xdr:rowOff>
    </xdr:from>
    <xdr:to>
      <xdr:col>11</xdr:col>
      <xdr:colOff>82550</xdr:colOff>
      <xdr:row>59</xdr:row>
      <xdr:rowOff>82187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92364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水準より低い要因として，ごみ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31908</xdr:rowOff>
    </xdr:from>
    <xdr:to>
      <xdr:col>23</xdr:col>
      <xdr:colOff>133350</xdr:colOff>
      <xdr:row>83</xdr:row>
      <xdr:rowOff>86948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2258"/>
          <a:ext cx="838200" cy="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22859</xdr:rowOff>
    </xdr:from>
    <xdr:to>
      <xdr:col>19</xdr:col>
      <xdr:colOff>133350</xdr:colOff>
      <xdr:row>83</xdr:row>
      <xdr:rowOff>31908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320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22859</xdr:rowOff>
    </xdr:from>
    <xdr:to>
      <xdr:col>15</xdr:col>
      <xdr:colOff>82550</xdr:colOff>
      <xdr:row>83</xdr:row>
      <xdr:rowOff>29682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53209"/>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150380</xdr:rowOff>
    </xdr:from>
    <xdr:to>
      <xdr:col>11</xdr:col>
      <xdr:colOff>31750</xdr:colOff>
      <xdr:row>83</xdr:row>
      <xdr:rowOff>29682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9280"/>
          <a:ext cx="889000" cy="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36148</xdr:rowOff>
    </xdr:from>
    <xdr:to>
      <xdr:col>23</xdr:col>
      <xdr:colOff>184150</xdr:colOff>
      <xdr:row>83</xdr:row>
      <xdr:rowOff>137748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52675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1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152558</xdr:rowOff>
    </xdr:from>
    <xdr:to>
      <xdr:col>19</xdr:col>
      <xdr:colOff>184150</xdr:colOff>
      <xdr:row>83</xdr:row>
      <xdr:rowOff>82708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92885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80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143509</xdr:rowOff>
    </xdr:from>
    <xdr:to>
      <xdr:col>15</xdr:col>
      <xdr:colOff>133350</xdr:colOff>
      <xdr:row>83</xdr:row>
      <xdr:rowOff>73659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150332</xdr:rowOff>
    </xdr:from>
    <xdr:to>
      <xdr:col>11</xdr:col>
      <xdr:colOff>82550</xdr:colOff>
      <xdr:row>83</xdr:row>
      <xdr:rowOff>80482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90659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7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99580</xdr:rowOff>
    </xdr:from>
    <xdr:to>
      <xdr:col>7</xdr:col>
      <xdr:colOff>31750</xdr:colOff>
      <xdr:row>83</xdr:row>
      <xdr:rowOff>29730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39907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2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職員の給与については，高給・高齢者の退職や階層の変動により前年度より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ポイント減少した。しかし依然として類似団体平均を上回っていることから，今後も職員数削減及び各種手当の見直しや，平成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年４月に導入となった人事評価制度の適切な運用により，更なる給与体系の適正化に努める。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34471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761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416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定員適正化計画等により，人口千人当たりの数値は，類似団体平均水準より低い。今後も，事務事業や組織機構の見直しを進めながら，より適切な定員管理に努める。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68580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7090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16873</xdr:rowOff>
    </xdr:from>
    <xdr:to>
      <xdr:col>77</xdr:col>
      <xdr:colOff>44450</xdr:colOff>
      <xdr:row>62</xdr:row>
      <xdr:rowOff>41003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16873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398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20320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398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34307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101980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137523</xdr:rowOff>
    </xdr:from>
    <xdr:to>
      <xdr:col>73</xdr:col>
      <xdr:colOff>44450</xdr:colOff>
      <xdr:row>62</xdr:row>
      <xdr:rowOff>67673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130628</xdr:rowOff>
    </xdr:from>
    <xdr:to>
      <xdr:col>68</xdr:col>
      <xdr:colOff>203200</xdr:colOff>
      <xdr:row>62</xdr:row>
      <xdr:rowOff>60778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歳出の抑制策とした公債費の縮減のため，平成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年度まで地方債発行額を償還元金の範囲内に抑制してきたこともあり，類似団体平均水準を下回っているが，平成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年度以降，公共施設の整備事業の実施により，上昇している。今後も，大型事業の実施が控えてるが，事業計画の整理・縮小を図るなど起債依存型の事業実施を見直し，引き続き水準の抑制に努める。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20003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35762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13970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4756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3916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347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26035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4756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140653</xdr:rowOff>
    </xdr:from>
    <xdr:to>
      <xdr:col>81</xdr:col>
      <xdr:colOff>95250</xdr:colOff>
      <xdr:row>37</xdr:row>
      <xdr:rowOff>70803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157180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5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サッカー・多目的グラウンド整備事業等の実施に伴い，地方債の発行が増加したため，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今後も大型施設の整備事業が予定されているため，さらに将来負担比率の増加が見込まれるが，新規事業の実施等について総点検を図り，財政の健全化に努める。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33564</xdr:rowOff>
    </xdr:from>
    <xdr:to>
      <xdr:col>81</xdr:col>
      <xdr:colOff>44450</xdr:colOff>
      <xdr:row>14</xdr:row>
      <xdr:rowOff>41148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433864"/>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33564</xdr:rowOff>
    </xdr:from>
    <xdr:to>
      <xdr:col>77</xdr:col>
      <xdr:colOff>44450</xdr:colOff>
      <xdr:row>14</xdr:row>
      <xdr:rowOff>37356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33864"/>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37356</xdr:rowOff>
    </xdr:from>
    <xdr:to>
      <xdr:col>72</xdr:col>
      <xdr:colOff>203200</xdr:colOff>
      <xdr:row>14</xdr:row>
      <xdr:rowOff>40803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3765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40803</xdr:rowOff>
    </xdr:from>
    <xdr:to>
      <xdr:col>68</xdr:col>
      <xdr:colOff>152400</xdr:colOff>
      <xdr:row>14</xdr:row>
      <xdr:rowOff>45285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41103"/>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161798</xdr:rowOff>
    </xdr:from>
    <xdr:to>
      <xdr:col>81</xdr:col>
      <xdr:colOff>95250</xdr:colOff>
      <xdr:row>14</xdr:row>
      <xdr:rowOff>91948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6875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3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154214</xdr:rowOff>
    </xdr:from>
    <xdr:to>
      <xdr:col>77</xdr:col>
      <xdr:colOff>95250</xdr:colOff>
      <xdr:row>14</xdr:row>
      <xdr:rowOff>84364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94541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5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158006</xdr:rowOff>
    </xdr:from>
    <xdr:to>
      <xdr:col>73</xdr:col>
      <xdr:colOff>44450</xdr:colOff>
      <xdr:row>14</xdr:row>
      <xdr:rowOff>88156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98333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161453</xdr:rowOff>
    </xdr:from>
    <xdr:to>
      <xdr:col>68</xdr:col>
      <xdr:colOff>203200</xdr:colOff>
      <xdr:row>14</xdr:row>
      <xdr:rowOff>91603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101780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5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165935</xdr:rowOff>
    </xdr:from>
    <xdr:to>
      <xdr:col>64</xdr:col>
      <xdr:colOff>152400</xdr:colOff>
      <xdr:row>14</xdr:row>
      <xdr:rowOff>96085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106262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1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人件費分が県平均と比較して低い水準であり，経常的一般財源総額の増に対し，高給・高齢者の退職や階層の変動などで，人件費分が減少したことが要因となっている。今後も，退職者の補充抑制等による職員数の更なる削減など，行財政改革への取り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が類似団体平均水準より低い要因として，ごみ処理業務や消防業務を一部事務組合で行っていることが挙げられる。また，職員数の適正化による人員減が賃金雇用にシフトしていること，温泉施設指定管理料の増などあ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を推移している。今後は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PPP</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の導入に向け調査研究を進め，人件費を含めた経常収支比率の削減に努める。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75293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817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75293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86179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86179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平成２７年１０月から医療費助成を中学生まで拡充したことや認定こども園への移行が進み保育所運営補助が増えたこと，障害者施設利用サービス費が増えたことが挙げられる。今後も，各種施策により増加することが予想されることから，事務事業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55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154215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83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23585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83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水準をはじめ，全国・県平均より高いのは，国民健康保険特別会計の赤字補填的な繰出金が多額になっていることも要因として挙げられる。国民健康保険税の徴収率向上や保険料の適正化を図る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706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56</xdr:row>
      <xdr:rowOff>169454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575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56</xdr:row>
      <xdr:rowOff>156391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56</xdr:row>
      <xdr:rowOff>117203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92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66403</xdr:rowOff>
    </xdr:from>
    <xdr:to>
      <xdr:col>69</xdr:col>
      <xdr:colOff>142875</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152780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補助費等の経常的経費は一部事務組合への負担金が約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を占めている。ごみ処理業務については，広域組合新ごみ処理施設管理費の増，また，消防業務については，デジタル無線・指令システム保守や人件費が増えたこと増加傾向である。今後は，一部事務組合や構成市と協議しながら，事務事業の見直しを進め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124714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843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83566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経常収支比率に占める割合が類似団体平均水準や全国・県平均と比較して高いのは，近年大型の整備事業が集中したことが要因となっている。今後も，公共施設の統合・除却や既存施設の耐震化・大規模改修等が集中する予定である。公債費のピークは令和３年度と見込まれ，さらに一部事務組合などの地方債の元利償還金に係る負担金など公債費に類似した経費も嵩むことから，地方債発行を伴う普通建設事業の計画的な実施により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17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48895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90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41275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90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158767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93997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169545</xdr:rowOff>
    </xdr:from>
    <xdr:to>
      <xdr:col>15</xdr:col>
      <xdr:colOff>149225</xdr:colOff>
      <xdr:row>75</xdr:row>
      <xdr:rowOff>99695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84472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76852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のは，歳出の構造は前年と大きく変わらないが，普通交付税の増加が主な要因となっている。今後，公共施設の統合・除却や既存施設の耐震化・大規模改修等，大型事業の実施が今後見込まれることから，人件費や扶助費，物件費等の支出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372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77</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267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96538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165811</xdr:rowOff>
    </xdr:from>
    <xdr:to>
      <xdr:col>29</xdr:col>
      <xdr:colOff>127000</xdr:colOff>
      <xdr:row>17</xdr:row>
      <xdr:rowOff>21869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6636"/>
          <a:ext cx="6477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150588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1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21869</xdr:rowOff>
    </xdr:from>
    <xdr:to>
      <xdr:col>26</xdr:col>
      <xdr:colOff>50800</xdr:colOff>
      <xdr:row>17</xdr:row>
      <xdr:rowOff>29312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4144"/>
          <a:ext cx="698500" cy="7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26683</xdr:rowOff>
    </xdr:from>
    <xdr:to>
      <xdr:col>22</xdr:col>
      <xdr:colOff>114300</xdr:colOff>
      <xdr:row>17</xdr:row>
      <xdr:rowOff>29312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8958"/>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26683</xdr:rowOff>
    </xdr:from>
    <xdr:to>
      <xdr:col>18</xdr:col>
      <xdr:colOff>177800</xdr:colOff>
      <xdr:row>17</xdr:row>
      <xdr:rowOff>46812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8958"/>
          <a:ext cx="698500" cy="2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115011</xdr:rowOff>
    </xdr:from>
    <xdr:to>
      <xdr:col>29</xdr:col>
      <xdr:colOff>177800</xdr:colOff>
      <xdr:row>17</xdr:row>
      <xdr:rowOff>45161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131538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142519</xdr:rowOff>
    </xdr:from>
    <xdr:to>
      <xdr:col>26</xdr:col>
      <xdr:colOff>101600</xdr:colOff>
      <xdr:row>17</xdr:row>
      <xdr:rowOff>72669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82846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149962</xdr:rowOff>
    </xdr:from>
    <xdr:to>
      <xdr:col>22</xdr:col>
      <xdr:colOff>165100</xdr:colOff>
      <xdr:row>17</xdr:row>
      <xdr:rowOff>80112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90289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147333</xdr:rowOff>
    </xdr:from>
    <xdr:to>
      <xdr:col>19</xdr:col>
      <xdr:colOff>38100</xdr:colOff>
      <xdr:row>17</xdr:row>
      <xdr:rowOff>77483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167462</xdr:rowOff>
    </xdr:from>
    <xdr:to>
      <xdr:col>15</xdr:col>
      <xdr:colOff>101600</xdr:colOff>
      <xdr:row>17</xdr:row>
      <xdr:rowOff>97612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107789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342733</xdr:rowOff>
    </xdr:from>
    <xdr:to>
      <xdr:col>29</xdr:col>
      <xdr:colOff>127000</xdr:colOff>
      <xdr:row>38</xdr:row>
      <xdr:rowOff>1628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7433"/>
          <a:ext cx="647700" cy="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342733</xdr:rowOff>
    </xdr:from>
    <xdr:to>
      <xdr:col>26</xdr:col>
      <xdr:colOff>50800</xdr:colOff>
      <xdr:row>38</xdr:row>
      <xdr:rowOff>3777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7433"/>
          <a:ext cx="698500" cy="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3777</xdr:rowOff>
    </xdr:from>
    <xdr:to>
      <xdr:col>22</xdr:col>
      <xdr:colOff>114300</xdr:colOff>
      <xdr:row>38</xdr:row>
      <xdr:rowOff>11747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1377"/>
          <a:ext cx="698500" cy="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11747</xdr:rowOff>
    </xdr:from>
    <xdr:to>
      <xdr:col>18</xdr:col>
      <xdr:colOff>177800</xdr:colOff>
      <xdr:row>38</xdr:row>
      <xdr:rowOff>12776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79347"/>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293728</xdr:rowOff>
    </xdr:from>
    <xdr:to>
      <xdr:col>29</xdr:col>
      <xdr:colOff>177800</xdr:colOff>
      <xdr:row>38</xdr:row>
      <xdr:rowOff>52428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291933</xdr:rowOff>
    </xdr:from>
    <xdr:to>
      <xdr:col>26</xdr:col>
      <xdr:colOff>101600</xdr:colOff>
      <xdr:row>38</xdr:row>
      <xdr:rowOff>50633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35410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295877</xdr:rowOff>
    </xdr:from>
    <xdr:to>
      <xdr:col>22</xdr:col>
      <xdr:colOff>165100</xdr:colOff>
      <xdr:row>38</xdr:row>
      <xdr:rowOff>54577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39354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303847</xdr:rowOff>
    </xdr:from>
    <xdr:to>
      <xdr:col>19</xdr:col>
      <xdr:colOff>38100</xdr:colOff>
      <xdr:row>38</xdr:row>
      <xdr:rowOff>62547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304876</xdr:rowOff>
    </xdr:from>
    <xdr:to>
      <xdr:col>15</xdr:col>
      <xdr:colOff>101600</xdr:colOff>
      <xdr:row>38</xdr:row>
      <xdr:rowOff>63576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48353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120345</xdr:rowOff>
    </xdr:from>
    <xdr:to>
      <xdr:col>24</xdr:col>
      <xdr:colOff>63500</xdr:colOff>
      <xdr:row>35</xdr:row>
      <xdr:rowOff>140627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1095"/>
          <a:ext cx="8382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110109</xdr:rowOff>
    </xdr:from>
    <xdr:to>
      <xdr:col>19</xdr:col>
      <xdr:colOff>177800</xdr:colOff>
      <xdr:row>35</xdr:row>
      <xdr:rowOff>140627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1085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62421</xdr:rowOff>
    </xdr:from>
    <xdr:to>
      <xdr:col>15</xdr:col>
      <xdr:colOff>50800</xdr:colOff>
      <xdr:row>35</xdr:row>
      <xdr:rowOff>110109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3171"/>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11925</xdr:rowOff>
    </xdr:from>
    <xdr:to>
      <xdr:col>10</xdr:col>
      <xdr:colOff>114300</xdr:colOff>
      <xdr:row>35</xdr:row>
      <xdr:rowOff>62421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2675"/>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69545</xdr:rowOff>
    </xdr:from>
    <xdr:to>
      <xdr:col>24</xdr:col>
      <xdr:colOff>114300</xdr:colOff>
      <xdr:row>35</xdr:row>
      <xdr:rowOff>171145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47972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89827</xdr:rowOff>
    </xdr:from>
    <xdr:to>
      <xdr:col>20</xdr:col>
      <xdr:colOff>38100</xdr:colOff>
      <xdr:row>36</xdr:row>
      <xdr:rowOff>19977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59309</xdr:rowOff>
    </xdr:from>
    <xdr:to>
      <xdr:col>15</xdr:col>
      <xdr:colOff>101600</xdr:colOff>
      <xdr:row>35</xdr:row>
      <xdr:rowOff>160909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11621</xdr:rowOff>
    </xdr:from>
    <xdr:to>
      <xdr:col>10</xdr:col>
      <xdr:colOff>165100</xdr:colOff>
      <xdr:row>35</xdr:row>
      <xdr:rowOff>113221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104348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132575</xdr:rowOff>
    </xdr:from>
    <xdr:to>
      <xdr:col>6</xdr:col>
      <xdr:colOff>38100</xdr:colOff>
      <xdr:row>35</xdr:row>
      <xdr:rowOff>62725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79252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10922</xdr:rowOff>
    </xdr:from>
    <xdr:to>
      <xdr:col>24</xdr:col>
      <xdr:colOff>63500</xdr:colOff>
      <xdr:row>57</xdr:row>
      <xdr:rowOff>95504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357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89778</xdr:rowOff>
    </xdr:from>
    <xdr:to>
      <xdr:col>19</xdr:col>
      <xdr:colOff>177800</xdr:colOff>
      <xdr:row>57</xdr:row>
      <xdr:rowOff>95504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62428"/>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89778</xdr:rowOff>
    </xdr:from>
    <xdr:to>
      <xdr:col>15</xdr:col>
      <xdr:colOff>50800</xdr:colOff>
      <xdr:row>57</xdr:row>
      <xdr:rowOff>105236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2428"/>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105236</xdr:rowOff>
    </xdr:from>
    <xdr:to>
      <xdr:col>10</xdr:col>
      <xdr:colOff>114300</xdr:colOff>
      <xdr:row>58</xdr:row>
      <xdr:rowOff>12206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7886"/>
          <a:ext cx="889000" cy="7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131572</xdr:rowOff>
    </xdr:from>
    <xdr:to>
      <xdr:col>24</xdr:col>
      <xdr:colOff>114300</xdr:colOff>
      <xdr:row>57</xdr:row>
      <xdr:rowOff>61722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109999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44704</xdr:rowOff>
    </xdr:from>
    <xdr:to>
      <xdr:col>20</xdr:col>
      <xdr:colOff>38100</xdr:colOff>
      <xdr:row>57</xdr:row>
      <xdr:rowOff>146304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137431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38978</xdr:rowOff>
    </xdr:from>
    <xdr:to>
      <xdr:col>15</xdr:col>
      <xdr:colOff>101600</xdr:colOff>
      <xdr:row>57</xdr:row>
      <xdr:rowOff>140578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131705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54436</xdr:rowOff>
    </xdr:from>
    <xdr:to>
      <xdr:col>10</xdr:col>
      <xdr:colOff>165100</xdr:colOff>
      <xdr:row>57</xdr:row>
      <xdr:rowOff>156036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147163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132856</xdr:rowOff>
    </xdr:from>
    <xdr:to>
      <xdr:col>6</xdr:col>
      <xdr:colOff>38100</xdr:colOff>
      <xdr:row>58</xdr:row>
      <xdr:rowOff>63006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54133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85820</xdr:rowOff>
    </xdr:from>
    <xdr:to>
      <xdr:col>24</xdr:col>
      <xdr:colOff>63500</xdr:colOff>
      <xdr:row>78</xdr:row>
      <xdr:rowOff>91557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58920"/>
          <a:ext cx="8382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91557</xdr:rowOff>
    </xdr:from>
    <xdr:to>
      <xdr:col>19</xdr:col>
      <xdr:colOff>177800</xdr:colOff>
      <xdr:row>78</xdr:row>
      <xdr:rowOff>94529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465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90253</xdr:rowOff>
    </xdr:from>
    <xdr:to>
      <xdr:col>15</xdr:col>
      <xdr:colOff>50800</xdr:colOff>
      <xdr:row>78</xdr:row>
      <xdr:rowOff>94529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63353"/>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90253</xdr:rowOff>
    </xdr:from>
    <xdr:to>
      <xdr:col>10</xdr:col>
      <xdr:colOff>114300</xdr:colOff>
      <xdr:row>78</xdr:row>
      <xdr:rowOff>96265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63353"/>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35020</xdr:rowOff>
    </xdr:from>
    <xdr:to>
      <xdr:col>24</xdr:col>
      <xdr:colOff>114300</xdr:colOff>
      <xdr:row>78</xdr:row>
      <xdr:rowOff>136620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121397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40757</xdr:rowOff>
    </xdr:from>
    <xdr:to>
      <xdr:col>20</xdr:col>
      <xdr:colOff>38100</xdr:colOff>
      <xdr:row>78</xdr:row>
      <xdr:rowOff>142357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133484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43729</xdr:rowOff>
    </xdr:from>
    <xdr:to>
      <xdr:col>15</xdr:col>
      <xdr:colOff>101600</xdr:colOff>
      <xdr:row>78</xdr:row>
      <xdr:rowOff>145329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39453</xdr:rowOff>
    </xdr:from>
    <xdr:to>
      <xdr:col>10</xdr:col>
      <xdr:colOff>165100</xdr:colOff>
      <xdr:row>78</xdr:row>
      <xdr:rowOff>141053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132180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45465</xdr:rowOff>
    </xdr:from>
    <xdr:to>
      <xdr:col>6</xdr:col>
      <xdr:colOff>38100</xdr:colOff>
      <xdr:row>78</xdr:row>
      <xdr:rowOff>147065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138192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32055</xdr:rowOff>
    </xdr:from>
    <xdr:to>
      <xdr:col>24</xdr:col>
      <xdr:colOff>63500</xdr:colOff>
      <xdr:row>95</xdr:row>
      <xdr:rowOff>45275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19805"/>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32055</xdr:rowOff>
    </xdr:from>
    <xdr:to>
      <xdr:col>19</xdr:col>
      <xdr:colOff>177800</xdr:colOff>
      <xdr:row>95</xdr:row>
      <xdr:rowOff>80226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19805"/>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80226</xdr:rowOff>
    </xdr:from>
    <xdr:to>
      <xdr:col>15</xdr:col>
      <xdr:colOff>50800</xdr:colOff>
      <xdr:row>96</xdr:row>
      <xdr:rowOff>24549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67976"/>
          <a:ext cx="889000" cy="1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24549</xdr:rowOff>
    </xdr:from>
    <xdr:to>
      <xdr:col>10</xdr:col>
      <xdr:colOff>114300</xdr:colOff>
      <xdr:row>96</xdr:row>
      <xdr:rowOff>102488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83749"/>
          <a:ext cx="8890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165925</xdr:rowOff>
    </xdr:from>
    <xdr:to>
      <xdr:col>24</xdr:col>
      <xdr:colOff>114300</xdr:colOff>
      <xdr:row>95</xdr:row>
      <xdr:rowOff>96075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17352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3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152705</xdr:rowOff>
    </xdr:from>
    <xdr:to>
      <xdr:col>20</xdr:col>
      <xdr:colOff>38100</xdr:colOff>
      <xdr:row>95</xdr:row>
      <xdr:rowOff>82855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99382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4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29426</xdr:rowOff>
    </xdr:from>
    <xdr:to>
      <xdr:col>15</xdr:col>
      <xdr:colOff>101600</xdr:colOff>
      <xdr:row>95</xdr:row>
      <xdr:rowOff>131026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147553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145199</xdr:rowOff>
    </xdr:from>
    <xdr:to>
      <xdr:col>10</xdr:col>
      <xdr:colOff>165100</xdr:colOff>
      <xdr:row>96</xdr:row>
      <xdr:rowOff>75349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91876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0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51688</xdr:rowOff>
    </xdr:from>
    <xdr:to>
      <xdr:col>6</xdr:col>
      <xdr:colOff>38100</xdr:colOff>
      <xdr:row>96</xdr:row>
      <xdr:rowOff>153288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169815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135745</xdr:rowOff>
    </xdr:from>
    <xdr:to>
      <xdr:col>55</xdr:col>
      <xdr:colOff>0</xdr:colOff>
      <xdr:row>36</xdr:row>
      <xdr:rowOff>170675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07945"/>
          <a:ext cx="8382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135745</xdr:rowOff>
    </xdr:from>
    <xdr:to>
      <xdr:col>50</xdr:col>
      <xdr:colOff>114300</xdr:colOff>
      <xdr:row>36</xdr:row>
      <xdr:rowOff>140119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07945"/>
          <a:ext cx="8890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140119</xdr:rowOff>
    </xdr:from>
    <xdr:to>
      <xdr:col>45</xdr:col>
      <xdr:colOff>177800</xdr:colOff>
      <xdr:row>37</xdr:row>
      <xdr:rowOff>29980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12319"/>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29980</xdr:rowOff>
    </xdr:from>
    <xdr:to>
      <xdr:col>41</xdr:col>
      <xdr:colOff>50800</xdr:colOff>
      <xdr:row>37</xdr:row>
      <xdr:rowOff>82718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73630"/>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119875</xdr:rowOff>
    </xdr:from>
    <xdr:to>
      <xdr:col>55</xdr:col>
      <xdr:colOff>50800</xdr:colOff>
      <xdr:row>37</xdr:row>
      <xdr:rowOff>50025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98302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84945</xdr:rowOff>
    </xdr:from>
    <xdr:to>
      <xdr:col>50</xdr:col>
      <xdr:colOff>165100</xdr:colOff>
      <xdr:row>37</xdr:row>
      <xdr:rowOff>15095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6222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89319</xdr:rowOff>
    </xdr:from>
    <xdr:to>
      <xdr:col>46</xdr:col>
      <xdr:colOff>38100</xdr:colOff>
      <xdr:row>37</xdr:row>
      <xdr:rowOff>19469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150630</xdr:rowOff>
    </xdr:from>
    <xdr:to>
      <xdr:col>41</xdr:col>
      <xdr:colOff>101600</xdr:colOff>
      <xdr:row>37</xdr:row>
      <xdr:rowOff>80780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71907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31918</xdr:rowOff>
    </xdr:from>
    <xdr:to>
      <xdr:col>36</xdr:col>
      <xdr:colOff>165100</xdr:colOff>
      <xdr:row>37</xdr:row>
      <xdr:rowOff>133518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124644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67567</xdr:rowOff>
    </xdr:from>
    <xdr:to>
      <xdr:col>55</xdr:col>
      <xdr:colOff>0</xdr:colOff>
      <xdr:row>55</xdr:row>
      <xdr:rowOff>76538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97317"/>
          <a:ext cx="8382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76538</xdr:rowOff>
    </xdr:from>
    <xdr:to>
      <xdr:col>50</xdr:col>
      <xdr:colOff>114300</xdr:colOff>
      <xdr:row>56</xdr:row>
      <xdr:rowOff>46578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06288"/>
          <a:ext cx="8890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46578</xdr:rowOff>
    </xdr:from>
    <xdr:to>
      <xdr:col>45</xdr:col>
      <xdr:colOff>177800</xdr:colOff>
      <xdr:row>56</xdr:row>
      <xdr:rowOff>108496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47778"/>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108496</xdr:rowOff>
    </xdr:from>
    <xdr:to>
      <xdr:col>41</xdr:col>
      <xdr:colOff>50800</xdr:colOff>
      <xdr:row>57</xdr:row>
      <xdr:rowOff>13298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09696"/>
          <a:ext cx="889000" cy="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16767</xdr:rowOff>
    </xdr:from>
    <xdr:to>
      <xdr:col>55</xdr:col>
      <xdr:colOff>50800</xdr:colOff>
      <xdr:row>55</xdr:row>
      <xdr:rowOff>118367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39644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25738</xdr:rowOff>
    </xdr:from>
    <xdr:to>
      <xdr:col>50</xdr:col>
      <xdr:colOff>165100</xdr:colOff>
      <xdr:row>55</xdr:row>
      <xdr:rowOff>127338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143865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2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167228</xdr:rowOff>
    </xdr:from>
    <xdr:to>
      <xdr:col>46</xdr:col>
      <xdr:colOff>38100</xdr:colOff>
      <xdr:row>56</xdr:row>
      <xdr:rowOff>97378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57696</xdr:rowOff>
    </xdr:from>
    <xdr:to>
      <xdr:col>41</xdr:col>
      <xdr:colOff>101600</xdr:colOff>
      <xdr:row>56</xdr:row>
      <xdr:rowOff>159296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150423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133948</xdr:rowOff>
    </xdr:from>
    <xdr:to>
      <xdr:col>36</xdr:col>
      <xdr:colOff>165100</xdr:colOff>
      <xdr:row>57</xdr:row>
      <xdr:rowOff>64098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55225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48388</xdr:rowOff>
    </xdr:from>
    <xdr:to>
      <xdr:col>55</xdr:col>
      <xdr:colOff>0</xdr:colOff>
      <xdr:row>77</xdr:row>
      <xdr:rowOff>68129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250038"/>
          <a:ext cx="8382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68129</xdr:rowOff>
    </xdr:from>
    <xdr:to>
      <xdr:col>50</xdr:col>
      <xdr:colOff>114300</xdr:colOff>
      <xdr:row>78</xdr:row>
      <xdr:rowOff>6215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69779"/>
          <a:ext cx="889000" cy="1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83345</xdr:rowOff>
    </xdr:from>
    <xdr:to>
      <xdr:col>45</xdr:col>
      <xdr:colOff>177800</xdr:colOff>
      <xdr:row>78</xdr:row>
      <xdr:rowOff>6215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113545"/>
          <a:ext cx="889000" cy="26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83345</xdr:rowOff>
    </xdr:from>
    <xdr:to>
      <xdr:col>41</xdr:col>
      <xdr:colOff>50800</xdr:colOff>
      <xdr:row>76</xdr:row>
      <xdr:rowOff>105611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113545"/>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169038</xdr:rowOff>
    </xdr:from>
    <xdr:to>
      <xdr:col>55</xdr:col>
      <xdr:colOff>50800</xdr:colOff>
      <xdr:row>77</xdr:row>
      <xdr:rowOff>99188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20465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17329</xdr:rowOff>
    </xdr:from>
    <xdr:to>
      <xdr:col>50</xdr:col>
      <xdr:colOff>165100</xdr:colOff>
      <xdr:row>77</xdr:row>
      <xdr:rowOff>118929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110056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3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126865</xdr:rowOff>
    </xdr:from>
    <xdr:to>
      <xdr:col>46</xdr:col>
      <xdr:colOff>38100</xdr:colOff>
      <xdr:row>78</xdr:row>
      <xdr:rowOff>57015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48142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32545</xdr:rowOff>
    </xdr:from>
    <xdr:to>
      <xdr:col>41</xdr:col>
      <xdr:colOff>101600</xdr:colOff>
      <xdr:row>76</xdr:row>
      <xdr:rowOff>134145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150672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8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54811</xdr:rowOff>
    </xdr:from>
    <xdr:to>
      <xdr:col>36</xdr:col>
      <xdr:colOff>165100</xdr:colOff>
      <xdr:row>76</xdr:row>
      <xdr:rowOff>156411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147538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138471</xdr:rowOff>
    </xdr:from>
    <xdr:to>
      <xdr:col>55</xdr:col>
      <xdr:colOff>0</xdr:colOff>
      <xdr:row>94</xdr:row>
      <xdr:rowOff>164770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83321"/>
          <a:ext cx="838200" cy="1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138471</xdr:rowOff>
    </xdr:from>
    <xdr:to>
      <xdr:col>50</xdr:col>
      <xdr:colOff>114300</xdr:colOff>
      <xdr:row>95</xdr:row>
      <xdr:rowOff>63294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83321"/>
          <a:ext cx="889000" cy="2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63294</xdr:rowOff>
    </xdr:from>
    <xdr:to>
      <xdr:col>45</xdr:col>
      <xdr:colOff>177800</xdr:colOff>
      <xdr:row>98</xdr:row>
      <xdr:rowOff>1201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51044"/>
          <a:ext cx="889000" cy="45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1201</xdr:rowOff>
    </xdr:from>
    <xdr:to>
      <xdr:col>41</xdr:col>
      <xdr:colOff>50800</xdr:colOff>
      <xdr:row>98</xdr:row>
      <xdr:rowOff>116763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03301"/>
          <a:ext cx="889000" cy="1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113970</xdr:rowOff>
    </xdr:from>
    <xdr:to>
      <xdr:col>55</xdr:col>
      <xdr:colOff>50800</xdr:colOff>
      <xdr:row>95</xdr:row>
      <xdr:rowOff>44120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136847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87671</xdr:rowOff>
    </xdr:from>
    <xdr:to>
      <xdr:col>50</xdr:col>
      <xdr:colOff>165100</xdr:colOff>
      <xdr:row>94</xdr:row>
      <xdr:rowOff>17821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34348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8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12494</xdr:rowOff>
    </xdr:from>
    <xdr:to>
      <xdr:col>46</xdr:col>
      <xdr:colOff>38100</xdr:colOff>
      <xdr:row>95</xdr:row>
      <xdr:rowOff>114094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130621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7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121851</xdr:rowOff>
    </xdr:from>
    <xdr:to>
      <xdr:col>41</xdr:col>
      <xdr:colOff>101600</xdr:colOff>
      <xdr:row>98</xdr:row>
      <xdr:rowOff>52001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43128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65963</xdr:rowOff>
    </xdr:from>
    <xdr:to>
      <xdr:col>36</xdr:col>
      <xdr:colOff>165100</xdr:colOff>
      <xdr:row>98</xdr:row>
      <xdr:rowOff>167563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158690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150164</xdr:rowOff>
    </xdr:from>
    <xdr:to>
      <xdr:col>85</xdr:col>
      <xdr:colOff>127000</xdr:colOff>
      <xdr:row>39</xdr:row>
      <xdr:rowOff>6985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65264"/>
          <a:ext cx="8382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106261</xdr:rowOff>
    </xdr:from>
    <xdr:to>
      <xdr:col>81</xdr:col>
      <xdr:colOff>50800</xdr:colOff>
      <xdr:row>38</xdr:row>
      <xdr:rowOff>150164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21361"/>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106261</xdr:rowOff>
    </xdr:from>
    <xdr:to>
      <xdr:col>76</xdr:col>
      <xdr:colOff>114300</xdr:colOff>
      <xdr:row>38</xdr:row>
      <xdr:rowOff>136957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21361"/>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136957</xdr:rowOff>
    </xdr:from>
    <xdr:to>
      <xdr:col>71</xdr:col>
      <xdr:colOff>177800</xdr:colOff>
      <xdr:row>39</xdr:row>
      <xdr:rowOff>26886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52057"/>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127635</xdr:rowOff>
    </xdr:from>
    <xdr:to>
      <xdr:col>85</xdr:col>
      <xdr:colOff>177800</xdr:colOff>
      <xdr:row>39</xdr:row>
      <xdr:rowOff>57785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42562</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99364</xdr:rowOff>
    </xdr:from>
    <xdr:to>
      <xdr:col>81</xdr:col>
      <xdr:colOff>101600</xdr:colOff>
      <xdr:row>39</xdr:row>
      <xdr:rowOff>29514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20641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55461</xdr:rowOff>
    </xdr:from>
    <xdr:to>
      <xdr:col>76</xdr:col>
      <xdr:colOff>165100</xdr:colOff>
      <xdr:row>38</xdr:row>
      <xdr:rowOff>157061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2138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86157</xdr:rowOff>
    </xdr:from>
    <xdr:to>
      <xdr:col>72</xdr:col>
      <xdr:colOff>38100</xdr:colOff>
      <xdr:row>39</xdr:row>
      <xdr:rowOff>16307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32834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147536</xdr:rowOff>
    </xdr:from>
    <xdr:to>
      <xdr:col>67</xdr:col>
      <xdr:colOff>101600</xdr:colOff>
      <xdr:row>39</xdr:row>
      <xdr:rowOff>77686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68813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117921</xdr:rowOff>
    </xdr:from>
    <xdr:to>
      <xdr:col>85</xdr:col>
      <xdr:colOff>127000</xdr:colOff>
      <xdr:row>77</xdr:row>
      <xdr:rowOff>126936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19571"/>
          <a:ext cx="8382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126936</xdr:rowOff>
    </xdr:from>
    <xdr:to>
      <xdr:col>81</xdr:col>
      <xdr:colOff>50800</xdr:colOff>
      <xdr:row>77</xdr:row>
      <xdr:rowOff>134511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28586"/>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134511</xdr:rowOff>
    </xdr:from>
    <xdr:to>
      <xdr:col>76</xdr:col>
      <xdr:colOff>114300</xdr:colOff>
      <xdr:row>77</xdr:row>
      <xdr:rowOff>146036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33616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146036</xdr:rowOff>
    </xdr:from>
    <xdr:to>
      <xdr:col>71</xdr:col>
      <xdr:colOff>177800</xdr:colOff>
      <xdr:row>77</xdr:row>
      <xdr:rowOff>148151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47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67121</xdr:rowOff>
    </xdr:from>
    <xdr:to>
      <xdr:col>85</xdr:col>
      <xdr:colOff>177800</xdr:colOff>
      <xdr:row>77</xdr:row>
      <xdr:rowOff>168721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89998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76136</xdr:rowOff>
    </xdr:from>
    <xdr:to>
      <xdr:col>81</xdr:col>
      <xdr:colOff>101600</xdr:colOff>
      <xdr:row>78</xdr:row>
      <xdr:rowOff>6286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168863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83711</xdr:rowOff>
    </xdr:from>
    <xdr:to>
      <xdr:col>76</xdr:col>
      <xdr:colOff>165100</xdr:colOff>
      <xdr:row>78</xdr:row>
      <xdr:rowOff>13861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4988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7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95236</xdr:rowOff>
    </xdr:from>
    <xdr:to>
      <xdr:col>72</xdr:col>
      <xdr:colOff>38100</xdr:colOff>
      <xdr:row>78</xdr:row>
      <xdr:rowOff>25386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97351</xdr:rowOff>
    </xdr:from>
    <xdr:to>
      <xdr:col>67</xdr:col>
      <xdr:colOff>101600</xdr:colOff>
      <xdr:row>78</xdr:row>
      <xdr:rowOff>27501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18628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112423</xdr:rowOff>
    </xdr:from>
    <xdr:to>
      <xdr:col>85</xdr:col>
      <xdr:colOff>127000</xdr:colOff>
      <xdr:row>97</xdr:row>
      <xdr:rowOff>156113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43073"/>
          <a:ext cx="8382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95569</xdr:rowOff>
    </xdr:from>
    <xdr:to>
      <xdr:col>81</xdr:col>
      <xdr:colOff>50800</xdr:colOff>
      <xdr:row>97</xdr:row>
      <xdr:rowOff>112423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26219"/>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95569</xdr:rowOff>
    </xdr:from>
    <xdr:to>
      <xdr:col>76</xdr:col>
      <xdr:colOff>114300</xdr:colOff>
      <xdr:row>97</xdr:row>
      <xdr:rowOff>133716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6219"/>
          <a:ext cx="889000" cy="3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133716</xdr:rowOff>
    </xdr:from>
    <xdr:to>
      <xdr:col>71</xdr:col>
      <xdr:colOff>177800</xdr:colOff>
      <xdr:row>97</xdr:row>
      <xdr:rowOff>140723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64366"/>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105313</xdr:rowOff>
    </xdr:from>
    <xdr:to>
      <xdr:col>85</xdr:col>
      <xdr:colOff>177800</xdr:colOff>
      <xdr:row>98</xdr:row>
      <xdr:rowOff>35463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20240</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61623</xdr:rowOff>
    </xdr:from>
    <xdr:to>
      <xdr:col>81</xdr:col>
      <xdr:colOff>101600</xdr:colOff>
      <xdr:row>97</xdr:row>
      <xdr:rowOff>163223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154350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44769</xdr:rowOff>
    </xdr:from>
    <xdr:to>
      <xdr:col>76</xdr:col>
      <xdr:colOff>165100</xdr:colOff>
      <xdr:row>97</xdr:row>
      <xdr:rowOff>146369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137496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82916</xdr:rowOff>
    </xdr:from>
    <xdr:to>
      <xdr:col>72</xdr:col>
      <xdr:colOff>38100</xdr:colOff>
      <xdr:row>98</xdr:row>
      <xdr:rowOff>13066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4193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89923</xdr:rowOff>
    </xdr:from>
    <xdr:to>
      <xdr:col>67</xdr:col>
      <xdr:colOff>101600</xdr:colOff>
      <xdr:row>98</xdr:row>
      <xdr:rowOff>20073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11200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0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43917</xdr:rowOff>
    </xdr:from>
    <xdr:to>
      <xdr:col>111</xdr:col>
      <xdr:colOff>177800</xdr:colOff>
      <xdr:row>39</xdr:row>
      <xdr:rowOff>43993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04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43917</xdr:rowOff>
    </xdr:from>
    <xdr:to>
      <xdr:col>107</xdr:col>
      <xdr:colOff>50800</xdr:colOff>
      <xdr:row>39</xdr:row>
      <xdr:rowOff>43917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43917</xdr:rowOff>
    </xdr:from>
    <xdr:to>
      <xdr:col>102</xdr:col>
      <xdr:colOff>114300</xdr:colOff>
      <xdr:row>39</xdr:row>
      <xdr:rowOff>43955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3046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164643</xdr:rowOff>
    </xdr:from>
    <xdr:to>
      <xdr:col>112</xdr:col>
      <xdr:colOff>38100</xdr:colOff>
      <xdr:row>39</xdr:row>
      <xdr:rowOff>94793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85920</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164567</xdr:rowOff>
    </xdr:from>
    <xdr:to>
      <xdr:col>107</xdr:col>
      <xdr:colOff>101600</xdr:colOff>
      <xdr:row>39</xdr:row>
      <xdr:rowOff>94717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85844</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164567</xdr:rowOff>
    </xdr:from>
    <xdr:to>
      <xdr:col>102</xdr:col>
      <xdr:colOff>165100</xdr:colOff>
      <xdr:row>39</xdr:row>
      <xdr:rowOff>94717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85844</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164605</xdr:rowOff>
    </xdr:from>
    <xdr:to>
      <xdr:col>98</xdr:col>
      <xdr:colOff>38100</xdr:colOff>
      <xdr:row>39</xdr:row>
      <xdr:rowOff>94755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85882</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130259</xdr:rowOff>
    </xdr:from>
    <xdr:to>
      <xdr:col>116</xdr:col>
      <xdr:colOff>63500</xdr:colOff>
      <xdr:row>58</xdr:row>
      <xdr:rowOff>133596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4359"/>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130259</xdr:rowOff>
    </xdr:from>
    <xdr:to>
      <xdr:col>111</xdr:col>
      <xdr:colOff>177800</xdr:colOff>
      <xdr:row>58</xdr:row>
      <xdr:rowOff>130762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435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128590</xdr:rowOff>
    </xdr:from>
    <xdr:to>
      <xdr:col>107</xdr:col>
      <xdr:colOff>50800</xdr:colOff>
      <xdr:row>58</xdr:row>
      <xdr:rowOff>130762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7269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125550</xdr:rowOff>
    </xdr:from>
    <xdr:to>
      <xdr:col>102</xdr:col>
      <xdr:colOff>114300</xdr:colOff>
      <xdr:row>58</xdr:row>
      <xdr:rowOff>128590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6965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82796</xdr:rowOff>
    </xdr:from>
    <xdr:to>
      <xdr:col>116</xdr:col>
      <xdr:colOff>114300</xdr:colOff>
      <xdr:row>59</xdr:row>
      <xdr:rowOff>12946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169173</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79459</xdr:rowOff>
    </xdr:from>
    <xdr:to>
      <xdr:col>112</xdr:col>
      <xdr:colOff>38100</xdr:colOff>
      <xdr:row>59</xdr:row>
      <xdr:rowOff>9609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79962</xdr:rowOff>
    </xdr:from>
    <xdr:to>
      <xdr:col>107</xdr:col>
      <xdr:colOff>101600</xdr:colOff>
      <xdr:row>59</xdr:row>
      <xdr:rowOff>10112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16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77790</xdr:rowOff>
    </xdr:from>
    <xdr:to>
      <xdr:col>102</xdr:col>
      <xdr:colOff>165100</xdr:colOff>
      <xdr:row>59</xdr:row>
      <xdr:rowOff>7940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170517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1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74750</xdr:rowOff>
    </xdr:from>
    <xdr:to>
      <xdr:col>98</xdr:col>
      <xdr:colOff>38100</xdr:colOff>
      <xdr:row>59</xdr:row>
      <xdr:rowOff>4900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167477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1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139096</xdr:rowOff>
    </xdr:from>
    <xdr:to>
      <xdr:col>116</xdr:col>
      <xdr:colOff>63500</xdr:colOff>
      <xdr:row>75</xdr:row>
      <xdr:rowOff>18787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26396"/>
          <a:ext cx="8382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122506</xdr:rowOff>
    </xdr:from>
    <xdr:to>
      <xdr:col>111</xdr:col>
      <xdr:colOff>177800</xdr:colOff>
      <xdr:row>75</xdr:row>
      <xdr:rowOff>18787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09806"/>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122506</xdr:rowOff>
    </xdr:from>
    <xdr:to>
      <xdr:col>107</xdr:col>
      <xdr:colOff>50800</xdr:colOff>
      <xdr:row>75</xdr:row>
      <xdr:rowOff>15701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09806"/>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15701</xdr:rowOff>
    </xdr:from>
    <xdr:to>
      <xdr:col>102</xdr:col>
      <xdr:colOff>114300</xdr:colOff>
      <xdr:row>75</xdr:row>
      <xdr:rowOff>123714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74451"/>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88296</xdr:rowOff>
    </xdr:from>
    <xdr:to>
      <xdr:col>116</xdr:col>
      <xdr:colOff>114300</xdr:colOff>
      <xdr:row>75</xdr:row>
      <xdr:rowOff>18446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111173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139437</xdr:rowOff>
    </xdr:from>
    <xdr:to>
      <xdr:col>112</xdr:col>
      <xdr:colOff>38100</xdr:colOff>
      <xdr:row>75</xdr:row>
      <xdr:rowOff>69587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86114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0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71706</xdr:rowOff>
    </xdr:from>
    <xdr:to>
      <xdr:col>107</xdr:col>
      <xdr:colOff>101600</xdr:colOff>
      <xdr:row>75</xdr:row>
      <xdr:rowOff>1856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18383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136351</xdr:rowOff>
    </xdr:from>
    <xdr:to>
      <xdr:col>102</xdr:col>
      <xdr:colOff>165100</xdr:colOff>
      <xdr:row>75</xdr:row>
      <xdr:rowOff>66501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83028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72914</xdr:rowOff>
    </xdr:from>
    <xdr:to>
      <xdr:col>98</xdr:col>
      <xdr:colOff>38100</xdr:colOff>
      <xdr:row>76</xdr:row>
      <xdr:rowOff>3063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31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19591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594,206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78,024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80,000</a:t>
          </a:r>
          <a:r>
            <a:rPr kumimoji="1" lang="ja-JP" altLang="en-US" sz="1300">
              <a:latin typeface="ＭＳ Ｐゴシック" panose="020B0600070205080204" pitchFamily="50" charset="-128"/>
              <a:ea typeface="ＭＳ Ｐゴシック" panose="020B0600070205080204" pitchFamily="50" charset="-128"/>
            </a:rPr>
            <a:t>円程度で推移してきており，類似団体平均と比べても低い水準にある。これは，退職者の補充抑制等による職員数の削減，時間外手当の縮減など，行財政改革への取り組みを通じて人件費の削減に努めていることが主な要因である。 </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128,277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円となっており，類似団体と比較して一人当たりのコストが高い状況となっている。これは，近年の公共施設の耐震化・大規模改修事業の増加等によるものであり，前々年度決算と比較すると</a:t>
          </a:r>
          <a:r>
            <a:rPr kumimoji="1" lang="en-US" altLang="ja-JP" sz="1300">
              <a:latin typeface="ＭＳ Ｐゴシック" panose="020B0600070205080204" pitchFamily="50" charset="-128"/>
              <a:ea typeface="ＭＳ Ｐゴシック" panose="020B0600070205080204" pitchFamily="50" charset="-128"/>
            </a:rPr>
            <a:t>34.5</a:t>
          </a:r>
          <a:r>
            <a:rPr kumimoji="1" lang="ja-JP" altLang="en-US" sz="1300">
              <a:latin typeface="ＭＳ Ｐゴシック" panose="020B0600070205080204" pitchFamily="50" charset="-128"/>
              <a:ea typeface="ＭＳ Ｐゴシック" panose="020B0600070205080204" pitchFamily="50" charset="-128"/>
            </a:rPr>
            <a:t>％増となっている。このため，今後は，公共施設等総合管理計画に基づき，事業の取捨選択を徹底していくことで，計画的な事業の執行を目指すこととしている。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108648</xdr:rowOff>
    </xdr:from>
    <xdr:to>
      <xdr:col>24</xdr:col>
      <xdr:colOff>63500</xdr:colOff>
      <xdr:row>36</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0848"/>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153035</xdr:rowOff>
    </xdr:from>
    <xdr:to>
      <xdr:col>19</xdr:col>
      <xdr:colOff>177800</xdr:colOff>
      <xdr:row>36</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523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88265</xdr:rowOff>
    </xdr:from>
    <xdr:to>
      <xdr:col>15</xdr:col>
      <xdr:colOff>50800</xdr:colOff>
      <xdr:row>36</xdr:row>
      <xdr:rowOff>153035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04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88265</xdr:rowOff>
    </xdr:from>
    <xdr:to>
      <xdr:col>10</xdr:col>
      <xdr:colOff>114300</xdr:colOff>
      <xdr:row>36</xdr:row>
      <xdr:rowOff>154178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0465"/>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57848</xdr:rowOff>
    </xdr:from>
    <xdr:to>
      <xdr:col>24</xdr:col>
      <xdr:colOff>114300</xdr:colOff>
      <xdr:row>36</xdr:row>
      <xdr:rowOff>159448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36275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102235</xdr:rowOff>
    </xdr:from>
    <xdr:to>
      <xdr:col>15</xdr:col>
      <xdr:colOff>101600</xdr:colOff>
      <xdr:row>37</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37465</xdr:rowOff>
    </xdr:from>
    <xdr:to>
      <xdr:col>10</xdr:col>
      <xdr:colOff>165100</xdr:colOff>
      <xdr:row>36</xdr:row>
      <xdr:rowOff>139065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130192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103378</xdr:rowOff>
    </xdr:from>
    <xdr:to>
      <xdr:col>6</xdr:col>
      <xdr:colOff>38100</xdr:colOff>
      <xdr:row>37</xdr:row>
      <xdr:rowOff>33528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24655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61222</xdr:rowOff>
    </xdr:from>
    <xdr:to>
      <xdr:col>24</xdr:col>
      <xdr:colOff>63500</xdr:colOff>
      <xdr:row>57</xdr:row>
      <xdr:rowOff>75410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3872"/>
          <a:ext cx="8382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64041</xdr:rowOff>
    </xdr:from>
    <xdr:to>
      <xdr:col>19</xdr:col>
      <xdr:colOff>177800</xdr:colOff>
      <xdr:row>57</xdr:row>
      <xdr:rowOff>75410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36691"/>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64041</xdr:rowOff>
    </xdr:from>
    <xdr:to>
      <xdr:col>15</xdr:col>
      <xdr:colOff>50800</xdr:colOff>
      <xdr:row>57</xdr:row>
      <xdr:rowOff>153355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6691"/>
          <a:ext cx="8890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153355</xdr:rowOff>
    </xdr:from>
    <xdr:to>
      <xdr:col>10</xdr:col>
      <xdr:colOff>114300</xdr:colOff>
      <xdr:row>57</xdr:row>
      <xdr:rowOff>169109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6005"/>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10422</xdr:rowOff>
    </xdr:from>
    <xdr:to>
      <xdr:col>24</xdr:col>
      <xdr:colOff>114300</xdr:colOff>
      <xdr:row>57</xdr:row>
      <xdr:rowOff>112022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160299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24610</xdr:rowOff>
    </xdr:from>
    <xdr:to>
      <xdr:col>20</xdr:col>
      <xdr:colOff>38100</xdr:colOff>
      <xdr:row>57</xdr:row>
      <xdr:rowOff>126210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117337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13241</xdr:rowOff>
    </xdr:from>
    <xdr:to>
      <xdr:col>15</xdr:col>
      <xdr:colOff>101600</xdr:colOff>
      <xdr:row>57</xdr:row>
      <xdr:rowOff>114841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105968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102555</xdr:rowOff>
    </xdr:from>
    <xdr:to>
      <xdr:col>10</xdr:col>
      <xdr:colOff>165100</xdr:colOff>
      <xdr:row>58</xdr:row>
      <xdr:rowOff>32705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23832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118309</xdr:rowOff>
    </xdr:from>
    <xdr:to>
      <xdr:col>6</xdr:col>
      <xdr:colOff>38100</xdr:colOff>
      <xdr:row>58</xdr:row>
      <xdr:rowOff>48459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39586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63150</xdr:rowOff>
    </xdr:from>
    <xdr:to>
      <xdr:col>24</xdr:col>
      <xdr:colOff>63500</xdr:colOff>
      <xdr:row>75</xdr:row>
      <xdr:rowOff>75784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1900"/>
          <a:ext cx="8382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165570</xdr:rowOff>
    </xdr:from>
    <xdr:to>
      <xdr:col>19</xdr:col>
      <xdr:colOff>177800</xdr:colOff>
      <xdr:row>75</xdr:row>
      <xdr:rowOff>63150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52870"/>
          <a:ext cx="889000" cy="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165570</xdr:rowOff>
    </xdr:from>
    <xdr:to>
      <xdr:col>15</xdr:col>
      <xdr:colOff>50800</xdr:colOff>
      <xdr:row>75</xdr:row>
      <xdr:rowOff>156998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5287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156998</xdr:rowOff>
    </xdr:from>
    <xdr:to>
      <xdr:col>10</xdr:col>
      <xdr:colOff>114300</xdr:colOff>
      <xdr:row>76</xdr:row>
      <xdr:rowOff>61534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15748"/>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24984</xdr:rowOff>
    </xdr:from>
    <xdr:to>
      <xdr:col>24</xdr:col>
      <xdr:colOff>114300</xdr:colOff>
      <xdr:row>75</xdr:row>
      <xdr:rowOff>126584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47861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3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12350</xdr:rowOff>
    </xdr:from>
    <xdr:to>
      <xdr:col>20</xdr:col>
      <xdr:colOff>38100</xdr:colOff>
      <xdr:row>75</xdr:row>
      <xdr:rowOff>113950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114770</xdr:rowOff>
    </xdr:from>
    <xdr:to>
      <xdr:col>15</xdr:col>
      <xdr:colOff>101600</xdr:colOff>
      <xdr:row>75</xdr:row>
      <xdr:rowOff>44920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61447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106197</xdr:rowOff>
    </xdr:from>
    <xdr:to>
      <xdr:col>10</xdr:col>
      <xdr:colOff>165100</xdr:colOff>
      <xdr:row>76</xdr:row>
      <xdr:rowOff>36348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4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52874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10734</xdr:rowOff>
    </xdr:from>
    <xdr:to>
      <xdr:col>6</xdr:col>
      <xdr:colOff>38100</xdr:colOff>
      <xdr:row>76</xdr:row>
      <xdr:rowOff>112334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128861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47628</xdr:rowOff>
    </xdr:from>
    <xdr:to>
      <xdr:col>24</xdr:col>
      <xdr:colOff>63500</xdr:colOff>
      <xdr:row>97</xdr:row>
      <xdr:rowOff>76313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78278"/>
          <a:ext cx="8382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32465</xdr:rowOff>
    </xdr:from>
    <xdr:to>
      <xdr:col>19</xdr:col>
      <xdr:colOff>177800</xdr:colOff>
      <xdr:row>97</xdr:row>
      <xdr:rowOff>47628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311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32465</xdr:rowOff>
    </xdr:from>
    <xdr:to>
      <xdr:col>15</xdr:col>
      <xdr:colOff>50800</xdr:colOff>
      <xdr:row>97</xdr:row>
      <xdr:rowOff>104387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3115"/>
          <a:ext cx="889000" cy="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104387</xdr:rowOff>
    </xdr:from>
    <xdr:to>
      <xdr:col>10</xdr:col>
      <xdr:colOff>114300</xdr:colOff>
      <xdr:row>97</xdr:row>
      <xdr:rowOff>129206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5037"/>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25513</xdr:rowOff>
    </xdr:from>
    <xdr:to>
      <xdr:col>24</xdr:col>
      <xdr:colOff>114300</xdr:colOff>
      <xdr:row>97</xdr:row>
      <xdr:rowOff>127113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168278</xdr:rowOff>
    </xdr:from>
    <xdr:to>
      <xdr:col>20</xdr:col>
      <xdr:colOff>38100</xdr:colOff>
      <xdr:row>97</xdr:row>
      <xdr:rowOff>98428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89555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153115</xdr:rowOff>
    </xdr:from>
    <xdr:to>
      <xdr:col>15</xdr:col>
      <xdr:colOff>101600</xdr:colOff>
      <xdr:row>97</xdr:row>
      <xdr:rowOff>83265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53587</xdr:rowOff>
    </xdr:from>
    <xdr:to>
      <xdr:col>10</xdr:col>
      <xdr:colOff>165100</xdr:colOff>
      <xdr:row>97</xdr:row>
      <xdr:rowOff>155187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146314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78406</xdr:rowOff>
    </xdr:from>
    <xdr:to>
      <xdr:col>6</xdr:col>
      <xdr:colOff>38100</xdr:colOff>
      <xdr:row>98</xdr:row>
      <xdr:rowOff>8556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171133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34217</xdr:rowOff>
    </xdr:from>
    <xdr:to>
      <xdr:col>55</xdr:col>
      <xdr:colOff>0</xdr:colOff>
      <xdr:row>39</xdr:row>
      <xdr:rowOff>35197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2076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35197</xdr:rowOff>
    </xdr:from>
    <xdr:to>
      <xdr:col>50</xdr:col>
      <xdr:colOff>114300</xdr:colOff>
      <xdr:row>39</xdr:row>
      <xdr:rowOff>36177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217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156682</xdr:rowOff>
    </xdr:from>
    <xdr:to>
      <xdr:col>45</xdr:col>
      <xdr:colOff>177800</xdr:colOff>
      <xdr:row>39</xdr:row>
      <xdr:rowOff>36177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71782"/>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52832</xdr:rowOff>
    </xdr:from>
    <xdr:to>
      <xdr:col>41</xdr:col>
      <xdr:colOff>50800</xdr:colOff>
      <xdr:row>38</xdr:row>
      <xdr:rowOff>156682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25032"/>
          <a:ext cx="889000" cy="4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154867</xdr:rowOff>
    </xdr:from>
    <xdr:to>
      <xdr:col>55</xdr:col>
      <xdr:colOff>50800</xdr:colOff>
      <xdr:row>39</xdr:row>
      <xdr:rowOff>85017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69794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155847</xdr:rowOff>
    </xdr:from>
    <xdr:to>
      <xdr:col>50</xdr:col>
      <xdr:colOff>165100</xdr:colOff>
      <xdr:row>39</xdr:row>
      <xdr:rowOff>85997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156827</xdr:rowOff>
    </xdr:from>
    <xdr:to>
      <xdr:col>46</xdr:col>
      <xdr:colOff>38100</xdr:colOff>
      <xdr:row>39</xdr:row>
      <xdr:rowOff>86977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78104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105882</xdr:rowOff>
    </xdr:from>
    <xdr:to>
      <xdr:col>41</xdr:col>
      <xdr:colOff>101600</xdr:colOff>
      <xdr:row>39</xdr:row>
      <xdr:rowOff>36032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2032</xdr:rowOff>
    </xdr:from>
    <xdr:to>
      <xdr:col>36</xdr:col>
      <xdr:colOff>165100</xdr:colOff>
      <xdr:row>36</xdr:row>
      <xdr:rowOff>103632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94759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55296</xdr:rowOff>
    </xdr:from>
    <xdr:to>
      <xdr:col>55</xdr:col>
      <xdr:colOff>0</xdr:colOff>
      <xdr:row>57</xdr:row>
      <xdr:rowOff>67348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27946"/>
          <a:ext cx="8382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55296</xdr:rowOff>
    </xdr:from>
    <xdr:to>
      <xdr:col>50</xdr:col>
      <xdr:colOff>114300</xdr:colOff>
      <xdr:row>57</xdr:row>
      <xdr:rowOff>74384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27946"/>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25679</xdr:rowOff>
    </xdr:from>
    <xdr:to>
      <xdr:col>45</xdr:col>
      <xdr:colOff>177800</xdr:colOff>
      <xdr:row>57</xdr:row>
      <xdr:rowOff>74384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98329"/>
          <a:ext cx="8890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25679</xdr:rowOff>
    </xdr:from>
    <xdr:to>
      <xdr:col>41</xdr:col>
      <xdr:colOff>50800</xdr:colOff>
      <xdr:row>57</xdr:row>
      <xdr:rowOff>94018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98329"/>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16548</xdr:rowOff>
    </xdr:from>
    <xdr:to>
      <xdr:col>55</xdr:col>
      <xdr:colOff>50800</xdr:colOff>
      <xdr:row>57</xdr:row>
      <xdr:rowOff>118148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166425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4496</xdr:rowOff>
    </xdr:from>
    <xdr:to>
      <xdr:col>50</xdr:col>
      <xdr:colOff>165100</xdr:colOff>
      <xdr:row>57</xdr:row>
      <xdr:rowOff>106096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97223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23584</xdr:rowOff>
    </xdr:from>
    <xdr:to>
      <xdr:col>46</xdr:col>
      <xdr:colOff>38100</xdr:colOff>
      <xdr:row>57</xdr:row>
      <xdr:rowOff>125184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116311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146329</xdr:rowOff>
    </xdr:from>
    <xdr:to>
      <xdr:col>41</xdr:col>
      <xdr:colOff>101600</xdr:colOff>
      <xdr:row>57</xdr:row>
      <xdr:rowOff>76479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67606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43218</xdr:rowOff>
    </xdr:from>
    <xdr:to>
      <xdr:col>36</xdr:col>
      <xdr:colOff>165100</xdr:colOff>
      <xdr:row>57</xdr:row>
      <xdr:rowOff>144818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135945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24242</xdr:rowOff>
    </xdr:from>
    <xdr:to>
      <xdr:col>55</xdr:col>
      <xdr:colOff>0</xdr:colOff>
      <xdr:row>78</xdr:row>
      <xdr:rowOff>43148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97342"/>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43148</xdr:rowOff>
    </xdr:from>
    <xdr:to>
      <xdr:col>50</xdr:col>
      <xdr:colOff>114300</xdr:colOff>
      <xdr:row>78</xdr:row>
      <xdr:rowOff>58448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16248"/>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49251</xdr:rowOff>
    </xdr:from>
    <xdr:to>
      <xdr:col>45</xdr:col>
      <xdr:colOff>177800</xdr:colOff>
      <xdr:row>78</xdr:row>
      <xdr:rowOff>58448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22351"/>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49251</xdr:rowOff>
    </xdr:from>
    <xdr:to>
      <xdr:col>41</xdr:col>
      <xdr:colOff>50800</xdr:colOff>
      <xdr:row>78</xdr:row>
      <xdr:rowOff>82062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22351"/>
          <a:ext cx="889000" cy="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144892</xdr:rowOff>
    </xdr:from>
    <xdr:to>
      <xdr:col>55</xdr:col>
      <xdr:colOff>50800</xdr:colOff>
      <xdr:row>78</xdr:row>
      <xdr:rowOff>75042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167769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9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163798</xdr:rowOff>
    </xdr:from>
    <xdr:to>
      <xdr:col>50</xdr:col>
      <xdr:colOff>165100</xdr:colOff>
      <xdr:row>78</xdr:row>
      <xdr:rowOff>93948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7648</xdr:rowOff>
    </xdr:from>
    <xdr:to>
      <xdr:col>46</xdr:col>
      <xdr:colOff>38100</xdr:colOff>
      <xdr:row>78</xdr:row>
      <xdr:rowOff>109248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125775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169901</xdr:rowOff>
    </xdr:from>
    <xdr:to>
      <xdr:col>41</xdr:col>
      <xdr:colOff>101600</xdr:colOff>
      <xdr:row>78</xdr:row>
      <xdr:rowOff>100051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31262</xdr:rowOff>
    </xdr:from>
    <xdr:to>
      <xdr:col>36</xdr:col>
      <xdr:colOff>165100</xdr:colOff>
      <xdr:row>78</xdr:row>
      <xdr:rowOff>132862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149389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79654</xdr:rowOff>
    </xdr:from>
    <xdr:to>
      <xdr:col>55</xdr:col>
      <xdr:colOff>0</xdr:colOff>
      <xdr:row>96</xdr:row>
      <xdr:rowOff>87968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38854"/>
          <a:ext cx="8382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79654</xdr:rowOff>
    </xdr:from>
    <xdr:to>
      <xdr:col>50</xdr:col>
      <xdr:colOff>114300</xdr:colOff>
      <xdr:row>97</xdr:row>
      <xdr:rowOff>10441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38854"/>
          <a:ext cx="889000" cy="10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148112</xdr:rowOff>
    </xdr:from>
    <xdr:to>
      <xdr:col>45</xdr:col>
      <xdr:colOff>177800</xdr:colOff>
      <xdr:row>97</xdr:row>
      <xdr:rowOff>10441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07312"/>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148112</xdr:rowOff>
    </xdr:from>
    <xdr:to>
      <xdr:col>41</xdr:col>
      <xdr:colOff>50800</xdr:colOff>
      <xdr:row>96</xdr:row>
      <xdr:rowOff>157333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07312"/>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37168</xdr:rowOff>
    </xdr:from>
    <xdr:to>
      <xdr:col>55</xdr:col>
      <xdr:colOff>50800</xdr:colOff>
      <xdr:row>96</xdr:row>
      <xdr:rowOff>138768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60045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28854</xdr:rowOff>
    </xdr:from>
    <xdr:to>
      <xdr:col>50</xdr:col>
      <xdr:colOff>165100</xdr:colOff>
      <xdr:row>96</xdr:row>
      <xdr:rowOff>130454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146981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131091</xdr:rowOff>
    </xdr:from>
    <xdr:to>
      <xdr:col>46</xdr:col>
      <xdr:colOff>38100</xdr:colOff>
      <xdr:row>97</xdr:row>
      <xdr:rowOff>61241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52368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97312</xdr:rowOff>
    </xdr:from>
    <xdr:to>
      <xdr:col>41</xdr:col>
      <xdr:colOff>101600</xdr:colOff>
      <xdr:row>97</xdr:row>
      <xdr:rowOff>27462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106533</xdr:rowOff>
    </xdr:from>
    <xdr:to>
      <xdr:col>36</xdr:col>
      <xdr:colOff>165100</xdr:colOff>
      <xdr:row>97</xdr:row>
      <xdr:rowOff>36683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75806</xdr:rowOff>
    </xdr:from>
    <xdr:to>
      <xdr:col>85</xdr:col>
      <xdr:colOff>127000</xdr:colOff>
      <xdr:row>36</xdr:row>
      <xdr:rowOff>129680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48006"/>
          <a:ext cx="8382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104496</xdr:rowOff>
    </xdr:from>
    <xdr:to>
      <xdr:col>81</xdr:col>
      <xdr:colOff>50800</xdr:colOff>
      <xdr:row>36</xdr:row>
      <xdr:rowOff>129680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76696"/>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87674</xdr:rowOff>
    </xdr:from>
    <xdr:to>
      <xdr:col>76</xdr:col>
      <xdr:colOff>114300</xdr:colOff>
      <xdr:row>36</xdr:row>
      <xdr:rowOff>104496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59874"/>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87674</xdr:rowOff>
    </xdr:from>
    <xdr:to>
      <xdr:col>71</xdr:col>
      <xdr:colOff>177800</xdr:colOff>
      <xdr:row>36</xdr:row>
      <xdr:rowOff>170504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59874"/>
          <a:ext cx="889000" cy="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25006</xdr:rowOff>
    </xdr:from>
    <xdr:to>
      <xdr:col>85</xdr:col>
      <xdr:colOff>177800</xdr:colOff>
      <xdr:row>36</xdr:row>
      <xdr:rowOff>126606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47883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78880</xdr:rowOff>
    </xdr:from>
    <xdr:to>
      <xdr:col>81</xdr:col>
      <xdr:colOff>101600</xdr:colOff>
      <xdr:row>37</xdr:row>
      <xdr:rowOff>9030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53696</xdr:rowOff>
    </xdr:from>
    <xdr:to>
      <xdr:col>76</xdr:col>
      <xdr:colOff>165100</xdr:colOff>
      <xdr:row>36</xdr:row>
      <xdr:rowOff>155296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146423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36874</xdr:rowOff>
    </xdr:from>
    <xdr:to>
      <xdr:col>72</xdr:col>
      <xdr:colOff>38100</xdr:colOff>
      <xdr:row>36</xdr:row>
      <xdr:rowOff>138474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155001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119704</xdr:rowOff>
    </xdr:from>
    <xdr:to>
      <xdr:col>67</xdr:col>
      <xdr:colOff>101600</xdr:colOff>
      <xdr:row>37</xdr:row>
      <xdr:rowOff>49854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40981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158011</xdr:rowOff>
    </xdr:from>
    <xdr:to>
      <xdr:col>85</xdr:col>
      <xdr:colOff>127000</xdr:colOff>
      <xdr:row>55</xdr:row>
      <xdr:rowOff>170714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87761"/>
          <a:ext cx="8382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158011</xdr:rowOff>
    </xdr:from>
    <xdr:to>
      <xdr:col>81</xdr:col>
      <xdr:colOff>50800</xdr:colOff>
      <xdr:row>56</xdr:row>
      <xdr:rowOff>163978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87761"/>
          <a:ext cx="889000" cy="1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149873</xdr:rowOff>
    </xdr:from>
    <xdr:to>
      <xdr:col>76</xdr:col>
      <xdr:colOff>114300</xdr:colOff>
      <xdr:row>56</xdr:row>
      <xdr:rowOff>163978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51073"/>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149873</xdr:rowOff>
    </xdr:from>
    <xdr:to>
      <xdr:col>71</xdr:col>
      <xdr:colOff>177800</xdr:colOff>
      <xdr:row>57</xdr:row>
      <xdr:rowOff>57114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51073"/>
          <a:ext cx="889000" cy="7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119914</xdr:rowOff>
    </xdr:from>
    <xdr:to>
      <xdr:col>85</xdr:col>
      <xdr:colOff>177800</xdr:colOff>
      <xdr:row>56</xdr:row>
      <xdr:rowOff>50064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142791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107211</xdr:rowOff>
    </xdr:from>
    <xdr:to>
      <xdr:col>81</xdr:col>
      <xdr:colOff>101600</xdr:colOff>
      <xdr:row>56</xdr:row>
      <xdr:rowOff>37361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53888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113178</xdr:rowOff>
    </xdr:from>
    <xdr:to>
      <xdr:col>76</xdr:col>
      <xdr:colOff>165100</xdr:colOff>
      <xdr:row>57</xdr:row>
      <xdr:rowOff>43328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34455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99073</xdr:rowOff>
    </xdr:from>
    <xdr:to>
      <xdr:col>72</xdr:col>
      <xdr:colOff>38100</xdr:colOff>
      <xdr:row>57</xdr:row>
      <xdr:rowOff>29223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6314</xdr:rowOff>
    </xdr:from>
    <xdr:to>
      <xdr:col>67</xdr:col>
      <xdr:colOff>101600</xdr:colOff>
      <xdr:row>57</xdr:row>
      <xdr:rowOff>107914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99041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150164</xdr:rowOff>
    </xdr:from>
    <xdr:to>
      <xdr:col>85</xdr:col>
      <xdr:colOff>127000</xdr:colOff>
      <xdr:row>79</xdr:row>
      <xdr:rowOff>6986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23264"/>
          <a:ext cx="8382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106260</xdr:rowOff>
    </xdr:from>
    <xdr:to>
      <xdr:col>81</xdr:col>
      <xdr:colOff>50800</xdr:colOff>
      <xdr:row>78</xdr:row>
      <xdr:rowOff>150164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79360"/>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106260</xdr:rowOff>
    </xdr:from>
    <xdr:to>
      <xdr:col>76</xdr:col>
      <xdr:colOff>114300</xdr:colOff>
      <xdr:row>78</xdr:row>
      <xdr:rowOff>136958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79360"/>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136958</xdr:rowOff>
    </xdr:from>
    <xdr:to>
      <xdr:col>71</xdr:col>
      <xdr:colOff>177800</xdr:colOff>
      <xdr:row>79</xdr:row>
      <xdr:rowOff>26885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0058"/>
          <a:ext cx="889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127636</xdr:rowOff>
    </xdr:from>
    <xdr:to>
      <xdr:col>85</xdr:col>
      <xdr:colOff>177800</xdr:colOff>
      <xdr:row>79</xdr:row>
      <xdr:rowOff>57786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42563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99364</xdr:rowOff>
    </xdr:from>
    <xdr:to>
      <xdr:col>81</xdr:col>
      <xdr:colOff>101600</xdr:colOff>
      <xdr:row>79</xdr:row>
      <xdr:rowOff>29514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20641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55460</xdr:rowOff>
    </xdr:from>
    <xdr:to>
      <xdr:col>76</xdr:col>
      <xdr:colOff>165100</xdr:colOff>
      <xdr:row>78</xdr:row>
      <xdr:rowOff>157060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2137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86158</xdr:rowOff>
    </xdr:from>
    <xdr:to>
      <xdr:col>72</xdr:col>
      <xdr:colOff>38100</xdr:colOff>
      <xdr:row>79</xdr:row>
      <xdr:rowOff>16308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32835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3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147535</xdr:rowOff>
    </xdr:from>
    <xdr:to>
      <xdr:col>67</xdr:col>
      <xdr:colOff>101600</xdr:colOff>
      <xdr:row>79</xdr:row>
      <xdr:rowOff>77685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68812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1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117921</xdr:rowOff>
    </xdr:from>
    <xdr:to>
      <xdr:col>85</xdr:col>
      <xdr:colOff>127000</xdr:colOff>
      <xdr:row>97</xdr:row>
      <xdr:rowOff>126936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48571"/>
          <a:ext cx="8382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126936</xdr:rowOff>
    </xdr:from>
    <xdr:to>
      <xdr:col>81</xdr:col>
      <xdr:colOff>50800</xdr:colOff>
      <xdr:row>97</xdr:row>
      <xdr:rowOff>134511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7586"/>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134511</xdr:rowOff>
    </xdr:from>
    <xdr:to>
      <xdr:col>76</xdr:col>
      <xdr:colOff>114300</xdr:colOff>
      <xdr:row>97</xdr:row>
      <xdr:rowOff>146036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6516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146036</xdr:rowOff>
    </xdr:from>
    <xdr:to>
      <xdr:col>71</xdr:col>
      <xdr:colOff>177800</xdr:colOff>
      <xdr:row>97</xdr:row>
      <xdr:rowOff>148151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76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67121</xdr:rowOff>
    </xdr:from>
    <xdr:to>
      <xdr:col>85</xdr:col>
      <xdr:colOff>177800</xdr:colOff>
      <xdr:row>97</xdr:row>
      <xdr:rowOff>168721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89998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76136</xdr:rowOff>
    </xdr:from>
    <xdr:to>
      <xdr:col>81</xdr:col>
      <xdr:colOff>101600</xdr:colOff>
      <xdr:row>98</xdr:row>
      <xdr:rowOff>6286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168863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83711</xdr:rowOff>
    </xdr:from>
    <xdr:to>
      <xdr:col>76</xdr:col>
      <xdr:colOff>165100</xdr:colOff>
      <xdr:row>98</xdr:row>
      <xdr:rowOff>13861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95236</xdr:rowOff>
    </xdr:from>
    <xdr:to>
      <xdr:col>72</xdr:col>
      <xdr:colOff>38100</xdr:colOff>
      <xdr:row>98</xdr:row>
      <xdr:rowOff>25386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97351</xdr:rowOff>
    </xdr:from>
    <xdr:to>
      <xdr:col>67</xdr:col>
      <xdr:colOff>101600</xdr:colOff>
      <xdr:row>98</xdr:row>
      <xdr:rowOff>27501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18628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25,152</a:t>
          </a:r>
          <a:r>
            <a:rPr kumimoji="1" lang="ja-JP" altLang="en-US" sz="1300">
              <a:latin typeface="ＭＳ Ｐゴシック" panose="020B0600070205080204" pitchFamily="50" charset="-128"/>
              <a:ea typeface="ＭＳ Ｐゴシック" panose="020B0600070205080204" pitchFamily="50" charset="-128"/>
            </a:rPr>
            <a:t>円で前年度決算額と比較すると</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増となっており，類似団体平均より高くなっている。決算額全体で見ると，商工費のうち観光地整備事業や地域商品活性化事業に要する費用の増加が要因となっている。これは，地域資源を活用し，保養観光都市としての魅力向上を図るため取り組んできたものである。今後は，ふるさと納税事業が商工費へシフトするため，更なる増加が見込まれ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73,430</a:t>
          </a:r>
          <a:r>
            <a:rPr kumimoji="1" lang="ja-JP" altLang="en-US" sz="1300">
              <a:latin typeface="ＭＳ Ｐゴシック" panose="020B0600070205080204" pitchFamily="50" charset="-128"/>
              <a:ea typeface="ＭＳ Ｐゴシック" panose="020B0600070205080204" pitchFamily="50" charset="-128"/>
            </a:rPr>
            <a:t>円で前年度決算額と比較すると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となっているが，類似団体平均より高くなっている。決算額全体でみると，教育費のうち体育施設費に要する費用の増加が要因となっている。これは，開聞総合グラウンド整備事業等により普通建設事業費が増額となったものである。今後も，小中学校の普通教室への空調機の設置や小学校の統廃合にかかる改修費用も見込まれることから，他の公共施設整備事業を勘案しながら計画的に行い，事業費の平準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年度に標準財政規模の５％しかなかった財政調整基金は，平成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年度までに</a:t>
          </a:r>
          <a:r>
            <a:rPr kumimoji="1" lang="en-US" altLang="ja-JP" sz="1200">
              <a:latin typeface="ＭＳ ゴシック" pitchFamily="49" charset="-128"/>
              <a:ea typeface="ＭＳ ゴシック" pitchFamily="49" charset="-128"/>
            </a:rPr>
            <a:t>24.5</a:t>
          </a:r>
          <a:r>
            <a:rPr kumimoji="1" lang="ja-JP" altLang="en-US" sz="1200">
              <a:latin typeface="ＭＳ ゴシック" pitchFamily="49" charset="-128"/>
              <a:ea typeface="ＭＳ ゴシック" pitchFamily="49" charset="-128"/>
            </a:rPr>
            <a:t>％まで増額させ，平成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年度以降の公共施設老朽化対策等では，計画的な事業執行により財源確保に努めたが，平成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20.7%</a:t>
          </a:r>
          <a:r>
            <a:rPr kumimoji="1" lang="ja-JP" altLang="en-US" sz="1200">
              <a:latin typeface="ＭＳ ゴシック" pitchFamily="49" charset="-128"/>
              <a:ea typeface="ＭＳ ゴシック" pitchFamily="49" charset="-128"/>
            </a:rPr>
            <a:t>まで減少した。</a:t>
          </a:r>
        </a:p>
        <a:p>
          <a:r>
            <a:rPr kumimoji="1" lang="ja-JP" altLang="en-US" sz="1200">
              <a:latin typeface="ＭＳ ゴシック" pitchFamily="49" charset="-128"/>
              <a:ea typeface="ＭＳ ゴシック" pitchFamily="49" charset="-128"/>
            </a:rPr>
            <a:t>今後は，公共施設の老朽化による耐震化・大規模改修事業等が控えていることから，更に減少する見込みだが大規模事業が終了する令和７年度以降は，計画的な事業執行により，財政調整基金の残高を標準財政規模に対する割合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％前後で推移できるよう努める。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国民健康保険特別会計は，一人当たりの医療費は増加傾向にあり，歳出の７割を占める保険給付費は減少傾向であったが，平成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これは，被保険者数は減少しているものの，高齢層の割合が増加しいること，医療技術の高度化によるもので，今後も増加の一途をたどることが予想される。</a:t>
          </a:r>
        </a:p>
        <a:p>
          <a:r>
            <a:rPr kumimoji="1" lang="ja-JP" altLang="en-US" sz="1400">
              <a:latin typeface="ＭＳ ゴシック" pitchFamily="49" charset="-128"/>
              <a:ea typeface="ＭＳ ゴシック" pitchFamily="49" charset="-128"/>
            </a:rPr>
            <a:t>国民健康保険特別会計への赤字補填的な繰出金が一般会計の負担となっていることから，各種施策を通して市民の健康増進を図るとともに，平成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年度から財政運営主体が県へ移行されたが，国民健康保険税の徴収率の向上を図るなど，財政運営の健全化に努める。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25349277</v>
      </c>
      <c r="BO4" s="430"/>
      <c r="BP4" s="430"/>
      <c r="BQ4" s="430"/>
      <c r="BR4" s="430"/>
      <c r="BS4" s="430"/>
      <c r="BT4" s="430"/>
      <c r="BU4" s="431"/>
      <c r="BV4" s="429">
        <v>25631352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6.8</v>
      </c>
      <c r="CU4" s="436"/>
      <c r="CV4" s="436"/>
      <c r="CW4" s="436"/>
      <c r="CX4" s="436"/>
      <c r="CY4" s="436"/>
      <c r="CZ4" s="436"/>
      <c r="DA4" s="437"/>
      <c r="DB4" s="435">
        <v>6.6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24364214</v>
      </c>
      <c r="BO5" s="467"/>
      <c r="BP5" s="467"/>
      <c r="BQ5" s="467"/>
      <c r="BR5" s="467"/>
      <c r="BS5" s="467"/>
      <c r="BT5" s="467"/>
      <c r="BU5" s="468"/>
      <c r="BV5" s="466">
        <v>24678124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90.9</v>
      </c>
      <c r="CU5" s="464"/>
      <c r="CV5" s="464"/>
      <c r="CW5" s="464"/>
      <c r="CX5" s="464"/>
      <c r="CY5" s="464"/>
      <c r="CZ5" s="464"/>
      <c r="DA5" s="465"/>
      <c r="DB5" s="463">
        <v>91.4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985063</v>
      </c>
      <c r="BO6" s="467"/>
      <c r="BP6" s="467"/>
      <c r="BQ6" s="467"/>
      <c r="BR6" s="467"/>
      <c r="BS6" s="467"/>
      <c r="BT6" s="467"/>
      <c r="BU6" s="468"/>
      <c r="BV6" s="466">
        <v>953228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95.4</v>
      </c>
      <c r="CU6" s="504"/>
      <c r="CV6" s="504"/>
      <c r="CW6" s="504"/>
      <c r="CX6" s="504"/>
      <c r="CY6" s="504"/>
      <c r="CZ6" s="504"/>
      <c r="DA6" s="505"/>
      <c r="DB6" s="503">
        <v>95.9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122052</v>
      </c>
      <c r="BO7" s="467"/>
      <c r="BP7" s="467"/>
      <c r="BQ7" s="467"/>
      <c r="BR7" s="467"/>
      <c r="BS7" s="467"/>
      <c r="BT7" s="467"/>
      <c r="BU7" s="468"/>
      <c r="BV7" s="466">
        <v>121553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12643164</v>
      </c>
      <c r="CU7" s="467"/>
      <c r="CV7" s="467"/>
      <c r="CW7" s="467"/>
      <c r="CX7" s="467"/>
      <c r="CY7" s="467"/>
      <c r="CZ7" s="467"/>
      <c r="DA7" s="468"/>
      <c r="DB7" s="466">
        <v>12605186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863011</v>
      </c>
      <c r="BO8" s="467"/>
      <c r="BP8" s="467"/>
      <c r="BQ8" s="467"/>
      <c r="BR8" s="467"/>
      <c r="BS8" s="467"/>
      <c r="BT8" s="467"/>
      <c r="BU8" s="468"/>
      <c r="BV8" s="466">
        <v>831675</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41831</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31336</v>
      </c>
      <c r="BO9" s="467"/>
      <c r="BP9" s="467"/>
      <c r="BQ9" s="467"/>
      <c r="BR9" s="467"/>
      <c r="BS9" s="467"/>
      <c r="BT9" s="467"/>
      <c r="BU9" s="468"/>
      <c r="BV9" s="466">
        <v>-198027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19.3</v>
      </c>
      <c r="CU9" s="464"/>
      <c r="CV9" s="464"/>
      <c r="CW9" s="464"/>
      <c r="CX9" s="464"/>
      <c r="CY9" s="464"/>
      <c r="CZ9" s="464"/>
      <c r="DA9" s="465"/>
      <c r="DB9" s="463">
        <v>18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44396</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3053</v>
      </c>
      <c r="BO10" s="467"/>
      <c r="BP10" s="467"/>
      <c r="BQ10" s="467"/>
      <c r="BR10" s="467"/>
      <c r="BS10" s="467"/>
      <c r="BT10" s="467"/>
      <c r="BU10" s="468"/>
      <c r="BV10" s="466">
        <v>2482</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41003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124</v>
      </c>
      <c r="AV12" s="499"/>
      <c r="AW12" s="499"/>
      <c r="AX12" s="499"/>
      <c r="AY12" s="500" t="s">
        <v>134</v>
      </c>
      <c r="AZ12" s="501"/>
      <c r="BA12" s="501"/>
      <c r="BB12" s="501"/>
      <c r="BC12" s="501"/>
      <c r="BD12" s="501"/>
      <c r="BE12" s="501"/>
      <c r="BF12" s="501"/>
      <c r="BG12" s="501"/>
      <c r="BH12" s="501"/>
      <c r="BI12" s="501"/>
      <c r="BJ12" s="501"/>
      <c r="BK12" s="501"/>
      <c r="BL12" s="501"/>
      <c r="BM12" s="502"/>
      <c r="BN12" s="466">
        <v>163042</v>
      </c>
      <c r="BO12" s="467"/>
      <c r="BP12" s="467"/>
      <c r="BQ12" s="467"/>
      <c r="BR12" s="467"/>
      <c r="BS12" s="467"/>
      <c r="BT12" s="467"/>
      <c r="BU12" s="468"/>
      <c r="BV12" s="466">
        <v>781735</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40613</v>
      </c>
      <c r="S13" s="548"/>
      <c r="T13" s="548"/>
      <c r="U13" s="548"/>
      <c r="V13" s="549"/>
      <c r="W13" s="482" t="s">
        <v>138</v>
      </c>
      <c r="X13" s="483"/>
      <c r="Y13" s="483"/>
      <c r="Z13" s="483"/>
      <c r="AA13" s="483"/>
      <c r="AB13" s="473"/>
      <c r="AC13" s="517">
        <v>4608</v>
      </c>
      <c r="AD13" s="518"/>
      <c r="AE13" s="518"/>
      <c r="AF13" s="518"/>
      <c r="AG13" s="557"/>
      <c r="AH13" s="517">
        <v>4751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-128653</v>
      </c>
      <c r="BO13" s="467"/>
      <c r="BP13" s="467"/>
      <c r="BQ13" s="467"/>
      <c r="BR13" s="467"/>
      <c r="BS13" s="467"/>
      <c r="BT13" s="467"/>
      <c r="BU13" s="468"/>
      <c r="BV13" s="466">
        <v>-977280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9.1</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41631</v>
      </c>
      <c r="S14" s="548"/>
      <c r="T14" s="548"/>
      <c r="U14" s="548"/>
      <c r="V14" s="549"/>
      <c r="W14" s="456"/>
      <c r="X14" s="457"/>
      <c r="Y14" s="457"/>
      <c r="Z14" s="457"/>
      <c r="AA14" s="457"/>
      <c r="AB14" s="446"/>
      <c r="AC14" s="550">
        <v>22.8</v>
      </c>
      <c r="AD14" s="551"/>
      <c r="AE14" s="551"/>
      <c r="AF14" s="551"/>
      <c r="AG14" s="552"/>
      <c r="AH14" s="550">
        <v>22.5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37.200000000000003</v>
      </c>
      <c r="CU14" s="562"/>
      <c r="CV14" s="562"/>
      <c r="CW14" s="562"/>
      <c r="CX14" s="562"/>
      <c r="CY14" s="562"/>
      <c r="CZ14" s="562"/>
      <c r="DA14" s="563"/>
      <c r="DB14" s="561">
        <v>35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41279</v>
      </c>
      <c r="S15" s="548"/>
      <c r="T15" s="548"/>
      <c r="U15" s="548"/>
      <c r="V15" s="549"/>
      <c r="W15" s="482" t="s">
        <v>146</v>
      </c>
      <c r="X15" s="483"/>
      <c r="Y15" s="483"/>
      <c r="Z15" s="483"/>
      <c r="AA15" s="483"/>
      <c r="AB15" s="473"/>
      <c r="AC15" s="517">
        <v>2614</v>
      </c>
      <c r="AD15" s="518"/>
      <c r="AE15" s="518"/>
      <c r="AF15" s="518"/>
      <c r="AG15" s="557"/>
      <c r="AH15" s="517">
        <v>3111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3995055</v>
      </c>
      <c r="BO15" s="430"/>
      <c r="BP15" s="430"/>
      <c r="BQ15" s="430"/>
      <c r="BR15" s="430"/>
      <c r="BS15" s="430"/>
      <c r="BT15" s="430"/>
      <c r="BU15" s="431"/>
      <c r="BV15" s="429">
        <v>4009228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13</v>
      </c>
      <c r="AD16" s="551"/>
      <c r="AE16" s="551"/>
      <c r="AF16" s="551"/>
      <c r="AG16" s="552"/>
      <c r="AH16" s="550">
        <v>14.7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10637730</v>
      </c>
      <c r="BO16" s="467"/>
      <c r="BP16" s="467"/>
      <c r="BQ16" s="467"/>
      <c r="BR16" s="467"/>
      <c r="BS16" s="467"/>
      <c r="BT16" s="467"/>
      <c r="BU16" s="468"/>
      <c r="BV16" s="466">
        <v>10475350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12958</v>
      </c>
      <c r="AD17" s="518"/>
      <c r="AE17" s="518"/>
      <c r="AF17" s="518"/>
      <c r="AG17" s="557"/>
      <c r="AH17" s="517">
        <v>13284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5055349</v>
      </c>
      <c r="BO17" s="467"/>
      <c r="BP17" s="467"/>
      <c r="BQ17" s="467"/>
      <c r="BR17" s="467"/>
      <c r="BS17" s="467"/>
      <c r="BT17" s="467"/>
      <c r="BU17" s="468"/>
      <c r="BV17" s="466">
        <v>5082181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148.84</v>
      </c>
      <c r="M18" s="579"/>
      <c r="N18" s="579"/>
      <c r="O18" s="579"/>
      <c r="P18" s="579"/>
      <c r="Q18" s="579"/>
      <c r="R18" s="580"/>
      <c r="S18" s="580"/>
      <c r="T18" s="580"/>
      <c r="U18" s="580"/>
      <c r="V18" s="581"/>
      <c r="W18" s="484"/>
      <c r="X18" s="485"/>
      <c r="Y18" s="485"/>
      <c r="Z18" s="485"/>
      <c r="AA18" s="485"/>
      <c r="AB18" s="476"/>
      <c r="AC18" s="582">
        <v>64.2</v>
      </c>
      <c r="AD18" s="583"/>
      <c r="AE18" s="583"/>
      <c r="AF18" s="583"/>
      <c r="AG18" s="584"/>
      <c r="AH18" s="582">
        <v>62.8</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11716483</v>
      </c>
      <c r="BO18" s="467"/>
      <c r="BP18" s="467"/>
      <c r="BQ18" s="467"/>
      <c r="BR18" s="467"/>
      <c r="BS18" s="467"/>
      <c r="BT18" s="467"/>
      <c r="BU18" s="468"/>
      <c r="BV18" s="466">
        <v>11670903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14579315</v>
      </c>
      <c r="BO19" s="467"/>
      <c r="BP19" s="467"/>
      <c r="BQ19" s="467"/>
      <c r="BR19" s="467"/>
      <c r="BS19" s="467"/>
      <c r="BT19" s="467"/>
      <c r="BU19" s="468"/>
      <c r="BV19" s="466">
        <v>15160644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18509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27280124</v>
      </c>
      <c r="BO23" s="467"/>
      <c r="BP23" s="467"/>
      <c r="BQ23" s="467"/>
      <c r="BR23" s="467"/>
      <c r="BS23" s="467"/>
      <c r="BT23" s="467"/>
      <c r="BU23" s="468"/>
      <c r="BV23" s="466">
        <v>25858277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8120</v>
      </c>
      <c r="R24" s="518"/>
      <c r="S24" s="518"/>
      <c r="T24" s="518"/>
      <c r="U24" s="518"/>
      <c r="V24" s="557"/>
      <c r="W24" s="616"/>
      <c r="X24" s="604"/>
      <c r="Y24" s="605"/>
      <c r="Z24" s="516" t="s">
        <v>170</v>
      </c>
      <c r="AA24" s="496"/>
      <c r="AB24" s="496"/>
      <c r="AC24" s="496"/>
      <c r="AD24" s="496"/>
      <c r="AE24" s="496"/>
      <c r="AF24" s="496"/>
      <c r="AG24" s="497"/>
      <c r="AH24" s="517">
        <v>349</v>
      </c>
      <c r="AI24" s="518"/>
      <c r="AJ24" s="518"/>
      <c r="AK24" s="518"/>
      <c r="AL24" s="557"/>
      <c r="AM24" s="517">
        <v>1090276</v>
      </c>
      <c r="AN24" s="518"/>
      <c r="AO24" s="518"/>
      <c r="AP24" s="518"/>
      <c r="AQ24" s="518"/>
      <c r="AR24" s="557"/>
      <c r="AS24" s="517">
        <v>3124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21374956</v>
      </c>
      <c r="BO24" s="467"/>
      <c r="BP24" s="467"/>
      <c r="BQ24" s="467"/>
      <c r="BR24" s="467"/>
      <c r="BS24" s="467"/>
      <c r="BT24" s="467"/>
      <c r="BU24" s="468"/>
      <c r="BV24" s="466">
        <v>20872436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6350</v>
      </c>
      <c r="R25" s="518"/>
      <c r="S25" s="518"/>
      <c r="T25" s="518"/>
      <c r="U25" s="518"/>
      <c r="V25" s="557"/>
      <c r="W25" s="616"/>
      <c r="X25" s="604"/>
      <c r="Y25" s="605"/>
      <c r="Z25" s="516" t="s">
        <v>173</v>
      </c>
      <c r="AA25" s="496"/>
      <c r="AB25" s="496"/>
      <c r="AC25" s="496"/>
      <c r="AD25" s="496"/>
      <c r="AE25" s="496"/>
      <c r="AF25" s="496"/>
      <c r="AG25" s="497"/>
      <c r="AH25" s="517" t="s">
        <v>136</v>
      </c>
      <c r="AI25" s="518"/>
      <c r="AJ25" s="518"/>
      <c r="AK25" s="518"/>
      <c r="AL25" s="557"/>
      <c r="AM25" s="517" t="s">
        <v>136</v>
      </c>
      <c r="AN25" s="518"/>
      <c r="AO25" s="518"/>
      <c r="AP25" s="518"/>
      <c r="AQ25" s="518"/>
      <c r="AR25" s="557"/>
      <c r="AS25" s="517" t="s">
        <v>136</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1677672</v>
      </c>
      <c r="BO25" s="430"/>
      <c r="BP25" s="430"/>
      <c r="BQ25" s="430"/>
      <c r="BR25" s="430"/>
      <c r="BS25" s="430"/>
      <c r="BT25" s="430"/>
      <c r="BU25" s="431"/>
      <c r="BV25" s="429">
        <v>1712826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5950</v>
      </c>
      <c r="R26" s="518"/>
      <c r="S26" s="518"/>
      <c r="T26" s="518"/>
      <c r="U26" s="518"/>
      <c r="V26" s="557"/>
      <c r="W26" s="616"/>
      <c r="X26" s="604"/>
      <c r="Y26" s="605"/>
      <c r="Z26" s="516" t="s">
        <v>176</v>
      </c>
      <c r="AA26" s="626"/>
      <c r="AB26" s="626"/>
      <c r="AC26" s="626"/>
      <c r="AD26" s="626"/>
      <c r="AE26" s="626"/>
      <c r="AF26" s="626"/>
      <c r="AG26" s="627"/>
      <c r="AH26" s="517">
        <v>4</v>
      </c>
      <c r="AI26" s="518"/>
      <c r="AJ26" s="518"/>
      <c r="AK26" s="518"/>
      <c r="AL26" s="557"/>
      <c r="AM26" s="517">
        <v>13376</v>
      </c>
      <c r="AN26" s="518"/>
      <c r="AO26" s="518"/>
      <c r="AP26" s="518"/>
      <c r="AQ26" s="518"/>
      <c r="AR26" s="557"/>
      <c r="AS26" s="517">
        <v>3344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3880</v>
      </c>
      <c r="R27" s="518"/>
      <c r="S27" s="518"/>
      <c r="T27" s="518"/>
      <c r="U27" s="518"/>
      <c r="V27" s="557"/>
      <c r="W27" s="616"/>
      <c r="X27" s="604"/>
      <c r="Y27" s="605"/>
      <c r="Z27" s="516" t="s">
        <v>179</v>
      </c>
      <c r="AA27" s="496"/>
      <c r="AB27" s="496"/>
      <c r="AC27" s="496"/>
      <c r="AD27" s="496"/>
      <c r="AE27" s="496"/>
      <c r="AF27" s="496"/>
      <c r="AG27" s="497"/>
      <c r="AH27" s="517">
        <v>41</v>
      </c>
      <c r="AI27" s="518"/>
      <c r="AJ27" s="518"/>
      <c r="AK27" s="518"/>
      <c r="AL27" s="557"/>
      <c r="AM27" s="517">
        <v>158165</v>
      </c>
      <c r="AN27" s="518"/>
      <c r="AO27" s="518"/>
      <c r="AP27" s="518"/>
      <c r="AQ27" s="518"/>
      <c r="AR27" s="557"/>
      <c r="AS27" s="517">
        <v>3858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91472</v>
      </c>
      <c r="BO27" s="640"/>
      <c r="BP27" s="640"/>
      <c r="BQ27" s="640"/>
      <c r="BR27" s="640"/>
      <c r="BS27" s="640"/>
      <c r="BT27" s="640"/>
      <c r="BU27" s="641"/>
      <c r="BV27" s="639">
        <v>91448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3100</v>
      </c>
      <c r="R28" s="518"/>
      <c r="S28" s="518"/>
      <c r="T28" s="518"/>
      <c r="U28" s="518"/>
      <c r="V28" s="557"/>
      <c r="W28" s="616"/>
      <c r="X28" s="604"/>
      <c r="Y28" s="605"/>
      <c r="Z28" s="516" t="s">
        <v>182</v>
      </c>
      <c r="AA28" s="496"/>
      <c r="AB28" s="496"/>
      <c r="AC28" s="496"/>
      <c r="AD28" s="496"/>
      <c r="AE28" s="496"/>
      <c r="AF28" s="496"/>
      <c r="AG28" s="497"/>
      <c r="AH28" s="517">
        <v>6</v>
      </c>
      <c r="AI28" s="518"/>
      <c r="AJ28" s="518"/>
      <c r="AK28" s="518"/>
      <c r="AL28" s="557"/>
      <c r="AM28" s="517">
        <v>15108</v>
      </c>
      <c r="AN28" s="518"/>
      <c r="AO28" s="518"/>
      <c r="AP28" s="518"/>
      <c r="AQ28" s="518"/>
      <c r="AR28" s="557"/>
      <c r="AS28" s="517">
        <v>2518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2612575</v>
      </c>
      <c r="BO28" s="430"/>
      <c r="BP28" s="430"/>
      <c r="BQ28" s="430"/>
      <c r="BR28" s="430"/>
      <c r="BS28" s="430"/>
      <c r="BT28" s="430"/>
      <c r="BU28" s="431"/>
      <c r="BV28" s="429">
        <v>2352564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18</v>
      </c>
      <c r="M29" s="518"/>
      <c r="N29" s="518"/>
      <c r="O29" s="518"/>
      <c r="P29" s="557"/>
      <c r="Q29" s="517">
        <v>2860</v>
      </c>
      <c r="R29" s="518"/>
      <c r="S29" s="518"/>
      <c r="T29" s="518"/>
      <c r="U29" s="518"/>
      <c r="V29" s="557"/>
      <c r="W29" s="617"/>
      <c r="X29" s="618"/>
      <c r="Y29" s="619"/>
      <c r="Z29" s="516" t="s">
        <v>185</v>
      </c>
      <c r="AA29" s="496"/>
      <c r="AB29" s="496"/>
      <c r="AC29" s="496"/>
      <c r="AD29" s="496"/>
      <c r="AE29" s="496"/>
      <c r="AF29" s="496"/>
      <c r="AG29" s="497"/>
      <c r="AH29" s="517">
        <v>396</v>
      </c>
      <c r="AI29" s="518"/>
      <c r="AJ29" s="518"/>
      <c r="AK29" s="518"/>
      <c r="AL29" s="557"/>
      <c r="AM29" s="517">
        <v>1263549</v>
      </c>
      <c r="AN29" s="518"/>
      <c r="AO29" s="518"/>
      <c r="AP29" s="518"/>
      <c r="AQ29" s="518"/>
      <c r="AR29" s="557"/>
      <c r="AS29" s="517">
        <v>3191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1901688</v>
      </c>
      <c r="BO29" s="467"/>
      <c r="BP29" s="467"/>
      <c r="BQ29" s="467"/>
      <c r="BR29" s="467"/>
      <c r="BS29" s="467"/>
      <c r="BT29" s="467"/>
      <c r="BU29" s="468"/>
      <c r="BV29" s="466">
        <v>1887607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3304029</v>
      </c>
      <c r="BO30" s="640"/>
      <c r="BP30" s="640"/>
      <c r="BQ30" s="640"/>
      <c r="BR30" s="640"/>
      <c r="BS30" s="640"/>
      <c r="BT30" s="640"/>
      <c r="BU30" s="641"/>
      <c r="BV30" s="639">
        <v>3913210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指宿市国民健康保険特別会計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指宿市水道事業</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指宿市温泉配給事業特別会計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指宿南九州消防組合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指宿土地開発公社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指宿市介護保険特別会計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指宿市公共下水道事業特別会計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指宿広域市町村圏組合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指宿温泉まちづくり公社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指宿市後期高齢者医療特別会計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指宿市唐船峡そうめん流し事業特別会計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鹿児島県市町村総合事務組合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鹿児島県後期高齢者医療広域連合　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鹿児島県後期高齢者医療広域連合　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XR7JoqPmLASYdpJejYYVj76Mk64RcFvadcC42UCKKS3OxRi7xboHslMfFKcObCAK0BwG1+vMnyKLw42+45f+w==" saltValue="T1+biymBb1ceWijDw2Fg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571</v>
      </c>
      <c r="D34" s="1244"/>
      <c r="E34" s="1245"/>
      <c r="F34" s="32">
        <v>6.64</v>
      </c>
      <c r="G34" s="33">
        <v>9.35</v>
      </c>
      <c r="H34" s="33">
        <v>8.1199999999999992</v>
      </c>
      <c r="I34" s="33">
        <v>6.59</v>
      </c>
      <c r="J34" s="34">
        <v>6.82</v>
      </c>
      <c r="K34" s="22"/>
      <c r="L34" s="22"/>
      <c r="M34" s="22"/>
      <c r="N34" s="22"/>
      <c r="O34" s="22"/>
      <c r="P34" s="22"/>
    </row>
    <row r="35" spans="1:16" ht="39" customHeight="1" x14ac:dyDescent="0.15">
      <c r="A35" s="22"/>
      <c r="B35" s="35"/>
      <c r="C35" s="1238" t="s">
        <v>572</v>
      </c>
      <c r="D35" s="1239"/>
      <c r="E35" s="1240"/>
      <c r="F35" s="36">
        <v>0.93</v>
      </c>
      <c r="G35" s="37">
        <v>2.39</v>
      </c>
      <c r="H35" s="37">
        <v>3.64</v>
      </c>
      <c r="I35" s="37">
        <v>3.86</v>
      </c>
      <c r="J35" s="38">
        <v>4.75</v>
      </c>
      <c r="K35" s="22"/>
      <c r="L35" s="22"/>
      <c r="M35" s="22"/>
      <c r="N35" s="22"/>
      <c r="O35" s="22"/>
      <c r="P35" s="22"/>
    </row>
    <row r="36" spans="1:16" ht="39" customHeight="1" x14ac:dyDescent="0.15">
      <c r="A36" s="22"/>
      <c r="B36" s="35"/>
      <c r="C36" s="1238" t="s">
        <v>573</v>
      </c>
      <c r="D36" s="1239"/>
      <c r="E36" s="1240"/>
      <c r="F36" s="36">
        <v>0.98</v>
      </c>
      <c r="G36" s="37">
        <v>1.08</v>
      </c>
      <c r="H36" s="37">
        <v>1.84</v>
      </c>
      <c r="I36" s="37">
        <v>0.02</v>
      </c>
      <c r="J36" s="38">
        <v>1.3</v>
      </c>
      <c r="K36" s="22"/>
      <c r="L36" s="22"/>
      <c r="M36" s="22"/>
      <c r="N36" s="22"/>
      <c r="O36" s="22"/>
      <c r="P36" s="22"/>
    </row>
    <row r="37" spans="1:16" ht="39" customHeight="1" x14ac:dyDescent="0.15">
      <c r="A37" s="22"/>
      <c r="B37" s="35"/>
      <c r="C37" s="1238" t="s">
        <v>574</v>
      </c>
      <c r="D37" s="1239"/>
      <c r="E37" s="1240"/>
      <c r="F37" s="36" t="s">
        <v>575</v>
      </c>
      <c r="G37" s="37" t="s">
        <v>576</v>
      </c>
      <c r="H37" s="37">
        <v>0.93</v>
      </c>
      <c r="I37" s="37">
        <v>2.59</v>
      </c>
      <c r="J37" s="38">
        <v>1.18</v>
      </c>
      <c r="K37" s="22"/>
      <c r="L37" s="22"/>
      <c r="M37" s="22"/>
      <c r="N37" s="22"/>
      <c r="O37" s="22"/>
      <c r="P37" s="22"/>
    </row>
    <row r="38" spans="1:16" ht="39" customHeight="1" x14ac:dyDescent="0.15">
      <c r="A38" s="22"/>
      <c r="B38" s="35"/>
      <c r="C38" s="1238" t="s">
        <v>577</v>
      </c>
      <c r="D38" s="1239"/>
      <c r="E38" s="1240"/>
      <c r="F38" s="36">
        <v>0.11</v>
      </c>
      <c r="G38" s="37">
        <v>0.03</v>
      </c>
      <c r="H38" s="37">
        <v>7.0000000000000007E-2</v>
      </c>
      <c r="I38" s="37">
        <v>0.13</v>
      </c>
      <c r="J38" s="38">
        <v>0.56000000000000005</v>
      </c>
      <c r="K38" s="22"/>
      <c r="L38" s="22"/>
      <c r="M38" s="22"/>
      <c r="N38" s="22"/>
      <c r="O38" s="22"/>
      <c r="P38" s="22"/>
    </row>
    <row r="39" spans="1:16" ht="39" customHeight="1" x14ac:dyDescent="0.15">
      <c r="A39" s="22"/>
      <c r="B39" s="35"/>
      <c r="C39" s="1238" t="s">
        <v>578</v>
      </c>
      <c r="D39" s="1239"/>
      <c r="E39" s="1240"/>
      <c r="F39" s="36">
        <v>0</v>
      </c>
      <c r="G39" s="37">
        <v>0.1</v>
      </c>
      <c r="H39" s="37">
        <v>0.15</v>
      </c>
      <c r="I39" s="37">
        <v>0.08</v>
      </c>
      <c r="J39" s="38">
        <v>0.04</v>
      </c>
      <c r="K39" s="22"/>
      <c r="L39" s="22"/>
      <c r="M39" s="22"/>
      <c r="N39" s="22"/>
      <c r="O39" s="22"/>
      <c r="P39" s="22"/>
    </row>
    <row r="40" spans="1:16" ht="39" customHeight="1" x14ac:dyDescent="0.15">
      <c r="A40" s="22"/>
      <c r="B40" s="35"/>
      <c r="C40" s="1238" t="s">
        <v>579</v>
      </c>
      <c r="D40" s="1239"/>
      <c r="E40" s="1240"/>
      <c r="F40" s="36">
        <v>0.02</v>
      </c>
      <c r="G40" s="37">
        <v>0.04</v>
      </c>
      <c r="H40" s="37">
        <v>0.02</v>
      </c>
      <c r="I40" s="37">
        <v>0.92</v>
      </c>
      <c r="J40" s="38">
        <v>0.03</v>
      </c>
      <c r="K40" s="22"/>
      <c r="L40" s="22"/>
      <c r="M40" s="22"/>
      <c r="N40" s="22"/>
      <c r="O40" s="22"/>
      <c r="P40" s="22"/>
    </row>
    <row r="41" spans="1:16" ht="39" customHeight="1" x14ac:dyDescent="0.15">
      <c r="A41" s="22"/>
      <c r="B41" s="35"/>
      <c r="C41" s="1238" t="s">
        <v>580</v>
      </c>
      <c r="D41" s="1239"/>
      <c r="E41" s="1240"/>
      <c r="F41" s="36">
        <v>0</v>
      </c>
      <c r="G41" s="37">
        <v>0</v>
      </c>
      <c r="H41" s="37">
        <v>0</v>
      </c>
      <c r="I41" s="37">
        <v>0.01</v>
      </c>
      <c r="J41" s="38">
        <v>0.01</v>
      </c>
      <c r="K41" s="22"/>
      <c r="L41" s="22"/>
      <c r="M41" s="22"/>
      <c r="N41" s="22"/>
      <c r="O41" s="22"/>
      <c r="P41" s="22"/>
    </row>
    <row r="42" spans="1:16" ht="39" customHeight="1" x14ac:dyDescent="0.15">
      <c r="A42" s="22"/>
      <c r="B42" s="39"/>
      <c r="C42" s="1238" t="s">
        <v>581</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582</v>
      </c>
      <c r="D43" s="1242"/>
      <c r="E43" s="124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Cq1piljs7YndVADPmVsuKbYJkk/H8T987YEQipDuQsJ4yxYEnSClihgZV87+f/DUrT0tSJn6ZrdFt/lsSSczQ==" saltValue="63cLYugiyfFN3nKP+Xfv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2725</v>
      </c>
      <c r="L45" s="60">
        <v>2714</v>
      </c>
      <c r="M45" s="60">
        <v>2803</v>
      </c>
      <c r="N45" s="60">
        <v>2845</v>
      </c>
      <c r="O45" s="61">
        <v>2900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15</v>
      </c>
      <c r="F48" s="1254"/>
      <c r="G48" s="1254"/>
      <c r="H48" s="1254"/>
      <c r="I48" s="1254"/>
      <c r="J48" s="1255"/>
      <c r="K48" s="63">
        <v>215</v>
      </c>
      <c r="L48" s="64">
        <v>219</v>
      </c>
      <c r="M48" s="64">
        <v>220</v>
      </c>
      <c r="N48" s="64">
        <v>250</v>
      </c>
      <c r="O48" s="65">
        <v>261</v>
      </c>
      <c r="P48" s="48"/>
      <c r="Q48" s="48"/>
      <c r="R48" s="48"/>
      <c r="S48" s="48"/>
      <c r="T48" s="48"/>
      <c r="U48" s="48"/>
    </row>
    <row r="49" spans="1:21" ht="30.75" customHeight="1" x14ac:dyDescent="0.15">
      <c r="A49" s="48"/>
      <c r="B49" s="1248"/>
      <c r="C49" s="1249"/>
      <c r="D49" s="62"/>
      <c r="E49" s="1254" t="s">
        <v>16</v>
      </c>
      <c r="F49" s="1254"/>
      <c r="G49" s="1254"/>
      <c r="H49" s="1254"/>
      <c r="I49" s="1254"/>
      <c r="J49" s="1255"/>
      <c r="K49" s="63">
        <v>46</v>
      </c>
      <c r="L49" s="64">
        <v>140</v>
      </c>
      <c r="M49" s="64">
        <v>229</v>
      </c>
      <c r="N49" s="64">
        <v>292</v>
      </c>
      <c r="O49" s="65">
        <v>293</v>
      </c>
      <c r="P49" s="48"/>
      <c r="Q49" s="48"/>
      <c r="R49" s="48"/>
      <c r="S49" s="48"/>
      <c r="T49" s="48"/>
      <c r="U49" s="48"/>
    </row>
    <row r="50" spans="1:21" ht="30.75" customHeight="1" x14ac:dyDescent="0.15">
      <c r="A50" s="48"/>
      <c r="B50" s="1248"/>
      <c r="C50" s="1249"/>
      <c r="D50" s="62"/>
      <c r="E50" s="1254" t="s">
        <v>17</v>
      </c>
      <c r="F50" s="1254"/>
      <c r="G50" s="1254"/>
      <c r="H50" s="1254"/>
      <c r="I50" s="1254"/>
      <c r="J50" s="1255"/>
      <c r="K50" s="63">
        <v>24</v>
      </c>
      <c r="L50" s="64">
        <v>20</v>
      </c>
      <c r="M50" s="64">
        <v>15</v>
      </c>
      <c r="N50" s="64">
        <v>14</v>
      </c>
      <c r="O50" s="65">
        <v>15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2143</v>
      </c>
      <c r="L52" s="64">
        <v>2225</v>
      </c>
      <c r="M52" s="64">
        <v>2324</v>
      </c>
      <c r="N52" s="64">
        <v>2428</v>
      </c>
      <c r="O52" s="65">
        <v>2529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867</v>
      </c>
      <c r="L53" s="69">
        <v>868</v>
      </c>
      <c r="M53" s="69">
        <v>943</v>
      </c>
      <c r="N53" s="69">
        <v>973</v>
      </c>
      <c r="O53" s="70">
        <v>940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588</v>
      </c>
      <c r="L57" s="83" t="s">
        <v>588</v>
      </c>
      <c r="M57" s="83" t="s">
        <v>588</v>
      </c>
      <c r="N57" s="83" t="s">
        <v>588</v>
      </c>
      <c r="O57" s="84" t="s">
        <v>588</v>
      </c>
    </row>
    <row r="58" spans="1:21" ht="31.5" customHeight="1" thickBot="1" x14ac:dyDescent="0.2">
      <c r="B58" s="1264"/>
      <c r="C58" s="1265"/>
      <c r="D58" s="1269" t="s">
        <v>27</v>
      </c>
      <c r="E58" s="1270"/>
      <c r="F58" s="1270"/>
      <c r="G58" s="1270"/>
      <c r="H58" s="1270"/>
      <c r="I58" s="1270"/>
      <c r="J58" s="1271"/>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21oyTHlrru1C3o4tiIrvL7EvOo3rUJ1T92Wbza/+qeZ+rp8L7+yLIuydC71dPzYeut3cbVE9AalJqgmlwOU1A==" saltValue="EEUyfZGupaGGAzDLeJkT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2" t="s">
        <v>30</v>
      </c>
      <c r="C41" s="1273"/>
      <c r="D41" s="101"/>
      <c r="E41" s="1278" t="s">
        <v>31</v>
      </c>
      <c r="F41" s="1278"/>
      <c r="G41" s="1278"/>
      <c r="H41" s="1279"/>
      <c r="I41" s="102">
        <v>23786</v>
      </c>
      <c r="J41" s="103">
        <v>24179</v>
      </c>
      <c r="K41" s="103">
        <v>24798</v>
      </c>
      <c r="L41" s="103">
        <v>25858</v>
      </c>
      <c r="M41" s="104">
        <v>27280</v>
      </c>
    </row>
    <row r="42" spans="2:13" ht="27.75" customHeight="1" x14ac:dyDescent="0.15">
      <c r="B42" s="1274"/>
      <c r="C42" s="1275"/>
      <c r="D42" s="105"/>
      <c r="E42" s="1280" t="s">
        <v>32</v>
      </c>
      <c r="F42" s="1280"/>
      <c r="G42" s="1280"/>
      <c r="H42" s="1281"/>
      <c r="I42" s="106">
        <v>69</v>
      </c>
      <c r="J42" s="107">
        <v>54</v>
      </c>
      <c r="K42" s="107">
        <v>134</v>
      </c>
      <c r="L42" s="107">
        <v>129</v>
      </c>
      <c r="M42" s="108">
        <v>8</v>
      </c>
    </row>
    <row r="43" spans="2:13" ht="27.75" customHeight="1" x14ac:dyDescent="0.15">
      <c r="B43" s="1274"/>
      <c r="C43" s="1275"/>
      <c r="D43" s="105"/>
      <c r="E43" s="1280" t="s">
        <v>33</v>
      </c>
      <c r="F43" s="1280"/>
      <c r="G43" s="1280"/>
      <c r="H43" s="1281"/>
      <c r="I43" s="106">
        <v>2055</v>
      </c>
      <c r="J43" s="107">
        <v>2200</v>
      </c>
      <c r="K43" s="107">
        <v>2405</v>
      </c>
      <c r="L43" s="107">
        <v>2687</v>
      </c>
      <c r="M43" s="108">
        <v>2721</v>
      </c>
    </row>
    <row r="44" spans="2:13" ht="27.75" customHeight="1" x14ac:dyDescent="0.15">
      <c r="B44" s="1274"/>
      <c r="C44" s="1275"/>
      <c r="D44" s="105"/>
      <c r="E44" s="1280" t="s">
        <v>34</v>
      </c>
      <c r="F44" s="1280"/>
      <c r="G44" s="1280"/>
      <c r="H44" s="1281"/>
      <c r="I44" s="106">
        <v>3901</v>
      </c>
      <c r="J44" s="107">
        <v>4651</v>
      </c>
      <c r="K44" s="107">
        <v>5035</v>
      </c>
      <c r="L44" s="107">
        <v>5048</v>
      </c>
      <c r="M44" s="108">
        <v>4755</v>
      </c>
    </row>
    <row r="45" spans="2:13" ht="27.75" customHeight="1" x14ac:dyDescent="0.15">
      <c r="B45" s="1274"/>
      <c r="C45" s="1275"/>
      <c r="D45" s="105"/>
      <c r="E45" s="1280" t="s">
        <v>35</v>
      </c>
      <c r="F45" s="1280"/>
      <c r="G45" s="1280"/>
      <c r="H45" s="1281"/>
      <c r="I45" s="106">
        <v>3611</v>
      </c>
      <c r="J45" s="107">
        <v>3473</v>
      </c>
      <c r="K45" s="107">
        <v>3393</v>
      </c>
      <c r="L45" s="107">
        <v>3309</v>
      </c>
      <c r="M45" s="108">
        <v>3123</v>
      </c>
    </row>
    <row r="46" spans="2:13" ht="27.75" customHeight="1" x14ac:dyDescent="0.15">
      <c r="B46" s="1274"/>
      <c r="C46" s="1275"/>
      <c r="D46" s="109"/>
      <c r="E46" s="1280" t="s">
        <v>36</v>
      </c>
      <c r="F46" s="1280"/>
      <c r="G46" s="1280"/>
      <c r="H46" s="1281"/>
      <c r="I46" s="106">
        <v>559</v>
      </c>
      <c r="J46" s="107">
        <v>732</v>
      </c>
      <c r="K46" s="107">
        <v>619</v>
      </c>
      <c r="L46" s="107">
        <v>630</v>
      </c>
      <c r="M46" s="108">
        <v>363</v>
      </c>
    </row>
    <row r="47" spans="2:13" ht="27.75" customHeight="1" x14ac:dyDescent="0.15">
      <c r="B47" s="1274"/>
      <c r="C47" s="1275"/>
      <c r="D47" s="110"/>
      <c r="E47" s="1282" t="s">
        <v>37</v>
      </c>
      <c r="F47" s="1283"/>
      <c r="G47" s="1283"/>
      <c r="H47" s="1284"/>
      <c r="I47" s="106" t="s">
        <v>519</v>
      </c>
      <c r="J47" s="107" t="s">
        <v>519</v>
      </c>
      <c r="K47" s="107" t="s">
        <v>519</v>
      </c>
      <c r="L47" s="107" t="s">
        <v>519</v>
      </c>
      <c r="M47" s="108" t="s">
        <v>519</v>
      </c>
    </row>
    <row r="48" spans="2:13" ht="27.75" customHeight="1" x14ac:dyDescent="0.15">
      <c r="B48" s="1274"/>
      <c r="C48" s="1275"/>
      <c r="D48" s="105"/>
      <c r="E48" s="1280" t="s">
        <v>38</v>
      </c>
      <c r="F48" s="1280"/>
      <c r="G48" s="1280"/>
      <c r="H48" s="1281"/>
      <c r="I48" s="106" t="s">
        <v>519</v>
      </c>
      <c r="J48" s="107" t="s">
        <v>519</v>
      </c>
      <c r="K48" s="107" t="s">
        <v>519</v>
      </c>
      <c r="L48" s="107" t="s">
        <v>519</v>
      </c>
      <c r="M48" s="108" t="s">
        <v>519</v>
      </c>
    </row>
    <row r="49" spans="2:13" ht="27.75" customHeight="1" x14ac:dyDescent="0.15">
      <c r="B49" s="1276"/>
      <c r="C49" s="1277"/>
      <c r="D49" s="105"/>
      <c r="E49" s="1280" t="s">
        <v>39</v>
      </c>
      <c r="F49" s="1280"/>
      <c r="G49" s="1280"/>
      <c r="H49" s="1281"/>
      <c r="I49" s="106" t="s">
        <v>519</v>
      </c>
      <c r="J49" s="107" t="s">
        <v>519</v>
      </c>
      <c r="K49" s="107" t="s">
        <v>519</v>
      </c>
      <c r="L49" s="107" t="s">
        <v>519</v>
      </c>
      <c r="M49" s="108" t="s">
        <v>519</v>
      </c>
    </row>
    <row r="50" spans="2:13" ht="27.75" customHeight="1" x14ac:dyDescent="0.15">
      <c r="B50" s="1285" t="s">
        <v>40</v>
      </c>
      <c r="C50" s="1286"/>
      <c r="D50" s="111"/>
      <c r="E50" s="1280" t="s">
        <v>41</v>
      </c>
      <c r="F50" s="1280"/>
      <c r="G50" s="1280"/>
      <c r="H50" s="1281"/>
      <c r="I50" s="106">
        <v>6173</v>
      </c>
      <c r="J50" s="107">
        <v>6564</v>
      </c>
      <c r="K50" s="107">
        <v>6644</v>
      </c>
      <c r="L50" s="107">
        <v>6634</v>
      </c>
      <c r="M50" s="108">
        <v>6832</v>
      </c>
    </row>
    <row r="51" spans="2:13" ht="27.75" customHeight="1" x14ac:dyDescent="0.15">
      <c r="B51" s="1274"/>
      <c r="C51" s="1275"/>
      <c r="D51" s="105"/>
      <c r="E51" s="1280" t="s">
        <v>42</v>
      </c>
      <c r="F51" s="1280"/>
      <c r="G51" s="1280"/>
      <c r="H51" s="1281"/>
      <c r="I51" s="106">
        <v>1193</v>
      </c>
      <c r="J51" s="107">
        <v>1189</v>
      </c>
      <c r="K51" s="107">
        <v>1143</v>
      </c>
      <c r="L51" s="107">
        <v>1108</v>
      </c>
      <c r="M51" s="108">
        <v>975</v>
      </c>
    </row>
    <row r="52" spans="2:13" ht="27.75" customHeight="1" x14ac:dyDescent="0.15">
      <c r="B52" s="1276"/>
      <c r="C52" s="1277"/>
      <c r="D52" s="105"/>
      <c r="E52" s="1280" t="s">
        <v>43</v>
      </c>
      <c r="F52" s="1280"/>
      <c r="G52" s="1280"/>
      <c r="H52" s="1281"/>
      <c r="I52" s="106">
        <v>22507</v>
      </c>
      <c r="J52" s="107">
        <v>23541</v>
      </c>
      <c r="K52" s="107">
        <v>24797</v>
      </c>
      <c r="L52" s="107">
        <v>26302</v>
      </c>
      <c r="M52" s="108">
        <v>26621</v>
      </c>
    </row>
    <row r="53" spans="2:13" ht="27.75" customHeight="1" thickBot="1" x14ac:dyDescent="0.2">
      <c r="B53" s="1287" t="s">
        <v>44</v>
      </c>
      <c r="C53" s="1288"/>
      <c r="D53" s="112"/>
      <c r="E53" s="1289" t="s">
        <v>45</v>
      </c>
      <c r="F53" s="1289"/>
      <c r="G53" s="1289"/>
      <c r="H53" s="1290"/>
      <c r="I53" s="113">
        <v>4108</v>
      </c>
      <c r="J53" s="114">
        <v>3995</v>
      </c>
      <c r="K53" s="114">
        <v>3801</v>
      </c>
      <c r="L53" s="114">
        <v>3618</v>
      </c>
      <c r="M53" s="115">
        <v>3823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Mheh81MCgRj4fAIn1tWKs9GDpObgtZzcuSaw4PxeOhE8CzzBgMzxfvO/oTa4Qmjp65JlJmAsijgbFvc0AP/w==" saltValue="niAMMbcP1dqUlIzLJc3A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2612</v>
      </c>
      <c r="G55" s="127">
        <v>2353</v>
      </c>
      <c r="H55" s="128">
        <v>2613</v>
      </c>
    </row>
    <row r="56" spans="2:8" ht="52.5" customHeight="1" x14ac:dyDescent="0.15">
      <c r="B56" s="129"/>
      <c r="C56" s="1301" t="s">
        <v>49</v>
      </c>
      <c r="D56" s="1301"/>
      <c r="E56" s="1302"/>
      <c r="F56" s="130">
        <v>1585</v>
      </c>
      <c r="G56" s="130">
        <v>1888</v>
      </c>
      <c r="H56" s="131">
        <v>1902</v>
      </c>
    </row>
    <row r="57" spans="2:8" ht="53.25" customHeight="1" x14ac:dyDescent="0.15">
      <c r="B57" s="129"/>
      <c r="C57" s="1303" t="s">
        <v>50</v>
      </c>
      <c r="D57" s="1303"/>
      <c r="E57" s="1304"/>
      <c r="F57" s="132">
        <v>4044</v>
      </c>
      <c r="G57" s="132">
        <v>3913</v>
      </c>
      <c r="H57" s="133">
        <v>3304</v>
      </c>
    </row>
    <row r="58" spans="2:8" ht="45.75" customHeight="1" x14ac:dyDescent="0.15">
      <c r="B58" s="134"/>
      <c r="C58" s="1291" t="s">
        <v>597</v>
      </c>
      <c r="D58" s="1292"/>
      <c r="E58" s="1293"/>
      <c r="F58" s="135">
        <v>1998</v>
      </c>
      <c r="G58" s="135">
        <v>1937</v>
      </c>
      <c r="H58" s="136">
        <v>1580</v>
      </c>
    </row>
    <row r="59" spans="2:8" ht="45.75" customHeight="1" x14ac:dyDescent="0.15">
      <c r="B59" s="134"/>
      <c r="C59" s="1291" t="s">
        <v>600</v>
      </c>
      <c r="D59" s="1292"/>
      <c r="E59" s="1293"/>
      <c r="F59" s="135">
        <v>472</v>
      </c>
      <c r="G59" s="135">
        <v>473</v>
      </c>
      <c r="H59" s="136">
        <v>473</v>
      </c>
    </row>
    <row r="60" spans="2:8" ht="45.75" customHeight="1" x14ac:dyDescent="0.15">
      <c r="B60" s="134"/>
      <c r="C60" s="1291" t="s">
        <v>601</v>
      </c>
      <c r="D60" s="1292"/>
      <c r="E60" s="1293"/>
      <c r="F60" s="135">
        <v>817</v>
      </c>
      <c r="G60" s="135">
        <v>657</v>
      </c>
      <c r="H60" s="136">
        <v>434</v>
      </c>
    </row>
    <row r="61" spans="2:8" ht="45.75" customHeight="1" x14ac:dyDescent="0.15">
      <c r="B61" s="134"/>
      <c r="C61" s="1291" t="s">
        <v>598</v>
      </c>
      <c r="D61" s="1292"/>
      <c r="E61" s="1293"/>
      <c r="F61" s="135">
        <v>380</v>
      </c>
      <c r="G61" s="135">
        <v>461</v>
      </c>
      <c r="H61" s="136">
        <v>431</v>
      </c>
    </row>
    <row r="62" spans="2:8" ht="45.75" customHeight="1" thickBot="1" x14ac:dyDescent="0.2">
      <c r="B62" s="137"/>
      <c r="C62" s="1294" t="s">
        <v>599</v>
      </c>
      <c r="D62" s="1295"/>
      <c r="E62" s="1296"/>
      <c r="F62" s="138">
        <v>267</v>
      </c>
      <c r="G62" s="138">
        <v>268</v>
      </c>
      <c r="H62" s="139">
        <v>270</v>
      </c>
    </row>
    <row r="63" spans="2:8" ht="52.5" customHeight="1" thickBot="1" x14ac:dyDescent="0.2">
      <c r="B63" s="140"/>
      <c r="C63" s="1297" t="s">
        <v>51</v>
      </c>
      <c r="D63" s="1297"/>
      <c r="E63" s="1298"/>
      <c r="F63" s="141">
        <v>8240</v>
      </c>
      <c r="G63" s="141">
        <v>8153</v>
      </c>
      <c r="H63" s="142">
        <v>7818</v>
      </c>
    </row>
    <row r="64" spans="2:8" ht="15" customHeight="1" x14ac:dyDescent="0.15"/>
    <row r="65" ht="0" hidden="1" customHeight="1" x14ac:dyDescent="0.15"/>
    <row r="66" ht="0" hidden="1" customHeight="1" x14ac:dyDescent="0.15"/>
  </sheetData>
  <sheetProtection algorithmName="SHA-512" hashValue="ijXHQOcey3AJzpSJr3SDcUtmcQNVu6W3+Vrs4p0Z43ntFFVjddKUrs6R74vNrH5Ap0nZxuAkMoYGegZLAJmkvg==" saltValue="z5jv0aMAKjWiqdFD+SvT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613</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561</v>
      </c>
      <c r="BQ50" s="1320"/>
      <c r="BR50" s="1320"/>
      <c r="BS50" s="1320"/>
      <c r="BT50" s="1320"/>
      <c r="BU50" s="1320"/>
      <c r="BV50" s="1320"/>
      <c r="BW50" s="1320"/>
      <c r="BX50" s="1320" t="s">
        <v>562</v>
      </c>
      <c r="BY50" s="1320"/>
      <c r="BZ50" s="1320"/>
      <c r="CA50" s="1320"/>
      <c r="CB50" s="1320"/>
      <c r="CC50" s="1320"/>
      <c r="CD50" s="1320"/>
      <c r="CE50" s="1320"/>
      <c r="CF50" s="1320" t="s">
        <v>563</v>
      </c>
      <c r="CG50" s="1320"/>
      <c r="CH50" s="1320"/>
      <c r="CI50" s="1320"/>
      <c r="CJ50" s="1320"/>
      <c r="CK50" s="1320"/>
      <c r="CL50" s="1320"/>
      <c r="CM50" s="1320"/>
      <c r="CN50" s="1320" t="s">
        <v>564</v>
      </c>
      <c r="CO50" s="1320"/>
      <c r="CP50" s="1320"/>
      <c r="CQ50" s="1320"/>
      <c r="CR50" s="1320"/>
      <c r="CS50" s="1320"/>
      <c r="CT50" s="1320"/>
      <c r="CU50" s="1320"/>
      <c r="CV50" s="1320" t="s">
        <v>565</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606</v>
      </c>
      <c r="AO51" s="1323"/>
      <c r="AP51" s="1323"/>
      <c r="AQ51" s="1323"/>
      <c r="AR51" s="1323"/>
      <c r="AS51" s="1323"/>
      <c r="AT51" s="1323"/>
      <c r="AU51" s="1323"/>
      <c r="AV51" s="1323"/>
      <c r="AW51" s="1323"/>
      <c r="AX51" s="1323"/>
      <c r="AY51" s="1323"/>
      <c r="AZ51" s="1323"/>
      <c r="BA51" s="1323"/>
      <c r="BB51" s="1323" t="s">
        <v>607</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36.1</v>
      </c>
      <c r="CG51" s="1306"/>
      <c r="CH51" s="1306"/>
      <c r="CI51" s="1306"/>
      <c r="CJ51" s="1306"/>
      <c r="CK51" s="1306"/>
      <c r="CL51" s="1306"/>
      <c r="CM51" s="1306"/>
      <c r="CN51" s="1306">
        <v>35</v>
      </c>
      <c r="CO51" s="1306"/>
      <c r="CP51" s="1306"/>
      <c r="CQ51" s="1306"/>
      <c r="CR51" s="1306"/>
      <c r="CS51" s="1306"/>
      <c r="CT51" s="1306"/>
      <c r="CU51" s="1306"/>
      <c r="CV51" s="1306">
        <v>37.200000000000003</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608</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57.9</v>
      </c>
      <c r="CG53" s="1306"/>
      <c r="CH53" s="1306"/>
      <c r="CI53" s="1306"/>
      <c r="CJ53" s="1306"/>
      <c r="CK53" s="1306"/>
      <c r="CL53" s="1306"/>
      <c r="CM53" s="1306"/>
      <c r="CN53" s="1306">
        <v>56.7</v>
      </c>
      <c r="CO53" s="1306"/>
      <c r="CP53" s="1306"/>
      <c r="CQ53" s="1306"/>
      <c r="CR53" s="1306"/>
      <c r="CS53" s="1306"/>
      <c r="CT53" s="1306"/>
      <c r="CU53" s="1306"/>
      <c r="CV53" s="1306">
        <v>58.1</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609</v>
      </c>
      <c r="AO55" s="1320"/>
      <c r="AP55" s="1320"/>
      <c r="AQ55" s="1320"/>
      <c r="AR55" s="1320"/>
      <c r="AS55" s="1320"/>
      <c r="AT55" s="1320"/>
      <c r="AU55" s="1320"/>
      <c r="AV55" s="1320"/>
      <c r="AW55" s="1320"/>
      <c r="AX55" s="1320"/>
      <c r="AY55" s="1320"/>
      <c r="AZ55" s="1320"/>
      <c r="BA55" s="1320"/>
      <c r="BB55" s="1323" t="s">
        <v>607</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54.6</v>
      </c>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608</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58.3</v>
      </c>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612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561</v>
      </c>
      <c r="BQ72" s="1320"/>
      <c r="BR72" s="1320"/>
      <c r="BS72" s="1320"/>
      <c r="BT72" s="1320"/>
      <c r="BU72" s="1320"/>
      <c r="BV72" s="1320"/>
      <c r="BW72" s="1320"/>
      <c r="BX72" s="1320" t="s">
        <v>562</v>
      </c>
      <c r="BY72" s="1320"/>
      <c r="BZ72" s="1320"/>
      <c r="CA72" s="1320"/>
      <c r="CB72" s="1320"/>
      <c r="CC72" s="1320"/>
      <c r="CD72" s="1320"/>
      <c r="CE72" s="1320"/>
      <c r="CF72" s="1320" t="s">
        <v>563</v>
      </c>
      <c r="CG72" s="1320"/>
      <c r="CH72" s="1320"/>
      <c r="CI72" s="1320"/>
      <c r="CJ72" s="1320"/>
      <c r="CK72" s="1320"/>
      <c r="CL72" s="1320"/>
      <c r="CM72" s="1320"/>
      <c r="CN72" s="1320" t="s">
        <v>564</v>
      </c>
      <c r="CO72" s="1320"/>
      <c r="CP72" s="1320"/>
      <c r="CQ72" s="1320"/>
      <c r="CR72" s="1320"/>
      <c r="CS72" s="1320"/>
      <c r="CT72" s="1320"/>
      <c r="CU72" s="1320"/>
      <c r="CV72" s="1320" t="s">
        <v>565</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606</v>
      </c>
      <c r="AO73" s="1323"/>
      <c r="AP73" s="1323"/>
      <c r="AQ73" s="1323"/>
      <c r="AR73" s="1323"/>
      <c r="AS73" s="1323"/>
      <c r="AT73" s="1323"/>
      <c r="AU73" s="1323"/>
      <c r="AV73" s="1323"/>
      <c r="AW73" s="1323"/>
      <c r="AX73" s="1323"/>
      <c r="AY73" s="1323"/>
      <c r="AZ73" s="1323"/>
      <c r="BA73" s="1323"/>
      <c r="BB73" s="1323" t="s">
        <v>607</v>
      </c>
      <c r="BC73" s="1323"/>
      <c r="BD73" s="1323"/>
      <c r="BE73" s="1323"/>
      <c r="BF73" s="1323"/>
      <c r="BG73" s="1323"/>
      <c r="BH73" s="1323"/>
      <c r="BI73" s="1323"/>
      <c r="BJ73" s="1323"/>
      <c r="BK73" s="1323"/>
      <c r="BL73" s="1323"/>
      <c r="BM73" s="1323"/>
      <c r="BN73" s="1323"/>
      <c r="BO73" s="1323"/>
      <c r="BP73" s="1306">
        <v>38.4</v>
      </c>
      <c r="BQ73" s="1306"/>
      <c r="BR73" s="1306"/>
      <c r="BS73" s="1306"/>
      <c r="BT73" s="1306"/>
      <c r="BU73" s="1306"/>
      <c r="BV73" s="1306"/>
      <c r="BW73" s="1306"/>
      <c r="BX73" s="1306">
        <v>37.1</v>
      </c>
      <c r="BY73" s="1306"/>
      <c r="BZ73" s="1306"/>
      <c r="CA73" s="1306"/>
      <c r="CB73" s="1306"/>
      <c r="CC73" s="1306"/>
      <c r="CD73" s="1306"/>
      <c r="CE73" s="1306"/>
      <c r="CF73" s="1306">
        <v>36.1</v>
      </c>
      <c r="CG73" s="1306"/>
      <c r="CH73" s="1306"/>
      <c r="CI73" s="1306"/>
      <c r="CJ73" s="1306"/>
      <c r="CK73" s="1306"/>
      <c r="CL73" s="1306"/>
      <c r="CM73" s="1306"/>
      <c r="CN73" s="1306">
        <v>35</v>
      </c>
      <c r="CO73" s="1306"/>
      <c r="CP73" s="1306"/>
      <c r="CQ73" s="1306"/>
      <c r="CR73" s="1306"/>
      <c r="CS73" s="1306"/>
      <c r="CT73" s="1306"/>
      <c r="CU73" s="1306"/>
      <c r="CV73" s="1306">
        <v>37.200000000000003</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611</v>
      </c>
      <c r="BC75" s="1323"/>
      <c r="BD75" s="1323"/>
      <c r="BE75" s="1323"/>
      <c r="BF75" s="1323"/>
      <c r="BG75" s="1323"/>
      <c r="BH75" s="1323"/>
      <c r="BI75" s="1323"/>
      <c r="BJ75" s="1323"/>
      <c r="BK75" s="1323"/>
      <c r="BL75" s="1323"/>
      <c r="BM75" s="1323"/>
      <c r="BN75" s="1323"/>
      <c r="BO75" s="1323"/>
      <c r="BP75" s="1306">
        <v>9.4</v>
      </c>
      <c r="BQ75" s="1306"/>
      <c r="BR75" s="1306"/>
      <c r="BS75" s="1306"/>
      <c r="BT75" s="1306"/>
      <c r="BU75" s="1306"/>
      <c r="BV75" s="1306"/>
      <c r="BW75" s="1306"/>
      <c r="BX75" s="1306">
        <v>8.3000000000000007</v>
      </c>
      <c r="BY75" s="1306"/>
      <c r="BZ75" s="1306"/>
      <c r="CA75" s="1306"/>
      <c r="CB75" s="1306"/>
      <c r="CC75" s="1306"/>
      <c r="CD75" s="1306"/>
      <c r="CE75" s="1306"/>
      <c r="CF75" s="1306">
        <v>8.3000000000000007</v>
      </c>
      <c r="CG75" s="1306"/>
      <c r="CH75" s="1306"/>
      <c r="CI75" s="1306"/>
      <c r="CJ75" s="1306"/>
      <c r="CK75" s="1306"/>
      <c r="CL75" s="1306"/>
      <c r="CM75" s="1306"/>
      <c r="CN75" s="1306">
        <v>8.8000000000000007</v>
      </c>
      <c r="CO75" s="1306"/>
      <c r="CP75" s="1306"/>
      <c r="CQ75" s="1306"/>
      <c r="CR75" s="1306"/>
      <c r="CS75" s="1306"/>
      <c r="CT75" s="1306"/>
      <c r="CU75" s="1306"/>
      <c r="CV75" s="1306">
        <v>9.1</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609</v>
      </c>
      <c r="AO77" s="1320"/>
      <c r="AP77" s="1320"/>
      <c r="AQ77" s="1320"/>
      <c r="AR77" s="1320"/>
      <c r="AS77" s="1320"/>
      <c r="AT77" s="1320"/>
      <c r="AU77" s="1320"/>
      <c r="AV77" s="1320"/>
      <c r="AW77" s="1320"/>
      <c r="AX77" s="1320"/>
      <c r="AY77" s="1320"/>
      <c r="AZ77" s="1320"/>
      <c r="BA77" s="1320"/>
      <c r="BB77" s="1323" t="s">
        <v>607</v>
      </c>
      <c r="BC77" s="1323"/>
      <c r="BD77" s="1323"/>
      <c r="BE77" s="1323"/>
      <c r="BF77" s="1323"/>
      <c r="BG77" s="1323"/>
      <c r="BH77" s="1323"/>
      <c r="BI77" s="1323"/>
      <c r="BJ77" s="1323"/>
      <c r="BK77" s="1323"/>
      <c r="BL77" s="1323"/>
      <c r="BM77" s="1323"/>
      <c r="BN77" s="1323"/>
      <c r="BO77" s="1323"/>
      <c r="BP77" s="1306">
        <v>60.8</v>
      </c>
      <c r="BQ77" s="1306"/>
      <c r="BR77" s="1306"/>
      <c r="BS77" s="1306"/>
      <c r="BT77" s="1306"/>
      <c r="BU77" s="1306"/>
      <c r="BV77" s="1306"/>
      <c r="BW77" s="1306"/>
      <c r="BX77" s="1306">
        <v>58.5</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611</v>
      </c>
      <c r="BC79" s="1323"/>
      <c r="BD79" s="1323"/>
      <c r="BE79" s="1323"/>
      <c r="BF79" s="1323"/>
      <c r="BG79" s="1323"/>
      <c r="BH79" s="1323"/>
      <c r="BI79" s="1323"/>
      <c r="BJ79" s="1323"/>
      <c r="BK79" s="1323"/>
      <c r="BL79" s="1323"/>
      <c r="BM79" s="1323"/>
      <c r="BN79" s="1323"/>
      <c r="BO79" s="1323"/>
      <c r="BP79" s="1306">
        <v>11.1</v>
      </c>
      <c r="BQ79" s="1306"/>
      <c r="BR79" s="1306"/>
      <c r="BS79" s="1306"/>
      <c r="BT79" s="1306"/>
      <c r="BU79" s="1306"/>
      <c r="BV79" s="1306"/>
      <c r="BW79" s="1306"/>
      <c r="BX79" s="1306">
        <v>10.7</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jS3GwtB+8+nGE5Rkanoqa6zREVfbBahVxBx32V8Q6GPB/kRYRDKsZTv6VdzHOZ4WIFtG1TZOx1VgngWVosBSA==" saltValue="NtKtd08O3QEGvfOKEduD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cBJZ80yXNCBv5SWyXuutAP9qJx92XO2C6LbDP2FsNp8r/K/kI6U3QX8/gYjZW7w2dMDrcnWYX1xQejnMcdKZw==" saltValue="1Uhqd6Y5U3nLnYAOXFeM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CcvLSgyThE3QANTxh8YP6cqE9x+NMmwtlrYEcq9Z3mm+vkCM1HS/Vg18u9YR6evAz/ih1INRXZfP9SYEA3yMA==" saltValue="T0XJA/Ug37oKc7h1Otf4c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65147</v>
      </c>
      <c r="E3" s="161"/>
      <c r="F3" s="162">
        <v>106614</v>
      </c>
      <c r="G3" s="163"/>
      <c r="H3" s="164"/>
    </row>
    <row r="4" spans="1:8" x14ac:dyDescent="0.15">
      <c r="A4" s="165"/>
      <c r="B4" s="166"/>
      <c r="C4" s="167"/>
      <c r="D4" s="168">
        <v>40428</v>
      </c>
      <c r="E4" s="169"/>
      <c r="F4" s="170">
        <v>45545</v>
      </c>
      <c r="G4" s="171"/>
      <c r="H4" s="172"/>
    </row>
    <row r="5" spans="1:8" x14ac:dyDescent="0.15">
      <c r="A5" s="153" t="s">
        <v>553</v>
      </c>
      <c r="B5" s="158"/>
      <c r="C5" s="159"/>
      <c r="D5" s="160">
        <v>81825</v>
      </c>
      <c r="E5" s="161"/>
      <c r="F5" s="162">
        <v>85459</v>
      </c>
      <c r="G5" s="163"/>
      <c r="H5" s="164"/>
    </row>
    <row r="6" spans="1:8" x14ac:dyDescent="0.15">
      <c r="A6" s="165"/>
      <c r="B6" s="166"/>
      <c r="C6" s="167"/>
      <c r="D6" s="168">
        <v>45339</v>
      </c>
      <c r="E6" s="169"/>
      <c r="F6" s="170">
        <v>44378</v>
      </c>
      <c r="G6" s="171"/>
      <c r="H6" s="172"/>
    </row>
    <row r="7" spans="1:8" x14ac:dyDescent="0.15">
      <c r="A7" s="153" t="s">
        <v>554</v>
      </c>
      <c r="B7" s="158"/>
      <c r="C7" s="159"/>
      <c r="D7" s="160">
        <v>95368</v>
      </c>
      <c r="E7" s="161"/>
      <c r="F7" s="162">
        <v>83280</v>
      </c>
      <c r="G7" s="163"/>
      <c r="H7" s="164"/>
    </row>
    <row r="8" spans="1:8" x14ac:dyDescent="0.15">
      <c r="A8" s="165"/>
      <c r="B8" s="166"/>
      <c r="C8" s="167"/>
      <c r="D8" s="168">
        <v>51810</v>
      </c>
      <c r="E8" s="169"/>
      <c r="F8" s="170">
        <v>43123</v>
      </c>
      <c r="G8" s="171"/>
      <c r="H8" s="172"/>
    </row>
    <row r="9" spans="1:8" x14ac:dyDescent="0.15">
      <c r="A9" s="153" t="s">
        <v>555</v>
      </c>
      <c r="B9" s="158"/>
      <c r="C9" s="159"/>
      <c r="D9" s="160">
        <v>126315</v>
      </c>
      <c r="E9" s="161"/>
      <c r="F9" s="162">
        <v>88968</v>
      </c>
      <c r="G9" s="163"/>
      <c r="H9" s="164"/>
    </row>
    <row r="10" spans="1:8" x14ac:dyDescent="0.15">
      <c r="A10" s="165"/>
      <c r="B10" s="166"/>
      <c r="C10" s="167"/>
      <c r="D10" s="168">
        <v>100165</v>
      </c>
      <c r="E10" s="169"/>
      <c r="F10" s="170">
        <v>45482</v>
      </c>
      <c r="G10" s="171"/>
      <c r="H10" s="172"/>
    </row>
    <row r="11" spans="1:8" x14ac:dyDescent="0.15">
      <c r="A11" s="153" t="s">
        <v>556</v>
      </c>
      <c r="B11" s="158"/>
      <c r="C11" s="159"/>
      <c r="D11" s="160">
        <v>128277</v>
      </c>
      <c r="E11" s="161"/>
      <c r="F11" s="162">
        <v>85173</v>
      </c>
      <c r="G11" s="163"/>
      <c r="H11" s="164"/>
    </row>
    <row r="12" spans="1:8" x14ac:dyDescent="0.15">
      <c r="A12" s="165"/>
      <c r="B12" s="166"/>
      <c r="C12" s="173"/>
      <c r="D12" s="168">
        <v>93181</v>
      </c>
      <c r="E12" s="169"/>
      <c r="F12" s="170">
        <v>43913</v>
      </c>
      <c r="G12" s="171"/>
      <c r="H12" s="172"/>
    </row>
    <row r="13" spans="1:8" x14ac:dyDescent="0.15">
      <c r="A13" s="153"/>
      <c r="B13" s="158"/>
      <c r="C13" s="174"/>
      <c r="D13" s="175">
        <v>99386</v>
      </c>
      <c r="E13" s="176"/>
      <c r="F13" s="177">
        <v>89899</v>
      </c>
      <c r="G13" s="178"/>
      <c r="H13" s="164"/>
    </row>
    <row r="14" spans="1:8" x14ac:dyDescent="0.15">
      <c r="A14" s="165"/>
      <c r="B14" s="166"/>
      <c r="C14" s="167"/>
      <c r="D14" s="168">
        <v>66185</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6.64</v>
      </c>
      <c r="C19" s="179">
        <f>ROUND(VALUE(SUBSTITUTE(実質収支比率等に係る経年分析!G$48,"▲","-")),2)</f>
        <v>9.36</v>
      </c>
      <c r="D19" s="179">
        <f>ROUND(VALUE(SUBSTITUTE(実質収支比率等に係る経年分析!H$48,"▲","-")),2)</f>
        <v>8.1300000000000008</v>
      </c>
      <c r="E19" s="179">
        <f>ROUND(VALUE(SUBSTITUTE(実質収支比率等に係る経年分析!I$48,"▲","-")),2)</f>
        <v>6.6</v>
      </c>
      <c r="F19" s="179">
        <f>ROUND(VALUE(SUBSTITUTE(実質収支比率等に係る経年分析!J$48,"▲","-")),2)</f>
        <v>6.83</v>
      </c>
    </row>
    <row r="20" spans="1:11" x14ac:dyDescent="0.15">
      <c r="A20" s="179" t="s">
        <v>55</v>
      </c>
      <c r="B20" s="179">
        <f>ROUND(VALUE(SUBSTITUTE(実質収支比率等に係る経年分析!F$47,"▲","-")),2)</f>
        <v>24.54</v>
      </c>
      <c r="C20" s="179">
        <f>ROUND(VALUE(SUBSTITUTE(実質収支比率等に係る経年分析!G$47,"▲","-")),2)</f>
        <v>23.66</v>
      </c>
      <c r="D20" s="179">
        <f>ROUND(VALUE(SUBSTITUTE(実質収支比率等に係る経年分析!H$47,"▲","-")),2)</f>
        <v>20.61</v>
      </c>
      <c r="E20" s="179">
        <f>ROUND(VALUE(SUBSTITUTE(実質収支比率等に係る経年分析!I$47,"▲","-")),2)</f>
        <v>18.66</v>
      </c>
      <c r="F20" s="179">
        <f>ROUND(VALUE(SUBSTITUTE(実質収支比率等に係る経年分析!J$47,"▲","-")),2)</f>
        <v>20.66</v>
      </c>
    </row>
    <row r="21" spans="1:11" x14ac:dyDescent="0.15">
      <c r="A21" s="179" t="s">
        <v>56</v>
      </c>
      <c r="B21" s="179">
        <f>IF(ISNUMBER(VALUE(SUBSTITUTE(実質収支比率等に係る経年分析!F$49,"▲","-"))),ROUND(VALUE(SUBSTITUTE(実質収支比率等に係る経年分析!F$49,"▲","-")),2),NA())</f>
        <v>-0.35</v>
      </c>
      <c r="C21" s="179">
        <f>IF(ISNUMBER(VALUE(SUBSTITUTE(実質収支比率等に係る経年分析!G$49,"▲","-"))),ROUND(VALUE(SUBSTITUTE(実質収支比率等に係る経年分析!G$49,"▲","-")),2),NA())</f>
        <v>-1.2</v>
      </c>
      <c r="D21" s="179">
        <f>IF(ISNUMBER(VALUE(SUBSTITUTE(実質収支比率等に係る経年分析!H$49,"▲","-"))),ROUND(VALUE(SUBSTITUTE(実質収支比率等に係る経年分析!H$49,"▲","-")),2),NA())</f>
        <v>-9.3800000000000008</v>
      </c>
      <c r="E21" s="179">
        <f>IF(ISNUMBER(VALUE(SUBSTITUTE(実質収支比率等に係る経年分析!I$49,"▲","-"))),ROUND(VALUE(SUBSTITUTE(実質収支比率等に係る経年分析!I$49,"▲","-")),2),NA())</f>
        <v>-7.75</v>
      </c>
      <c r="F21" s="179">
        <f>IF(ISNUMBER(VALUE(SUBSTITUTE(実質収支比率等に係る経年分析!J$49,"▲","-"))),ROUND(VALUE(SUBSTITUTE(実質収支比率等に係る経年分析!J$49,"▲","-")),2),NA())</f>
        <v>-1.02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指宿市温泉配給事業特別会計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指宿市後期高齢者医療特別会計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指宿市唐船峡そうめん流し事業特別会計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指宿市公共下水道事業特別会計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指宿市国民健康保険特別会計</v>
      </c>
      <c r="B33" s="180">
        <f>IF(ROUND(VALUE(SUBSTITUTE(連結実質赤字比率に係る赤字・黒字の構成分析!F$37,"▲", "-")), 2) &lt; 0, ABS(ROUND(VALUE(SUBSTITUTE(連結実質赤字比率に係る赤字・黒字の構成分析!F$37,"▲", "-")), 2)), NA())</f>
        <v>1.1200000000000001</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1.86</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指宿市介護保険特別会計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x14ac:dyDescent="0.15">
      <c r="A35" s="180" t="str">
        <f>IF(連結実質赤字比率に係る赤字・黒字の構成分析!C$35="",NA(),連結実質赤字比率に係る赤字・黒字の構成分析!C$35)</f>
        <v>指宿市水道事業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8.1199999999999992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2143</v>
      </c>
      <c r="E42" s="181"/>
      <c r="F42" s="181"/>
      <c r="G42" s="181">
        <f>'実質公債費比率（分子）の構造'!L$52</f>
        <v>2225</v>
      </c>
      <c r="H42" s="181"/>
      <c r="I42" s="181"/>
      <c r="J42" s="181">
        <f>'実質公債費比率（分子）の構造'!M$52</f>
        <v>2324</v>
      </c>
      <c r="K42" s="181"/>
      <c r="L42" s="181"/>
      <c r="M42" s="181">
        <f>'実質公債費比率（分子）の構造'!N$52</f>
        <v>2428</v>
      </c>
      <c r="N42" s="181"/>
      <c r="O42" s="181"/>
      <c r="P42" s="181">
        <f>'実質公債費比率（分子）の構造'!O$52</f>
        <v>2529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24</v>
      </c>
      <c r="C44" s="181"/>
      <c r="D44" s="181"/>
      <c r="E44" s="181">
        <f>'実質公債費比率（分子）の構造'!L$50</f>
        <v>20</v>
      </c>
      <c r="F44" s="181"/>
      <c r="G44" s="181"/>
      <c r="H44" s="181">
        <f>'実質公債費比率（分子）の構造'!M$50</f>
        <v>15</v>
      </c>
      <c r="I44" s="181"/>
      <c r="J44" s="181"/>
      <c r="K44" s="181">
        <f>'実質公債費比率（分子）の構造'!N$50</f>
        <v>14</v>
      </c>
      <c r="L44" s="181"/>
      <c r="M44" s="181"/>
      <c r="N44" s="181">
        <f>'実質公債費比率（分子）の構造'!O$50</f>
        <v>15</v>
      </c>
      <c r="O44" s="181"/>
      <c r="P44" s="181"/>
    </row>
    <row r="45" spans="1:16" x14ac:dyDescent="0.15">
      <c r="A45" s="181" t="s">
        <v>66</v>
      </c>
      <c r="B45" s="181">
        <f>'実質公債費比率（分子）の構造'!K$49</f>
        <v>46</v>
      </c>
      <c r="C45" s="181"/>
      <c r="D45" s="181"/>
      <c r="E45" s="181">
        <f>'実質公債費比率（分子）の構造'!L$49</f>
        <v>140</v>
      </c>
      <c r="F45" s="181"/>
      <c r="G45" s="181"/>
      <c r="H45" s="181">
        <f>'実質公債費比率（分子）の構造'!M$49</f>
        <v>229</v>
      </c>
      <c r="I45" s="181"/>
      <c r="J45" s="181"/>
      <c r="K45" s="181">
        <f>'実質公債費比率（分子）の構造'!N$49</f>
        <v>292</v>
      </c>
      <c r="L45" s="181"/>
      <c r="M45" s="181"/>
      <c r="N45" s="181">
        <f>'実質公債費比率（分子）の構造'!O$49</f>
        <v>293</v>
      </c>
      <c r="O45" s="181"/>
      <c r="P45" s="181"/>
    </row>
    <row r="46" spans="1:16" x14ac:dyDescent="0.15">
      <c r="A46" s="181" t="s">
        <v>67</v>
      </c>
      <c r="B46" s="181">
        <f>'実質公債費比率（分子）の構造'!K$48</f>
        <v>215</v>
      </c>
      <c r="C46" s="181"/>
      <c r="D46" s="181"/>
      <c r="E46" s="181">
        <f>'実質公債費比率（分子）の構造'!L$48</f>
        <v>219</v>
      </c>
      <c r="F46" s="181"/>
      <c r="G46" s="181"/>
      <c r="H46" s="181">
        <f>'実質公債費比率（分子）の構造'!M$48</f>
        <v>220</v>
      </c>
      <c r="I46" s="181"/>
      <c r="J46" s="181"/>
      <c r="K46" s="181">
        <f>'実質公債費比率（分子）の構造'!N$48</f>
        <v>250</v>
      </c>
      <c r="L46" s="181"/>
      <c r="M46" s="181"/>
      <c r="N46" s="181">
        <f>'実質公債費比率（分子）の構造'!O$48</f>
        <v>261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2725</v>
      </c>
      <c r="C49" s="181"/>
      <c r="D49" s="181"/>
      <c r="E49" s="181">
        <f>'実質公債費比率（分子）の構造'!L$45</f>
        <v>2714</v>
      </c>
      <c r="F49" s="181"/>
      <c r="G49" s="181"/>
      <c r="H49" s="181">
        <f>'実質公債費比率（分子）の構造'!M$45</f>
        <v>2803</v>
      </c>
      <c r="I49" s="181"/>
      <c r="J49" s="181"/>
      <c r="K49" s="181">
        <f>'実質公債費比率（分子）の構造'!N$45</f>
        <v>2845</v>
      </c>
      <c r="L49" s="181"/>
      <c r="M49" s="181"/>
      <c r="N49" s="181">
        <f>'実質公債費比率（分子）の構造'!O$45</f>
        <v>2900</v>
      </c>
      <c r="O49" s="181"/>
      <c r="P49" s="181"/>
    </row>
    <row r="50" spans="1:16" x14ac:dyDescent="0.15">
      <c r="A50" s="181" t="s">
        <v>71</v>
      </c>
      <c r="B50" s="181" t="e">
        <f>NA()</f>
        <v>#N/A</v>
      </c>
      <c r="C50" s="181">
        <f>IF(ISNUMBER('実質公債費比率（分子）の構造'!K$53),'実質公債費比率（分子）の構造'!K$53,NA())</f>
        <v>867</v>
      </c>
      <c r="D50" s="181" t="e">
        <f>NA()</f>
        <v>#N/A</v>
      </c>
      <c r="E50" s="181" t="e">
        <f>NA()</f>
        <v>#N/A</v>
      </c>
      <c r="F50" s="181">
        <f>IF(ISNUMBER('実質公債費比率（分子）の構造'!L$53),'実質公債費比率（分子）の構造'!L$53,NA())</f>
        <v>868</v>
      </c>
      <c r="G50" s="181" t="e">
        <f>NA()</f>
        <v>#N/A</v>
      </c>
      <c r="H50" s="181" t="e">
        <f>NA()</f>
        <v>#N/A</v>
      </c>
      <c r="I50" s="181">
        <f>IF(ISNUMBER('実質公債費比率（分子）の構造'!M$53),'実質公債費比率（分子）の構造'!M$53,NA())</f>
        <v>943</v>
      </c>
      <c r="J50" s="181" t="e">
        <f>NA()</f>
        <v>#N/A</v>
      </c>
      <c r="K50" s="181" t="e">
        <f>NA()</f>
        <v>#N/A</v>
      </c>
      <c r="L50" s="181">
        <f>IF(ISNUMBER('実質公債費比率（分子）の構造'!N$53),'実質公債費比率（分子）の構造'!N$53,NA())</f>
        <v>973</v>
      </c>
      <c r="M50" s="181" t="e">
        <f>NA()</f>
        <v>#N/A</v>
      </c>
      <c r="N50" s="181" t="e">
        <f>NA()</f>
        <v>#N/A</v>
      </c>
      <c r="O50" s="181">
        <f>IF(ISNUMBER('実質公債費比率（分子）の構造'!O$53),'実質公債費比率（分子）の構造'!O$53,NA())</f>
        <v>940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22507</v>
      </c>
      <c r="E56" s="180"/>
      <c r="F56" s="180"/>
      <c r="G56" s="180">
        <f>'将来負担比率（分子）の構造'!J$52</f>
        <v>23541</v>
      </c>
      <c r="H56" s="180"/>
      <c r="I56" s="180"/>
      <c r="J56" s="180">
        <f>'将来負担比率（分子）の構造'!K$52</f>
        <v>24797</v>
      </c>
      <c r="K56" s="180"/>
      <c r="L56" s="180"/>
      <c r="M56" s="180">
        <f>'将来負担比率（分子）の構造'!L$52</f>
        <v>26302</v>
      </c>
      <c r="N56" s="180"/>
      <c r="O56" s="180"/>
      <c r="P56" s="180">
        <f>'将来負担比率（分子）の構造'!M$52</f>
        <v>26621</v>
      </c>
    </row>
    <row r="57" spans="1:16" x14ac:dyDescent="0.15">
      <c r="A57" s="180" t="s">
        <v>42</v>
      </c>
      <c r="B57" s="180"/>
      <c r="C57" s="180"/>
      <c r="D57" s="180">
        <f>'将来負担比率（分子）の構造'!I$51</f>
        <v>1193</v>
      </c>
      <c r="E57" s="180"/>
      <c r="F57" s="180"/>
      <c r="G57" s="180">
        <f>'将来負担比率（分子）の構造'!J$51</f>
        <v>1189</v>
      </c>
      <c r="H57" s="180"/>
      <c r="I57" s="180"/>
      <c r="J57" s="180">
        <f>'将来負担比率（分子）の構造'!K$51</f>
        <v>1143</v>
      </c>
      <c r="K57" s="180"/>
      <c r="L57" s="180"/>
      <c r="M57" s="180">
        <f>'将来負担比率（分子）の構造'!L$51</f>
        <v>1108</v>
      </c>
      <c r="N57" s="180"/>
      <c r="O57" s="180"/>
      <c r="P57" s="180">
        <f>'将来負担比率（分子）の構造'!M$51</f>
        <v>975</v>
      </c>
    </row>
    <row r="58" spans="1:16" x14ac:dyDescent="0.15">
      <c r="A58" s="180" t="s">
        <v>41</v>
      </c>
      <c r="B58" s="180"/>
      <c r="C58" s="180"/>
      <c r="D58" s="180">
        <f>'将来負担比率（分子）の構造'!I$50</f>
        <v>6173</v>
      </c>
      <c r="E58" s="180"/>
      <c r="F58" s="180"/>
      <c r="G58" s="180">
        <f>'将来負担比率（分子）の構造'!J$50</f>
        <v>6564</v>
      </c>
      <c r="H58" s="180"/>
      <c r="I58" s="180"/>
      <c r="J58" s="180">
        <f>'将来負担比率（分子）の構造'!K$50</f>
        <v>6644</v>
      </c>
      <c r="K58" s="180"/>
      <c r="L58" s="180"/>
      <c r="M58" s="180">
        <f>'将来負担比率（分子）の構造'!L$50</f>
        <v>6634</v>
      </c>
      <c r="N58" s="180"/>
      <c r="O58" s="180"/>
      <c r="P58" s="180">
        <f>'将来負担比率（分子）の構造'!M$50</f>
        <v>6832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559</v>
      </c>
      <c r="C61" s="180"/>
      <c r="D61" s="180"/>
      <c r="E61" s="180">
        <f>'将来負担比率（分子）の構造'!J$46</f>
        <v>732</v>
      </c>
      <c r="F61" s="180"/>
      <c r="G61" s="180"/>
      <c r="H61" s="180">
        <f>'将来負担比率（分子）の構造'!K$46</f>
        <v>619</v>
      </c>
      <c r="I61" s="180"/>
      <c r="J61" s="180"/>
      <c r="K61" s="180">
        <f>'将来負担比率（分子）の構造'!L$46</f>
        <v>630</v>
      </c>
      <c r="L61" s="180"/>
      <c r="M61" s="180"/>
      <c r="N61" s="180">
        <f>'将来負担比率（分子）の構造'!M$46</f>
        <v>363</v>
      </c>
      <c r="O61" s="180"/>
      <c r="P61" s="180"/>
    </row>
    <row r="62" spans="1:16" x14ac:dyDescent="0.15">
      <c r="A62" s="180" t="s">
        <v>35</v>
      </c>
      <c r="B62" s="180">
        <f>'将来負担比率（分子）の構造'!I$45</f>
        <v>3611</v>
      </c>
      <c r="C62" s="180"/>
      <c r="D62" s="180"/>
      <c r="E62" s="180">
        <f>'将来負担比率（分子）の構造'!J$45</f>
        <v>3473</v>
      </c>
      <c r="F62" s="180"/>
      <c r="G62" s="180"/>
      <c r="H62" s="180">
        <f>'将来負担比率（分子）の構造'!K$45</f>
        <v>3393</v>
      </c>
      <c r="I62" s="180"/>
      <c r="J62" s="180"/>
      <c r="K62" s="180">
        <f>'将来負担比率（分子）の構造'!L$45</f>
        <v>3309</v>
      </c>
      <c r="L62" s="180"/>
      <c r="M62" s="180"/>
      <c r="N62" s="180">
        <f>'将来負担比率（分子）の構造'!M$45</f>
        <v>3123</v>
      </c>
      <c r="O62" s="180"/>
      <c r="P62" s="180"/>
    </row>
    <row r="63" spans="1:16" x14ac:dyDescent="0.15">
      <c r="A63" s="180" t="s">
        <v>34</v>
      </c>
      <c r="B63" s="180">
        <f>'将来負担比率（分子）の構造'!I$44</f>
        <v>3901</v>
      </c>
      <c r="C63" s="180"/>
      <c r="D63" s="180"/>
      <c r="E63" s="180">
        <f>'将来負担比率（分子）の構造'!J$44</f>
        <v>4651</v>
      </c>
      <c r="F63" s="180"/>
      <c r="G63" s="180"/>
      <c r="H63" s="180">
        <f>'将来負担比率（分子）の構造'!K$44</f>
        <v>5035</v>
      </c>
      <c r="I63" s="180"/>
      <c r="J63" s="180"/>
      <c r="K63" s="180">
        <f>'将来負担比率（分子）の構造'!L$44</f>
        <v>5048</v>
      </c>
      <c r="L63" s="180"/>
      <c r="M63" s="180"/>
      <c r="N63" s="180">
        <f>'将来負担比率（分子）の構造'!M$44</f>
        <v>4755</v>
      </c>
      <c r="O63" s="180"/>
      <c r="P63" s="180"/>
    </row>
    <row r="64" spans="1:16" x14ac:dyDescent="0.15">
      <c r="A64" s="180" t="s">
        <v>33</v>
      </c>
      <c r="B64" s="180">
        <f>'将来負担比率（分子）の構造'!I$43</f>
        <v>2055</v>
      </c>
      <c r="C64" s="180"/>
      <c r="D64" s="180"/>
      <c r="E64" s="180">
        <f>'将来負担比率（分子）の構造'!J$43</f>
        <v>2200</v>
      </c>
      <c r="F64" s="180"/>
      <c r="G64" s="180"/>
      <c r="H64" s="180">
        <f>'将来負担比率（分子）の構造'!K$43</f>
        <v>2405</v>
      </c>
      <c r="I64" s="180"/>
      <c r="J64" s="180"/>
      <c r="K64" s="180">
        <f>'将来負担比率（分子）の構造'!L$43</f>
        <v>2687</v>
      </c>
      <c r="L64" s="180"/>
      <c r="M64" s="180"/>
      <c r="N64" s="180">
        <f>'将来負担比率（分子）の構造'!M$43</f>
        <v>2721</v>
      </c>
      <c r="O64" s="180"/>
      <c r="P64" s="180"/>
    </row>
    <row r="65" spans="1:16" x14ac:dyDescent="0.15">
      <c r="A65" s="180" t="s">
        <v>32</v>
      </c>
      <c r="B65" s="180">
        <f>'将来負担比率（分子）の構造'!I$42</f>
        <v>69</v>
      </c>
      <c r="C65" s="180"/>
      <c r="D65" s="180"/>
      <c r="E65" s="180">
        <f>'将来負担比率（分子）の構造'!J$42</f>
        <v>54</v>
      </c>
      <c r="F65" s="180"/>
      <c r="G65" s="180"/>
      <c r="H65" s="180">
        <f>'将来負担比率（分子）の構造'!K$42</f>
        <v>134</v>
      </c>
      <c r="I65" s="180"/>
      <c r="J65" s="180"/>
      <c r="K65" s="180">
        <f>'将来負担比率（分子）の構造'!L$42</f>
        <v>129</v>
      </c>
      <c r="L65" s="180"/>
      <c r="M65" s="180"/>
      <c r="N65" s="180">
        <f>'将来負担比率（分子）の構造'!M$42</f>
        <v>8</v>
      </c>
      <c r="O65" s="180"/>
      <c r="P65" s="180"/>
    </row>
    <row r="66" spans="1:16" x14ac:dyDescent="0.15">
      <c r="A66" s="180" t="s">
        <v>31</v>
      </c>
      <c r="B66" s="180">
        <f>'将来負担比率（分子）の構造'!I$41</f>
        <v>23786</v>
      </c>
      <c r="C66" s="180"/>
      <c r="D66" s="180"/>
      <c r="E66" s="180">
        <f>'将来負担比率（分子）の構造'!J$41</f>
        <v>24179</v>
      </c>
      <c r="F66" s="180"/>
      <c r="G66" s="180"/>
      <c r="H66" s="180">
        <f>'将来負担比率（分子）の構造'!K$41</f>
        <v>24798</v>
      </c>
      <c r="I66" s="180"/>
      <c r="J66" s="180"/>
      <c r="K66" s="180">
        <f>'将来負担比率（分子）の構造'!L$41</f>
        <v>25858</v>
      </c>
      <c r="L66" s="180"/>
      <c r="M66" s="180"/>
      <c r="N66" s="180">
        <f>'将来負担比率（分子）の構造'!M$41</f>
        <v>27280</v>
      </c>
      <c r="O66" s="180"/>
      <c r="P66" s="180"/>
    </row>
    <row r="67" spans="1:16" x14ac:dyDescent="0.15">
      <c r="A67" s="180" t="s">
        <v>75</v>
      </c>
      <c r="B67" s="180" t="e">
        <f>NA()</f>
        <v>#N/A</v>
      </c>
      <c r="C67" s="180">
        <f>IF(ISNUMBER('将来負担比率（分子）の構造'!I$53), IF('将来負担比率（分子）の構造'!I$53 &lt; 0, 0, '将来負担比率（分子）の構造'!I$53), NA())</f>
        <v>4108</v>
      </c>
      <c r="D67" s="180" t="e">
        <f>NA()</f>
        <v>#N/A</v>
      </c>
      <c r="E67" s="180" t="e">
        <f>NA()</f>
        <v>#N/A</v>
      </c>
      <c r="F67" s="180">
        <f>IF(ISNUMBER('将来負担比率（分子）の構造'!J$53), IF('将来負担比率（分子）の構造'!J$53 &lt; 0, 0, '将来負担比率（分子）の構造'!J$53), NA())</f>
        <v>3995</v>
      </c>
      <c r="G67" s="180" t="e">
        <f>NA()</f>
        <v>#N/A</v>
      </c>
      <c r="H67" s="180" t="e">
        <f>NA()</f>
        <v>#N/A</v>
      </c>
      <c r="I67" s="180">
        <f>IF(ISNUMBER('将来負担比率（分子）の構造'!K$53), IF('将来負担比率（分子）の構造'!K$53 &lt; 0, 0, '将来負担比率（分子）の構造'!K$53), NA())</f>
        <v>3801</v>
      </c>
      <c r="J67" s="180" t="e">
        <f>NA()</f>
        <v>#N/A</v>
      </c>
      <c r="K67" s="180" t="e">
        <f>NA()</f>
        <v>#N/A</v>
      </c>
      <c r="L67" s="180">
        <f>IF(ISNUMBER('将来負担比率（分子）の構造'!L$53), IF('将来負担比率（分子）の構造'!L$53 &lt; 0, 0, '将来負担比率（分子）の構造'!L$53), NA())</f>
        <v>3618</v>
      </c>
      <c r="M67" s="180" t="e">
        <f>NA()</f>
        <v>#N/A</v>
      </c>
      <c r="N67" s="180" t="e">
        <f>NA()</f>
        <v>#N/A</v>
      </c>
      <c r="O67" s="180">
        <f>IF(ISNUMBER('将来負担比率（分子）の構造'!M$53), IF('将来負担比率（分子）の構造'!M$53 &lt; 0, 0, '将来負担比率（分子）の構造'!M$53), NA())</f>
        <v>3823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2612</v>
      </c>
      <c r="C72" s="184">
        <f>基金残高に係る経年分析!G55</f>
        <v>2353</v>
      </c>
      <c r="D72" s="184">
        <f>基金残高に係る経年分析!H55</f>
        <v>2613</v>
      </c>
    </row>
    <row r="73" spans="1:16" x14ac:dyDescent="0.15">
      <c r="A73" s="183" t="s">
        <v>78</v>
      </c>
      <c r="B73" s="184">
        <f>基金残高に係る経年分析!F56</f>
        <v>1585</v>
      </c>
      <c r="C73" s="184">
        <f>基金残高に係る経年分析!G56</f>
        <v>1888</v>
      </c>
      <c r="D73" s="184">
        <f>基金残高に係る経年分析!H56</f>
        <v>1902</v>
      </c>
    </row>
    <row r="74" spans="1:16" x14ac:dyDescent="0.15">
      <c r="A74" s="183" t="s">
        <v>79</v>
      </c>
      <c r="B74" s="184">
        <f>基金残高に係る経年分析!F57</f>
        <v>4044</v>
      </c>
      <c r="C74" s="184">
        <f>基金残高に係る経年分析!G57</f>
        <v>3913</v>
      </c>
      <c r="D74" s="184">
        <f>基金残高に係る経年分析!H57</f>
        <v>3304</v>
      </c>
    </row>
  </sheetData>
  <sheetProtection algorithmName="SHA-512" hashValue="NL80nkRIQLDkH7p1ejmGEPPY+enrx2mX4yF2CkWNsxf8klHILZzWz6mADICGMdbhtBc7Jm4zlwF+kSBptpB4Bg==" saltValue="rC0/Nfh891xoqRp+DtDoo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4271713</v>
      </c>
      <c r="S5" s="669"/>
      <c r="T5" s="669"/>
      <c r="U5" s="669"/>
      <c r="V5" s="669"/>
      <c r="W5" s="669"/>
      <c r="X5" s="669"/>
      <c r="Y5" s="670"/>
      <c r="Z5" s="671">
        <v>16.899999999999999</v>
      </c>
      <c r="AA5" s="671"/>
      <c r="AB5" s="671"/>
      <c r="AC5" s="671"/>
      <c r="AD5" s="672">
        <v>4215978</v>
      </c>
      <c r="AE5" s="672"/>
      <c r="AF5" s="672"/>
      <c r="AG5" s="672"/>
      <c r="AH5" s="672"/>
      <c r="AI5" s="672"/>
      <c r="AJ5" s="672"/>
      <c r="AK5" s="672"/>
      <c r="AL5" s="673">
        <v>34.299999999999997</v>
      </c>
      <c r="AM5" s="674"/>
      <c r="AN5" s="674"/>
      <c r="AO5" s="675"/>
      <c r="AP5" s="665" t="s">
        <v>225</v>
      </c>
      <c r="AQ5" s="666"/>
      <c r="AR5" s="666"/>
      <c r="AS5" s="666"/>
      <c r="AT5" s="666"/>
      <c r="AU5" s="666"/>
      <c r="AV5" s="666"/>
      <c r="AW5" s="666"/>
      <c r="AX5" s="666"/>
      <c r="AY5" s="666"/>
      <c r="AZ5" s="666"/>
      <c r="BA5" s="666"/>
      <c r="BB5" s="666"/>
      <c r="BC5" s="666"/>
      <c r="BD5" s="666"/>
      <c r="BE5" s="666"/>
      <c r="BF5" s="667"/>
      <c r="BG5" s="679">
        <v>4131203</v>
      </c>
      <c r="BH5" s="680"/>
      <c r="BI5" s="680"/>
      <c r="BJ5" s="680"/>
      <c r="BK5" s="680"/>
      <c r="BL5" s="680"/>
      <c r="BM5" s="680"/>
      <c r="BN5" s="681"/>
      <c r="BO5" s="682">
        <v>96.7</v>
      </c>
      <c r="BP5" s="682"/>
      <c r="BQ5" s="682"/>
      <c r="BR5" s="682"/>
      <c r="BS5" s="683">
        <v>27662</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188420</v>
      </c>
      <c r="S6" s="680"/>
      <c r="T6" s="680"/>
      <c r="U6" s="680"/>
      <c r="V6" s="680"/>
      <c r="W6" s="680"/>
      <c r="X6" s="680"/>
      <c r="Y6" s="681"/>
      <c r="Z6" s="682">
        <v>0.7</v>
      </c>
      <c r="AA6" s="682"/>
      <c r="AB6" s="682"/>
      <c r="AC6" s="682"/>
      <c r="AD6" s="683">
        <v>188420</v>
      </c>
      <c r="AE6" s="683"/>
      <c r="AF6" s="683"/>
      <c r="AG6" s="683"/>
      <c r="AH6" s="683"/>
      <c r="AI6" s="683"/>
      <c r="AJ6" s="683"/>
      <c r="AK6" s="683"/>
      <c r="AL6" s="684">
        <v>1.5</v>
      </c>
      <c r="AM6" s="685"/>
      <c r="AN6" s="685"/>
      <c r="AO6" s="686"/>
      <c r="AP6" s="676" t="s">
        <v>230</v>
      </c>
      <c r="AQ6" s="677"/>
      <c r="AR6" s="677"/>
      <c r="AS6" s="677"/>
      <c r="AT6" s="677"/>
      <c r="AU6" s="677"/>
      <c r="AV6" s="677"/>
      <c r="AW6" s="677"/>
      <c r="AX6" s="677"/>
      <c r="AY6" s="677"/>
      <c r="AZ6" s="677"/>
      <c r="BA6" s="677"/>
      <c r="BB6" s="677"/>
      <c r="BC6" s="677"/>
      <c r="BD6" s="677"/>
      <c r="BE6" s="677"/>
      <c r="BF6" s="678"/>
      <c r="BG6" s="679">
        <v>4131203</v>
      </c>
      <c r="BH6" s="680"/>
      <c r="BI6" s="680"/>
      <c r="BJ6" s="680"/>
      <c r="BK6" s="680"/>
      <c r="BL6" s="680"/>
      <c r="BM6" s="680"/>
      <c r="BN6" s="681"/>
      <c r="BO6" s="682">
        <v>96.7</v>
      </c>
      <c r="BP6" s="682"/>
      <c r="BQ6" s="682"/>
      <c r="BR6" s="682"/>
      <c r="BS6" s="683">
        <v>27662</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178885</v>
      </c>
      <c r="CS6" s="680"/>
      <c r="CT6" s="680"/>
      <c r="CU6" s="680"/>
      <c r="CV6" s="680"/>
      <c r="CW6" s="680"/>
      <c r="CX6" s="680"/>
      <c r="CY6" s="681"/>
      <c r="CZ6" s="673">
        <v>0.7</v>
      </c>
      <c r="DA6" s="674"/>
      <c r="DB6" s="674"/>
      <c r="DC6" s="693"/>
      <c r="DD6" s="688">
        <v>1055</v>
      </c>
      <c r="DE6" s="680"/>
      <c r="DF6" s="680"/>
      <c r="DG6" s="680"/>
      <c r="DH6" s="680"/>
      <c r="DI6" s="680"/>
      <c r="DJ6" s="680"/>
      <c r="DK6" s="680"/>
      <c r="DL6" s="680"/>
      <c r="DM6" s="680"/>
      <c r="DN6" s="680"/>
      <c r="DO6" s="680"/>
      <c r="DP6" s="681"/>
      <c r="DQ6" s="688">
        <v>177885</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6248</v>
      </c>
      <c r="S7" s="680"/>
      <c r="T7" s="680"/>
      <c r="U7" s="680"/>
      <c r="V7" s="680"/>
      <c r="W7" s="680"/>
      <c r="X7" s="680"/>
      <c r="Y7" s="681"/>
      <c r="Z7" s="682">
        <v>0</v>
      </c>
      <c r="AA7" s="682"/>
      <c r="AB7" s="682"/>
      <c r="AC7" s="682"/>
      <c r="AD7" s="683">
        <v>6248</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1574694</v>
      </c>
      <c r="BH7" s="680"/>
      <c r="BI7" s="680"/>
      <c r="BJ7" s="680"/>
      <c r="BK7" s="680"/>
      <c r="BL7" s="680"/>
      <c r="BM7" s="680"/>
      <c r="BN7" s="681"/>
      <c r="BO7" s="682">
        <v>36.9</v>
      </c>
      <c r="BP7" s="682"/>
      <c r="BQ7" s="682"/>
      <c r="BR7" s="682"/>
      <c r="BS7" s="683">
        <v>27662</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3509766</v>
      </c>
      <c r="CS7" s="680"/>
      <c r="CT7" s="680"/>
      <c r="CU7" s="680"/>
      <c r="CV7" s="680"/>
      <c r="CW7" s="680"/>
      <c r="CX7" s="680"/>
      <c r="CY7" s="681"/>
      <c r="CZ7" s="682">
        <v>14.4</v>
      </c>
      <c r="DA7" s="682"/>
      <c r="DB7" s="682"/>
      <c r="DC7" s="682"/>
      <c r="DD7" s="688">
        <v>1164406</v>
      </c>
      <c r="DE7" s="680"/>
      <c r="DF7" s="680"/>
      <c r="DG7" s="680"/>
      <c r="DH7" s="680"/>
      <c r="DI7" s="680"/>
      <c r="DJ7" s="680"/>
      <c r="DK7" s="680"/>
      <c r="DL7" s="680"/>
      <c r="DM7" s="680"/>
      <c r="DN7" s="680"/>
      <c r="DO7" s="680"/>
      <c r="DP7" s="681"/>
      <c r="DQ7" s="688">
        <v>1635388</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6904</v>
      </c>
      <c r="S8" s="680"/>
      <c r="T8" s="680"/>
      <c r="U8" s="680"/>
      <c r="V8" s="680"/>
      <c r="W8" s="680"/>
      <c r="X8" s="680"/>
      <c r="Y8" s="681"/>
      <c r="Z8" s="682">
        <v>0</v>
      </c>
      <c r="AA8" s="682"/>
      <c r="AB8" s="682"/>
      <c r="AC8" s="682"/>
      <c r="AD8" s="683">
        <v>6904</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64989</v>
      </c>
      <c r="BH8" s="680"/>
      <c r="BI8" s="680"/>
      <c r="BJ8" s="680"/>
      <c r="BK8" s="680"/>
      <c r="BL8" s="680"/>
      <c r="BM8" s="680"/>
      <c r="BN8" s="681"/>
      <c r="BO8" s="682">
        <v>1.5</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7621947</v>
      </c>
      <c r="CS8" s="680"/>
      <c r="CT8" s="680"/>
      <c r="CU8" s="680"/>
      <c r="CV8" s="680"/>
      <c r="CW8" s="680"/>
      <c r="CX8" s="680"/>
      <c r="CY8" s="681"/>
      <c r="CZ8" s="682">
        <v>31.3</v>
      </c>
      <c r="DA8" s="682"/>
      <c r="DB8" s="682"/>
      <c r="DC8" s="682"/>
      <c r="DD8" s="688">
        <v>80085</v>
      </c>
      <c r="DE8" s="680"/>
      <c r="DF8" s="680"/>
      <c r="DG8" s="680"/>
      <c r="DH8" s="680"/>
      <c r="DI8" s="680"/>
      <c r="DJ8" s="680"/>
      <c r="DK8" s="680"/>
      <c r="DL8" s="680"/>
      <c r="DM8" s="680"/>
      <c r="DN8" s="680"/>
      <c r="DO8" s="680"/>
      <c r="DP8" s="681"/>
      <c r="DQ8" s="688">
        <v>3768593</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8030</v>
      </c>
      <c r="S9" s="680"/>
      <c r="T9" s="680"/>
      <c r="U9" s="680"/>
      <c r="V9" s="680"/>
      <c r="W9" s="680"/>
      <c r="X9" s="680"/>
      <c r="Y9" s="681"/>
      <c r="Z9" s="682">
        <v>0</v>
      </c>
      <c r="AA9" s="682"/>
      <c r="AB9" s="682"/>
      <c r="AC9" s="682"/>
      <c r="AD9" s="683">
        <v>8030</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1284323</v>
      </c>
      <c r="BH9" s="680"/>
      <c r="BI9" s="680"/>
      <c r="BJ9" s="680"/>
      <c r="BK9" s="680"/>
      <c r="BL9" s="680"/>
      <c r="BM9" s="680"/>
      <c r="BN9" s="681"/>
      <c r="BO9" s="682">
        <v>30.1</v>
      </c>
      <c r="BP9" s="682"/>
      <c r="BQ9" s="682"/>
      <c r="BR9" s="682"/>
      <c r="BS9" s="688" t="s">
        <v>237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1376586</v>
      </c>
      <c r="CS9" s="680"/>
      <c r="CT9" s="680"/>
      <c r="CU9" s="680"/>
      <c r="CV9" s="680"/>
      <c r="CW9" s="680"/>
      <c r="CX9" s="680"/>
      <c r="CY9" s="681"/>
      <c r="CZ9" s="682">
        <v>5.7</v>
      </c>
      <c r="DA9" s="682"/>
      <c r="DB9" s="682"/>
      <c r="DC9" s="682"/>
      <c r="DD9" s="688">
        <v>64921</v>
      </c>
      <c r="DE9" s="680"/>
      <c r="DF9" s="680"/>
      <c r="DG9" s="680"/>
      <c r="DH9" s="680"/>
      <c r="DI9" s="680"/>
      <c r="DJ9" s="680"/>
      <c r="DK9" s="680"/>
      <c r="DL9" s="680"/>
      <c r="DM9" s="680"/>
      <c r="DN9" s="680"/>
      <c r="DO9" s="680"/>
      <c r="DP9" s="681"/>
      <c r="DQ9" s="688">
        <v>961002</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243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85939</v>
      </c>
      <c r="BH10" s="680"/>
      <c r="BI10" s="680"/>
      <c r="BJ10" s="680"/>
      <c r="BK10" s="680"/>
      <c r="BL10" s="680"/>
      <c r="BM10" s="680"/>
      <c r="BN10" s="681"/>
      <c r="BO10" s="682">
        <v>2</v>
      </c>
      <c r="BP10" s="682"/>
      <c r="BQ10" s="682"/>
      <c r="BR10" s="682"/>
      <c r="BS10" s="688" t="s">
        <v>243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8100</v>
      </c>
      <c r="CS10" s="680"/>
      <c r="CT10" s="680"/>
      <c r="CU10" s="680"/>
      <c r="CV10" s="680"/>
      <c r="CW10" s="680"/>
      <c r="CX10" s="680"/>
      <c r="CY10" s="681"/>
      <c r="CZ10" s="682">
        <v>0</v>
      </c>
      <c r="DA10" s="682"/>
      <c r="DB10" s="682"/>
      <c r="DC10" s="682"/>
      <c r="DD10" s="688" t="s">
        <v>237</v>
      </c>
      <c r="DE10" s="680"/>
      <c r="DF10" s="680"/>
      <c r="DG10" s="680"/>
      <c r="DH10" s="680"/>
      <c r="DI10" s="680"/>
      <c r="DJ10" s="680"/>
      <c r="DK10" s="680"/>
      <c r="DL10" s="680"/>
      <c r="DM10" s="680"/>
      <c r="DN10" s="680"/>
      <c r="DO10" s="680"/>
      <c r="DP10" s="681"/>
      <c r="DQ10" s="688" t="s">
        <v>237</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237</v>
      </c>
      <c r="AA11" s="682"/>
      <c r="AB11" s="682"/>
      <c r="AC11" s="682"/>
      <c r="AD11" s="683" t="s">
        <v>243</v>
      </c>
      <c r="AE11" s="683"/>
      <c r="AF11" s="683"/>
      <c r="AG11" s="683"/>
      <c r="AH11" s="683"/>
      <c r="AI11" s="683"/>
      <c r="AJ11" s="683"/>
      <c r="AK11" s="683"/>
      <c r="AL11" s="684" t="s">
        <v>237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139443</v>
      </c>
      <c r="BH11" s="680"/>
      <c r="BI11" s="680"/>
      <c r="BJ11" s="680"/>
      <c r="BK11" s="680"/>
      <c r="BL11" s="680"/>
      <c r="BM11" s="680"/>
      <c r="BN11" s="681"/>
      <c r="BO11" s="682">
        <v>3.3</v>
      </c>
      <c r="BP11" s="682"/>
      <c r="BQ11" s="682"/>
      <c r="BR11" s="682"/>
      <c r="BS11" s="688">
        <v>27662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1033135</v>
      </c>
      <c r="CS11" s="680"/>
      <c r="CT11" s="680"/>
      <c r="CU11" s="680"/>
      <c r="CV11" s="680"/>
      <c r="CW11" s="680"/>
      <c r="CX11" s="680"/>
      <c r="CY11" s="681"/>
      <c r="CZ11" s="682">
        <v>4.2</v>
      </c>
      <c r="DA11" s="682"/>
      <c r="DB11" s="682"/>
      <c r="DC11" s="682"/>
      <c r="DD11" s="688">
        <v>395481</v>
      </c>
      <c r="DE11" s="680"/>
      <c r="DF11" s="680"/>
      <c r="DG11" s="680"/>
      <c r="DH11" s="680"/>
      <c r="DI11" s="680"/>
      <c r="DJ11" s="680"/>
      <c r="DK11" s="680"/>
      <c r="DL11" s="680"/>
      <c r="DM11" s="680"/>
      <c r="DN11" s="680"/>
      <c r="DO11" s="680"/>
      <c r="DP11" s="681"/>
      <c r="DQ11" s="688">
        <v>421490</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776086</v>
      </c>
      <c r="S12" s="680"/>
      <c r="T12" s="680"/>
      <c r="U12" s="680"/>
      <c r="V12" s="680"/>
      <c r="W12" s="680"/>
      <c r="X12" s="680"/>
      <c r="Y12" s="681"/>
      <c r="Z12" s="682">
        <v>3.1</v>
      </c>
      <c r="AA12" s="682"/>
      <c r="AB12" s="682"/>
      <c r="AC12" s="682"/>
      <c r="AD12" s="683">
        <v>776086</v>
      </c>
      <c r="AE12" s="683"/>
      <c r="AF12" s="683"/>
      <c r="AG12" s="683"/>
      <c r="AH12" s="683"/>
      <c r="AI12" s="683"/>
      <c r="AJ12" s="683"/>
      <c r="AK12" s="683"/>
      <c r="AL12" s="684">
        <v>6.3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2131486</v>
      </c>
      <c r="BH12" s="680"/>
      <c r="BI12" s="680"/>
      <c r="BJ12" s="680"/>
      <c r="BK12" s="680"/>
      <c r="BL12" s="680"/>
      <c r="BM12" s="680"/>
      <c r="BN12" s="681"/>
      <c r="BO12" s="682">
        <v>49.9</v>
      </c>
      <c r="BP12" s="682"/>
      <c r="BQ12" s="682"/>
      <c r="BR12" s="682"/>
      <c r="BS12" s="688" t="s">
        <v>243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1031288</v>
      </c>
      <c r="CS12" s="680"/>
      <c r="CT12" s="680"/>
      <c r="CU12" s="680"/>
      <c r="CV12" s="680"/>
      <c r="CW12" s="680"/>
      <c r="CX12" s="680"/>
      <c r="CY12" s="681"/>
      <c r="CZ12" s="682">
        <v>4.2</v>
      </c>
      <c r="DA12" s="682"/>
      <c r="DB12" s="682"/>
      <c r="DC12" s="682"/>
      <c r="DD12" s="688">
        <v>206258</v>
      </c>
      <c r="DE12" s="680"/>
      <c r="DF12" s="680"/>
      <c r="DG12" s="680"/>
      <c r="DH12" s="680"/>
      <c r="DI12" s="680"/>
      <c r="DJ12" s="680"/>
      <c r="DK12" s="680"/>
      <c r="DL12" s="680"/>
      <c r="DM12" s="680"/>
      <c r="DN12" s="680"/>
      <c r="DO12" s="680"/>
      <c r="DP12" s="681"/>
      <c r="DQ12" s="688">
        <v>441532</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5139</v>
      </c>
      <c r="S13" s="680"/>
      <c r="T13" s="680"/>
      <c r="U13" s="680"/>
      <c r="V13" s="680"/>
      <c r="W13" s="680"/>
      <c r="X13" s="680"/>
      <c r="Y13" s="681"/>
      <c r="Z13" s="682">
        <v>0</v>
      </c>
      <c r="AA13" s="682"/>
      <c r="AB13" s="682"/>
      <c r="AC13" s="682"/>
      <c r="AD13" s="683">
        <v>5139</v>
      </c>
      <c r="AE13" s="683"/>
      <c r="AF13" s="683"/>
      <c r="AG13" s="683"/>
      <c r="AH13" s="683"/>
      <c r="AI13" s="683"/>
      <c r="AJ13" s="683"/>
      <c r="AK13" s="683"/>
      <c r="AL13" s="684">
        <v>0</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2110042</v>
      </c>
      <c r="BH13" s="680"/>
      <c r="BI13" s="680"/>
      <c r="BJ13" s="680"/>
      <c r="BK13" s="680"/>
      <c r="BL13" s="680"/>
      <c r="BM13" s="680"/>
      <c r="BN13" s="681"/>
      <c r="BO13" s="682">
        <v>49.4</v>
      </c>
      <c r="BP13" s="682"/>
      <c r="BQ13" s="682"/>
      <c r="BR13" s="682"/>
      <c r="BS13" s="688" t="s">
        <v>237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2533535</v>
      </c>
      <c r="CS13" s="680"/>
      <c r="CT13" s="680"/>
      <c r="CU13" s="680"/>
      <c r="CV13" s="680"/>
      <c r="CW13" s="680"/>
      <c r="CX13" s="680"/>
      <c r="CY13" s="681"/>
      <c r="CZ13" s="682">
        <v>10.4</v>
      </c>
      <c r="DA13" s="682"/>
      <c r="DB13" s="682"/>
      <c r="DC13" s="682"/>
      <c r="DD13" s="688">
        <v>1779481</v>
      </c>
      <c r="DE13" s="680"/>
      <c r="DF13" s="680"/>
      <c r="DG13" s="680"/>
      <c r="DH13" s="680"/>
      <c r="DI13" s="680"/>
      <c r="DJ13" s="680"/>
      <c r="DK13" s="680"/>
      <c r="DL13" s="680"/>
      <c r="DM13" s="680"/>
      <c r="DN13" s="680"/>
      <c r="DO13" s="680"/>
      <c r="DP13" s="681"/>
      <c r="DQ13" s="688">
        <v>851670</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243</v>
      </c>
      <c r="AA14" s="682"/>
      <c r="AB14" s="682"/>
      <c r="AC14" s="682"/>
      <c r="AD14" s="683" t="s">
        <v>243</v>
      </c>
      <c r="AE14" s="683"/>
      <c r="AF14" s="683"/>
      <c r="AG14" s="683"/>
      <c r="AH14" s="683"/>
      <c r="AI14" s="683"/>
      <c r="AJ14" s="683"/>
      <c r="AK14" s="683"/>
      <c r="AL14" s="684" t="s">
        <v>237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157681</v>
      </c>
      <c r="BH14" s="680"/>
      <c r="BI14" s="680"/>
      <c r="BJ14" s="680"/>
      <c r="BK14" s="680"/>
      <c r="BL14" s="680"/>
      <c r="BM14" s="680"/>
      <c r="BN14" s="681"/>
      <c r="BO14" s="682">
        <v>3.7</v>
      </c>
      <c r="BP14" s="682"/>
      <c r="BQ14" s="682"/>
      <c r="BR14" s="682"/>
      <c r="BS14" s="688" t="s">
        <v>243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1039585</v>
      </c>
      <c r="CS14" s="680"/>
      <c r="CT14" s="680"/>
      <c r="CU14" s="680"/>
      <c r="CV14" s="680"/>
      <c r="CW14" s="680"/>
      <c r="CX14" s="680"/>
      <c r="CY14" s="681"/>
      <c r="CZ14" s="682">
        <v>4.3</v>
      </c>
      <c r="DA14" s="682"/>
      <c r="DB14" s="682"/>
      <c r="DC14" s="682"/>
      <c r="DD14" s="688">
        <v>128148</v>
      </c>
      <c r="DE14" s="680"/>
      <c r="DF14" s="680"/>
      <c r="DG14" s="680"/>
      <c r="DH14" s="680"/>
      <c r="DI14" s="680"/>
      <c r="DJ14" s="680"/>
      <c r="DK14" s="680"/>
      <c r="DL14" s="680"/>
      <c r="DM14" s="680"/>
      <c r="DN14" s="680"/>
      <c r="DO14" s="680"/>
      <c r="DP14" s="681"/>
      <c r="DQ14" s="688">
        <v>846842</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33209</v>
      </c>
      <c r="S15" s="680"/>
      <c r="T15" s="680"/>
      <c r="U15" s="680"/>
      <c r="V15" s="680"/>
      <c r="W15" s="680"/>
      <c r="X15" s="680"/>
      <c r="Y15" s="681"/>
      <c r="Z15" s="682">
        <v>0.1</v>
      </c>
      <c r="AA15" s="682"/>
      <c r="AB15" s="682"/>
      <c r="AC15" s="682"/>
      <c r="AD15" s="683">
        <v>33209</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267342</v>
      </c>
      <c r="BH15" s="680"/>
      <c r="BI15" s="680"/>
      <c r="BJ15" s="680"/>
      <c r="BK15" s="680"/>
      <c r="BL15" s="680"/>
      <c r="BM15" s="680"/>
      <c r="BN15" s="681"/>
      <c r="BO15" s="682">
        <v>6.3</v>
      </c>
      <c r="BP15" s="682"/>
      <c r="BQ15" s="682"/>
      <c r="BR15" s="682"/>
      <c r="BS15" s="688" t="s">
        <v>243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3010863</v>
      </c>
      <c r="CS15" s="680"/>
      <c r="CT15" s="680"/>
      <c r="CU15" s="680"/>
      <c r="CV15" s="680"/>
      <c r="CW15" s="680"/>
      <c r="CX15" s="680"/>
      <c r="CY15" s="681"/>
      <c r="CZ15" s="682">
        <v>12.4</v>
      </c>
      <c r="DA15" s="682"/>
      <c r="DB15" s="682"/>
      <c r="DC15" s="682"/>
      <c r="DD15" s="688">
        <v>1439889</v>
      </c>
      <c r="DE15" s="680"/>
      <c r="DF15" s="680"/>
      <c r="DG15" s="680"/>
      <c r="DH15" s="680"/>
      <c r="DI15" s="680"/>
      <c r="DJ15" s="680"/>
      <c r="DK15" s="680"/>
      <c r="DL15" s="680"/>
      <c r="DM15" s="680"/>
      <c r="DN15" s="680"/>
      <c r="DO15" s="680"/>
      <c r="DP15" s="681"/>
      <c r="DQ15" s="688">
        <v>1582126</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237</v>
      </c>
      <c r="S16" s="680"/>
      <c r="T16" s="680"/>
      <c r="U16" s="680"/>
      <c r="V16" s="680"/>
      <c r="W16" s="680"/>
      <c r="X16" s="680"/>
      <c r="Y16" s="681"/>
      <c r="Z16" s="682" t="s">
        <v>243</v>
      </c>
      <c r="AA16" s="682"/>
      <c r="AB16" s="682"/>
      <c r="AC16" s="682"/>
      <c r="AD16" s="683" t="s">
        <v>243</v>
      </c>
      <c r="AE16" s="683"/>
      <c r="AF16" s="683"/>
      <c r="AG16" s="683"/>
      <c r="AH16" s="683"/>
      <c r="AI16" s="683"/>
      <c r="AJ16" s="683"/>
      <c r="AK16" s="683"/>
      <c r="AL16" s="684" t="s">
        <v>237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243</v>
      </c>
      <c r="BH16" s="680"/>
      <c r="BI16" s="680"/>
      <c r="BJ16" s="680"/>
      <c r="BK16" s="680"/>
      <c r="BL16" s="680"/>
      <c r="BM16" s="680"/>
      <c r="BN16" s="681"/>
      <c r="BO16" s="682" t="s">
        <v>243</v>
      </c>
      <c r="BP16" s="682"/>
      <c r="BQ16" s="682"/>
      <c r="BR16" s="682"/>
      <c r="BS16" s="688" t="s">
        <v>243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120963</v>
      </c>
      <c r="CS16" s="680"/>
      <c r="CT16" s="680"/>
      <c r="CU16" s="680"/>
      <c r="CV16" s="680"/>
      <c r="CW16" s="680"/>
      <c r="CX16" s="680"/>
      <c r="CY16" s="681"/>
      <c r="CZ16" s="682">
        <v>0.5</v>
      </c>
      <c r="DA16" s="682"/>
      <c r="DB16" s="682"/>
      <c r="DC16" s="682"/>
      <c r="DD16" s="688" t="s">
        <v>237</v>
      </c>
      <c r="DE16" s="680"/>
      <c r="DF16" s="680"/>
      <c r="DG16" s="680"/>
      <c r="DH16" s="680"/>
      <c r="DI16" s="680"/>
      <c r="DJ16" s="680"/>
      <c r="DK16" s="680"/>
      <c r="DL16" s="680"/>
      <c r="DM16" s="680"/>
      <c r="DN16" s="680"/>
      <c r="DO16" s="680"/>
      <c r="DP16" s="681"/>
      <c r="DQ16" s="688">
        <v>98639</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19057</v>
      </c>
      <c r="S17" s="680"/>
      <c r="T17" s="680"/>
      <c r="U17" s="680"/>
      <c r="V17" s="680"/>
      <c r="W17" s="680"/>
      <c r="X17" s="680"/>
      <c r="Y17" s="681"/>
      <c r="Z17" s="682">
        <v>0.1</v>
      </c>
      <c r="AA17" s="682"/>
      <c r="AB17" s="682"/>
      <c r="AC17" s="682"/>
      <c r="AD17" s="683">
        <v>19057</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243</v>
      </c>
      <c r="BP17" s="682"/>
      <c r="BQ17" s="682"/>
      <c r="BR17" s="682"/>
      <c r="BS17" s="688" t="s">
        <v>237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2899561</v>
      </c>
      <c r="CS17" s="680"/>
      <c r="CT17" s="680"/>
      <c r="CU17" s="680"/>
      <c r="CV17" s="680"/>
      <c r="CW17" s="680"/>
      <c r="CX17" s="680"/>
      <c r="CY17" s="681"/>
      <c r="CZ17" s="682">
        <v>11.9</v>
      </c>
      <c r="DA17" s="682"/>
      <c r="DB17" s="682"/>
      <c r="DC17" s="682"/>
      <c r="DD17" s="688" t="s">
        <v>243</v>
      </c>
      <c r="DE17" s="680"/>
      <c r="DF17" s="680"/>
      <c r="DG17" s="680"/>
      <c r="DH17" s="680"/>
      <c r="DI17" s="680"/>
      <c r="DJ17" s="680"/>
      <c r="DK17" s="680"/>
      <c r="DL17" s="680"/>
      <c r="DM17" s="680"/>
      <c r="DN17" s="680"/>
      <c r="DO17" s="680"/>
      <c r="DP17" s="681"/>
      <c r="DQ17" s="688">
        <v>2809085</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7749353</v>
      </c>
      <c r="S18" s="680"/>
      <c r="T18" s="680"/>
      <c r="U18" s="680"/>
      <c r="V18" s="680"/>
      <c r="W18" s="680"/>
      <c r="X18" s="680"/>
      <c r="Y18" s="681"/>
      <c r="Z18" s="682">
        <v>30.6</v>
      </c>
      <c r="AA18" s="682"/>
      <c r="AB18" s="682"/>
      <c r="AC18" s="682"/>
      <c r="AD18" s="683">
        <v>6978704</v>
      </c>
      <c r="AE18" s="683"/>
      <c r="AF18" s="683"/>
      <c r="AG18" s="683"/>
      <c r="AH18" s="683"/>
      <c r="AI18" s="683"/>
      <c r="AJ18" s="683"/>
      <c r="AK18" s="683"/>
      <c r="AL18" s="684">
        <v>56.8</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243</v>
      </c>
      <c r="BP18" s="682"/>
      <c r="BQ18" s="682"/>
      <c r="BR18" s="682"/>
      <c r="BS18" s="688" t="s">
        <v>237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243</v>
      </c>
      <c r="DA18" s="682"/>
      <c r="DB18" s="682"/>
      <c r="DC18" s="682"/>
      <c r="DD18" s="688" t="s">
        <v>243</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6978704</v>
      </c>
      <c r="S19" s="680"/>
      <c r="T19" s="680"/>
      <c r="U19" s="680"/>
      <c r="V19" s="680"/>
      <c r="W19" s="680"/>
      <c r="X19" s="680"/>
      <c r="Y19" s="681"/>
      <c r="Z19" s="682">
        <v>27.5</v>
      </c>
      <c r="AA19" s="682"/>
      <c r="AB19" s="682"/>
      <c r="AC19" s="682"/>
      <c r="AD19" s="683">
        <v>6978704</v>
      </c>
      <c r="AE19" s="683"/>
      <c r="AF19" s="683"/>
      <c r="AG19" s="683"/>
      <c r="AH19" s="683"/>
      <c r="AI19" s="683"/>
      <c r="AJ19" s="683"/>
      <c r="AK19" s="683"/>
      <c r="AL19" s="684">
        <v>56.8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140510</v>
      </c>
      <c r="BH19" s="680"/>
      <c r="BI19" s="680"/>
      <c r="BJ19" s="680"/>
      <c r="BK19" s="680"/>
      <c r="BL19" s="680"/>
      <c r="BM19" s="680"/>
      <c r="BN19" s="681"/>
      <c r="BO19" s="682">
        <v>3.3</v>
      </c>
      <c r="BP19" s="682"/>
      <c r="BQ19" s="682"/>
      <c r="BR19" s="682"/>
      <c r="BS19" s="688" t="s">
        <v>243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243</v>
      </c>
      <c r="DA19" s="682"/>
      <c r="DB19" s="682"/>
      <c r="DC19" s="682"/>
      <c r="DD19" s="688" t="s">
        <v>243</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770649</v>
      </c>
      <c r="S20" s="680"/>
      <c r="T20" s="680"/>
      <c r="U20" s="680"/>
      <c r="V20" s="680"/>
      <c r="W20" s="680"/>
      <c r="X20" s="680"/>
      <c r="Y20" s="681"/>
      <c r="Z20" s="682">
        <v>3</v>
      </c>
      <c r="AA20" s="682"/>
      <c r="AB20" s="682"/>
      <c r="AC20" s="682"/>
      <c r="AD20" s="683" t="s">
        <v>237</v>
      </c>
      <c r="AE20" s="683"/>
      <c r="AF20" s="683"/>
      <c r="AG20" s="683"/>
      <c r="AH20" s="683"/>
      <c r="AI20" s="683"/>
      <c r="AJ20" s="683"/>
      <c r="AK20" s="683"/>
      <c r="AL20" s="684" t="s">
        <v>237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140510</v>
      </c>
      <c r="BH20" s="680"/>
      <c r="BI20" s="680"/>
      <c r="BJ20" s="680"/>
      <c r="BK20" s="680"/>
      <c r="BL20" s="680"/>
      <c r="BM20" s="680"/>
      <c r="BN20" s="681"/>
      <c r="BO20" s="682">
        <v>3.3</v>
      </c>
      <c r="BP20" s="682"/>
      <c r="BQ20" s="682"/>
      <c r="BR20" s="682"/>
      <c r="BS20" s="688" t="s">
        <v>237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24364214</v>
      </c>
      <c r="CS20" s="680"/>
      <c r="CT20" s="680"/>
      <c r="CU20" s="680"/>
      <c r="CV20" s="680"/>
      <c r="CW20" s="680"/>
      <c r="CX20" s="680"/>
      <c r="CY20" s="681"/>
      <c r="CZ20" s="682">
        <v>100</v>
      </c>
      <c r="DA20" s="682"/>
      <c r="DB20" s="682"/>
      <c r="DC20" s="682"/>
      <c r="DD20" s="688">
        <v>5259724</v>
      </c>
      <c r="DE20" s="680"/>
      <c r="DF20" s="680"/>
      <c r="DG20" s="680"/>
      <c r="DH20" s="680"/>
      <c r="DI20" s="680"/>
      <c r="DJ20" s="680"/>
      <c r="DK20" s="680"/>
      <c r="DL20" s="680"/>
      <c r="DM20" s="680"/>
      <c r="DN20" s="680"/>
      <c r="DO20" s="680"/>
      <c r="DP20" s="681"/>
      <c r="DQ20" s="688">
        <v>13594252</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243</v>
      </c>
      <c r="S21" s="680"/>
      <c r="T21" s="680"/>
      <c r="U21" s="680"/>
      <c r="V21" s="680"/>
      <c r="W21" s="680"/>
      <c r="X21" s="680"/>
      <c r="Y21" s="681"/>
      <c r="Z21" s="682" t="s">
        <v>237</v>
      </c>
      <c r="AA21" s="682"/>
      <c r="AB21" s="682"/>
      <c r="AC21" s="682"/>
      <c r="AD21" s="683" t="s">
        <v>237</v>
      </c>
      <c r="AE21" s="683"/>
      <c r="AF21" s="683"/>
      <c r="AG21" s="683"/>
      <c r="AH21" s="683"/>
      <c r="AI21" s="683"/>
      <c r="AJ21" s="683"/>
      <c r="AK21" s="683"/>
      <c r="AL21" s="684" t="s">
        <v>237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84775</v>
      </c>
      <c r="BH21" s="680"/>
      <c r="BI21" s="680"/>
      <c r="BJ21" s="680"/>
      <c r="BK21" s="680"/>
      <c r="BL21" s="680"/>
      <c r="BM21" s="680"/>
      <c r="BN21" s="681"/>
      <c r="BO21" s="682">
        <v>2</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13064159</v>
      </c>
      <c r="S22" s="680"/>
      <c r="T22" s="680"/>
      <c r="U22" s="680"/>
      <c r="V22" s="680"/>
      <c r="W22" s="680"/>
      <c r="X22" s="680"/>
      <c r="Y22" s="681"/>
      <c r="Z22" s="682">
        <v>51.5</v>
      </c>
      <c r="AA22" s="682"/>
      <c r="AB22" s="682"/>
      <c r="AC22" s="682"/>
      <c r="AD22" s="683">
        <v>12237775</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243</v>
      </c>
      <c r="BP22" s="682"/>
      <c r="BQ22" s="682"/>
      <c r="BR22" s="682"/>
      <c r="BS22" s="688" t="s">
        <v>237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5825</v>
      </c>
      <c r="S23" s="680"/>
      <c r="T23" s="680"/>
      <c r="U23" s="680"/>
      <c r="V23" s="680"/>
      <c r="W23" s="680"/>
      <c r="X23" s="680"/>
      <c r="Y23" s="681"/>
      <c r="Z23" s="682">
        <v>0</v>
      </c>
      <c r="AA23" s="682"/>
      <c r="AB23" s="682"/>
      <c r="AC23" s="682"/>
      <c r="AD23" s="683">
        <v>5825</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55735</v>
      </c>
      <c r="BH23" s="680"/>
      <c r="BI23" s="680"/>
      <c r="BJ23" s="680"/>
      <c r="BK23" s="680"/>
      <c r="BL23" s="680"/>
      <c r="BM23" s="680"/>
      <c r="BN23" s="681"/>
      <c r="BO23" s="682">
        <v>1.3</v>
      </c>
      <c r="BP23" s="682"/>
      <c r="BQ23" s="682"/>
      <c r="BR23" s="682"/>
      <c r="BS23" s="688" t="s">
        <v>243</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178129</v>
      </c>
      <c r="S24" s="680"/>
      <c r="T24" s="680"/>
      <c r="U24" s="680"/>
      <c r="V24" s="680"/>
      <c r="W24" s="680"/>
      <c r="X24" s="680"/>
      <c r="Y24" s="681"/>
      <c r="Z24" s="682">
        <v>0.7</v>
      </c>
      <c r="AA24" s="682"/>
      <c r="AB24" s="682"/>
      <c r="AC24" s="682"/>
      <c r="AD24" s="683" t="s">
        <v>237</v>
      </c>
      <c r="AE24" s="683"/>
      <c r="AF24" s="683"/>
      <c r="AG24" s="683"/>
      <c r="AH24" s="683"/>
      <c r="AI24" s="683"/>
      <c r="AJ24" s="683"/>
      <c r="AK24" s="683"/>
      <c r="AL24" s="684" t="s">
        <v>237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243</v>
      </c>
      <c r="BP24" s="682"/>
      <c r="BQ24" s="682"/>
      <c r="BR24" s="682"/>
      <c r="BS24" s="688" t="s">
        <v>237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10770454</v>
      </c>
      <c r="CS24" s="669"/>
      <c r="CT24" s="669"/>
      <c r="CU24" s="669"/>
      <c r="CV24" s="669"/>
      <c r="CW24" s="669"/>
      <c r="CX24" s="669"/>
      <c r="CY24" s="670"/>
      <c r="CZ24" s="673">
        <v>44.2</v>
      </c>
      <c r="DA24" s="674"/>
      <c r="DB24" s="674"/>
      <c r="DC24" s="693"/>
      <c r="DD24" s="712">
        <v>6997351</v>
      </c>
      <c r="DE24" s="669"/>
      <c r="DF24" s="669"/>
      <c r="DG24" s="669"/>
      <c r="DH24" s="669"/>
      <c r="DI24" s="669"/>
      <c r="DJ24" s="669"/>
      <c r="DK24" s="670"/>
      <c r="DL24" s="712">
        <v>6981706</v>
      </c>
      <c r="DM24" s="669"/>
      <c r="DN24" s="669"/>
      <c r="DO24" s="669"/>
      <c r="DP24" s="669"/>
      <c r="DQ24" s="669"/>
      <c r="DR24" s="669"/>
      <c r="DS24" s="669"/>
      <c r="DT24" s="669"/>
      <c r="DU24" s="669"/>
      <c r="DV24" s="670"/>
      <c r="DW24" s="673">
        <v>54.2</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565816</v>
      </c>
      <c r="S25" s="680"/>
      <c r="T25" s="680"/>
      <c r="U25" s="680"/>
      <c r="V25" s="680"/>
      <c r="W25" s="680"/>
      <c r="X25" s="680"/>
      <c r="Y25" s="681"/>
      <c r="Z25" s="682">
        <v>2.2000000000000002</v>
      </c>
      <c r="AA25" s="682"/>
      <c r="AB25" s="682"/>
      <c r="AC25" s="682"/>
      <c r="AD25" s="683">
        <v>21039</v>
      </c>
      <c r="AE25" s="683"/>
      <c r="AF25" s="683"/>
      <c r="AG25" s="683"/>
      <c r="AH25" s="683"/>
      <c r="AI25" s="683"/>
      <c r="AJ25" s="683"/>
      <c r="AK25" s="683"/>
      <c r="AL25" s="684">
        <v>0.2</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243</v>
      </c>
      <c r="BP25" s="682"/>
      <c r="BQ25" s="682"/>
      <c r="BR25" s="682"/>
      <c r="BS25" s="688" t="s">
        <v>237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3199214</v>
      </c>
      <c r="CS25" s="715"/>
      <c r="CT25" s="715"/>
      <c r="CU25" s="715"/>
      <c r="CV25" s="715"/>
      <c r="CW25" s="715"/>
      <c r="CX25" s="715"/>
      <c r="CY25" s="716"/>
      <c r="CZ25" s="684">
        <v>13.1</v>
      </c>
      <c r="DA25" s="713"/>
      <c r="DB25" s="713"/>
      <c r="DC25" s="717"/>
      <c r="DD25" s="688">
        <v>2900772</v>
      </c>
      <c r="DE25" s="715"/>
      <c r="DF25" s="715"/>
      <c r="DG25" s="715"/>
      <c r="DH25" s="715"/>
      <c r="DI25" s="715"/>
      <c r="DJ25" s="715"/>
      <c r="DK25" s="716"/>
      <c r="DL25" s="688">
        <v>2893835</v>
      </c>
      <c r="DM25" s="715"/>
      <c r="DN25" s="715"/>
      <c r="DO25" s="715"/>
      <c r="DP25" s="715"/>
      <c r="DQ25" s="715"/>
      <c r="DR25" s="715"/>
      <c r="DS25" s="715"/>
      <c r="DT25" s="715"/>
      <c r="DU25" s="715"/>
      <c r="DV25" s="716"/>
      <c r="DW25" s="684">
        <v>22.5</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32630</v>
      </c>
      <c r="S26" s="680"/>
      <c r="T26" s="680"/>
      <c r="U26" s="680"/>
      <c r="V26" s="680"/>
      <c r="W26" s="680"/>
      <c r="X26" s="680"/>
      <c r="Y26" s="681"/>
      <c r="Z26" s="682">
        <v>0.1</v>
      </c>
      <c r="AA26" s="682"/>
      <c r="AB26" s="682"/>
      <c r="AC26" s="682"/>
      <c r="AD26" s="683" t="s">
        <v>243</v>
      </c>
      <c r="AE26" s="683"/>
      <c r="AF26" s="683"/>
      <c r="AG26" s="683"/>
      <c r="AH26" s="683"/>
      <c r="AI26" s="683"/>
      <c r="AJ26" s="683"/>
      <c r="AK26" s="683"/>
      <c r="AL26" s="684" t="s">
        <v>243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237</v>
      </c>
      <c r="BP26" s="682"/>
      <c r="BQ26" s="682"/>
      <c r="BR26" s="682"/>
      <c r="BS26" s="688" t="s">
        <v>243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2044198</v>
      </c>
      <c r="CS26" s="680"/>
      <c r="CT26" s="680"/>
      <c r="CU26" s="680"/>
      <c r="CV26" s="680"/>
      <c r="CW26" s="680"/>
      <c r="CX26" s="680"/>
      <c r="CY26" s="681"/>
      <c r="CZ26" s="684">
        <v>8.4</v>
      </c>
      <c r="DA26" s="713"/>
      <c r="DB26" s="713"/>
      <c r="DC26" s="717"/>
      <c r="DD26" s="688">
        <v>1891071</v>
      </c>
      <c r="DE26" s="680"/>
      <c r="DF26" s="680"/>
      <c r="DG26" s="680"/>
      <c r="DH26" s="680"/>
      <c r="DI26" s="680"/>
      <c r="DJ26" s="680"/>
      <c r="DK26" s="681"/>
      <c r="DL26" s="688" t="s">
        <v>237</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2893781</v>
      </c>
      <c r="S27" s="680"/>
      <c r="T27" s="680"/>
      <c r="U27" s="680"/>
      <c r="V27" s="680"/>
      <c r="W27" s="680"/>
      <c r="X27" s="680"/>
      <c r="Y27" s="681"/>
      <c r="Z27" s="682">
        <v>11.4</v>
      </c>
      <c r="AA27" s="682"/>
      <c r="AB27" s="682"/>
      <c r="AC27" s="682"/>
      <c r="AD27" s="683" t="s">
        <v>237</v>
      </c>
      <c r="AE27" s="683"/>
      <c r="AF27" s="683"/>
      <c r="AG27" s="683"/>
      <c r="AH27" s="683"/>
      <c r="AI27" s="683"/>
      <c r="AJ27" s="683"/>
      <c r="AK27" s="683"/>
      <c r="AL27" s="684" t="s">
        <v>243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4271713</v>
      </c>
      <c r="BH27" s="680"/>
      <c r="BI27" s="680"/>
      <c r="BJ27" s="680"/>
      <c r="BK27" s="680"/>
      <c r="BL27" s="680"/>
      <c r="BM27" s="680"/>
      <c r="BN27" s="681"/>
      <c r="BO27" s="682">
        <v>100</v>
      </c>
      <c r="BP27" s="682"/>
      <c r="BQ27" s="682"/>
      <c r="BR27" s="682"/>
      <c r="BS27" s="688">
        <v>27662</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4671679</v>
      </c>
      <c r="CS27" s="715"/>
      <c r="CT27" s="715"/>
      <c r="CU27" s="715"/>
      <c r="CV27" s="715"/>
      <c r="CW27" s="715"/>
      <c r="CX27" s="715"/>
      <c r="CY27" s="716"/>
      <c r="CZ27" s="684">
        <v>19.2</v>
      </c>
      <c r="DA27" s="713"/>
      <c r="DB27" s="713"/>
      <c r="DC27" s="717"/>
      <c r="DD27" s="688">
        <v>1287494</v>
      </c>
      <c r="DE27" s="715"/>
      <c r="DF27" s="715"/>
      <c r="DG27" s="715"/>
      <c r="DH27" s="715"/>
      <c r="DI27" s="715"/>
      <c r="DJ27" s="715"/>
      <c r="DK27" s="716"/>
      <c r="DL27" s="688">
        <v>1278786</v>
      </c>
      <c r="DM27" s="715"/>
      <c r="DN27" s="715"/>
      <c r="DO27" s="715"/>
      <c r="DP27" s="715"/>
      <c r="DQ27" s="715"/>
      <c r="DR27" s="715"/>
      <c r="DS27" s="715"/>
      <c r="DT27" s="715"/>
      <c r="DU27" s="715"/>
      <c r="DV27" s="716"/>
      <c r="DW27" s="684">
        <v>9.9</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243</v>
      </c>
      <c r="S28" s="680"/>
      <c r="T28" s="680"/>
      <c r="U28" s="680"/>
      <c r="V28" s="680"/>
      <c r="W28" s="680"/>
      <c r="X28" s="680"/>
      <c r="Y28" s="681"/>
      <c r="Z28" s="682" t="s">
        <v>237</v>
      </c>
      <c r="AA28" s="682"/>
      <c r="AB28" s="682"/>
      <c r="AC28" s="682"/>
      <c r="AD28" s="683" t="s">
        <v>243</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2899561</v>
      </c>
      <c r="CS28" s="680"/>
      <c r="CT28" s="680"/>
      <c r="CU28" s="680"/>
      <c r="CV28" s="680"/>
      <c r="CW28" s="680"/>
      <c r="CX28" s="680"/>
      <c r="CY28" s="681"/>
      <c r="CZ28" s="684">
        <v>11.9</v>
      </c>
      <c r="DA28" s="713"/>
      <c r="DB28" s="713"/>
      <c r="DC28" s="717"/>
      <c r="DD28" s="688">
        <v>2809085</v>
      </c>
      <c r="DE28" s="680"/>
      <c r="DF28" s="680"/>
      <c r="DG28" s="680"/>
      <c r="DH28" s="680"/>
      <c r="DI28" s="680"/>
      <c r="DJ28" s="680"/>
      <c r="DK28" s="681"/>
      <c r="DL28" s="688">
        <v>2809085</v>
      </c>
      <c r="DM28" s="680"/>
      <c r="DN28" s="680"/>
      <c r="DO28" s="680"/>
      <c r="DP28" s="680"/>
      <c r="DQ28" s="680"/>
      <c r="DR28" s="680"/>
      <c r="DS28" s="680"/>
      <c r="DT28" s="680"/>
      <c r="DU28" s="680"/>
      <c r="DV28" s="681"/>
      <c r="DW28" s="684">
        <v>21.8</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1812361</v>
      </c>
      <c r="S29" s="680"/>
      <c r="T29" s="680"/>
      <c r="U29" s="680"/>
      <c r="V29" s="680"/>
      <c r="W29" s="680"/>
      <c r="X29" s="680"/>
      <c r="Y29" s="681"/>
      <c r="Z29" s="682">
        <v>7.1</v>
      </c>
      <c r="AA29" s="682"/>
      <c r="AB29" s="682"/>
      <c r="AC29" s="682"/>
      <c r="AD29" s="683" t="s">
        <v>243</v>
      </c>
      <c r="AE29" s="683"/>
      <c r="AF29" s="683"/>
      <c r="AG29" s="683"/>
      <c r="AH29" s="683"/>
      <c r="AI29" s="683"/>
      <c r="AJ29" s="683"/>
      <c r="AK29" s="683"/>
      <c r="AL29" s="684" t="s">
        <v>237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2899561</v>
      </c>
      <c r="CS29" s="715"/>
      <c r="CT29" s="715"/>
      <c r="CU29" s="715"/>
      <c r="CV29" s="715"/>
      <c r="CW29" s="715"/>
      <c r="CX29" s="715"/>
      <c r="CY29" s="716"/>
      <c r="CZ29" s="684">
        <v>11.9</v>
      </c>
      <c r="DA29" s="713"/>
      <c r="DB29" s="713"/>
      <c r="DC29" s="717"/>
      <c r="DD29" s="688">
        <v>2809085</v>
      </c>
      <c r="DE29" s="715"/>
      <c r="DF29" s="715"/>
      <c r="DG29" s="715"/>
      <c r="DH29" s="715"/>
      <c r="DI29" s="715"/>
      <c r="DJ29" s="715"/>
      <c r="DK29" s="716"/>
      <c r="DL29" s="688">
        <v>2809085</v>
      </c>
      <c r="DM29" s="715"/>
      <c r="DN29" s="715"/>
      <c r="DO29" s="715"/>
      <c r="DP29" s="715"/>
      <c r="DQ29" s="715"/>
      <c r="DR29" s="715"/>
      <c r="DS29" s="715"/>
      <c r="DT29" s="715"/>
      <c r="DU29" s="715"/>
      <c r="DV29" s="716"/>
      <c r="DW29" s="684">
        <v>21.8</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147163</v>
      </c>
      <c r="S30" s="680"/>
      <c r="T30" s="680"/>
      <c r="U30" s="680"/>
      <c r="V30" s="680"/>
      <c r="W30" s="680"/>
      <c r="X30" s="680"/>
      <c r="Y30" s="681"/>
      <c r="Z30" s="682">
        <v>0.6</v>
      </c>
      <c r="AA30" s="682"/>
      <c r="AB30" s="682"/>
      <c r="AC30" s="682"/>
      <c r="AD30" s="683">
        <v>14572</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98.9</v>
      </c>
      <c r="BH30" s="740"/>
      <c r="BI30" s="740"/>
      <c r="BJ30" s="740"/>
      <c r="BK30" s="740"/>
      <c r="BL30" s="740"/>
      <c r="BM30" s="674">
        <v>94.8</v>
      </c>
      <c r="BN30" s="740"/>
      <c r="BO30" s="740"/>
      <c r="BP30" s="740"/>
      <c r="BQ30" s="741"/>
      <c r="BR30" s="739">
        <v>98.7</v>
      </c>
      <c r="BS30" s="740"/>
      <c r="BT30" s="740"/>
      <c r="BU30" s="740"/>
      <c r="BV30" s="740"/>
      <c r="BW30" s="740"/>
      <c r="BX30" s="674">
        <v>93.8</v>
      </c>
      <c r="BY30" s="740"/>
      <c r="BZ30" s="740"/>
      <c r="CA30" s="740"/>
      <c r="CB30" s="741"/>
      <c r="CD30" s="744"/>
      <c r="CE30" s="745"/>
      <c r="CF30" s="694" t="s">
        <v>309</v>
      </c>
      <c r="CG30" s="695"/>
      <c r="CH30" s="695"/>
      <c r="CI30" s="695"/>
      <c r="CJ30" s="695"/>
      <c r="CK30" s="695"/>
      <c r="CL30" s="695"/>
      <c r="CM30" s="695"/>
      <c r="CN30" s="695"/>
      <c r="CO30" s="695"/>
      <c r="CP30" s="695"/>
      <c r="CQ30" s="696"/>
      <c r="CR30" s="679">
        <v>2750764</v>
      </c>
      <c r="CS30" s="680"/>
      <c r="CT30" s="680"/>
      <c r="CU30" s="680"/>
      <c r="CV30" s="680"/>
      <c r="CW30" s="680"/>
      <c r="CX30" s="680"/>
      <c r="CY30" s="681"/>
      <c r="CZ30" s="684">
        <v>11.3</v>
      </c>
      <c r="DA30" s="713"/>
      <c r="DB30" s="713"/>
      <c r="DC30" s="717"/>
      <c r="DD30" s="688">
        <v>2660288</v>
      </c>
      <c r="DE30" s="680"/>
      <c r="DF30" s="680"/>
      <c r="DG30" s="680"/>
      <c r="DH30" s="680"/>
      <c r="DI30" s="680"/>
      <c r="DJ30" s="680"/>
      <c r="DK30" s="681"/>
      <c r="DL30" s="688">
        <v>2660288</v>
      </c>
      <c r="DM30" s="680"/>
      <c r="DN30" s="680"/>
      <c r="DO30" s="680"/>
      <c r="DP30" s="680"/>
      <c r="DQ30" s="680"/>
      <c r="DR30" s="680"/>
      <c r="DS30" s="680"/>
      <c r="DT30" s="680"/>
      <c r="DU30" s="680"/>
      <c r="DV30" s="681"/>
      <c r="DW30" s="684">
        <v>20.6</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590194</v>
      </c>
      <c r="S31" s="680"/>
      <c r="T31" s="680"/>
      <c r="U31" s="680"/>
      <c r="V31" s="680"/>
      <c r="W31" s="680"/>
      <c r="X31" s="680"/>
      <c r="Y31" s="681"/>
      <c r="Z31" s="682">
        <v>2.2999999999999998</v>
      </c>
      <c r="AA31" s="682"/>
      <c r="AB31" s="682"/>
      <c r="AC31" s="682"/>
      <c r="AD31" s="683" t="s">
        <v>243</v>
      </c>
      <c r="AE31" s="683"/>
      <c r="AF31" s="683"/>
      <c r="AG31" s="683"/>
      <c r="AH31" s="683"/>
      <c r="AI31" s="683"/>
      <c r="AJ31" s="683"/>
      <c r="AK31" s="683"/>
      <c r="AL31" s="684" t="s">
        <v>237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98.9</v>
      </c>
      <c r="BH31" s="715"/>
      <c r="BI31" s="715"/>
      <c r="BJ31" s="715"/>
      <c r="BK31" s="715"/>
      <c r="BL31" s="715"/>
      <c r="BM31" s="685">
        <v>95.4</v>
      </c>
      <c r="BN31" s="737"/>
      <c r="BO31" s="737"/>
      <c r="BP31" s="737"/>
      <c r="BQ31" s="738"/>
      <c r="BR31" s="736">
        <v>98.7</v>
      </c>
      <c r="BS31" s="715"/>
      <c r="BT31" s="715"/>
      <c r="BU31" s="715"/>
      <c r="BV31" s="715"/>
      <c r="BW31" s="715"/>
      <c r="BX31" s="685">
        <v>94.4</v>
      </c>
      <c r="BY31" s="737"/>
      <c r="BZ31" s="737"/>
      <c r="CA31" s="737"/>
      <c r="CB31" s="738"/>
      <c r="CD31" s="744"/>
      <c r="CE31" s="745"/>
      <c r="CF31" s="694" t="s">
        <v>313</v>
      </c>
      <c r="CG31" s="695"/>
      <c r="CH31" s="695"/>
      <c r="CI31" s="695"/>
      <c r="CJ31" s="695"/>
      <c r="CK31" s="695"/>
      <c r="CL31" s="695"/>
      <c r="CM31" s="695"/>
      <c r="CN31" s="695"/>
      <c r="CO31" s="695"/>
      <c r="CP31" s="695"/>
      <c r="CQ31" s="696"/>
      <c r="CR31" s="679">
        <v>148797</v>
      </c>
      <c r="CS31" s="715"/>
      <c r="CT31" s="715"/>
      <c r="CU31" s="715"/>
      <c r="CV31" s="715"/>
      <c r="CW31" s="715"/>
      <c r="CX31" s="715"/>
      <c r="CY31" s="716"/>
      <c r="CZ31" s="684">
        <v>0.6</v>
      </c>
      <c r="DA31" s="713"/>
      <c r="DB31" s="713"/>
      <c r="DC31" s="717"/>
      <c r="DD31" s="688">
        <v>148797</v>
      </c>
      <c r="DE31" s="715"/>
      <c r="DF31" s="715"/>
      <c r="DG31" s="715"/>
      <c r="DH31" s="715"/>
      <c r="DI31" s="715"/>
      <c r="DJ31" s="715"/>
      <c r="DK31" s="716"/>
      <c r="DL31" s="688">
        <v>148797</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1082180</v>
      </c>
      <c r="S32" s="680"/>
      <c r="T32" s="680"/>
      <c r="U32" s="680"/>
      <c r="V32" s="680"/>
      <c r="W32" s="680"/>
      <c r="X32" s="680"/>
      <c r="Y32" s="681"/>
      <c r="Z32" s="682">
        <v>4.3</v>
      </c>
      <c r="AA32" s="682"/>
      <c r="AB32" s="682"/>
      <c r="AC32" s="682"/>
      <c r="AD32" s="683" t="s">
        <v>237</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98.7</v>
      </c>
      <c r="BH32" s="749"/>
      <c r="BI32" s="749"/>
      <c r="BJ32" s="749"/>
      <c r="BK32" s="749"/>
      <c r="BL32" s="749"/>
      <c r="BM32" s="750">
        <v>93.5</v>
      </c>
      <c r="BN32" s="749"/>
      <c r="BO32" s="749"/>
      <c r="BP32" s="749"/>
      <c r="BQ32" s="751"/>
      <c r="BR32" s="748">
        <v>98.5</v>
      </c>
      <c r="BS32" s="749"/>
      <c r="BT32" s="749"/>
      <c r="BU32" s="749"/>
      <c r="BV32" s="749"/>
      <c r="BW32" s="749"/>
      <c r="BX32" s="750">
        <v>92.3</v>
      </c>
      <c r="BY32" s="749"/>
      <c r="BZ32" s="749"/>
      <c r="CA32" s="749"/>
      <c r="CB32" s="751"/>
      <c r="CD32" s="746"/>
      <c r="CE32" s="747"/>
      <c r="CF32" s="694" t="s">
        <v>316</v>
      </c>
      <c r="CG32" s="695"/>
      <c r="CH32" s="695"/>
      <c r="CI32" s="695"/>
      <c r="CJ32" s="695"/>
      <c r="CK32" s="695"/>
      <c r="CL32" s="695"/>
      <c r="CM32" s="695"/>
      <c r="CN32" s="695"/>
      <c r="CO32" s="695"/>
      <c r="CP32" s="695"/>
      <c r="CQ32" s="696"/>
      <c r="CR32" s="679" t="s">
        <v>243</v>
      </c>
      <c r="CS32" s="680"/>
      <c r="CT32" s="680"/>
      <c r="CU32" s="680"/>
      <c r="CV32" s="680"/>
      <c r="CW32" s="680"/>
      <c r="CX32" s="680"/>
      <c r="CY32" s="681"/>
      <c r="CZ32" s="684" t="s">
        <v>243</v>
      </c>
      <c r="DA32" s="713"/>
      <c r="DB32" s="713"/>
      <c r="DC32" s="717"/>
      <c r="DD32" s="688" t="s">
        <v>237</v>
      </c>
      <c r="DE32" s="680"/>
      <c r="DF32" s="680"/>
      <c r="DG32" s="680"/>
      <c r="DH32" s="680"/>
      <c r="DI32" s="680"/>
      <c r="DJ32" s="680"/>
      <c r="DK32" s="681"/>
      <c r="DL32" s="688" t="s">
        <v>243</v>
      </c>
      <c r="DM32" s="680"/>
      <c r="DN32" s="680"/>
      <c r="DO32" s="680"/>
      <c r="DP32" s="680"/>
      <c r="DQ32" s="680"/>
      <c r="DR32" s="680"/>
      <c r="DS32" s="680"/>
      <c r="DT32" s="680"/>
      <c r="DU32" s="680"/>
      <c r="DV32" s="681"/>
      <c r="DW32" s="684" t="s">
        <v>237</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533228</v>
      </c>
      <c r="S33" s="680"/>
      <c r="T33" s="680"/>
      <c r="U33" s="680"/>
      <c r="V33" s="680"/>
      <c r="W33" s="680"/>
      <c r="X33" s="680"/>
      <c r="Y33" s="681"/>
      <c r="Z33" s="682">
        <v>2.1</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8213073</v>
      </c>
      <c r="CS33" s="715"/>
      <c r="CT33" s="715"/>
      <c r="CU33" s="715"/>
      <c r="CV33" s="715"/>
      <c r="CW33" s="715"/>
      <c r="CX33" s="715"/>
      <c r="CY33" s="716"/>
      <c r="CZ33" s="684">
        <v>33.700000000000003</v>
      </c>
      <c r="DA33" s="713"/>
      <c r="DB33" s="713"/>
      <c r="DC33" s="717"/>
      <c r="DD33" s="688">
        <v>5649272</v>
      </c>
      <c r="DE33" s="715"/>
      <c r="DF33" s="715"/>
      <c r="DG33" s="715"/>
      <c r="DH33" s="715"/>
      <c r="DI33" s="715"/>
      <c r="DJ33" s="715"/>
      <c r="DK33" s="716"/>
      <c r="DL33" s="688">
        <v>4734777</v>
      </c>
      <c r="DM33" s="715"/>
      <c r="DN33" s="715"/>
      <c r="DO33" s="715"/>
      <c r="DP33" s="715"/>
      <c r="DQ33" s="715"/>
      <c r="DR33" s="715"/>
      <c r="DS33" s="715"/>
      <c r="DT33" s="715"/>
      <c r="DU33" s="715"/>
      <c r="DV33" s="716"/>
      <c r="DW33" s="684">
        <v>36.700000000000003</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271200</v>
      </c>
      <c r="S34" s="680"/>
      <c r="T34" s="680"/>
      <c r="U34" s="680"/>
      <c r="V34" s="680"/>
      <c r="W34" s="680"/>
      <c r="X34" s="680"/>
      <c r="Y34" s="681"/>
      <c r="Z34" s="682">
        <v>1.1000000000000001</v>
      </c>
      <c r="AA34" s="682"/>
      <c r="AB34" s="682"/>
      <c r="AC34" s="682"/>
      <c r="AD34" s="683">
        <v>19</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2853004</v>
      </c>
      <c r="CS34" s="680"/>
      <c r="CT34" s="680"/>
      <c r="CU34" s="680"/>
      <c r="CV34" s="680"/>
      <c r="CW34" s="680"/>
      <c r="CX34" s="680"/>
      <c r="CY34" s="681"/>
      <c r="CZ34" s="684">
        <v>11.7</v>
      </c>
      <c r="DA34" s="713"/>
      <c r="DB34" s="713"/>
      <c r="DC34" s="717"/>
      <c r="DD34" s="688">
        <v>1452080</v>
      </c>
      <c r="DE34" s="680"/>
      <c r="DF34" s="680"/>
      <c r="DG34" s="680"/>
      <c r="DH34" s="680"/>
      <c r="DI34" s="680"/>
      <c r="DJ34" s="680"/>
      <c r="DK34" s="681"/>
      <c r="DL34" s="688">
        <v>1263389</v>
      </c>
      <c r="DM34" s="680"/>
      <c r="DN34" s="680"/>
      <c r="DO34" s="680"/>
      <c r="DP34" s="680"/>
      <c r="DQ34" s="680"/>
      <c r="DR34" s="680"/>
      <c r="DS34" s="680"/>
      <c r="DT34" s="680"/>
      <c r="DU34" s="680"/>
      <c r="DV34" s="681"/>
      <c r="DW34" s="684">
        <v>9.8000000000000007</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4172611</v>
      </c>
      <c r="S35" s="680"/>
      <c r="T35" s="680"/>
      <c r="U35" s="680"/>
      <c r="V35" s="680"/>
      <c r="W35" s="680"/>
      <c r="X35" s="680"/>
      <c r="Y35" s="681"/>
      <c r="Z35" s="682">
        <v>16.5</v>
      </c>
      <c r="AA35" s="682"/>
      <c r="AB35" s="682"/>
      <c r="AC35" s="682"/>
      <c r="AD35" s="683" t="s">
        <v>243</v>
      </c>
      <c r="AE35" s="683"/>
      <c r="AF35" s="683"/>
      <c r="AG35" s="683"/>
      <c r="AH35" s="683"/>
      <c r="AI35" s="683"/>
      <c r="AJ35" s="683"/>
      <c r="AK35" s="683"/>
      <c r="AL35" s="684" t="s">
        <v>237</v>
      </c>
      <c r="AM35" s="685"/>
      <c r="AN35" s="685"/>
      <c r="AO35" s="686"/>
      <c r="AP35" s="234"/>
      <c r="AQ35" s="752" t="s">
        <v>324</v>
      </c>
      <c r="AR35" s="753"/>
      <c r="AS35" s="753"/>
      <c r="AT35" s="753"/>
      <c r="AU35" s="753"/>
      <c r="AV35" s="753"/>
      <c r="AW35" s="753"/>
      <c r="AX35" s="753"/>
      <c r="AY35" s="754"/>
      <c r="AZ35" s="668">
        <v>2876915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149747</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96647</v>
      </c>
      <c r="CS35" s="715"/>
      <c r="CT35" s="715"/>
      <c r="CU35" s="715"/>
      <c r="CV35" s="715"/>
      <c r="CW35" s="715"/>
      <c r="CX35" s="715"/>
      <c r="CY35" s="716"/>
      <c r="CZ35" s="684">
        <v>0.4</v>
      </c>
      <c r="DA35" s="713"/>
      <c r="DB35" s="713"/>
      <c r="DC35" s="717"/>
      <c r="DD35" s="688">
        <v>84304</v>
      </c>
      <c r="DE35" s="715"/>
      <c r="DF35" s="715"/>
      <c r="DG35" s="715"/>
      <c r="DH35" s="715"/>
      <c r="DI35" s="715"/>
      <c r="DJ35" s="715"/>
      <c r="DK35" s="716"/>
      <c r="DL35" s="688">
        <v>84304</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243</v>
      </c>
      <c r="S36" s="680"/>
      <c r="T36" s="680"/>
      <c r="U36" s="680"/>
      <c r="V36" s="680"/>
      <c r="W36" s="680"/>
      <c r="X36" s="680"/>
      <c r="Y36" s="681"/>
      <c r="Z36" s="682" t="s">
        <v>237</v>
      </c>
      <c r="AA36" s="682"/>
      <c r="AB36" s="682"/>
      <c r="AC36" s="682"/>
      <c r="AD36" s="683" t="s">
        <v>243</v>
      </c>
      <c r="AE36" s="683"/>
      <c r="AF36" s="683"/>
      <c r="AG36" s="683"/>
      <c r="AH36" s="683"/>
      <c r="AI36" s="683"/>
      <c r="AJ36" s="683"/>
      <c r="AK36" s="683"/>
      <c r="AL36" s="684" t="s">
        <v>243</v>
      </c>
      <c r="AM36" s="685"/>
      <c r="AN36" s="685"/>
      <c r="AO36" s="686"/>
      <c r="AQ36" s="756" t="s">
        <v>328</v>
      </c>
      <c r="AR36" s="757"/>
      <c r="AS36" s="757"/>
      <c r="AT36" s="757"/>
      <c r="AU36" s="757"/>
      <c r="AV36" s="757"/>
      <c r="AW36" s="757"/>
      <c r="AX36" s="757"/>
      <c r="AY36" s="758"/>
      <c r="AZ36" s="679">
        <v>393881</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-111562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2088480</v>
      </c>
      <c r="CS36" s="680"/>
      <c r="CT36" s="680"/>
      <c r="CU36" s="680"/>
      <c r="CV36" s="680"/>
      <c r="CW36" s="680"/>
      <c r="CX36" s="680"/>
      <c r="CY36" s="681"/>
      <c r="CZ36" s="684">
        <v>8.6</v>
      </c>
      <c r="DA36" s="713"/>
      <c r="DB36" s="713"/>
      <c r="DC36" s="717"/>
      <c r="DD36" s="688">
        <v>1624917</v>
      </c>
      <c r="DE36" s="680"/>
      <c r="DF36" s="680"/>
      <c r="DG36" s="680"/>
      <c r="DH36" s="680"/>
      <c r="DI36" s="680"/>
      <c r="DJ36" s="680"/>
      <c r="DK36" s="681"/>
      <c r="DL36" s="688">
        <v>1297592</v>
      </c>
      <c r="DM36" s="680"/>
      <c r="DN36" s="680"/>
      <c r="DO36" s="680"/>
      <c r="DP36" s="680"/>
      <c r="DQ36" s="680"/>
      <c r="DR36" s="680"/>
      <c r="DS36" s="680"/>
      <c r="DT36" s="680"/>
      <c r="DU36" s="680"/>
      <c r="DV36" s="681"/>
      <c r="DW36" s="684">
        <v>10.1</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609111</v>
      </c>
      <c r="S37" s="680"/>
      <c r="T37" s="680"/>
      <c r="U37" s="680"/>
      <c r="V37" s="680"/>
      <c r="W37" s="680"/>
      <c r="X37" s="680"/>
      <c r="Y37" s="681"/>
      <c r="Z37" s="682">
        <v>2.4</v>
      </c>
      <c r="AA37" s="682"/>
      <c r="AB37" s="682"/>
      <c r="AC37" s="682"/>
      <c r="AD37" s="683" t="s">
        <v>243</v>
      </c>
      <c r="AE37" s="683"/>
      <c r="AF37" s="683"/>
      <c r="AG37" s="683"/>
      <c r="AH37" s="683"/>
      <c r="AI37" s="683"/>
      <c r="AJ37" s="683"/>
      <c r="AK37" s="683"/>
      <c r="AL37" s="684" t="s">
        <v>237</v>
      </c>
      <c r="AM37" s="685"/>
      <c r="AN37" s="685"/>
      <c r="AO37" s="686"/>
      <c r="AQ37" s="756" t="s">
        <v>332</v>
      </c>
      <c r="AR37" s="757"/>
      <c r="AS37" s="757"/>
      <c r="AT37" s="757"/>
      <c r="AU37" s="757"/>
      <c r="AV37" s="757"/>
      <c r="AW37" s="757"/>
      <c r="AX37" s="757"/>
      <c r="AY37" s="758"/>
      <c r="AZ37" s="679">
        <v>5170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7643</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1319696</v>
      </c>
      <c r="CS37" s="715"/>
      <c r="CT37" s="715"/>
      <c r="CU37" s="715"/>
      <c r="CV37" s="715"/>
      <c r="CW37" s="715"/>
      <c r="CX37" s="715"/>
      <c r="CY37" s="716"/>
      <c r="CZ37" s="684">
        <v>5.4</v>
      </c>
      <c r="DA37" s="713"/>
      <c r="DB37" s="713"/>
      <c r="DC37" s="717"/>
      <c r="DD37" s="688">
        <v>1316966</v>
      </c>
      <c r="DE37" s="715"/>
      <c r="DF37" s="715"/>
      <c r="DG37" s="715"/>
      <c r="DH37" s="715"/>
      <c r="DI37" s="715"/>
      <c r="DJ37" s="715"/>
      <c r="DK37" s="716"/>
      <c r="DL37" s="688">
        <v>1137453</v>
      </c>
      <c r="DM37" s="715"/>
      <c r="DN37" s="715"/>
      <c r="DO37" s="715"/>
      <c r="DP37" s="715"/>
      <c r="DQ37" s="715"/>
      <c r="DR37" s="715"/>
      <c r="DS37" s="715"/>
      <c r="DT37" s="715"/>
      <c r="DU37" s="715"/>
      <c r="DV37" s="716"/>
      <c r="DW37" s="684">
        <v>8.8000000000000007</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25349277</v>
      </c>
      <c r="S38" s="760"/>
      <c r="T38" s="760"/>
      <c r="U38" s="760"/>
      <c r="V38" s="760"/>
      <c r="W38" s="760"/>
      <c r="X38" s="760"/>
      <c r="Y38" s="761"/>
      <c r="Z38" s="762">
        <v>100</v>
      </c>
      <c r="AA38" s="762"/>
      <c r="AB38" s="762"/>
      <c r="AC38" s="762"/>
      <c r="AD38" s="763">
        <v>12279230</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237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12748</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2871745</v>
      </c>
      <c r="CS38" s="680"/>
      <c r="CT38" s="680"/>
      <c r="CU38" s="680"/>
      <c r="CV38" s="680"/>
      <c r="CW38" s="680"/>
      <c r="CX38" s="680"/>
      <c r="CY38" s="681"/>
      <c r="CZ38" s="684">
        <v>11.8</v>
      </c>
      <c r="DA38" s="713"/>
      <c r="DB38" s="713"/>
      <c r="DC38" s="717"/>
      <c r="DD38" s="688">
        <v>2467649</v>
      </c>
      <c r="DE38" s="680"/>
      <c r="DF38" s="680"/>
      <c r="DG38" s="680"/>
      <c r="DH38" s="680"/>
      <c r="DI38" s="680"/>
      <c r="DJ38" s="680"/>
      <c r="DK38" s="681"/>
      <c r="DL38" s="688">
        <v>2089492</v>
      </c>
      <c r="DM38" s="680"/>
      <c r="DN38" s="680"/>
      <c r="DO38" s="680"/>
      <c r="DP38" s="680"/>
      <c r="DQ38" s="680"/>
      <c r="DR38" s="680"/>
      <c r="DS38" s="680"/>
      <c r="DT38" s="680"/>
      <c r="DU38" s="680"/>
      <c r="DV38" s="681"/>
      <c r="DW38" s="684">
        <v>16.2</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237</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292252</v>
      </c>
      <c r="CS39" s="715"/>
      <c r="CT39" s="715"/>
      <c r="CU39" s="715"/>
      <c r="CV39" s="715"/>
      <c r="CW39" s="715"/>
      <c r="CX39" s="715"/>
      <c r="CY39" s="716"/>
      <c r="CZ39" s="684">
        <v>1.2</v>
      </c>
      <c r="DA39" s="713"/>
      <c r="DB39" s="713"/>
      <c r="DC39" s="717"/>
      <c r="DD39" s="688">
        <v>20322</v>
      </c>
      <c r="DE39" s="715"/>
      <c r="DF39" s="715"/>
      <c r="DG39" s="715"/>
      <c r="DH39" s="715"/>
      <c r="DI39" s="715"/>
      <c r="DJ39" s="715"/>
      <c r="DK39" s="716"/>
      <c r="DL39" s="688" t="s">
        <v>237</v>
      </c>
      <c r="DM39" s="715"/>
      <c r="DN39" s="715"/>
      <c r="DO39" s="715"/>
      <c r="DP39" s="715"/>
      <c r="DQ39" s="715"/>
      <c r="DR39" s="715"/>
      <c r="DS39" s="715"/>
      <c r="DT39" s="715"/>
      <c r="DU39" s="715"/>
      <c r="DV39" s="716"/>
      <c r="DW39" s="684" t="s">
        <v>237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694126</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243</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10945</v>
      </c>
      <c r="CS40" s="680"/>
      <c r="CT40" s="680"/>
      <c r="CU40" s="680"/>
      <c r="CV40" s="680"/>
      <c r="CW40" s="680"/>
      <c r="CX40" s="680"/>
      <c r="CY40" s="681"/>
      <c r="CZ40" s="684">
        <v>0</v>
      </c>
      <c r="DA40" s="713"/>
      <c r="DB40" s="713"/>
      <c r="DC40" s="717"/>
      <c r="DD40" s="688" t="s">
        <v>243</v>
      </c>
      <c r="DE40" s="680"/>
      <c r="DF40" s="680"/>
      <c r="DG40" s="680"/>
      <c r="DH40" s="680"/>
      <c r="DI40" s="680"/>
      <c r="DJ40" s="680"/>
      <c r="DK40" s="681"/>
      <c r="DL40" s="688" t="s">
        <v>237</v>
      </c>
      <c r="DM40" s="680"/>
      <c r="DN40" s="680"/>
      <c r="DO40" s="680"/>
      <c r="DP40" s="680"/>
      <c r="DQ40" s="680"/>
      <c r="DR40" s="680"/>
      <c r="DS40" s="680"/>
      <c r="DT40" s="680"/>
      <c r="DU40" s="680"/>
      <c r="DV40" s="681"/>
      <c r="DW40" s="684" t="s">
        <v>243</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1783738</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375</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237</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5380687</v>
      </c>
      <c r="CS42" s="680"/>
      <c r="CT42" s="680"/>
      <c r="CU42" s="680"/>
      <c r="CV42" s="680"/>
      <c r="CW42" s="680"/>
      <c r="CX42" s="680"/>
      <c r="CY42" s="681"/>
      <c r="CZ42" s="684">
        <v>22.1</v>
      </c>
      <c r="DA42" s="685"/>
      <c r="DB42" s="685"/>
      <c r="DC42" s="780"/>
      <c r="DD42" s="688">
        <v>947629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445046</v>
      </c>
      <c r="CS43" s="715"/>
      <c r="CT43" s="715"/>
      <c r="CU43" s="715"/>
      <c r="CV43" s="715"/>
      <c r="CW43" s="715"/>
      <c r="CX43" s="715"/>
      <c r="CY43" s="716"/>
      <c r="CZ43" s="684">
        <v>1.8</v>
      </c>
      <c r="DA43" s="713"/>
      <c r="DB43" s="713"/>
      <c r="DC43" s="717"/>
      <c r="DD43" s="688">
        <v>426946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5259724</v>
      </c>
      <c r="CS44" s="680"/>
      <c r="CT44" s="680"/>
      <c r="CU44" s="680"/>
      <c r="CV44" s="680"/>
      <c r="CW44" s="680"/>
      <c r="CX44" s="680"/>
      <c r="CY44" s="681"/>
      <c r="CZ44" s="684">
        <v>21.6</v>
      </c>
      <c r="DA44" s="685"/>
      <c r="DB44" s="685"/>
      <c r="DC44" s="780"/>
      <c r="DD44" s="688">
        <v>848990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1265169</v>
      </c>
      <c r="CS45" s="715"/>
      <c r="CT45" s="715"/>
      <c r="CU45" s="715"/>
      <c r="CV45" s="715"/>
      <c r="CW45" s="715"/>
      <c r="CX45" s="715"/>
      <c r="CY45" s="716"/>
      <c r="CZ45" s="684">
        <v>5.2</v>
      </c>
      <c r="DA45" s="713"/>
      <c r="DB45" s="713"/>
      <c r="DC45" s="717"/>
      <c r="DD45" s="688">
        <v>10802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3820699</v>
      </c>
      <c r="CS46" s="680"/>
      <c r="CT46" s="680"/>
      <c r="CU46" s="680"/>
      <c r="CV46" s="680"/>
      <c r="CW46" s="680"/>
      <c r="CX46" s="680"/>
      <c r="CY46" s="681"/>
      <c r="CZ46" s="684">
        <v>15.7</v>
      </c>
      <c r="DA46" s="685"/>
      <c r="DB46" s="685"/>
      <c r="DC46" s="780"/>
      <c r="DD46" s="688">
        <v>834432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120963</v>
      </c>
      <c r="CS47" s="715"/>
      <c r="CT47" s="715"/>
      <c r="CU47" s="715"/>
      <c r="CV47" s="715"/>
      <c r="CW47" s="715"/>
      <c r="CX47" s="715"/>
      <c r="CY47" s="716"/>
      <c r="CZ47" s="684">
        <v>0.5</v>
      </c>
      <c r="DA47" s="713"/>
      <c r="DB47" s="713"/>
      <c r="DC47" s="717"/>
      <c r="DD47" s="688">
        <v>98639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237</v>
      </c>
      <c r="CS48" s="680"/>
      <c r="CT48" s="680"/>
      <c r="CU48" s="680"/>
      <c r="CV48" s="680"/>
      <c r="CW48" s="680"/>
      <c r="CX48" s="680"/>
      <c r="CY48" s="681"/>
      <c r="CZ48" s="684" t="s">
        <v>237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24364214</v>
      </c>
      <c r="CS49" s="749"/>
      <c r="CT49" s="749"/>
      <c r="CU49" s="749"/>
      <c r="CV49" s="749"/>
      <c r="CW49" s="749"/>
      <c r="CX49" s="749"/>
      <c r="CY49" s="781"/>
      <c r="CZ49" s="764">
        <v>100</v>
      </c>
      <c r="DA49" s="782"/>
      <c r="DB49" s="782"/>
      <c r="DC49" s="783"/>
      <c r="DD49" s="784">
        <v>13594252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7ZYBWYsDkykA8wqbVsG12JpZSQLkQQSTFqmgbaVLpWfVD05ufAB4RuLwRlXf0aosxwZmhXFJrHLrOLBrrVJcw==" saltValue="bOISE6uADb0DH8jgSVa8+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25364</v>
      </c>
      <c r="R7" s="815"/>
      <c r="S7" s="815"/>
      <c r="T7" s="815"/>
      <c r="U7" s="815"/>
      <c r="V7" s="815">
        <v>24379</v>
      </c>
      <c r="W7" s="815"/>
      <c r="X7" s="815"/>
      <c r="Y7" s="815"/>
      <c r="Z7" s="815"/>
      <c r="AA7" s="815">
        <v>985</v>
      </c>
      <c r="AB7" s="815"/>
      <c r="AC7" s="815"/>
      <c r="AD7" s="815"/>
      <c r="AE7" s="816"/>
      <c r="AF7" s="817">
        <v>863</v>
      </c>
      <c r="AG7" s="818"/>
      <c r="AH7" s="818"/>
      <c r="AI7" s="818"/>
      <c r="AJ7" s="819"/>
      <c r="AK7" s="854">
        <v>1082</v>
      </c>
      <c r="AL7" s="855"/>
      <c r="AM7" s="855"/>
      <c r="AN7" s="855"/>
      <c r="AO7" s="855"/>
      <c r="AP7" s="855">
        <v>27280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594</v>
      </c>
      <c r="BS7" s="858" t="s">
        <v>595</v>
      </c>
      <c r="BT7" s="859"/>
      <c r="BU7" s="859"/>
      <c r="BV7" s="859"/>
      <c r="BW7" s="859"/>
      <c r="BX7" s="859"/>
      <c r="BY7" s="859"/>
      <c r="BZ7" s="859"/>
      <c r="CA7" s="859"/>
      <c r="CB7" s="859"/>
      <c r="CC7" s="859"/>
      <c r="CD7" s="859"/>
      <c r="CE7" s="859"/>
      <c r="CF7" s="859"/>
      <c r="CG7" s="860"/>
      <c r="CH7" s="851">
        <v>4</v>
      </c>
      <c r="CI7" s="852"/>
      <c r="CJ7" s="852"/>
      <c r="CK7" s="852"/>
      <c r="CL7" s="853"/>
      <c r="CM7" s="851">
        <v>947</v>
      </c>
      <c r="CN7" s="852"/>
      <c r="CO7" s="852"/>
      <c r="CP7" s="852"/>
      <c r="CQ7" s="853"/>
      <c r="CR7" s="851">
        <v>6</v>
      </c>
      <c r="CS7" s="852"/>
      <c r="CT7" s="852"/>
      <c r="CU7" s="852"/>
      <c r="CV7" s="853"/>
      <c r="CW7" s="851" t="s">
        <v>588</v>
      </c>
      <c r="CX7" s="852"/>
      <c r="CY7" s="852"/>
      <c r="CZ7" s="852"/>
      <c r="DA7" s="853"/>
      <c r="DB7" s="851" t="s">
        <v>588</v>
      </c>
      <c r="DC7" s="852"/>
      <c r="DD7" s="852"/>
      <c r="DE7" s="852"/>
      <c r="DF7" s="853"/>
      <c r="DG7" s="851" t="s">
        <v>588</v>
      </c>
      <c r="DH7" s="852"/>
      <c r="DI7" s="852"/>
      <c r="DJ7" s="852"/>
      <c r="DK7" s="853"/>
      <c r="DL7" s="851">
        <v>596</v>
      </c>
      <c r="DM7" s="852"/>
      <c r="DN7" s="852"/>
      <c r="DO7" s="852"/>
      <c r="DP7" s="853"/>
      <c r="DQ7" s="851">
        <v>363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596</v>
      </c>
      <c r="BT8" s="849"/>
      <c r="BU8" s="849"/>
      <c r="BV8" s="849"/>
      <c r="BW8" s="849"/>
      <c r="BX8" s="849"/>
      <c r="BY8" s="849"/>
      <c r="BZ8" s="849"/>
      <c r="CA8" s="849"/>
      <c r="CB8" s="849"/>
      <c r="CC8" s="849"/>
      <c r="CD8" s="849"/>
      <c r="CE8" s="849"/>
      <c r="CF8" s="849"/>
      <c r="CG8" s="850"/>
      <c r="CH8" s="861">
        <v>-5</v>
      </c>
      <c r="CI8" s="862"/>
      <c r="CJ8" s="862"/>
      <c r="CK8" s="862"/>
      <c r="CL8" s="863"/>
      <c r="CM8" s="861">
        <v>118</v>
      </c>
      <c r="CN8" s="862"/>
      <c r="CO8" s="862"/>
      <c r="CP8" s="862"/>
      <c r="CQ8" s="863"/>
      <c r="CR8" s="861">
        <v>50</v>
      </c>
      <c r="CS8" s="862"/>
      <c r="CT8" s="862"/>
      <c r="CU8" s="862"/>
      <c r="CV8" s="863"/>
      <c r="CW8" s="861" t="s">
        <v>588</v>
      </c>
      <c r="CX8" s="862"/>
      <c r="CY8" s="862"/>
      <c r="CZ8" s="862"/>
      <c r="DA8" s="863"/>
      <c r="DB8" s="861" t="s">
        <v>588</v>
      </c>
      <c r="DC8" s="862"/>
      <c r="DD8" s="862"/>
      <c r="DE8" s="862"/>
      <c r="DF8" s="863"/>
      <c r="DG8" s="861" t="s">
        <v>588</v>
      </c>
      <c r="DH8" s="862"/>
      <c r="DI8" s="862"/>
      <c r="DJ8" s="862"/>
      <c r="DK8" s="863"/>
      <c r="DL8" s="861" t="s">
        <v>588</v>
      </c>
      <c r="DM8" s="862"/>
      <c r="DN8" s="862"/>
      <c r="DO8" s="862"/>
      <c r="DP8" s="863"/>
      <c r="DQ8" s="861" t="s">
        <v>588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25364</v>
      </c>
      <c r="R23" s="874"/>
      <c r="S23" s="874"/>
      <c r="T23" s="874"/>
      <c r="U23" s="874"/>
      <c r="V23" s="874">
        <v>24379</v>
      </c>
      <c r="W23" s="874"/>
      <c r="X23" s="874"/>
      <c r="Y23" s="874"/>
      <c r="Z23" s="874"/>
      <c r="AA23" s="874">
        <v>985</v>
      </c>
      <c r="AB23" s="874"/>
      <c r="AC23" s="874"/>
      <c r="AD23" s="874"/>
      <c r="AE23" s="875"/>
      <c r="AF23" s="876">
        <v>863</v>
      </c>
      <c r="AG23" s="874"/>
      <c r="AH23" s="874"/>
      <c r="AI23" s="874"/>
      <c r="AJ23" s="877"/>
      <c r="AK23" s="878"/>
      <c r="AL23" s="879"/>
      <c r="AM23" s="879"/>
      <c r="AN23" s="879"/>
      <c r="AO23" s="879"/>
      <c r="AP23" s="874">
        <v>27280</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6877</v>
      </c>
      <c r="R28" s="903"/>
      <c r="S28" s="903"/>
      <c r="T28" s="903"/>
      <c r="U28" s="903"/>
      <c r="V28" s="903">
        <v>6727</v>
      </c>
      <c r="W28" s="903"/>
      <c r="X28" s="903"/>
      <c r="Y28" s="903"/>
      <c r="Z28" s="903"/>
      <c r="AA28" s="903">
        <v>150</v>
      </c>
      <c r="AB28" s="903"/>
      <c r="AC28" s="903"/>
      <c r="AD28" s="903"/>
      <c r="AE28" s="904"/>
      <c r="AF28" s="905">
        <v>150</v>
      </c>
      <c r="AG28" s="903"/>
      <c r="AH28" s="903"/>
      <c r="AI28" s="903"/>
      <c r="AJ28" s="906"/>
      <c r="AK28" s="907">
        <v>733</v>
      </c>
      <c r="AL28" s="898"/>
      <c r="AM28" s="898"/>
      <c r="AN28" s="898"/>
      <c r="AO28" s="898"/>
      <c r="AP28" s="898" t="s">
        <v>588</v>
      </c>
      <c r="AQ28" s="898"/>
      <c r="AR28" s="898"/>
      <c r="AS28" s="898"/>
      <c r="AT28" s="898"/>
      <c r="AU28" s="898" t="s">
        <v>588</v>
      </c>
      <c r="AV28" s="898"/>
      <c r="AW28" s="898"/>
      <c r="AX28" s="898"/>
      <c r="AY28" s="898"/>
      <c r="AZ28" s="899" t="s">
        <v>588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5244</v>
      </c>
      <c r="R29" s="839"/>
      <c r="S29" s="839"/>
      <c r="T29" s="839"/>
      <c r="U29" s="839"/>
      <c r="V29" s="839">
        <v>5079</v>
      </c>
      <c r="W29" s="839"/>
      <c r="X29" s="839"/>
      <c r="Y29" s="839"/>
      <c r="Z29" s="839"/>
      <c r="AA29" s="839">
        <v>165</v>
      </c>
      <c r="AB29" s="839"/>
      <c r="AC29" s="839"/>
      <c r="AD29" s="839"/>
      <c r="AE29" s="840"/>
      <c r="AF29" s="841">
        <v>165</v>
      </c>
      <c r="AG29" s="842"/>
      <c r="AH29" s="842"/>
      <c r="AI29" s="842"/>
      <c r="AJ29" s="843"/>
      <c r="AK29" s="910">
        <v>730</v>
      </c>
      <c r="AL29" s="911"/>
      <c r="AM29" s="911"/>
      <c r="AN29" s="911"/>
      <c r="AO29" s="911"/>
      <c r="AP29" s="911" t="s">
        <v>588</v>
      </c>
      <c r="AQ29" s="911"/>
      <c r="AR29" s="911"/>
      <c r="AS29" s="911"/>
      <c r="AT29" s="911"/>
      <c r="AU29" s="911" t="s">
        <v>588</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649</v>
      </c>
      <c r="R30" s="839"/>
      <c r="S30" s="839"/>
      <c r="T30" s="839"/>
      <c r="U30" s="839"/>
      <c r="V30" s="839">
        <v>644</v>
      </c>
      <c r="W30" s="839"/>
      <c r="X30" s="839"/>
      <c r="Y30" s="839"/>
      <c r="Z30" s="839"/>
      <c r="AA30" s="839">
        <v>4</v>
      </c>
      <c r="AB30" s="839"/>
      <c r="AC30" s="839"/>
      <c r="AD30" s="839"/>
      <c r="AE30" s="840"/>
      <c r="AF30" s="841">
        <v>4</v>
      </c>
      <c r="AG30" s="842"/>
      <c r="AH30" s="842"/>
      <c r="AI30" s="842"/>
      <c r="AJ30" s="843"/>
      <c r="AK30" s="910">
        <v>214</v>
      </c>
      <c r="AL30" s="911"/>
      <c r="AM30" s="911"/>
      <c r="AN30" s="911"/>
      <c r="AO30" s="911"/>
      <c r="AP30" s="911" t="s">
        <v>588</v>
      </c>
      <c r="AQ30" s="911"/>
      <c r="AR30" s="911"/>
      <c r="AS30" s="911"/>
      <c r="AT30" s="911"/>
      <c r="AU30" s="911" t="s">
        <v>588</v>
      </c>
      <c r="AV30" s="911"/>
      <c r="AW30" s="911"/>
      <c r="AX30" s="911"/>
      <c r="AY30" s="911"/>
      <c r="AZ30" s="912" t="s">
        <v>588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712</v>
      </c>
      <c r="R31" s="839"/>
      <c r="S31" s="839"/>
      <c r="T31" s="839"/>
      <c r="U31" s="839"/>
      <c r="V31" s="839">
        <v>650</v>
      </c>
      <c r="W31" s="839"/>
      <c r="X31" s="839"/>
      <c r="Y31" s="839"/>
      <c r="Z31" s="839"/>
      <c r="AA31" s="839">
        <v>62</v>
      </c>
      <c r="AB31" s="839"/>
      <c r="AC31" s="839"/>
      <c r="AD31" s="839"/>
      <c r="AE31" s="840"/>
      <c r="AF31" s="841">
        <v>601</v>
      </c>
      <c r="AG31" s="842"/>
      <c r="AH31" s="842"/>
      <c r="AI31" s="842"/>
      <c r="AJ31" s="843"/>
      <c r="AK31" s="910">
        <v>5</v>
      </c>
      <c r="AL31" s="911"/>
      <c r="AM31" s="911"/>
      <c r="AN31" s="911"/>
      <c r="AO31" s="911"/>
      <c r="AP31" s="911">
        <v>1944</v>
      </c>
      <c r="AQ31" s="911"/>
      <c r="AR31" s="911"/>
      <c r="AS31" s="911"/>
      <c r="AT31" s="911"/>
      <c r="AU31" s="911" t="s">
        <v>588</v>
      </c>
      <c r="AV31" s="911"/>
      <c r="AW31" s="911"/>
      <c r="AX31" s="911"/>
      <c r="AY31" s="911"/>
      <c r="AZ31" s="912" t="s">
        <v>588</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50</v>
      </c>
      <c r="R32" s="839"/>
      <c r="S32" s="839"/>
      <c r="T32" s="839"/>
      <c r="U32" s="839"/>
      <c r="V32" s="839">
        <v>48</v>
      </c>
      <c r="W32" s="839"/>
      <c r="X32" s="839"/>
      <c r="Y32" s="839"/>
      <c r="Z32" s="839"/>
      <c r="AA32" s="839">
        <v>2</v>
      </c>
      <c r="AB32" s="839"/>
      <c r="AC32" s="839"/>
      <c r="AD32" s="839"/>
      <c r="AE32" s="840"/>
      <c r="AF32" s="841">
        <v>2</v>
      </c>
      <c r="AG32" s="842"/>
      <c r="AH32" s="842"/>
      <c r="AI32" s="842"/>
      <c r="AJ32" s="843"/>
      <c r="AK32" s="910">
        <v>1</v>
      </c>
      <c r="AL32" s="911"/>
      <c r="AM32" s="911"/>
      <c r="AN32" s="911"/>
      <c r="AO32" s="911"/>
      <c r="AP32" s="911">
        <v>31</v>
      </c>
      <c r="AQ32" s="911"/>
      <c r="AR32" s="911"/>
      <c r="AS32" s="911"/>
      <c r="AT32" s="911"/>
      <c r="AU32" s="911" t="s">
        <v>588</v>
      </c>
      <c r="AV32" s="911"/>
      <c r="AW32" s="911"/>
      <c r="AX32" s="911"/>
      <c r="AY32" s="911"/>
      <c r="AZ32" s="912" t="s">
        <v>588</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966</v>
      </c>
      <c r="R33" s="839"/>
      <c r="S33" s="839"/>
      <c r="T33" s="839"/>
      <c r="U33" s="839"/>
      <c r="V33" s="839">
        <v>824</v>
      </c>
      <c r="W33" s="839"/>
      <c r="X33" s="839"/>
      <c r="Y33" s="839"/>
      <c r="Z33" s="839"/>
      <c r="AA33" s="839">
        <v>72</v>
      </c>
      <c r="AB33" s="839"/>
      <c r="AC33" s="839"/>
      <c r="AD33" s="839"/>
      <c r="AE33" s="840"/>
      <c r="AF33" s="841">
        <v>72</v>
      </c>
      <c r="AG33" s="842"/>
      <c r="AH33" s="842"/>
      <c r="AI33" s="842"/>
      <c r="AJ33" s="843"/>
      <c r="AK33" s="910">
        <v>394</v>
      </c>
      <c r="AL33" s="911"/>
      <c r="AM33" s="911"/>
      <c r="AN33" s="911"/>
      <c r="AO33" s="911"/>
      <c r="AP33" s="911">
        <v>4667</v>
      </c>
      <c r="AQ33" s="911"/>
      <c r="AR33" s="911"/>
      <c r="AS33" s="911"/>
      <c r="AT33" s="911"/>
      <c r="AU33" s="911">
        <v>2721</v>
      </c>
      <c r="AV33" s="911"/>
      <c r="AW33" s="911"/>
      <c r="AX33" s="911"/>
      <c r="AY33" s="911"/>
      <c r="AZ33" s="912" t="s">
        <v>588</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266</v>
      </c>
      <c r="R34" s="839"/>
      <c r="S34" s="839"/>
      <c r="T34" s="839"/>
      <c r="U34" s="839"/>
      <c r="V34" s="839">
        <v>260</v>
      </c>
      <c r="W34" s="839"/>
      <c r="X34" s="839"/>
      <c r="Y34" s="839"/>
      <c r="Z34" s="839"/>
      <c r="AA34" s="839">
        <v>6</v>
      </c>
      <c r="AB34" s="839"/>
      <c r="AC34" s="839"/>
      <c r="AD34" s="839"/>
      <c r="AE34" s="840"/>
      <c r="AF34" s="841">
        <v>6</v>
      </c>
      <c r="AG34" s="842"/>
      <c r="AH34" s="842"/>
      <c r="AI34" s="842"/>
      <c r="AJ34" s="843"/>
      <c r="AK34" s="910">
        <v>0</v>
      </c>
      <c r="AL34" s="911"/>
      <c r="AM34" s="911"/>
      <c r="AN34" s="911"/>
      <c r="AO34" s="911"/>
      <c r="AP34" s="911">
        <v>2721</v>
      </c>
      <c r="AQ34" s="911"/>
      <c r="AR34" s="911"/>
      <c r="AS34" s="911"/>
      <c r="AT34" s="911"/>
      <c r="AU34" s="911" t="s">
        <v>588</v>
      </c>
      <c r="AV34" s="911"/>
      <c r="AW34" s="911"/>
      <c r="AX34" s="911"/>
      <c r="AY34" s="911"/>
      <c r="AZ34" s="912" t="s">
        <v>588</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1000</v>
      </c>
      <c r="AG63" s="922"/>
      <c r="AH63" s="922"/>
      <c r="AI63" s="922"/>
      <c r="AJ63" s="923"/>
      <c r="AK63" s="924"/>
      <c r="AL63" s="919"/>
      <c r="AM63" s="919"/>
      <c r="AN63" s="919"/>
      <c r="AO63" s="919"/>
      <c r="AP63" s="922">
        <v>9363</v>
      </c>
      <c r="AQ63" s="922"/>
      <c r="AR63" s="922"/>
      <c r="AS63" s="922"/>
      <c r="AT63" s="922"/>
      <c r="AU63" s="922"/>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589</v>
      </c>
      <c r="C68" s="950"/>
      <c r="D68" s="950"/>
      <c r="E68" s="950"/>
      <c r="F68" s="950"/>
      <c r="G68" s="950"/>
      <c r="H68" s="950"/>
      <c r="I68" s="950"/>
      <c r="J68" s="950"/>
      <c r="K68" s="950"/>
      <c r="L68" s="950"/>
      <c r="M68" s="950"/>
      <c r="N68" s="950"/>
      <c r="O68" s="950"/>
      <c r="P68" s="951"/>
      <c r="Q68" s="952">
        <v>1730</v>
      </c>
      <c r="R68" s="946"/>
      <c r="S68" s="946"/>
      <c r="T68" s="946"/>
      <c r="U68" s="946"/>
      <c r="V68" s="946">
        <v>1706</v>
      </c>
      <c r="W68" s="946"/>
      <c r="X68" s="946"/>
      <c r="Y68" s="946"/>
      <c r="Z68" s="946"/>
      <c r="AA68" s="946">
        <v>23</v>
      </c>
      <c r="AB68" s="946"/>
      <c r="AC68" s="946"/>
      <c r="AD68" s="946"/>
      <c r="AE68" s="946"/>
      <c r="AF68" s="946">
        <v>23</v>
      </c>
      <c r="AG68" s="946"/>
      <c r="AH68" s="946"/>
      <c r="AI68" s="946"/>
      <c r="AJ68" s="946"/>
      <c r="AK68" s="946" t="s">
        <v>588</v>
      </c>
      <c r="AL68" s="946"/>
      <c r="AM68" s="946"/>
      <c r="AN68" s="946"/>
      <c r="AO68" s="946"/>
      <c r="AP68" s="946">
        <v>2088</v>
      </c>
      <c r="AQ68" s="946"/>
      <c r="AR68" s="946"/>
      <c r="AS68" s="946"/>
      <c r="AT68" s="946"/>
      <c r="AU68" s="946">
        <v>768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590</v>
      </c>
      <c r="C69" s="954"/>
      <c r="D69" s="954"/>
      <c r="E69" s="954"/>
      <c r="F69" s="954"/>
      <c r="G69" s="954"/>
      <c r="H69" s="954"/>
      <c r="I69" s="954"/>
      <c r="J69" s="954"/>
      <c r="K69" s="954"/>
      <c r="L69" s="954"/>
      <c r="M69" s="954"/>
      <c r="N69" s="954"/>
      <c r="O69" s="954"/>
      <c r="P69" s="955"/>
      <c r="Q69" s="956">
        <v>927</v>
      </c>
      <c r="R69" s="911"/>
      <c r="S69" s="911"/>
      <c r="T69" s="911"/>
      <c r="U69" s="911"/>
      <c r="V69" s="911">
        <v>922</v>
      </c>
      <c r="W69" s="911"/>
      <c r="X69" s="911"/>
      <c r="Y69" s="911"/>
      <c r="Z69" s="911"/>
      <c r="AA69" s="911">
        <v>5</v>
      </c>
      <c r="AB69" s="911"/>
      <c r="AC69" s="911"/>
      <c r="AD69" s="911"/>
      <c r="AE69" s="911"/>
      <c r="AF69" s="911">
        <v>5</v>
      </c>
      <c r="AG69" s="911"/>
      <c r="AH69" s="911"/>
      <c r="AI69" s="911"/>
      <c r="AJ69" s="911"/>
      <c r="AK69" s="911">
        <v>102</v>
      </c>
      <c r="AL69" s="911"/>
      <c r="AM69" s="911"/>
      <c r="AN69" s="911"/>
      <c r="AO69" s="911"/>
      <c r="AP69" s="911">
        <v>5637</v>
      </c>
      <c r="AQ69" s="911"/>
      <c r="AR69" s="911"/>
      <c r="AS69" s="911"/>
      <c r="AT69" s="911"/>
      <c r="AU69" s="911">
        <v>3987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591</v>
      </c>
      <c r="C70" s="954"/>
      <c r="D70" s="954"/>
      <c r="E70" s="954"/>
      <c r="F70" s="954"/>
      <c r="G70" s="954"/>
      <c r="H70" s="954"/>
      <c r="I70" s="954"/>
      <c r="J70" s="954"/>
      <c r="K70" s="954"/>
      <c r="L70" s="954"/>
      <c r="M70" s="954"/>
      <c r="N70" s="954"/>
      <c r="O70" s="954"/>
      <c r="P70" s="955"/>
      <c r="Q70" s="956">
        <v>13006</v>
      </c>
      <c r="R70" s="911"/>
      <c r="S70" s="911"/>
      <c r="T70" s="911"/>
      <c r="U70" s="911"/>
      <c r="V70" s="911">
        <v>12626</v>
      </c>
      <c r="W70" s="911"/>
      <c r="X70" s="911"/>
      <c r="Y70" s="911"/>
      <c r="Z70" s="911"/>
      <c r="AA70" s="911">
        <v>379</v>
      </c>
      <c r="AB70" s="911"/>
      <c r="AC70" s="911"/>
      <c r="AD70" s="911"/>
      <c r="AE70" s="911"/>
      <c r="AF70" s="911">
        <v>379</v>
      </c>
      <c r="AG70" s="911"/>
      <c r="AH70" s="911"/>
      <c r="AI70" s="911"/>
      <c r="AJ70" s="911"/>
      <c r="AK70" s="911">
        <v>300</v>
      </c>
      <c r="AL70" s="911"/>
      <c r="AM70" s="911"/>
      <c r="AN70" s="911"/>
      <c r="AO70" s="911"/>
      <c r="AP70" s="911" t="s">
        <v>588</v>
      </c>
      <c r="AQ70" s="911"/>
      <c r="AR70" s="911"/>
      <c r="AS70" s="911"/>
      <c r="AT70" s="911"/>
      <c r="AU70" s="911" t="s">
        <v>588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592</v>
      </c>
      <c r="C71" s="954"/>
      <c r="D71" s="954"/>
      <c r="E71" s="954"/>
      <c r="F71" s="954"/>
      <c r="G71" s="954"/>
      <c r="H71" s="954"/>
      <c r="I71" s="954"/>
      <c r="J71" s="954"/>
      <c r="K71" s="954"/>
      <c r="L71" s="954"/>
      <c r="M71" s="954"/>
      <c r="N71" s="954"/>
      <c r="O71" s="954"/>
      <c r="P71" s="955"/>
      <c r="Q71" s="956">
        <v>1507</v>
      </c>
      <c r="R71" s="911"/>
      <c r="S71" s="911"/>
      <c r="T71" s="911"/>
      <c r="U71" s="911"/>
      <c r="V71" s="911">
        <v>1503</v>
      </c>
      <c r="W71" s="911"/>
      <c r="X71" s="911"/>
      <c r="Y71" s="911"/>
      <c r="Z71" s="911"/>
      <c r="AA71" s="911">
        <v>4</v>
      </c>
      <c r="AB71" s="911"/>
      <c r="AC71" s="911"/>
      <c r="AD71" s="911"/>
      <c r="AE71" s="911"/>
      <c r="AF71" s="911">
        <v>4</v>
      </c>
      <c r="AG71" s="911"/>
      <c r="AH71" s="911"/>
      <c r="AI71" s="911"/>
      <c r="AJ71" s="911"/>
      <c r="AK71" s="911">
        <v>1</v>
      </c>
      <c r="AL71" s="911"/>
      <c r="AM71" s="911"/>
      <c r="AN71" s="911"/>
      <c r="AO71" s="911"/>
      <c r="AP71" s="911" t="s">
        <v>588</v>
      </c>
      <c r="AQ71" s="911"/>
      <c r="AR71" s="911"/>
      <c r="AS71" s="911"/>
      <c r="AT71" s="911"/>
      <c r="AU71" s="911" t="s">
        <v>588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593</v>
      </c>
      <c r="C72" s="954"/>
      <c r="D72" s="954"/>
      <c r="E72" s="954"/>
      <c r="F72" s="954"/>
      <c r="G72" s="954"/>
      <c r="H72" s="954"/>
      <c r="I72" s="954"/>
      <c r="J72" s="954"/>
      <c r="K72" s="954"/>
      <c r="L72" s="954"/>
      <c r="M72" s="954"/>
      <c r="N72" s="954"/>
      <c r="O72" s="954"/>
      <c r="P72" s="955"/>
      <c r="Q72" s="956">
        <v>282568</v>
      </c>
      <c r="R72" s="911"/>
      <c r="S72" s="911"/>
      <c r="T72" s="911"/>
      <c r="U72" s="911"/>
      <c r="V72" s="911">
        <v>273461</v>
      </c>
      <c r="W72" s="911"/>
      <c r="X72" s="911"/>
      <c r="Y72" s="911"/>
      <c r="Z72" s="911"/>
      <c r="AA72" s="911">
        <v>9107</v>
      </c>
      <c r="AB72" s="911"/>
      <c r="AC72" s="911"/>
      <c r="AD72" s="911"/>
      <c r="AE72" s="911"/>
      <c r="AF72" s="911">
        <v>9107</v>
      </c>
      <c r="AG72" s="911"/>
      <c r="AH72" s="911"/>
      <c r="AI72" s="911"/>
      <c r="AJ72" s="911"/>
      <c r="AK72" s="911">
        <v>1429</v>
      </c>
      <c r="AL72" s="911"/>
      <c r="AM72" s="911"/>
      <c r="AN72" s="911"/>
      <c r="AO72" s="911"/>
      <c r="AP72" s="911" t="s">
        <v>588</v>
      </c>
      <c r="AQ72" s="911"/>
      <c r="AR72" s="911"/>
      <c r="AS72" s="911"/>
      <c r="AT72" s="911"/>
      <c r="AU72" s="911" t="s">
        <v>588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9518</v>
      </c>
      <c r="AG88" s="922"/>
      <c r="AH88" s="922"/>
      <c r="AI88" s="922"/>
      <c r="AJ88" s="922"/>
      <c r="AK88" s="919"/>
      <c r="AL88" s="919"/>
      <c r="AM88" s="919"/>
      <c r="AN88" s="919"/>
      <c r="AO88" s="919"/>
      <c r="AP88" s="922">
        <v>7725</v>
      </c>
      <c r="AQ88" s="922"/>
      <c r="AR88" s="922"/>
      <c r="AS88" s="922"/>
      <c r="AT88" s="922"/>
      <c r="AU88" s="922">
        <v>4755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56</v>
      </c>
      <c r="CS102" s="930"/>
      <c r="CT102" s="930"/>
      <c r="CU102" s="930"/>
      <c r="CV102" s="973"/>
      <c r="CW102" s="972" t="s">
        <v>588</v>
      </c>
      <c r="CX102" s="930"/>
      <c r="CY102" s="930"/>
      <c r="CZ102" s="930"/>
      <c r="DA102" s="973"/>
      <c r="DB102" s="972" t="s">
        <v>588</v>
      </c>
      <c r="DC102" s="930"/>
      <c r="DD102" s="930"/>
      <c r="DE102" s="930"/>
      <c r="DF102" s="973"/>
      <c r="DG102" s="972" t="s">
        <v>588</v>
      </c>
      <c r="DH102" s="930"/>
      <c r="DI102" s="930"/>
      <c r="DJ102" s="930"/>
      <c r="DK102" s="973"/>
      <c r="DL102" s="972">
        <v>596</v>
      </c>
      <c r="DM102" s="930"/>
      <c r="DN102" s="930"/>
      <c r="DO102" s="930"/>
      <c r="DP102" s="973"/>
      <c r="DQ102" s="972">
        <v>363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304</v>
      </c>
      <c r="AG109" s="975"/>
      <c r="AH109" s="975"/>
      <c r="AI109" s="975"/>
      <c r="AJ109" s="976"/>
      <c r="AK109" s="974" t="s">
        <v>303</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304</v>
      </c>
      <c r="BW109" s="975"/>
      <c r="BX109" s="975"/>
      <c r="BY109" s="975"/>
      <c r="BZ109" s="976"/>
      <c r="CA109" s="974" t="s">
        <v>303</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304</v>
      </c>
      <c r="DM109" s="975"/>
      <c r="DN109" s="975"/>
      <c r="DO109" s="975"/>
      <c r="DP109" s="976"/>
      <c r="DQ109" s="974" t="s">
        <v>303</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2803000</v>
      </c>
      <c r="AB110" s="982"/>
      <c r="AC110" s="982"/>
      <c r="AD110" s="982"/>
      <c r="AE110" s="983"/>
      <c r="AF110" s="984">
        <v>2845468</v>
      </c>
      <c r="AG110" s="982"/>
      <c r="AH110" s="982"/>
      <c r="AI110" s="982"/>
      <c r="AJ110" s="983"/>
      <c r="AK110" s="984">
        <v>2899561</v>
      </c>
      <c r="AL110" s="982"/>
      <c r="AM110" s="982"/>
      <c r="AN110" s="982"/>
      <c r="AO110" s="983"/>
      <c r="AP110" s="985">
        <v>28.3</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24797596</v>
      </c>
      <c r="BR110" s="1017"/>
      <c r="BS110" s="1017"/>
      <c r="BT110" s="1017"/>
      <c r="BU110" s="1017"/>
      <c r="BV110" s="1017">
        <v>25858278</v>
      </c>
      <c r="BW110" s="1017"/>
      <c r="BX110" s="1017"/>
      <c r="BY110" s="1017"/>
      <c r="BZ110" s="1017"/>
      <c r="CA110" s="1017">
        <v>27280124</v>
      </c>
      <c r="CB110" s="1017"/>
      <c r="CC110" s="1017"/>
      <c r="CD110" s="1017"/>
      <c r="CE110" s="1017"/>
      <c r="CF110" s="1031">
        <v>266.10000000000002</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38652</v>
      </c>
      <c r="DH110" s="1017"/>
      <c r="DI110" s="1017"/>
      <c r="DJ110" s="1017"/>
      <c r="DK110" s="1017"/>
      <c r="DL110" s="1017">
        <v>23210</v>
      </c>
      <c r="DM110" s="1017"/>
      <c r="DN110" s="1017"/>
      <c r="DO110" s="1017"/>
      <c r="DP110" s="1017"/>
      <c r="DQ110" s="1017">
        <v>7743</v>
      </c>
      <c r="DR110" s="1017"/>
      <c r="DS110" s="1017"/>
      <c r="DT110" s="1017"/>
      <c r="DU110" s="1017"/>
      <c r="DV110" s="1018">
        <v>0.1</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437</v>
      </c>
      <c r="AG111" s="1024"/>
      <c r="AH111" s="1024"/>
      <c r="AI111" s="1024"/>
      <c r="AJ111" s="1025"/>
      <c r="AK111" s="1026" t="s">
        <v>437</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134034</v>
      </c>
      <c r="BR111" s="1010"/>
      <c r="BS111" s="1010"/>
      <c r="BT111" s="1010"/>
      <c r="BU111" s="1010"/>
      <c r="BV111" s="1010">
        <v>129233</v>
      </c>
      <c r="BW111" s="1010"/>
      <c r="BX111" s="1010"/>
      <c r="BY111" s="1010"/>
      <c r="BZ111" s="1010"/>
      <c r="CA111" s="1010">
        <v>7743</v>
      </c>
      <c r="CB111" s="1010"/>
      <c r="CC111" s="1010"/>
      <c r="CD111" s="1010"/>
      <c r="CE111" s="1010"/>
      <c r="CF111" s="1004">
        <v>0.1</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441</v>
      </c>
      <c r="DM111" s="1010"/>
      <c r="DN111" s="1010"/>
      <c r="DO111" s="1010"/>
      <c r="DP111" s="1010"/>
      <c r="DQ111" s="1010" t="s">
        <v>442</v>
      </c>
      <c r="DR111" s="1010"/>
      <c r="DS111" s="1010"/>
      <c r="DT111" s="1010"/>
      <c r="DU111" s="1010"/>
      <c r="DV111" s="1011" t="s">
        <v>440</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386</v>
      </c>
      <c r="AB112" s="1049"/>
      <c r="AC112" s="1049"/>
      <c r="AD112" s="1049"/>
      <c r="AE112" s="1050"/>
      <c r="AF112" s="1051" t="s">
        <v>445</v>
      </c>
      <c r="AG112" s="1049"/>
      <c r="AH112" s="1049"/>
      <c r="AI112" s="1049"/>
      <c r="AJ112" s="1050"/>
      <c r="AK112" s="1051" t="s">
        <v>446</v>
      </c>
      <c r="AL112" s="1049"/>
      <c r="AM112" s="1049"/>
      <c r="AN112" s="1049"/>
      <c r="AO112" s="1050"/>
      <c r="AP112" s="1052" t="s">
        <v>386</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2405203</v>
      </c>
      <c r="BR112" s="1010"/>
      <c r="BS112" s="1010"/>
      <c r="BT112" s="1010"/>
      <c r="BU112" s="1010"/>
      <c r="BV112" s="1010">
        <v>2686620</v>
      </c>
      <c r="BW112" s="1010"/>
      <c r="BX112" s="1010"/>
      <c r="BY112" s="1010"/>
      <c r="BZ112" s="1010"/>
      <c r="CA112" s="1010">
        <v>2721023</v>
      </c>
      <c r="CB112" s="1010"/>
      <c r="CC112" s="1010"/>
      <c r="CD112" s="1010"/>
      <c r="CE112" s="1010"/>
      <c r="CF112" s="1004">
        <v>26.5</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446</v>
      </c>
      <c r="DM112" s="1010"/>
      <c r="DN112" s="1010"/>
      <c r="DO112" s="1010"/>
      <c r="DP112" s="1010"/>
      <c r="DQ112" s="1010" t="s">
        <v>445</v>
      </c>
      <c r="DR112" s="1010"/>
      <c r="DS112" s="1010"/>
      <c r="DT112" s="1010"/>
      <c r="DU112" s="1010"/>
      <c r="DV112" s="1011" t="s">
        <v>386</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220364</v>
      </c>
      <c r="AB113" s="1024"/>
      <c r="AC113" s="1024"/>
      <c r="AD113" s="1024"/>
      <c r="AE113" s="1025"/>
      <c r="AF113" s="1026">
        <v>249700</v>
      </c>
      <c r="AG113" s="1024"/>
      <c r="AH113" s="1024"/>
      <c r="AI113" s="1024"/>
      <c r="AJ113" s="1025"/>
      <c r="AK113" s="1026">
        <v>261136</v>
      </c>
      <c r="AL113" s="1024"/>
      <c r="AM113" s="1024"/>
      <c r="AN113" s="1024"/>
      <c r="AO113" s="1025"/>
      <c r="AP113" s="1027">
        <v>2.5</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5034967</v>
      </c>
      <c r="BR113" s="1010"/>
      <c r="BS113" s="1010"/>
      <c r="BT113" s="1010"/>
      <c r="BU113" s="1010"/>
      <c r="BV113" s="1010">
        <v>5047998</v>
      </c>
      <c r="BW113" s="1010"/>
      <c r="BX113" s="1010"/>
      <c r="BY113" s="1010"/>
      <c r="BZ113" s="1010"/>
      <c r="CA113" s="1010">
        <v>4755279</v>
      </c>
      <c r="CB113" s="1010"/>
      <c r="CC113" s="1010"/>
      <c r="CD113" s="1010"/>
      <c r="CE113" s="1010"/>
      <c r="CF113" s="1004">
        <v>46.4</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440</v>
      </c>
      <c r="DH113" s="1049"/>
      <c r="DI113" s="1049"/>
      <c r="DJ113" s="1049"/>
      <c r="DK113" s="1050"/>
      <c r="DL113" s="1051" t="s">
        <v>386</v>
      </c>
      <c r="DM113" s="1049"/>
      <c r="DN113" s="1049"/>
      <c r="DO113" s="1049"/>
      <c r="DP113" s="1050"/>
      <c r="DQ113" s="1051" t="s">
        <v>410</v>
      </c>
      <c r="DR113" s="1049"/>
      <c r="DS113" s="1049"/>
      <c r="DT113" s="1049"/>
      <c r="DU113" s="1050"/>
      <c r="DV113" s="1052" t="s">
        <v>446</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229421</v>
      </c>
      <c r="AB114" s="1049"/>
      <c r="AC114" s="1049"/>
      <c r="AD114" s="1049"/>
      <c r="AE114" s="1050"/>
      <c r="AF114" s="1051">
        <v>291831</v>
      </c>
      <c r="AG114" s="1049"/>
      <c r="AH114" s="1049"/>
      <c r="AI114" s="1049"/>
      <c r="AJ114" s="1050"/>
      <c r="AK114" s="1051">
        <v>292570</v>
      </c>
      <c r="AL114" s="1049"/>
      <c r="AM114" s="1049"/>
      <c r="AN114" s="1049"/>
      <c r="AO114" s="1050"/>
      <c r="AP114" s="1052">
        <v>2.9</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3393473</v>
      </c>
      <c r="BR114" s="1010"/>
      <c r="BS114" s="1010"/>
      <c r="BT114" s="1010"/>
      <c r="BU114" s="1010"/>
      <c r="BV114" s="1010">
        <v>3308845</v>
      </c>
      <c r="BW114" s="1010"/>
      <c r="BX114" s="1010"/>
      <c r="BY114" s="1010"/>
      <c r="BZ114" s="1010"/>
      <c r="CA114" s="1010">
        <v>3122851</v>
      </c>
      <c r="CB114" s="1010"/>
      <c r="CC114" s="1010"/>
      <c r="CD114" s="1010"/>
      <c r="CE114" s="1010"/>
      <c r="CF114" s="1004">
        <v>30.5</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386</v>
      </c>
      <c r="DM114" s="1049"/>
      <c r="DN114" s="1049"/>
      <c r="DO114" s="1049"/>
      <c r="DP114" s="1050"/>
      <c r="DQ114" s="1051" t="s">
        <v>455</v>
      </c>
      <c r="DR114" s="1049"/>
      <c r="DS114" s="1049"/>
      <c r="DT114" s="1049"/>
      <c r="DU114" s="1050"/>
      <c r="DV114" s="1052" t="s">
        <v>441</v>
      </c>
      <c r="DW114" s="1053"/>
      <c r="DX114" s="1053"/>
      <c r="DY114" s="1053"/>
      <c r="DZ114" s="1054"/>
    </row>
    <row r="115" spans="1:130" s="246" customFormat="1" ht="26.25" customHeight="1" x14ac:dyDescent="0.15">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14525</v>
      </c>
      <c r="AB115" s="1024"/>
      <c r="AC115" s="1024"/>
      <c r="AD115" s="1024"/>
      <c r="AE115" s="1025"/>
      <c r="AF115" s="1026">
        <v>13550</v>
      </c>
      <c r="AG115" s="1024"/>
      <c r="AH115" s="1024"/>
      <c r="AI115" s="1024"/>
      <c r="AJ115" s="1025"/>
      <c r="AK115" s="1026">
        <v>14770</v>
      </c>
      <c r="AL115" s="1024"/>
      <c r="AM115" s="1024"/>
      <c r="AN115" s="1024"/>
      <c r="AO115" s="1025"/>
      <c r="AP115" s="1027">
        <v>0.1</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v>619341</v>
      </c>
      <c r="BR115" s="1010"/>
      <c r="BS115" s="1010"/>
      <c r="BT115" s="1010"/>
      <c r="BU115" s="1010"/>
      <c r="BV115" s="1010">
        <v>630067</v>
      </c>
      <c r="BW115" s="1010"/>
      <c r="BX115" s="1010"/>
      <c r="BY115" s="1010"/>
      <c r="BZ115" s="1010"/>
      <c r="CA115" s="1010">
        <v>363473</v>
      </c>
      <c r="CB115" s="1010"/>
      <c r="CC115" s="1010"/>
      <c r="CD115" s="1010"/>
      <c r="CE115" s="1010"/>
      <c r="CF115" s="1004">
        <v>3.5</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95382</v>
      </c>
      <c r="DH115" s="1049"/>
      <c r="DI115" s="1049"/>
      <c r="DJ115" s="1049"/>
      <c r="DK115" s="1050"/>
      <c r="DL115" s="1051">
        <v>106023</v>
      </c>
      <c r="DM115" s="1049"/>
      <c r="DN115" s="1049"/>
      <c r="DO115" s="1049"/>
      <c r="DP115" s="1050"/>
      <c r="DQ115" s="1051" t="s">
        <v>237</v>
      </c>
      <c r="DR115" s="1049"/>
      <c r="DS115" s="1049"/>
      <c r="DT115" s="1049"/>
      <c r="DU115" s="1050"/>
      <c r="DV115" s="1052" t="s">
        <v>386</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386</v>
      </c>
      <c r="AB116" s="1049"/>
      <c r="AC116" s="1049"/>
      <c r="AD116" s="1049"/>
      <c r="AE116" s="1050"/>
      <c r="AF116" s="1051" t="s">
        <v>441</v>
      </c>
      <c r="AG116" s="1049"/>
      <c r="AH116" s="1049"/>
      <c r="AI116" s="1049"/>
      <c r="AJ116" s="1050"/>
      <c r="AK116" s="1051" t="s">
        <v>386</v>
      </c>
      <c r="AL116" s="1049"/>
      <c r="AM116" s="1049"/>
      <c r="AN116" s="1049"/>
      <c r="AO116" s="1050"/>
      <c r="AP116" s="1052" t="s">
        <v>441</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441</v>
      </c>
      <c r="BR116" s="1010"/>
      <c r="BS116" s="1010"/>
      <c r="BT116" s="1010"/>
      <c r="BU116" s="1010"/>
      <c r="BV116" s="1010" t="s">
        <v>445</v>
      </c>
      <c r="BW116" s="1010"/>
      <c r="BX116" s="1010"/>
      <c r="BY116" s="1010"/>
      <c r="BZ116" s="1010"/>
      <c r="CA116" s="1010" t="s">
        <v>441</v>
      </c>
      <c r="CB116" s="1010"/>
      <c r="CC116" s="1010"/>
      <c r="CD116" s="1010"/>
      <c r="CE116" s="1010"/>
      <c r="CF116" s="1004" t="s">
        <v>441</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386</v>
      </c>
      <c r="DH116" s="1049"/>
      <c r="DI116" s="1049"/>
      <c r="DJ116" s="1049"/>
      <c r="DK116" s="1050"/>
      <c r="DL116" s="1051" t="s">
        <v>237</v>
      </c>
      <c r="DM116" s="1049"/>
      <c r="DN116" s="1049"/>
      <c r="DO116" s="1049"/>
      <c r="DP116" s="1050"/>
      <c r="DQ116" s="1051" t="s">
        <v>446</v>
      </c>
      <c r="DR116" s="1049"/>
      <c r="DS116" s="1049"/>
      <c r="DT116" s="1049"/>
      <c r="DU116" s="1050"/>
      <c r="DV116" s="1052" t="s">
        <v>386</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3267310</v>
      </c>
      <c r="AB117" s="1067"/>
      <c r="AC117" s="1067"/>
      <c r="AD117" s="1067"/>
      <c r="AE117" s="1068"/>
      <c r="AF117" s="1069">
        <v>3400549</v>
      </c>
      <c r="AG117" s="1067"/>
      <c r="AH117" s="1067"/>
      <c r="AI117" s="1067"/>
      <c r="AJ117" s="1068"/>
      <c r="AK117" s="1069">
        <v>3468037</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464</v>
      </c>
      <c r="BR117" s="1010"/>
      <c r="BS117" s="1010"/>
      <c r="BT117" s="1010"/>
      <c r="BU117" s="1010"/>
      <c r="BV117" s="1010" t="s">
        <v>441</v>
      </c>
      <c r="BW117" s="1010"/>
      <c r="BX117" s="1010"/>
      <c r="BY117" s="1010"/>
      <c r="BZ117" s="1010"/>
      <c r="CA117" s="1010" t="s">
        <v>237</v>
      </c>
      <c r="CB117" s="1010"/>
      <c r="CC117" s="1010"/>
      <c r="CD117" s="1010"/>
      <c r="CE117" s="1010"/>
      <c r="CF117" s="1004" t="s">
        <v>237</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386</v>
      </c>
      <c r="DH117" s="1049"/>
      <c r="DI117" s="1049"/>
      <c r="DJ117" s="1049"/>
      <c r="DK117" s="1050"/>
      <c r="DL117" s="1051" t="s">
        <v>386</v>
      </c>
      <c r="DM117" s="1049"/>
      <c r="DN117" s="1049"/>
      <c r="DO117" s="1049"/>
      <c r="DP117" s="1050"/>
      <c r="DQ117" s="1051" t="s">
        <v>445</v>
      </c>
      <c r="DR117" s="1049"/>
      <c r="DS117" s="1049"/>
      <c r="DT117" s="1049"/>
      <c r="DU117" s="1050"/>
      <c r="DV117" s="1052" t="s">
        <v>237</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304</v>
      </c>
      <c r="AG118" s="975"/>
      <c r="AH118" s="975"/>
      <c r="AI118" s="975"/>
      <c r="AJ118" s="976"/>
      <c r="AK118" s="974" t="s">
        <v>303</v>
      </c>
      <c r="AL118" s="975"/>
      <c r="AM118" s="975"/>
      <c r="AN118" s="975"/>
      <c r="AO118" s="976"/>
      <c r="AP118" s="1061" t="s">
        <v>430</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440</v>
      </c>
      <c r="BR118" s="1088"/>
      <c r="BS118" s="1088"/>
      <c r="BT118" s="1088"/>
      <c r="BU118" s="1088"/>
      <c r="BV118" s="1088" t="s">
        <v>441</v>
      </c>
      <c r="BW118" s="1088"/>
      <c r="BX118" s="1088"/>
      <c r="BY118" s="1088"/>
      <c r="BZ118" s="1088"/>
      <c r="CA118" s="1088" t="s">
        <v>446</v>
      </c>
      <c r="CB118" s="1088"/>
      <c r="CC118" s="1088"/>
      <c r="CD118" s="1088"/>
      <c r="CE118" s="1088"/>
      <c r="CF118" s="1004" t="s">
        <v>467</v>
      </c>
      <c r="CG118" s="1005"/>
      <c r="CH118" s="1005"/>
      <c r="CI118" s="1005"/>
      <c r="CJ118" s="1005"/>
      <c r="CK118" s="1035"/>
      <c r="CL118" s="1036"/>
      <c r="CM118" s="1006" t="s">
        <v>468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386</v>
      </c>
      <c r="DH118" s="1049"/>
      <c r="DI118" s="1049"/>
      <c r="DJ118" s="1049"/>
      <c r="DK118" s="1050"/>
      <c r="DL118" s="1051" t="s">
        <v>440</v>
      </c>
      <c r="DM118" s="1049"/>
      <c r="DN118" s="1049"/>
      <c r="DO118" s="1049"/>
      <c r="DP118" s="1050"/>
      <c r="DQ118" s="1051" t="s">
        <v>445</v>
      </c>
      <c r="DR118" s="1049"/>
      <c r="DS118" s="1049"/>
      <c r="DT118" s="1049"/>
      <c r="DU118" s="1050"/>
      <c r="DV118" s="1052" t="s">
        <v>440</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12095</v>
      </c>
      <c r="AB119" s="982"/>
      <c r="AC119" s="982"/>
      <c r="AD119" s="982"/>
      <c r="AE119" s="983"/>
      <c r="AF119" s="984">
        <v>12730</v>
      </c>
      <c r="AG119" s="982"/>
      <c r="AH119" s="982"/>
      <c r="AI119" s="982"/>
      <c r="AJ119" s="983"/>
      <c r="AK119" s="984">
        <v>14149</v>
      </c>
      <c r="AL119" s="982"/>
      <c r="AM119" s="982"/>
      <c r="AN119" s="982"/>
      <c r="AO119" s="983"/>
      <c r="AP119" s="985">
        <v>0.1</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469</v>
      </c>
      <c r="BP119" s="1096"/>
      <c r="BQ119" s="1087">
        <v>36384614</v>
      </c>
      <c r="BR119" s="1088"/>
      <c r="BS119" s="1088"/>
      <c r="BT119" s="1088"/>
      <c r="BU119" s="1088"/>
      <c r="BV119" s="1088">
        <v>37661041</v>
      </c>
      <c r="BW119" s="1088"/>
      <c r="BX119" s="1088"/>
      <c r="BY119" s="1088"/>
      <c r="BZ119" s="1088"/>
      <c r="CA119" s="1088">
        <v>38250493</v>
      </c>
      <c r="CB119" s="1088"/>
      <c r="CC119" s="1088"/>
      <c r="CD119" s="1088"/>
      <c r="CE119" s="1088"/>
      <c r="CF119" s="1089"/>
      <c r="CG119" s="1090"/>
      <c r="CH119" s="1090"/>
      <c r="CI119" s="1090"/>
      <c r="CJ119" s="1091"/>
      <c r="CK119" s="1037"/>
      <c r="CL119" s="1038"/>
      <c r="CM119" s="1092" t="s">
        <v>470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445</v>
      </c>
      <c r="DH119" s="1074"/>
      <c r="DI119" s="1074"/>
      <c r="DJ119" s="1074"/>
      <c r="DK119" s="1075"/>
      <c r="DL119" s="1073" t="s">
        <v>237</v>
      </c>
      <c r="DM119" s="1074"/>
      <c r="DN119" s="1074"/>
      <c r="DO119" s="1074"/>
      <c r="DP119" s="1075"/>
      <c r="DQ119" s="1073" t="s">
        <v>440</v>
      </c>
      <c r="DR119" s="1074"/>
      <c r="DS119" s="1074"/>
      <c r="DT119" s="1074"/>
      <c r="DU119" s="1075"/>
      <c r="DV119" s="1076" t="s">
        <v>386</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237</v>
      </c>
      <c r="AB120" s="1049"/>
      <c r="AC120" s="1049"/>
      <c r="AD120" s="1049"/>
      <c r="AE120" s="1050"/>
      <c r="AF120" s="1051" t="s">
        <v>464</v>
      </c>
      <c r="AG120" s="1049"/>
      <c r="AH120" s="1049"/>
      <c r="AI120" s="1049"/>
      <c r="AJ120" s="1050"/>
      <c r="AK120" s="1051" t="s">
        <v>386</v>
      </c>
      <c r="AL120" s="1049"/>
      <c r="AM120" s="1049"/>
      <c r="AN120" s="1049"/>
      <c r="AO120" s="1050"/>
      <c r="AP120" s="1052" t="s">
        <v>464</v>
      </c>
      <c r="AQ120" s="1053"/>
      <c r="AR120" s="1053"/>
      <c r="AS120" s="1053"/>
      <c r="AT120" s="1054"/>
      <c r="AU120" s="1079" t="s">
        <v>471</v>
      </c>
      <c r="AV120" s="1080"/>
      <c r="AW120" s="1080"/>
      <c r="AX120" s="1080"/>
      <c r="AY120" s="1081"/>
      <c r="AZ120" s="1030" t="s">
        <v>472</v>
      </c>
      <c r="BA120" s="979"/>
      <c r="BB120" s="979"/>
      <c r="BC120" s="979"/>
      <c r="BD120" s="979"/>
      <c r="BE120" s="979"/>
      <c r="BF120" s="979"/>
      <c r="BG120" s="979"/>
      <c r="BH120" s="979"/>
      <c r="BI120" s="979"/>
      <c r="BJ120" s="979"/>
      <c r="BK120" s="979"/>
      <c r="BL120" s="979"/>
      <c r="BM120" s="979"/>
      <c r="BN120" s="979"/>
      <c r="BO120" s="979"/>
      <c r="BP120" s="980"/>
      <c r="BQ120" s="1016">
        <v>6643857</v>
      </c>
      <c r="BR120" s="1017"/>
      <c r="BS120" s="1017"/>
      <c r="BT120" s="1017"/>
      <c r="BU120" s="1017"/>
      <c r="BV120" s="1017">
        <v>6633574</v>
      </c>
      <c r="BW120" s="1017"/>
      <c r="BX120" s="1017"/>
      <c r="BY120" s="1017"/>
      <c r="BZ120" s="1017"/>
      <c r="CA120" s="1017">
        <v>6832457</v>
      </c>
      <c r="CB120" s="1017"/>
      <c r="CC120" s="1017"/>
      <c r="CD120" s="1017"/>
      <c r="CE120" s="1017"/>
      <c r="CF120" s="1031">
        <v>66.599999999999994</v>
      </c>
      <c r="CG120" s="1032"/>
      <c r="CH120" s="1032"/>
      <c r="CI120" s="1032"/>
      <c r="CJ120" s="1032"/>
      <c r="CK120" s="1097" t="s">
        <v>473</v>
      </c>
      <c r="CL120" s="1098"/>
      <c r="CM120" s="1098"/>
      <c r="CN120" s="1098"/>
      <c r="CO120" s="1099"/>
      <c r="CP120" s="1105" t="s">
        <v>474</v>
      </c>
      <c r="CQ120" s="1106"/>
      <c r="CR120" s="1106"/>
      <c r="CS120" s="1106"/>
      <c r="CT120" s="1106"/>
      <c r="CU120" s="1106"/>
      <c r="CV120" s="1106"/>
      <c r="CW120" s="1106"/>
      <c r="CX120" s="1106"/>
      <c r="CY120" s="1106"/>
      <c r="CZ120" s="1106"/>
      <c r="DA120" s="1106"/>
      <c r="DB120" s="1106"/>
      <c r="DC120" s="1106"/>
      <c r="DD120" s="1106"/>
      <c r="DE120" s="1106"/>
      <c r="DF120" s="1107"/>
      <c r="DG120" s="1016">
        <v>2405203</v>
      </c>
      <c r="DH120" s="1017"/>
      <c r="DI120" s="1017"/>
      <c r="DJ120" s="1017"/>
      <c r="DK120" s="1017"/>
      <c r="DL120" s="1017">
        <v>2686620</v>
      </c>
      <c r="DM120" s="1017"/>
      <c r="DN120" s="1017"/>
      <c r="DO120" s="1017"/>
      <c r="DP120" s="1017"/>
      <c r="DQ120" s="1017">
        <v>2721023</v>
      </c>
      <c r="DR120" s="1017"/>
      <c r="DS120" s="1017"/>
      <c r="DT120" s="1017"/>
      <c r="DU120" s="1017"/>
      <c r="DV120" s="1018">
        <v>26.5</v>
      </c>
      <c r="DW120" s="1018"/>
      <c r="DX120" s="1018"/>
      <c r="DY120" s="1018"/>
      <c r="DZ120" s="1019"/>
    </row>
    <row r="121" spans="1:130" s="246" customFormat="1" ht="26.25" customHeight="1" x14ac:dyDescent="0.15">
      <c r="A121" s="1149"/>
      <c r="B121" s="1036"/>
      <c r="C121" s="1057" t="s">
        <v>475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237</v>
      </c>
      <c r="AB121" s="1049"/>
      <c r="AC121" s="1049"/>
      <c r="AD121" s="1049"/>
      <c r="AE121" s="1050"/>
      <c r="AF121" s="1051" t="s">
        <v>464</v>
      </c>
      <c r="AG121" s="1049"/>
      <c r="AH121" s="1049"/>
      <c r="AI121" s="1049"/>
      <c r="AJ121" s="1050"/>
      <c r="AK121" s="1051" t="s">
        <v>386</v>
      </c>
      <c r="AL121" s="1049"/>
      <c r="AM121" s="1049"/>
      <c r="AN121" s="1049"/>
      <c r="AO121" s="1050"/>
      <c r="AP121" s="1052" t="s">
        <v>467</v>
      </c>
      <c r="AQ121" s="1053"/>
      <c r="AR121" s="1053"/>
      <c r="AS121" s="1053"/>
      <c r="AT121" s="1054"/>
      <c r="AU121" s="1082"/>
      <c r="AV121" s="1083"/>
      <c r="AW121" s="1083"/>
      <c r="AX121" s="1083"/>
      <c r="AY121" s="1084"/>
      <c r="AZ121" s="1039" t="s">
        <v>476</v>
      </c>
      <c r="BA121" s="1040"/>
      <c r="BB121" s="1040"/>
      <c r="BC121" s="1040"/>
      <c r="BD121" s="1040"/>
      <c r="BE121" s="1040"/>
      <c r="BF121" s="1040"/>
      <c r="BG121" s="1040"/>
      <c r="BH121" s="1040"/>
      <c r="BI121" s="1040"/>
      <c r="BJ121" s="1040"/>
      <c r="BK121" s="1040"/>
      <c r="BL121" s="1040"/>
      <c r="BM121" s="1040"/>
      <c r="BN121" s="1040"/>
      <c r="BO121" s="1040"/>
      <c r="BP121" s="1041"/>
      <c r="BQ121" s="1009">
        <v>1142843</v>
      </c>
      <c r="BR121" s="1010"/>
      <c r="BS121" s="1010"/>
      <c r="BT121" s="1010"/>
      <c r="BU121" s="1010"/>
      <c r="BV121" s="1010">
        <v>1108187</v>
      </c>
      <c r="BW121" s="1010"/>
      <c r="BX121" s="1010"/>
      <c r="BY121" s="1010"/>
      <c r="BZ121" s="1010"/>
      <c r="CA121" s="1010">
        <v>974786</v>
      </c>
      <c r="CB121" s="1010"/>
      <c r="CC121" s="1010"/>
      <c r="CD121" s="1010"/>
      <c r="CE121" s="1010"/>
      <c r="CF121" s="1004">
        <v>9.5</v>
      </c>
      <c r="CG121" s="1005"/>
      <c r="CH121" s="1005"/>
      <c r="CI121" s="1005"/>
      <c r="CJ121" s="1005"/>
      <c r="CK121" s="1100"/>
      <c r="CL121" s="1101"/>
      <c r="CM121" s="1101"/>
      <c r="CN121" s="1101"/>
      <c r="CO121" s="1102"/>
      <c r="CP121" s="1110" t="s">
        <v>477</v>
      </c>
      <c r="CQ121" s="1111"/>
      <c r="CR121" s="1111"/>
      <c r="CS121" s="1111"/>
      <c r="CT121" s="1111"/>
      <c r="CU121" s="1111"/>
      <c r="CV121" s="1111"/>
      <c r="CW121" s="1111"/>
      <c r="CX121" s="1111"/>
      <c r="CY121" s="1111"/>
      <c r="CZ121" s="1111"/>
      <c r="DA121" s="1111"/>
      <c r="DB121" s="1111"/>
      <c r="DC121" s="1111"/>
      <c r="DD121" s="1111"/>
      <c r="DE121" s="1111"/>
      <c r="DF121" s="1112"/>
      <c r="DG121" s="1009" t="s">
        <v>386</v>
      </c>
      <c r="DH121" s="1010"/>
      <c r="DI121" s="1010"/>
      <c r="DJ121" s="1010"/>
      <c r="DK121" s="1010"/>
      <c r="DL121" s="1010" t="s">
        <v>464</v>
      </c>
      <c r="DM121" s="1010"/>
      <c r="DN121" s="1010"/>
      <c r="DO121" s="1010"/>
      <c r="DP121" s="1010"/>
      <c r="DQ121" s="1010" t="s">
        <v>441</v>
      </c>
      <c r="DR121" s="1010"/>
      <c r="DS121" s="1010"/>
      <c r="DT121" s="1010"/>
      <c r="DU121" s="1010"/>
      <c r="DV121" s="1011" t="s">
        <v>237</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410</v>
      </c>
      <c r="AB122" s="1049"/>
      <c r="AC122" s="1049"/>
      <c r="AD122" s="1049"/>
      <c r="AE122" s="1050"/>
      <c r="AF122" s="1051" t="s">
        <v>386</v>
      </c>
      <c r="AG122" s="1049"/>
      <c r="AH122" s="1049"/>
      <c r="AI122" s="1049"/>
      <c r="AJ122" s="1050"/>
      <c r="AK122" s="1051" t="s">
        <v>467</v>
      </c>
      <c r="AL122" s="1049"/>
      <c r="AM122" s="1049"/>
      <c r="AN122" s="1049"/>
      <c r="AO122" s="1050"/>
      <c r="AP122" s="1052" t="s">
        <v>237</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24797012</v>
      </c>
      <c r="BR122" s="1088"/>
      <c r="BS122" s="1088"/>
      <c r="BT122" s="1088"/>
      <c r="BU122" s="1088"/>
      <c r="BV122" s="1088">
        <v>26301549</v>
      </c>
      <c r="BW122" s="1088"/>
      <c r="BX122" s="1088"/>
      <c r="BY122" s="1088"/>
      <c r="BZ122" s="1088"/>
      <c r="CA122" s="1088">
        <v>26620656</v>
      </c>
      <c r="CB122" s="1088"/>
      <c r="CC122" s="1088"/>
      <c r="CD122" s="1088"/>
      <c r="CE122" s="1088"/>
      <c r="CF122" s="1108">
        <v>259.7</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t="s">
        <v>386</v>
      </c>
      <c r="DH122" s="1010"/>
      <c r="DI122" s="1010"/>
      <c r="DJ122" s="1010"/>
      <c r="DK122" s="1010"/>
      <c r="DL122" s="1010" t="s">
        <v>467</v>
      </c>
      <c r="DM122" s="1010"/>
      <c r="DN122" s="1010"/>
      <c r="DO122" s="1010"/>
      <c r="DP122" s="1010"/>
      <c r="DQ122" s="1010" t="s">
        <v>464</v>
      </c>
      <c r="DR122" s="1010"/>
      <c r="DS122" s="1010"/>
      <c r="DT122" s="1010"/>
      <c r="DU122" s="1010"/>
      <c r="DV122" s="1011" t="s">
        <v>464</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464</v>
      </c>
      <c r="AB123" s="1049"/>
      <c r="AC123" s="1049"/>
      <c r="AD123" s="1049"/>
      <c r="AE123" s="1050"/>
      <c r="AF123" s="1051" t="s">
        <v>386</v>
      </c>
      <c r="AG123" s="1049"/>
      <c r="AH123" s="1049"/>
      <c r="AI123" s="1049"/>
      <c r="AJ123" s="1050"/>
      <c r="AK123" s="1051" t="s">
        <v>446</v>
      </c>
      <c r="AL123" s="1049"/>
      <c r="AM123" s="1049"/>
      <c r="AN123" s="1049"/>
      <c r="AO123" s="1050"/>
      <c r="AP123" s="1052" t="s">
        <v>237</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480</v>
      </c>
      <c r="BP123" s="1096"/>
      <c r="BQ123" s="1155">
        <v>32583712</v>
      </c>
      <c r="BR123" s="1156"/>
      <c r="BS123" s="1156"/>
      <c r="BT123" s="1156"/>
      <c r="BU123" s="1156"/>
      <c r="BV123" s="1156">
        <v>34043310</v>
      </c>
      <c r="BW123" s="1156"/>
      <c r="BX123" s="1156"/>
      <c r="BY123" s="1156"/>
      <c r="BZ123" s="1156"/>
      <c r="CA123" s="1156">
        <v>34427899</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t="s">
        <v>386</v>
      </c>
      <c r="DH123" s="1049"/>
      <c r="DI123" s="1049"/>
      <c r="DJ123" s="1049"/>
      <c r="DK123" s="1050"/>
      <c r="DL123" s="1051" t="s">
        <v>440</v>
      </c>
      <c r="DM123" s="1049"/>
      <c r="DN123" s="1049"/>
      <c r="DO123" s="1049"/>
      <c r="DP123" s="1050"/>
      <c r="DQ123" s="1051" t="s">
        <v>445</v>
      </c>
      <c r="DR123" s="1049"/>
      <c r="DS123" s="1049"/>
      <c r="DT123" s="1049"/>
      <c r="DU123" s="1050"/>
      <c r="DV123" s="1052" t="s">
        <v>445</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464</v>
      </c>
      <c r="AB124" s="1049"/>
      <c r="AC124" s="1049"/>
      <c r="AD124" s="1049"/>
      <c r="AE124" s="1050"/>
      <c r="AF124" s="1051" t="s">
        <v>386</v>
      </c>
      <c r="AG124" s="1049"/>
      <c r="AH124" s="1049"/>
      <c r="AI124" s="1049"/>
      <c r="AJ124" s="1050"/>
      <c r="AK124" s="1051" t="s">
        <v>237</v>
      </c>
      <c r="AL124" s="1049"/>
      <c r="AM124" s="1049"/>
      <c r="AN124" s="1049"/>
      <c r="AO124" s="1050"/>
      <c r="AP124" s="1052" t="s">
        <v>386</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36.1</v>
      </c>
      <c r="BR124" s="1118"/>
      <c r="BS124" s="1118"/>
      <c r="BT124" s="1118"/>
      <c r="BU124" s="1118"/>
      <c r="BV124" s="1118">
        <v>35</v>
      </c>
      <c r="BW124" s="1118"/>
      <c r="BX124" s="1118"/>
      <c r="BY124" s="1118"/>
      <c r="BZ124" s="1118"/>
      <c r="CA124" s="1118">
        <v>37.200000000000003</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t="s">
        <v>441</v>
      </c>
      <c r="DH124" s="1074"/>
      <c r="DI124" s="1074"/>
      <c r="DJ124" s="1074"/>
      <c r="DK124" s="1075"/>
      <c r="DL124" s="1073" t="s">
        <v>445</v>
      </c>
      <c r="DM124" s="1074"/>
      <c r="DN124" s="1074"/>
      <c r="DO124" s="1074"/>
      <c r="DP124" s="1075"/>
      <c r="DQ124" s="1073" t="s">
        <v>464</v>
      </c>
      <c r="DR124" s="1074"/>
      <c r="DS124" s="1074"/>
      <c r="DT124" s="1074"/>
      <c r="DU124" s="1075"/>
      <c r="DV124" s="1076" t="s">
        <v>237</v>
      </c>
      <c r="DW124" s="1077"/>
      <c r="DX124" s="1077"/>
      <c r="DY124" s="1077"/>
      <c r="DZ124" s="1078"/>
    </row>
    <row r="125" spans="1:130" s="246" customFormat="1" ht="26.25" customHeight="1" x14ac:dyDescent="0.15">
      <c r="A125" s="1149"/>
      <c r="B125" s="1036"/>
      <c r="C125" s="1006" t="s">
        <v>468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445</v>
      </c>
      <c r="AB125" s="1049"/>
      <c r="AC125" s="1049"/>
      <c r="AD125" s="1049"/>
      <c r="AE125" s="1050"/>
      <c r="AF125" s="1051" t="s">
        <v>237</v>
      </c>
      <c r="AG125" s="1049"/>
      <c r="AH125" s="1049"/>
      <c r="AI125" s="1049"/>
      <c r="AJ125" s="1050"/>
      <c r="AK125" s="1051" t="s">
        <v>237</v>
      </c>
      <c r="AL125" s="1049"/>
      <c r="AM125" s="1049"/>
      <c r="AN125" s="1049"/>
      <c r="AO125" s="1050"/>
      <c r="AP125" s="1052" t="s">
        <v>464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464</v>
      </c>
      <c r="DH125" s="1017"/>
      <c r="DI125" s="1017"/>
      <c r="DJ125" s="1017"/>
      <c r="DK125" s="1017"/>
      <c r="DL125" s="1017" t="s">
        <v>445</v>
      </c>
      <c r="DM125" s="1017"/>
      <c r="DN125" s="1017"/>
      <c r="DO125" s="1017"/>
      <c r="DP125" s="1017"/>
      <c r="DQ125" s="1017" t="s">
        <v>386</v>
      </c>
      <c r="DR125" s="1017"/>
      <c r="DS125" s="1017"/>
      <c r="DT125" s="1017"/>
      <c r="DU125" s="1017"/>
      <c r="DV125" s="1018" t="s">
        <v>445</v>
      </c>
      <c r="DW125" s="1018"/>
      <c r="DX125" s="1018"/>
      <c r="DY125" s="1018"/>
      <c r="DZ125" s="1019"/>
    </row>
    <row r="126" spans="1:130" s="246" customFormat="1" ht="26.25" customHeight="1" thickBot="1" x14ac:dyDescent="0.2">
      <c r="A126" s="1149"/>
      <c r="B126" s="1036"/>
      <c r="C126" s="1006" t="s">
        <v>470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1573</v>
      </c>
      <c r="AB126" s="1049"/>
      <c r="AC126" s="1049"/>
      <c r="AD126" s="1049"/>
      <c r="AE126" s="1050"/>
      <c r="AF126" s="1051" t="s">
        <v>445</v>
      </c>
      <c r="AG126" s="1049"/>
      <c r="AH126" s="1049"/>
      <c r="AI126" s="1049"/>
      <c r="AJ126" s="1050"/>
      <c r="AK126" s="1051" t="s">
        <v>237</v>
      </c>
      <c r="AL126" s="1049"/>
      <c r="AM126" s="1049"/>
      <c r="AN126" s="1049"/>
      <c r="AO126" s="1050"/>
      <c r="AP126" s="1052" t="s">
        <v>446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v>618584</v>
      </c>
      <c r="DH126" s="1010"/>
      <c r="DI126" s="1010"/>
      <c r="DJ126" s="1010"/>
      <c r="DK126" s="1010"/>
      <c r="DL126" s="1010">
        <v>629618</v>
      </c>
      <c r="DM126" s="1010"/>
      <c r="DN126" s="1010"/>
      <c r="DO126" s="1010"/>
      <c r="DP126" s="1010"/>
      <c r="DQ126" s="1010">
        <v>363259</v>
      </c>
      <c r="DR126" s="1010"/>
      <c r="DS126" s="1010"/>
      <c r="DT126" s="1010"/>
      <c r="DU126" s="1010"/>
      <c r="DV126" s="1011">
        <v>3.5</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857</v>
      </c>
      <c r="AB127" s="1049"/>
      <c r="AC127" s="1049"/>
      <c r="AD127" s="1049"/>
      <c r="AE127" s="1050"/>
      <c r="AF127" s="1051">
        <v>820</v>
      </c>
      <c r="AG127" s="1049"/>
      <c r="AH127" s="1049"/>
      <c r="AI127" s="1049"/>
      <c r="AJ127" s="1050"/>
      <c r="AK127" s="1051">
        <v>621</v>
      </c>
      <c r="AL127" s="1049"/>
      <c r="AM127" s="1049"/>
      <c r="AN127" s="1049"/>
      <c r="AO127" s="1050"/>
      <c r="AP127" s="1052">
        <v>0</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237</v>
      </c>
      <c r="DH127" s="1010"/>
      <c r="DI127" s="1010"/>
      <c r="DJ127" s="1010"/>
      <c r="DK127" s="1010"/>
      <c r="DL127" s="1010" t="s">
        <v>464</v>
      </c>
      <c r="DM127" s="1010"/>
      <c r="DN127" s="1010"/>
      <c r="DO127" s="1010"/>
      <c r="DP127" s="1010"/>
      <c r="DQ127" s="1010" t="s">
        <v>445</v>
      </c>
      <c r="DR127" s="1010"/>
      <c r="DS127" s="1010"/>
      <c r="DT127" s="1010"/>
      <c r="DU127" s="1010"/>
      <c r="DV127" s="1011" t="s">
        <v>237</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165557</v>
      </c>
      <c r="AB128" s="1138"/>
      <c r="AC128" s="1138"/>
      <c r="AD128" s="1138"/>
      <c r="AE128" s="1139"/>
      <c r="AF128" s="1140">
        <v>156622</v>
      </c>
      <c r="AG128" s="1138"/>
      <c r="AH128" s="1138"/>
      <c r="AI128" s="1138"/>
      <c r="AJ128" s="1139"/>
      <c r="AK128" s="1140">
        <v>137961</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445</v>
      </c>
      <c r="BG128" s="1145"/>
      <c r="BH128" s="1145"/>
      <c r="BI128" s="1145"/>
      <c r="BJ128" s="1145"/>
      <c r="BK128" s="1145"/>
      <c r="BL128" s="1146"/>
      <c r="BM128" s="1144">
        <v>12.98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v>757</v>
      </c>
      <c r="DH128" s="1130"/>
      <c r="DI128" s="1130"/>
      <c r="DJ128" s="1130"/>
      <c r="DK128" s="1130"/>
      <c r="DL128" s="1130">
        <v>449</v>
      </c>
      <c r="DM128" s="1130"/>
      <c r="DN128" s="1130"/>
      <c r="DO128" s="1130"/>
      <c r="DP128" s="1130"/>
      <c r="DQ128" s="1130">
        <v>214</v>
      </c>
      <c r="DR128" s="1130"/>
      <c r="DS128" s="1130"/>
      <c r="DT128" s="1130"/>
      <c r="DU128" s="1130"/>
      <c r="DV128" s="1131">
        <v>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12672965</v>
      </c>
      <c r="AB129" s="1049"/>
      <c r="AC129" s="1049"/>
      <c r="AD129" s="1049"/>
      <c r="AE129" s="1050"/>
      <c r="AF129" s="1051">
        <v>12605186</v>
      </c>
      <c r="AG129" s="1049"/>
      <c r="AH129" s="1049"/>
      <c r="AI129" s="1049"/>
      <c r="AJ129" s="1050"/>
      <c r="AK129" s="1051">
        <v>12643164</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386</v>
      </c>
      <c r="BG129" s="1159"/>
      <c r="BH129" s="1159"/>
      <c r="BI129" s="1159"/>
      <c r="BJ129" s="1159"/>
      <c r="BK129" s="1159"/>
      <c r="BL129" s="1160"/>
      <c r="BM129" s="1158">
        <v>17.98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2158090</v>
      </c>
      <c r="AB130" s="1049"/>
      <c r="AC130" s="1049"/>
      <c r="AD130" s="1049"/>
      <c r="AE130" s="1050"/>
      <c r="AF130" s="1051">
        <v>2270725</v>
      </c>
      <c r="AG130" s="1049"/>
      <c r="AH130" s="1049"/>
      <c r="AI130" s="1049"/>
      <c r="AJ130" s="1050"/>
      <c r="AK130" s="1051">
        <v>2390846</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9.1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10514875</v>
      </c>
      <c r="AB131" s="1074"/>
      <c r="AC131" s="1074"/>
      <c r="AD131" s="1074"/>
      <c r="AE131" s="1075"/>
      <c r="AF131" s="1073">
        <v>10334461</v>
      </c>
      <c r="AG131" s="1074"/>
      <c r="AH131" s="1074"/>
      <c r="AI131" s="1074"/>
      <c r="AJ131" s="1075"/>
      <c r="AK131" s="1073">
        <v>10252318</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v>37.200000000000003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8.9745527169999999</v>
      </c>
      <c r="AB132" s="1190"/>
      <c r="AC132" s="1190"/>
      <c r="AD132" s="1190"/>
      <c r="AE132" s="1191"/>
      <c r="AF132" s="1192">
        <v>9.4170561970000009</v>
      </c>
      <c r="AG132" s="1190"/>
      <c r="AH132" s="1190"/>
      <c r="AI132" s="1190"/>
      <c r="AJ132" s="1191"/>
      <c r="AK132" s="1192">
        <v>9.1611477519999998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8.3000000000000007</v>
      </c>
      <c r="AB133" s="1173"/>
      <c r="AC133" s="1173"/>
      <c r="AD133" s="1173"/>
      <c r="AE133" s="1174"/>
      <c r="AF133" s="1172">
        <v>8.8000000000000007</v>
      </c>
      <c r="AG133" s="1173"/>
      <c r="AH133" s="1173"/>
      <c r="AI133" s="1173"/>
      <c r="AJ133" s="1174"/>
      <c r="AK133" s="1172">
        <v>9.1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nftNFmFgL2jicDT+5D5+YdOO1li5ARgImTkWHDTMA+q1NAo2G2LHg2qv1YfTzWQHFYYelaAh4N5isoqM2qoxA==" saltValue="i0SD31UxW4F6ddy7kLjS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UltC6xfnrZiv7EjWZnpOf9dBwllXeyUqNtRrPsRox3Mcg62FJE0Nx90dewMelNUIkD90s5Gd7GyDa0hmPIASA==" saltValue="rD/Wc3qjUtnwLxIz+qts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gSGU8ebr6pogMsJzawfYZFCdFYmT1VtvT2V6F67xiJ8jBLRe+M4uYM+wgqf/h/f4Kvk2KoZyOZbWu2R8gmDbA==" saltValue="VJCqy+M1KKaqHwW2mFUqIA=="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3199214</v>
      </c>
      <c r="AP9" s="312">
        <v>78024</v>
      </c>
      <c r="AQ9" s="313">
        <v>90414</v>
      </c>
      <c r="AR9" s="314">
        <v>-13.7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320929</v>
      </c>
      <c r="AP10" s="315">
        <v>7827</v>
      </c>
      <c r="AQ10" s="316">
        <v>7325</v>
      </c>
      <c r="AR10" s="317">
        <v>6.9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584056</v>
      </c>
      <c r="AP11" s="315">
        <v>14244</v>
      </c>
      <c r="AQ11" s="316">
        <v>9426</v>
      </c>
      <c r="AR11" s="317">
        <v>51.1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t="s">
        <v>519</v>
      </c>
      <c r="AP12" s="315" t="s">
        <v>519</v>
      </c>
      <c r="AQ12" s="316">
        <v>1167</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520</v>
      </c>
      <c r="AL13" s="1213"/>
      <c r="AM13" s="1213"/>
      <c r="AN13" s="1214"/>
      <c r="AO13" s="315" t="s">
        <v>519</v>
      </c>
      <c r="AP13" s="315" t="s">
        <v>519</v>
      </c>
      <c r="AQ13" s="316">
        <v>3</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v>194838</v>
      </c>
      <c r="AP14" s="315">
        <v>4752</v>
      </c>
      <c r="AQ14" s="316">
        <v>4078</v>
      </c>
      <c r="AR14" s="317">
        <v>16.5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445046</v>
      </c>
      <c r="AP15" s="315">
        <v>10854</v>
      </c>
      <c r="AQ15" s="316">
        <v>2195</v>
      </c>
      <c r="AR15" s="317">
        <v>394.5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-348807</v>
      </c>
      <c r="AP16" s="315">
        <v>-8507</v>
      </c>
      <c r="AQ16" s="316">
        <v>-8893</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4395276</v>
      </c>
      <c r="AP17" s="315">
        <v>107194</v>
      </c>
      <c r="AQ17" s="316">
        <v>105714</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9.66</v>
      </c>
      <c r="AP21" s="328">
        <v>10.07</v>
      </c>
      <c r="AQ21" s="329">
        <v>-0.41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98.6</v>
      </c>
      <c r="AP22" s="333">
        <v>97.6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2899561</v>
      </c>
      <c r="AP32" s="342">
        <v>70716</v>
      </c>
      <c r="AQ32" s="343">
        <v>67110</v>
      </c>
      <c r="AR32" s="344">
        <v>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519</v>
      </c>
      <c r="AP34" s="342" t="s">
        <v>519</v>
      </c>
      <c r="AQ34" s="343">
        <v>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261136</v>
      </c>
      <c r="AP35" s="342">
        <v>6369</v>
      </c>
      <c r="AQ35" s="343">
        <v>17795</v>
      </c>
      <c r="AR35" s="344">
        <v>-64.2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292570</v>
      </c>
      <c r="AP36" s="342">
        <v>7135</v>
      </c>
      <c r="AQ36" s="343">
        <v>2500</v>
      </c>
      <c r="AR36" s="344">
        <v>185.4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v>14770</v>
      </c>
      <c r="AP37" s="342">
        <v>360</v>
      </c>
      <c r="AQ37" s="343">
        <v>1001</v>
      </c>
      <c r="AR37" s="344">
        <v>-64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519</v>
      </c>
      <c r="AP38" s="345" t="s">
        <v>519</v>
      </c>
      <c r="AQ38" s="346">
        <v>4</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-137961</v>
      </c>
      <c r="AP39" s="342">
        <v>-3365</v>
      </c>
      <c r="AQ39" s="343">
        <v>-3748</v>
      </c>
      <c r="AR39" s="344">
        <v>-10.199999999999999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-2390846</v>
      </c>
      <c r="AP40" s="342">
        <v>-58309</v>
      </c>
      <c r="AQ40" s="343">
        <v>-58908</v>
      </c>
      <c r="AR40" s="344">
        <v>-1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939230</v>
      </c>
      <c r="AP41" s="342">
        <v>22906</v>
      </c>
      <c r="AQ41" s="343">
        <v>25761</v>
      </c>
      <c r="AR41" s="344">
        <v>-11.1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2827762</v>
      </c>
      <c r="AN51" s="364">
        <v>65147</v>
      </c>
      <c r="AO51" s="365">
        <v>0.1</v>
      </c>
      <c r="AP51" s="366">
        <v>106614</v>
      </c>
      <c r="AQ51" s="367">
        <v>17.2</v>
      </c>
      <c r="AR51" s="368">
        <v>-17.100000000000001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1754808</v>
      </c>
      <c r="AN52" s="372">
        <v>40428</v>
      </c>
      <c r="AO52" s="373">
        <v>7.8</v>
      </c>
      <c r="AP52" s="374">
        <v>45545</v>
      </c>
      <c r="AQ52" s="375">
        <v>20.7</v>
      </c>
      <c r="AR52" s="376">
        <v>-12.9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3506138</v>
      </c>
      <c r="AN53" s="364">
        <v>81825</v>
      </c>
      <c r="AO53" s="365">
        <v>25.6</v>
      </c>
      <c r="AP53" s="366">
        <v>85459</v>
      </c>
      <c r="AQ53" s="367">
        <v>-19.8</v>
      </c>
      <c r="AR53" s="368">
        <v>45.4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1942718</v>
      </c>
      <c r="AN54" s="372">
        <v>45339</v>
      </c>
      <c r="AO54" s="373">
        <v>12.1</v>
      </c>
      <c r="AP54" s="374">
        <v>44378</v>
      </c>
      <c r="AQ54" s="375">
        <v>-2.6</v>
      </c>
      <c r="AR54" s="376">
        <v>14.7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4028174</v>
      </c>
      <c r="AN55" s="364">
        <v>95368</v>
      </c>
      <c r="AO55" s="365">
        <v>16.600000000000001</v>
      </c>
      <c r="AP55" s="366">
        <v>83280</v>
      </c>
      <c r="AQ55" s="367">
        <v>-2.5</v>
      </c>
      <c r="AR55" s="368">
        <v>19.100000000000001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2188353</v>
      </c>
      <c r="AN56" s="372">
        <v>51810</v>
      </c>
      <c r="AO56" s="373">
        <v>14.3</v>
      </c>
      <c r="AP56" s="374">
        <v>43123</v>
      </c>
      <c r="AQ56" s="375">
        <v>-2.8</v>
      </c>
      <c r="AR56" s="376">
        <v>17.100000000000001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5258629</v>
      </c>
      <c r="AN57" s="364">
        <v>126315</v>
      </c>
      <c r="AO57" s="365">
        <v>32.5</v>
      </c>
      <c r="AP57" s="366">
        <v>88968</v>
      </c>
      <c r="AQ57" s="367">
        <v>6.8</v>
      </c>
      <c r="AR57" s="368">
        <v>25.7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4169975</v>
      </c>
      <c r="AN58" s="372">
        <v>100165</v>
      </c>
      <c r="AO58" s="373">
        <v>93.3</v>
      </c>
      <c r="AP58" s="374">
        <v>45482</v>
      </c>
      <c r="AQ58" s="375">
        <v>5.5</v>
      </c>
      <c r="AR58" s="376">
        <v>87.8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5259724</v>
      </c>
      <c r="AN59" s="364">
        <v>128277</v>
      </c>
      <c r="AO59" s="365">
        <v>1.6</v>
      </c>
      <c r="AP59" s="366">
        <v>85173</v>
      </c>
      <c r="AQ59" s="367">
        <v>-4.3</v>
      </c>
      <c r="AR59" s="368">
        <v>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3820699</v>
      </c>
      <c r="AN60" s="372">
        <v>93181</v>
      </c>
      <c r="AO60" s="373">
        <v>-7</v>
      </c>
      <c r="AP60" s="374">
        <v>43913</v>
      </c>
      <c r="AQ60" s="375">
        <v>-3.4</v>
      </c>
      <c r="AR60" s="376">
        <v>-3.6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4176085</v>
      </c>
      <c r="AN61" s="379">
        <v>99386</v>
      </c>
      <c r="AO61" s="380">
        <v>15.3</v>
      </c>
      <c r="AP61" s="381">
        <v>89899</v>
      </c>
      <c r="AQ61" s="382">
        <v>-0.5</v>
      </c>
      <c r="AR61" s="368">
        <v>15.8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2775311</v>
      </c>
      <c r="AN62" s="372">
        <v>66185</v>
      </c>
      <c r="AO62" s="373">
        <v>24.1</v>
      </c>
      <c r="AP62" s="374">
        <v>44488</v>
      </c>
      <c r="AQ62" s="375">
        <v>3.5</v>
      </c>
      <c r="AR62" s="376">
        <v>20.6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PBztIsbdALzw19zeBbTCdy9DYSFxWiR1cHJnPIV3+vsZVRetnXDfTlvBgTZbykmFV98de/1LWq7bM+AY4DxWw==" saltValue="Q4H9Rn/XvShrpX47Ud8+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BBG4IKCDySvoJpcbqUdMFpl/MX94mTeLewzHD+qnE0QLAyk6lQkagF2YUJHlufcg0ApriLcXg0xAKHH9he8A==" saltValue="40zt2A2VXKHc3n27MquWtA=="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UKF/ozSY46WfSLI0ZouWkOE/I+xQVjqCfwUdAHpCMZYlKhsV+NdPfWIIkjaOPq4NaTT8OWg7O52r8te2fA3w==" saltValue="vOYbzIH/5p9LVQ2yj6Cor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24.54</v>
      </c>
      <c r="G47" s="12">
        <v>23.66</v>
      </c>
      <c r="H47" s="12">
        <v>20.61</v>
      </c>
      <c r="I47" s="12">
        <v>18.66</v>
      </c>
      <c r="J47" s="13">
        <v>20.66</v>
      </c>
    </row>
    <row r="48" spans="2:10" ht="57.75" customHeight="1" x14ac:dyDescent="0.15">
      <c r="B48" s="14"/>
      <c r="C48" s="1234" t="s">
        <v>4</v>
      </c>
      <c r="D48" s="1234"/>
      <c r="E48" s="1235"/>
      <c r="F48" s="15">
        <v>6.64</v>
      </c>
      <c r="G48" s="16">
        <v>9.36</v>
      </c>
      <c r="H48" s="16">
        <v>8.1300000000000008</v>
      </c>
      <c r="I48" s="16">
        <v>6.6</v>
      </c>
      <c r="J48" s="17">
        <v>6.83</v>
      </c>
    </row>
    <row r="49" spans="2:10" ht="57.75" customHeight="1" thickBot="1" x14ac:dyDescent="0.2">
      <c r="B49" s="18"/>
      <c r="C49" s="1236" t="s">
        <v>5</v>
      </c>
      <c r="D49" s="1236"/>
      <c r="E49" s="1237"/>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tA6v/HHfWBqPAhtJeZZZZKvyOMy+9P5LdDoNsRLPTGD0w2sVnDDWDdHWfiKmg3wJFQH9kQXHvja9FrTx30fUQ==" saltValue="VJt6LBXDmgViUu0ErVnOL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2020-09-23T05:14:41Z</cp:lastPrinted>
  <dcterms:created xsi:type="dcterms:W3CDTF">2020-02-10T06:28:12Z</dcterms:created>
  <dcterms:modified xsi:type="dcterms:W3CDTF">2020-09-23T05:14:57Z</dcterms:modified>
  <cp:category/>
</cp:coreProperties>
</file>