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28800" windowHeight="114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<sst xmlns="http://schemas.openxmlformats.org/spreadsheetml/2006/main" count="1081" uniqueCount="616">
  <si>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</si>
  <si>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</si>
  <si>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</si>
  <si>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</si>
  <si>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</si>
  <si>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</si>
  <si>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</si>
  <si>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</si>
  <si>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</si>
  <si>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</si>
  <si>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</si>
  <si>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</si>
  <si>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</si>
  <si>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</si>
  <si>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</si>
  <si>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</si>
  <si>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</si>
  <si>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</si>
  <si>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</si>
  <si>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</si>
  <si>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</si>
  <si>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</si>
  <si>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</si>
  <si>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</si>
  <si>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</si>
  <si>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</si>
  <si>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</si>
  <si>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</si>
  <si>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</si>
  <si>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</si>
  <si>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</si>
  <si>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</si>
  <si>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</si>
  <si>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</si>
  <si>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</si>
  <si>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</si>
  <si>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</si>
  <si>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</si>
  <si>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</si>
  <si>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</si>
  <si>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</si>
  <si>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</si>
  <si>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</si>
  <si>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</si>
  <si>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</si>
  <si>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</si>
  <si>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</si>
  <si>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</si>
  <si>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</si>
  <si>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</si>
  <si>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</si>
  <si>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</si>
  <si>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</si>
  <si>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</si>
  <si>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</si>
  <si>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</si>
  <si>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</si>
  <si>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</si>
  <si>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</si>
  <si>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</si>
  <si>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</si>
  <si>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</si>
  <si>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</si>
  <si>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</si>
  <si>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</si>
  <si>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</si>
  <si>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</si>
  <si>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</si>
  <si>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</si>
  <si>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</si>
  <si>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</si>
  <si>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</si>
  <si>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</si>
  <si>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</si>
  <si>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</si>
  <si>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</si>
  <si>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</si>
  <si>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</si>
  <si>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</si>
  <si>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</si>
  <si>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</si>
  <si>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</si>
  <si>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</si>
  <si>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</si>
  <si>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</si>
  <si>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</si>
  <si>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</si>
  <si>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</si>
  <si>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</si>
  <si>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</si>
  <si>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</si>
  <si>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</si>
  <si>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</si>
  <si>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</si>
  <si>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</si>
  <si>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</si>
  <si>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</si>
  <si>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</si>
  <si>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垂水市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</si>
  <si>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</si>
  <si>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</si>
  <si>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</si>
  <si>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</si>
  <si>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</si>
  <si>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</si>
  <si>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</si>
  <si>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</si>
  <si>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</si>
  <si>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</si>
  <si>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</si>
  <si>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</si>
  <si>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</si>
  <si>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</si>
  <si>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</si>
  <si>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</si>
  <si>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</si>
  <si>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</si>
  <si>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</si>
  <si>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</si>
  <si>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</si>
  <si>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</si>
  <si>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</si>
  <si>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</si>
  <si>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</si>
  <si>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</si>
  <si>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</si>
  <si>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</si>
  <si>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</si>
  <si>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</si>
  <si>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</si>
  <si>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</si>
  <si>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</si>
  <si>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</si>
  <si>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</si>
  <si>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</si>
  <si>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</si>
  <si>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</si>
  <si>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</si>
  <si>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</si>
  <si>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</si>
  <si>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</si>
  <si>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</si>
  <si>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</si>
  <si>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</si>
  <si>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</si>
  <si>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</si>
  <si>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</si>
  <si>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</si>
  <si>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</si>
  <si>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</si>
  <si>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</si>
  <si>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</si>
  <si>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</si>
  <si>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</si>
  <si>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</si>
  <si>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</si>
  <si>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</si>
  <si>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</si>
  <si>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</si>
  <si>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</si>
  <si>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</si>
  <si>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</si>
  <si>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</si>
  <si>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</si>
  <si>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</si>
  <si>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</si>
  <si>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</si>
  <si>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</si>
  <si>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</si>
  <si>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</si>
  <si>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</si>
  <si>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</si>
  <si>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</si>
  <si>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</si>
  <si>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</si>
  <si>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</si>
  <si>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</si>
  <si>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</si>
  <si>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</si>
  <si>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</si>
  <si>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</si>
  <si>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</si>
  <si>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</si>
  <si>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</si>
  <si>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</si>
  <si>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</si>
  <si>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</si>
  <si>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</si>
  <si>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</si>
  <si>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</si>
  <si>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</si>
  <si>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</si>
  <si>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</si>
  <si>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</si>
  <si>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</si>
  <si>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</si>
  <si>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</si>
  <si>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</si>
  <si>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</si>
  <si>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</si>
  <si>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</si>
  <si>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</si>
  <si>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</si>
  <si>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</si>
  <si>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</si>
  <si>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</si>
  <si>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</si>
  <si>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</si>
  <si>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</si>
  <si>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</si>
  <si>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</si>
  <si>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</si>
  <si>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</si>
  <si>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</si>
  <si>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</si>
  <si>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鹿児島県垂水市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</si>
  <si>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</si>
  <si>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</si>
  <si>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</si>
  <si>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</si>
  <si>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</si>
  <si>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</si>
  <si>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</si>
  <si>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</si>
  <si>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</si>
  <si>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</si>
  <si>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</si>
  <si>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</si>
  <si>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</si>
  <si>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</si>
  <si>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</si>
  <si>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</si>
  <si>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</si>
  <si>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</si>
  <si>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</si>
  <si>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</si>
  <si>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</si>
  <si>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</si>
  <si>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</si>
  <si>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</si>
  <si>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</si>
  <si>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</si>
  <si>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</si>
  <si>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</si>
  <si>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</si>
  <si>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</si>
  <si>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</si>
  <si>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</si>
  <si>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</si>
  <si>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</si>
  <si>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</si>
  <si>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</si>
  <si>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</si>
  <si>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</si>
  <si>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</si>
  <si>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</si>
  <si>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</si>
  <si>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</si>
  <si>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</si>
  <si>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</si>
  <si>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</si>
  <si>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</si>
  <si>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</si>
  <si>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</si>
  <si>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</si>
  <si>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</si>
  <si>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</si>
  <si>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</si>
  <si>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</si>
  <si>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</si>
  <si>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</si>
  <si>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</si>
  <si>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</si>
  <si>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</si>
  <si>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</si>
  <si>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</si>
  <si>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</si>
  <si>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</si>
  <si>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</si>
  <si>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</si>
  <si>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</si>
  <si>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</si>
  <si>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</si>
  <si>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</si>
  <si>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</si>
  <si>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</si>
  <si>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</si>
  <si>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</si>
  <si>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</si>
  <si>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</si>
  <si>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</si>
  <si>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</si>
  <si>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</si>
  <si>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</si>
  <si>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</si>
  <si>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</si>
  <si>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</si>
  <si>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</si>
  <si>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</si>
  <si>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</si>
  <si>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</si>
  <si>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</si>
  <si>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</si>
  <si>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</si>
  <si>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</si>
  <si>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</si>
  <si>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</si>
  <si>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</si>
  <si>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</si>
  <si>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</si>
  <si>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</si>
  <si>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</si>
  <si>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</si>
  <si>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</si>
  <si>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</si>
  <si>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</si>
  <si>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</si>
  <si>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</si>
  <si>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</si>
  <si>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</si>
  <si>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</si>
  <si>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</si>
  <si>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</si>
  <si>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</si>
  <si>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</si>
  <si>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</si>
  <si>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</si>
  <si>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</si>
  <si>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</si>
  <si>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</si>
  <si>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</si>
  <si>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</si>
  <si>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</si>
  <si>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</si>
  <si>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</si>
  <si>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</si>
  <si>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</si>
  <si>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</si>
  <si>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</si>
  <si>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下水道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</si>
  <si>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</si>
  <si>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</si>
  <si>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</si>
  <si>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</si>
  <si>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</si>
  <si>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</si>
  <si>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</si>
  <si>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</si>
  <si>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</si>
  <si>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</si>
  <si>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</si>
  <si>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</si>
  <si>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</si>
  <si>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</si>
  <si>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</si>
  <si>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</si>
  <si>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</si>
  <si>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</si>
  <si>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</si>
  <si>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</si>
  <si>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</si>
  <si>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</si>
  <si>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</si>
  <si>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</si>
  <si>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</si>
  <si>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鹿児島県垂水市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</si>
  <si>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</si>
  <si>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</si>
  <si>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</si>
  <si>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</si>
  <si>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</si>
  <si>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</si>
  <si>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</si>
  <si>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</si>
  <si>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</si>
  <si>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</si>
  <si>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</si>
  <si>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</si>
  <si>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</si>
  <si>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</si>
  <si>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</si>
  <si>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</si>
  <si>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</si>
  <si>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</si>
  <si>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</si>
  <si>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</si>
  <si>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</si>
  <si>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</si>
  <si>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</si>
  <si>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</si>
  <si>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</si>
  <si>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</si>
  <si>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</si>
  <si>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</si>
  <si>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</si>
  <si>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</si>
  <si>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</si>
  <si>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</si>
  <si>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</si>
  <si>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垂水市国民健康保険特別会計</t>
    <phoneticPr fontId="5"/>
  </si>
  <si>
    <t>垂水市介護保険特別会計</t>
    <phoneticPr fontId="5"/>
  </si>
  <si>
    <t>垂水市後期高齢者医療特別会計</t>
    <phoneticPr fontId="5"/>
  </si>
  <si>
    <t>垂水市老人保健施設特別会計</t>
    <phoneticPr fontId="5"/>
  </si>
  <si>
    <t>垂水市交通災害共済特別会計</t>
    <phoneticPr fontId="5"/>
  </si>
  <si>
    <t>垂水市水道事業会計</t>
    <phoneticPr fontId="5"/>
  </si>
  <si>
    <t>法適用企業</t>
    <phoneticPr fontId="5"/>
  </si>
  <si>
    <t>垂水市病院事業会計</t>
    <phoneticPr fontId="5"/>
  </si>
  <si>
    <t>法適用企業</t>
    <phoneticPr fontId="5"/>
  </si>
  <si>
    <t>垂水市地方卸売市場特別会計</t>
    <phoneticPr fontId="5"/>
  </si>
  <si>
    <t>法非適用企業</t>
    <phoneticPr fontId="5"/>
  </si>
  <si>
    <t>垂水市漁業集落排水処理施設特別会計</t>
    <phoneticPr fontId="5"/>
  </si>
  <si>
    <t>垂水市簡易水道事業特別会計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</si>
  <si>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</si>
  <si>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</si>
  <si>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</si>
  <si>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</si>
  <si>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</si>
  <si>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</si>
  <si>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</si>
  <si>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</si>
  <si>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</si>
  <si>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</si>
  <si>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</si>
  <si>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</si>
  <si>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</si>
  <si>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</si>
  <si>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</si>
  <si>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</si>
  <si>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</si>
  <si>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</si>
  <si>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</si>
  <si>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</si>
  <si>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</si>
  <si>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</si>
  <si>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</si>
  <si>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</si>
  <si>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</si>
  <si>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</si>
  <si>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</si>
  <si>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</si>
  <si>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</si>
  <si>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</si>
  <si>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</si>
  <si>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</si>
  <si>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</si>
  <si>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</si>
  <si>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</si>
  <si>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</si>
  <si>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</si>
  <si>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</si>
  <si>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</si>
  <si>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</si>
  <si>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</si>
  <si>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</si>
  <si>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</si>
  <si>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</si>
  <si>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</si>
  <si>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</si>
  <si>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</si>
  <si>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</si>
  <si>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</si>
  <si>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</si>
  <si>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</si>
  <si>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</si>
  <si>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</si>
  <si>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</si>
  <si>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</si>
  <si>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</si>
  <si>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</si>
  <si>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</si>
  <si>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</si>
  <si>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</si>
  <si>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垂水市病院事業会計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</si>
  <si>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</si>
  <si>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</si>
  <si>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</si>
  <si>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垂水市簡易水道事業特別会計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</si>
  <si>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</si>
  <si>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</si>
  <si>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</si>
  <si>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</si>
  <si>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</si>
  <si>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</si>
  <si>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</si>
  <si>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</si>
  <si>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</si>
  <si>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</si>
  <si>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</si>
  <si>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</si>
  <si>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</si>
  <si>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</si>
  <si>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</si>
  <si>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</si>
  <si>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</si>
  <si>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</si>
  <si>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</si>
  <si>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</si>
  <si>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</si>
  <si>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</si>
  <si>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</si>
  <si>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</si>
  <si>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</si>
  <si>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</si>
  <si>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</si>
  <si>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</si>
  <si>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</si>
  <si>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</si>
  <si>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</si>
  <si>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</si>
  <si>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</si>
  <si>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</si>
  <si>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</si>
  <si>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</si>
  <si>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</si>
  <si>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</si>
  <si>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</si>
  <si>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</si>
  <si>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</si>
  <si>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</si>
  <si>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</si>
  <si>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</si>
  <si>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</si>
  <si>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</si>
  <si>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</si>
  <si>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</si>
  <si>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</si>
  <si>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</si>
  <si>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</si>
  <si>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</si>
  <si>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</si>
  <si>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</si>
  <si>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</si>
  <si>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</si>
  <si>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</si>
  <si>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</si>
  <si>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</si>
  <si>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</si>
  <si>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</si>
  <si>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</si>
  <si>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</si>
  <si>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</si>
  <si>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</si>
  <si>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</si>
  <si>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</si>
  <si>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</si>
  <si>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</si>
  <si>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</si>
  <si>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</si>
  <si>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</si>
  <si>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</si>
  <si>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</si>
  <si>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</si>
  <si>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</si>
  <si>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</si>
  <si>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</si>
  <si>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</si>
  <si>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</si>
  <si>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</si>
  <si>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</si>
  <si>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</si>
  <si>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</si>
  <si>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</si>
  <si>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4.56</t>
  </si>
  <si>
    <t>▲ 0.54</t>
  </si>
  <si>
    <t>▲ 1.00</t>
  </si>
  <si>
    <t>垂水市水道事業会計</t>
  </si>
  <si>
    <t>一般会計</t>
  </si>
  <si>
    <t>垂水市病院事業会計</t>
  </si>
  <si>
    <t>垂水市介護保険特別会計</t>
  </si>
  <si>
    <t>垂水市国民健康保険特別会計</t>
  </si>
  <si>
    <t>垂水市老人保健施設特別会計</t>
  </si>
  <si>
    <t>垂水市交通災害共済特別会計</t>
  </si>
  <si>
    <t>垂水市地方卸売市場特別会計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</si>
  <si>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</si>
  <si>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</si>
  <si>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</si>
  <si>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</si>
  <si>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</si>
  <si>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</si>
  <si>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</si>
  <si>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</si>
  <si>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</si>
  <si>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</si>
  <si>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鹿児島県市町村総合事務組合</t>
    <phoneticPr fontId="2"/>
  </si>
  <si>
    <t>大隅肝属広域事務組合</t>
    <phoneticPr fontId="2"/>
  </si>
  <si>
    <t>鹿児島県後期高齢者医療広域連合（一般会計）</t>
    <phoneticPr fontId="2"/>
  </si>
  <si>
    <t>鹿児島県後期高齢者医療広域連合（後期高齢者医療特別会計）</t>
    <phoneticPr fontId="2"/>
  </si>
  <si>
    <t>-</t>
    <phoneticPr fontId="2"/>
  </si>
  <si>
    <t>垂水市土地開発公社</t>
    <phoneticPr fontId="2"/>
  </si>
  <si>
    <t>〇</t>
    <phoneticPr fontId="2"/>
  </si>
  <si>
    <t>-</t>
    <phoneticPr fontId="2"/>
  </si>
  <si>
    <t>-</t>
    <phoneticPr fontId="2"/>
  </si>
  <si>
    <t>-</t>
    <phoneticPr fontId="2"/>
  </si>
  <si>
    <t>-</t>
    <phoneticPr fontId="2"/>
  </si>
  <si>
    <t>-</t>
    <phoneticPr fontId="2"/>
  </si>
  <si>
    <t>-</t>
    <phoneticPr fontId="2"/>
  </si>
  <si>
    <t>市有施設整備基金</t>
    <phoneticPr fontId="2"/>
  </si>
  <si>
    <t>ふるさと応援基金</t>
    <phoneticPr fontId="2"/>
  </si>
  <si>
    <t>潮彩町排水処理施設整備基金</t>
    <phoneticPr fontId="2"/>
  </si>
  <si>
    <t>地域福祉基金</t>
    <phoneticPr fontId="2"/>
  </si>
  <si>
    <t>電源立地地域対策交付金基金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</si>
  <si>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</si>
  <si>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</si>
  <si>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</si>
  <si>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低い水準にある一方、有形固定資産減価償却率は類似団体よりもやや高い水準にある。将来負担比率が大きく減少した要因は、財政調整基金等の充当可能財源が増加したことである。有形固定資産減価償却率においては、築30年以上の建物が約60％を占めることから、類似団体より高い水準となっている。今後は「垂水市公共施設等総合管理計画」及び令和2年度に作成予定の「個別施設計画」に基づいた公共施設・インフラの長寿命化推進により適切な維持管理に努めるとともに、事業内容に応じて交付税措置のある有利な地方債を活用することで、両数値の改善を目指していく。</t>
    <rPh sb="16" eb="17">
      <t>ヒク</t>
    </rPh>
    <rPh sb="47" eb="48">
      <t>タカ</t>
    </rPh>
    <rPh sb="65" eb="67">
      <t>ゲンショウ</t>
    </rPh>
    <rPh sb="73" eb="75">
      <t>ザイセイ</t>
    </rPh>
    <rPh sb="75" eb="77">
      <t>チョウセイ</t>
    </rPh>
    <rPh sb="77" eb="79">
      <t>キキン</t>
    </rPh>
    <rPh sb="79" eb="80">
      <t>トウ</t>
    </rPh>
    <rPh sb="81" eb="85">
      <t>ジュウトウカノウ</t>
    </rPh>
    <rPh sb="85" eb="87">
      <t>ザイゲン</t>
    </rPh>
    <rPh sb="88" eb="90">
      <t>ゾウカ</t>
    </rPh>
    <rPh sb="138" eb="140">
      <t>ルイジ</t>
    </rPh>
    <rPh sb="140" eb="142">
      <t>ダンタイ</t>
    </rPh>
    <rPh sb="144" eb="145">
      <t>タカ</t>
    </rPh>
    <rPh sb="146" eb="148">
      <t>スイジュン</t>
    </rPh>
    <rPh sb="174" eb="175">
      <t>オヨ</t>
    </rPh>
    <rPh sb="182" eb="184">
      <t>サクセイ</t>
    </rPh>
    <rPh sb="184" eb="186">
      <t>ヨテイ</t>
    </rPh>
    <rPh sb="200" eb="202">
      <t>コウキョウ</t>
    </rPh>
    <rPh sb="202" eb="204">
      <t>シセツ</t>
    </rPh>
    <rPh sb="243" eb="246">
      <t>コウフゼイ</t>
    </rPh>
    <rPh sb="246" eb="248">
      <t>ソチ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</si>
  <si>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</si>
  <si>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</si>
  <si>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</si>
  <si>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</si>
  <si>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</si>
  <si>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</si>
  <si>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</si>
  <si>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財政改革プログラムに基づき、地方債の発行額を6億円以下（災害・臨時財政対策債を除く）に抑制してきたことや、交付税算入率の高い有利な地方債の活用に努めてきたことから、数値は改善されてきている。しかしながら、平成28年度より事業実施していた「垂水中央運動公園改修事業」の償還が開始されることから、今後は数値の上昇が見込まれる。将来負担比率が大きく減少した要因は、財政調整基金等の充当可能財源が増加したことである。今後は、これまで以上の計画的な地方債発行に努めることとし、事業実施の緊急性やニーズを適切に見極め、両比率の抑制を図っていく必要がある。</t>
    <rPh sb="116" eb="118">
      <t>ヘイセイ</t>
    </rPh>
    <rPh sb="120" eb="122">
      <t>ネンド</t>
    </rPh>
    <rPh sb="124" eb="126">
      <t>ジギョウ</t>
    </rPh>
    <rPh sb="126" eb="128">
      <t>ジッシ</t>
    </rPh>
    <rPh sb="133" eb="135">
      <t>タルミズ</t>
    </rPh>
    <rPh sb="135" eb="137">
      <t>チュウオウ</t>
    </rPh>
    <rPh sb="137" eb="139">
      <t>ウンドウ</t>
    </rPh>
    <rPh sb="139" eb="141">
      <t>コウエン</t>
    </rPh>
    <rPh sb="141" eb="143">
      <t>カイシュウ</t>
    </rPh>
    <rPh sb="143" eb="145">
      <t>ジギョウ</t>
    </rPh>
    <rPh sb="147" eb="149">
      <t>ショウカン</t>
    </rPh>
    <rPh sb="150" eb="152">
      <t>カイシ</t>
    </rPh>
    <rPh sb="160" eb="162">
      <t>コンゴ</t>
    </rPh>
    <rPh sb="163" eb="165">
      <t>スウチ</t>
    </rPh>
    <rPh sb="166" eb="168">
      <t>ジョウショウ</t>
    </rPh>
    <rPh sb="169" eb="171">
      <t>ミコ</t>
    </rPh>
    <rPh sb="182" eb="183">
      <t>オオ</t>
    </rPh>
    <rPh sb="185" eb="187">
      <t>ゲンショウ</t>
    </rPh>
    <rPh sb="267" eb="268">
      <t>リョウ</t>
    </rPh>
    <rPh sb="268" eb="270">
      <t>ヒリツ</t>
    </rPh>
    <rPh sb="271" eb="273">
      <t>ヨクセイ</t>
    </rPh>
    <rPh sb="274" eb="275">
      <t>ハカ</t>
    </rPh>
    <rPh sb="279" eb="281">
      <t>ヒツヨウ</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</si>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</sst>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97D2-46E7-8896-65278CE6A2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121971</c:v>
                </c:pt>
                <c:pt idx="1">
                  <c:v>83429</c:v>
                </c:pt>
                <c:pt idx="2">
                  <c:v>93447</c:v>
                </c:pt>
                <c:pt idx="3">
                  <c:v>180872</c:v>
                </c:pt>
                <c:pt idx="4">
                  <c:v>129703</c:v>
                </c:pt>
              </c:numCache>
            </c:numRef>
          </c:val>
          <c:smooth val="0"/>
          <c:extLst>
            <c:ext xmlns:c16="http://schemas.microsoft.com/office/drawing/2014/chart" uri="{C3380CC4-5D6E-409C-BE32-E72D297353CC}">
              <c16:uniqueId val="{00000001-97D2-46E7-8896-65278CE6A2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7.15</c:v>
                </c:pt>
                <c:pt idx="2">
                  <c:v>5.31</c:v>
                </c:pt>
                <c:pt idx="3">
                  <c:v>4.7699999999999996</c:v>
                </c:pt>
                <c:pt idx="4">
                  <c:v>5.05</c:v>
                </c:pt>
              </c:numCache>
            </c:numRef>
          </c:val>
          <c:extLst>
            <c:ext xmlns:c16="http://schemas.microsoft.com/office/drawing/2014/chart" uri="{C3380CC4-5D6E-409C-BE32-E72D297353CC}">
              <c16:uniqueId val="{00000000-1012-4374-B0CF-423E1CC32A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26.48</c:v>
                </c:pt>
                <c:pt idx="1">
                  <c:v>30.4</c:v>
                </c:pt>
                <c:pt idx="2">
                  <c:v>28.39</c:v>
                </c:pt>
                <c:pt idx="3">
                  <c:v>29.52</c:v>
                </c:pt>
                <c:pt idx="4">
                  <c:v>28.5</c:v>
                </c:pt>
              </c:numCache>
            </c:numRef>
          </c:val>
          <c:extLst>
            <c:ext xmlns:c16="http://schemas.microsoft.com/office/drawing/2014/chart" uri="{C3380CC4-5D6E-409C-BE32-E72D297353CC}">
              <c16:uniqueId val="{00000001-1012-4374-B0CF-423E1CC32A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0.56000000000000005</c:v>
                </c:pt>
                <c:pt idx="1">
                  <c:v>6.33</c:v>
                </c:pt>
                <c:pt idx="2">
                  <c:v>-4.5599999999999996</c:v>
                </c:pt>
                <c:pt idx="3">
                  <c:v>-0.54</c:v>
                </c:pt>
                <c:pt idx="4">
                  <c:v>-1</c:v>
                </c:pt>
              </c:numCache>
            </c:numRef>
          </c:val>
          <c:smooth val="0"/>
          <c:extLst>
            <c:ext xmlns:c16="http://schemas.microsoft.com/office/drawing/2014/chart" uri="{C3380CC4-5D6E-409C-BE32-E72D297353CC}">
              <c16:uniqueId val="{00000002-1012-4374-B0CF-423E1CC32A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0-E3E9-410C-959D-27EA944170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E9-410C-959D-27EA944170A8}"/>
            </c:ext>
          </c:extLst>
        </c:ser>
        <c:ser>
          <c:idx val="2"/>
          <c:order val="2"/>
          <c:tx>
            <c:strRef>
              <c:f>データシート!$A$29</c:f>
              <c:strCache>
                <c:ptCount val="1"/>
                <c:pt idx="0">
                  <c:v>垂水市地方卸売市場特別会計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7.0000000000000007E-2</c:v>
                </c:pt>
                <c:pt idx="8">
                  <c:v>#N/A</c:v>
                </c:pt>
                <c:pt idx="9">
                  <c:v>0.04</c:v>
                </c:pt>
              </c:numCache>
            </c:numRef>
          </c:val>
          <c:extLst>
            <c:ext xmlns:c16="http://schemas.microsoft.com/office/drawing/2014/chart" uri="{C3380CC4-5D6E-409C-BE32-E72D297353CC}">
              <c16:uniqueId val="{00000002-E3E9-410C-959D-27EA944170A8}"/>
            </c:ext>
          </c:extLst>
        </c:ser>
        <c:ser>
          <c:idx val="3"/>
          <c:order val="3"/>
          <c:tx>
            <c:strRef>
              <c:f>データシート!$A$30</c:f>
              <c:strCache>
                <c:ptCount val="1"/>
                <c:pt idx="0">
                  <c:v>垂水市交通災害共済特別会計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0.04</c:v>
                </c:pt>
              </c:numCache>
            </c:numRef>
          </c:val>
          <c:extLst>
            <c:ext xmlns:c16="http://schemas.microsoft.com/office/drawing/2014/chart" uri="{C3380CC4-5D6E-409C-BE32-E72D297353CC}">
              <c16:uniqueId val="{00000003-E3E9-410C-959D-27EA944170A8}"/>
            </c:ext>
          </c:extLst>
        </c:ser>
        <c:ser>
          <c:idx val="4"/>
          <c:order val="4"/>
          <c:tx>
            <c:strRef>
              <c:f>データシート!$A$31</c:f>
              <c:strCache>
                <c:ptCount val="1"/>
                <c:pt idx="0">
                  <c:v>垂水市老人保健施設特別会計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c:v>
                </c:pt>
                <c:pt idx="4">
                  <c:v>#N/A</c:v>
                </c:pt>
                <c:pt idx="5">
                  <c:v>0.11</c:v>
                </c:pt>
                <c:pt idx="6">
                  <c:v>#N/A</c:v>
                </c:pt>
                <c:pt idx="7">
                  <c:v>0.08</c:v>
                </c:pt>
                <c:pt idx="8">
                  <c:v>#N/A</c:v>
                </c:pt>
                <c:pt idx="9">
                  <c:v>0.04</c:v>
                </c:pt>
              </c:numCache>
            </c:numRef>
          </c:val>
          <c:extLst>
            <c:ext xmlns:c16="http://schemas.microsoft.com/office/drawing/2014/chart" uri="{C3380CC4-5D6E-409C-BE32-E72D297353CC}">
              <c16:uniqueId val="{00000004-E3E9-410C-959D-27EA944170A8}"/>
            </c:ext>
          </c:extLst>
        </c:ser>
        <c:ser>
          <c:idx val="5"/>
          <c:order val="5"/>
          <c:tx>
            <c:strRef>
              <c:f>データシート!$A$32</c:f>
              <c:strCache>
                <c:ptCount val="1"/>
                <c:pt idx="0">
                  <c:v>垂水市国民健康保険特別会計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0.35</c:v>
                </c:pt>
                <c:pt idx="2">
                  <c:v>#N/A</c:v>
                </c:pt>
                <c:pt idx="3">
                  <c:v>0.04</c:v>
                </c:pt>
                <c:pt idx="4">
                  <c:v>#N/A</c:v>
                </c:pt>
                <c:pt idx="5">
                  <c:v>0.08</c:v>
                </c:pt>
                <c:pt idx="6">
                  <c:v>#N/A</c:v>
                </c:pt>
                <c:pt idx="7">
                  <c:v>0.04</c:v>
                </c:pt>
                <c:pt idx="8">
                  <c:v>#N/A</c:v>
                </c:pt>
                <c:pt idx="9">
                  <c:v>0.08</c:v>
                </c:pt>
              </c:numCache>
            </c:numRef>
          </c:val>
          <c:extLst>
            <c:ext xmlns:c16="http://schemas.microsoft.com/office/drawing/2014/chart" uri="{C3380CC4-5D6E-409C-BE32-E72D297353CC}">
              <c16:uniqueId val="{00000005-E3E9-410C-959D-27EA944170A8}"/>
            </c:ext>
          </c:extLst>
        </c:ser>
        <c:ser>
          <c:idx val="6"/>
          <c:order val="6"/>
          <c:tx>
            <c:strRef>
              <c:f>データシート!$A$33</c:f>
              <c:strCache>
                <c:ptCount val="1"/>
                <c:pt idx="0">
                  <c:v>垂水市介護保険特別会計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0.68</c:v>
                </c:pt>
                <c:pt idx="2">
                  <c:v>#N/A</c:v>
                </c:pt>
                <c:pt idx="3">
                  <c:v>1.65</c:v>
                </c:pt>
                <c:pt idx="4">
                  <c:v>#N/A</c:v>
                </c:pt>
                <c:pt idx="5">
                  <c:v>1.83</c:v>
                </c:pt>
                <c:pt idx="6">
                  <c:v>#N/A</c:v>
                </c:pt>
                <c:pt idx="7">
                  <c:v>1.25</c:v>
                </c:pt>
                <c:pt idx="8">
                  <c:v>#N/A</c:v>
                </c:pt>
                <c:pt idx="9">
                  <c:v>1.02</c:v>
                </c:pt>
              </c:numCache>
            </c:numRef>
          </c:val>
          <c:extLst>
            <c:ext xmlns:c16="http://schemas.microsoft.com/office/drawing/2014/chart" uri="{C3380CC4-5D6E-409C-BE32-E72D297353CC}">
              <c16:uniqueId val="{00000006-E3E9-410C-959D-27EA944170A8}"/>
            </c:ext>
          </c:extLst>
        </c:ser>
        <c:ser>
          <c:idx val="7"/>
          <c:order val="7"/>
          <c:tx>
            <c:strRef>
              <c:f>データシート!$A$34</c:f>
              <c:strCache>
                <c:ptCount val="1"/>
                <c:pt idx="0">
                  <c:v>垂水市病院事業会計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0.21</c:v>
                </c:pt>
                <c:pt idx="2">
                  <c:v>#N/A</c:v>
                </c:pt>
                <c:pt idx="3">
                  <c:v>0.2</c:v>
                </c:pt>
                <c:pt idx="4">
                  <c:v>#N/A</c:v>
                </c:pt>
                <c:pt idx="5">
                  <c:v>0.21</c:v>
                </c:pt>
                <c:pt idx="6">
                  <c:v>#N/A</c:v>
                </c:pt>
                <c:pt idx="7">
                  <c:v>3.94</c:v>
                </c:pt>
                <c:pt idx="8">
                  <c:v>#N/A</c:v>
                </c:pt>
                <c:pt idx="9">
                  <c:v>4.2</c:v>
                </c:pt>
              </c:numCache>
            </c:numRef>
          </c:val>
          <c:extLst>
            <c:ext xmlns:c16="http://schemas.microsoft.com/office/drawing/2014/chart" uri="{C3380CC4-5D6E-409C-BE32-E72D297353CC}">
              <c16:uniqueId val="{00000007-E3E9-410C-959D-27EA944170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c:v>
                </c:pt>
                <c:pt idx="2">
                  <c:v>#N/A</c:v>
                </c:pt>
                <c:pt idx="3">
                  <c:v>7.15</c:v>
                </c:pt>
                <c:pt idx="4">
                  <c:v>#N/A</c:v>
                </c:pt>
                <c:pt idx="5">
                  <c:v>5.3</c:v>
                </c:pt>
                <c:pt idx="6">
                  <c:v>#N/A</c:v>
                </c:pt>
                <c:pt idx="7">
                  <c:v>4.76</c:v>
                </c:pt>
                <c:pt idx="8">
                  <c:v>#N/A</c:v>
                </c:pt>
                <c:pt idx="9">
                  <c:v>5.04</c:v>
                </c:pt>
              </c:numCache>
            </c:numRef>
          </c:val>
          <c:extLst>
            <c:ext xmlns:c16="http://schemas.microsoft.com/office/drawing/2014/chart" uri="{C3380CC4-5D6E-409C-BE32-E72D297353CC}">
              <c16:uniqueId val="{00000008-E3E9-410C-959D-27EA944170A8}"/>
            </c:ext>
          </c:extLst>
        </c:ser>
        <c:ser>
          <c:idx val="9"/>
          <c:order val="9"/>
          <c:tx>
            <c:strRef>
              <c:f>データシート!$A$36</c:f>
              <c:strCache>
                <c:ptCount val="1"/>
                <c:pt idx="0">
                  <c:v>垂水市水道事業会計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6.16</c:v>
                </c:pt>
                <c:pt idx="2">
                  <c:v>#N/A</c:v>
                </c:pt>
                <c:pt idx="3">
                  <c:v>6.66</c:v>
                </c:pt>
                <c:pt idx="4">
                  <c:v>#N/A</c:v>
                </c:pt>
                <c:pt idx="5">
                  <c:v>8.06</c:v>
                </c:pt>
                <c:pt idx="6">
                  <c:v>#N/A</c:v>
                </c:pt>
                <c:pt idx="7">
                  <c:v>9.26</c:v>
                </c:pt>
                <c:pt idx="8">
                  <c:v>#N/A</c:v>
                </c:pt>
                <c:pt idx="9">
                  <c:v>9.89</c:v>
                </c:pt>
              </c:numCache>
            </c:numRef>
          </c:val>
          <c:extLst>
            <c:ext xmlns:c16="http://schemas.microsoft.com/office/drawing/2014/chart" uri="{C3380CC4-5D6E-409C-BE32-E72D297353CC}">
              <c16:uniqueId val="{00000009-E3E9-410C-959D-27EA944170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954</c:v>
                </c:pt>
                <c:pt idx="5">
                  <c:v>915</c:v>
                </c:pt>
                <c:pt idx="8">
                  <c:v>906</c:v>
                </c:pt>
                <c:pt idx="11">
                  <c:v>836</c:v>
                </c:pt>
                <c:pt idx="14">
                  <c:v>831</c:v>
                </c:pt>
              </c:numCache>
            </c:numRef>
          </c:val>
          <c:extLst>
            <c:ext xmlns:c16="http://schemas.microsoft.com/office/drawing/2014/chart" uri="{C3380CC4-5D6E-409C-BE32-E72D297353CC}">
              <c16:uniqueId val="{00000000-024F-4CBD-BE19-3DB254F0D6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4F-4CBD-BE19-3DB254F0D6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13</c:v>
                </c:pt>
                <c:pt idx="6">
                  <c:v>7</c:v>
                </c:pt>
                <c:pt idx="9">
                  <c:v>0</c:v>
                </c:pt>
                <c:pt idx="12">
                  <c:v>10</c:v>
                </c:pt>
              </c:numCache>
            </c:numRef>
          </c:val>
          <c:extLst>
            <c:ext xmlns:c16="http://schemas.microsoft.com/office/drawing/2014/chart" uri="{C3380CC4-5D6E-409C-BE32-E72D297353CC}">
              <c16:uniqueId val="{00000002-024F-4CBD-BE19-3DB254F0D6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50</c:v>
                </c:pt>
                <c:pt idx="3">
                  <c:v>49</c:v>
                </c:pt>
                <c:pt idx="6">
                  <c:v>47</c:v>
                </c:pt>
                <c:pt idx="9">
                  <c:v>44</c:v>
                </c:pt>
                <c:pt idx="12">
                  <c:v>43</c:v>
                </c:pt>
              </c:numCache>
            </c:numRef>
          </c:val>
          <c:extLst>
            <c:ext xmlns:c16="http://schemas.microsoft.com/office/drawing/2014/chart" uri="{C3380CC4-5D6E-409C-BE32-E72D297353CC}">
              <c16:uniqueId val="{00000003-024F-4CBD-BE19-3DB254F0D6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81</c:v>
                </c:pt>
                <c:pt idx="3">
                  <c:v>181</c:v>
                </c:pt>
                <c:pt idx="6">
                  <c:v>197</c:v>
                </c:pt>
                <c:pt idx="9">
                  <c:v>133</c:v>
                </c:pt>
                <c:pt idx="12">
                  <c:v>120</c:v>
                </c:pt>
              </c:numCache>
            </c:numRef>
          </c:val>
          <c:extLst>
            <c:ext xmlns:c16="http://schemas.microsoft.com/office/drawing/2014/chart" uri="{C3380CC4-5D6E-409C-BE32-E72D297353CC}">
              <c16:uniqueId val="{00000004-024F-4CBD-BE19-3DB254F0D6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4F-4CBD-BE19-3DB254F0D6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4F-4CBD-BE19-3DB254F0D6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1271</c:v>
                </c:pt>
                <c:pt idx="3">
                  <c:v>1142</c:v>
                </c:pt>
                <c:pt idx="6">
                  <c:v>1069</c:v>
                </c:pt>
                <c:pt idx="9">
                  <c:v>967</c:v>
                </c:pt>
                <c:pt idx="12">
                  <c:v>980</c:v>
                </c:pt>
              </c:numCache>
            </c:numRef>
          </c:val>
          <c:extLst>
            <c:ext xmlns:c16="http://schemas.microsoft.com/office/drawing/2014/chart" uri="{C3380CC4-5D6E-409C-BE32-E72D297353CC}">
              <c16:uniqueId val="{00000007-024F-4CBD-BE19-3DB254F0D6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461</c:v>
                </c:pt>
                <c:pt idx="2">
                  <c:v>#N/A</c:v>
                </c:pt>
                <c:pt idx="3">
                  <c:v>#N/A</c:v>
                </c:pt>
                <c:pt idx="4">
                  <c:v>470</c:v>
                </c:pt>
                <c:pt idx="5">
                  <c:v>#N/A</c:v>
                </c:pt>
                <c:pt idx="6">
                  <c:v>#N/A</c:v>
                </c:pt>
                <c:pt idx="7">
                  <c:v>414</c:v>
                </c:pt>
                <c:pt idx="8">
                  <c:v>#N/A</c:v>
                </c:pt>
                <c:pt idx="9">
                  <c:v>#N/A</c:v>
                </c:pt>
                <c:pt idx="10">
                  <c:v>308</c:v>
                </c:pt>
                <c:pt idx="11">
                  <c:v>#N/A</c:v>
                </c:pt>
                <c:pt idx="12">
                  <c:v>#N/A</c:v>
                </c:pt>
                <c:pt idx="13">
                  <c:v>322</c:v>
                </c:pt>
                <c:pt idx="14">
                  <c:v>#N/A</c:v>
                </c:pt>
              </c:numCache>
            </c:numRef>
          </c:val>
          <c:smooth val="0"/>
          <c:extLst>
            <c:ext xmlns:c16="http://schemas.microsoft.com/office/drawing/2014/chart" uri="{C3380CC4-5D6E-409C-BE32-E72D297353CC}">
              <c16:uniqueId val="{00000008-024F-4CBD-BE19-3DB254F0D6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7895</c:v>
                </c:pt>
                <c:pt idx="5">
                  <c:v>7615</c:v>
                </c:pt>
                <c:pt idx="8">
                  <c:v>7305</c:v>
                </c:pt>
                <c:pt idx="11">
                  <c:v>7218</c:v>
                </c:pt>
                <c:pt idx="14">
                  <c:v>7381</c:v>
                </c:pt>
              </c:numCache>
            </c:numRef>
          </c:val>
          <c:extLst>
            <c:ext xmlns:c16="http://schemas.microsoft.com/office/drawing/2014/chart" uri="{C3380CC4-5D6E-409C-BE32-E72D297353CC}">
              <c16:uniqueId val="{00000000-AF11-41CF-A3AD-A4580D4420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c:v>
                </c:pt>
                <c:pt idx="5">
                  <c:v>21</c:v>
                </c:pt>
                <c:pt idx="8">
                  <c:v>21</c:v>
                </c:pt>
                <c:pt idx="11">
                  <c:v>11</c:v>
                </c:pt>
                <c:pt idx="14">
                  <c:v>27</c:v>
                </c:pt>
              </c:numCache>
            </c:numRef>
          </c:val>
          <c:extLst>
            <c:ext xmlns:c16="http://schemas.microsoft.com/office/drawing/2014/chart" uri="{C3380CC4-5D6E-409C-BE32-E72D297353CC}">
              <c16:uniqueId val="{00000001-AF11-41CF-A3AD-A4580D4420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3112</c:v>
                </c:pt>
                <c:pt idx="5">
                  <c:v>3850</c:v>
                </c:pt>
                <c:pt idx="8">
                  <c:v>4124</c:v>
                </c:pt>
                <c:pt idx="11">
                  <c:v>3523</c:v>
                </c:pt>
                <c:pt idx="14">
                  <c:v>4519</c:v>
                </c:pt>
              </c:numCache>
            </c:numRef>
          </c:val>
          <c:extLst>
            <c:ext xmlns:c16="http://schemas.microsoft.com/office/drawing/2014/chart" uri="{C3380CC4-5D6E-409C-BE32-E72D297353CC}">
              <c16:uniqueId val="{00000002-AF11-41CF-A3AD-A4580D4420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11-41CF-A3AD-A4580D4420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11-41CF-A3AD-A4580D4420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93</c:v>
                </c:pt>
                <c:pt idx="3">
                  <c:v>88</c:v>
                </c:pt>
                <c:pt idx="6">
                  <c:v>85</c:v>
                </c:pt>
                <c:pt idx="9">
                  <c:v>308</c:v>
                </c:pt>
                <c:pt idx="12">
                  <c:v>586</c:v>
                </c:pt>
              </c:numCache>
            </c:numRef>
          </c:val>
          <c:extLst>
            <c:ext xmlns:c16="http://schemas.microsoft.com/office/drawing/2014/chart" uri="{C3380CC4-5D6E-409C-BE32-E72D297353CC}">
              <c16:uniqueId val="{00000005-AF11-41CF-A3AD-A4580D4420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1863</c:v>
                </c:pt>
                <c:pt idx="3">
                  <c:v>1752</c:v>
                </c:pt>
                <c:pt idx="6">
                  <c:v>1660</c:v>
                </c:pt>
                <c:pt idx="9">
                  <c:v>1569</c:v>
                </c:pt>
                <c:pt idx="12">
                  <c:v>1426</c:v>
                </c:pt>
              </c:numCache>
            </c:numRef>
          </c:val>
          <c:extLst>
            <c:ext xmlns:c16="http://schemas.microsoft.com/office/drawing/2014/chart" uri="{C3380CC4-5D6E-409C-BE32-E72D297353CC}">
              <c16:uniqueId val="{00000006-AF11-41CF-A3AD-A4580D4420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308</c:v>
                </c:pt>
                <c:pt idx="3">
                  <c:v>266</c:v>
                </c:pt>
                <c:pt idx="6">
                  <c:v>223</c:v>
                </c:pt>
                <c:pt idx="9">
                  <c:v>164</c:v>
                </c:pt>
                <c:pt idx="12">
                  <c:v>154</c:v>
                </c:pt>
              </c:numCache>
            </c:numRef>
          </c:val>
          <c:extLst>
            <c:ext xmlns:c16="http://schemas.microsoft.com/office/drawing/2014/chart" uri="{C3380CC4-5D6E-409C-BE32-E72D297353CC}">
              <c16:uniqueId val="{00000007-AF11-41CF-A3AD-A4580D4420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674</c:v>
                </c:pt>
                <c:pt idx="3">
                  <c:v>777</c:v>
                </c:pt>
                <c:pt idx="6">
                  <c:v>955</c:v>
                </c:pt>
                <c:pt idx="9">
                  <c:v>1107</c:v>
                </c:pt>
                <c:pt idx="12">
                  <c:v>1226</c:v>
                </c:pt>
              </c:numCache>
            </c:numRef>
          </c:val>
          <c:extLst>
            <c:ext xmlns:c16="http://schemas.microsoft.com/office/drawing/2014/chart" uri="{C3380CC4-5D6E-409C-BE32-E72D297353CC}">
              <c16:uniqueId val="{00000008-AF11-41CF-A3AD-A4580D4420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c:v>
                </c:pt>
                <c:pt idx="3">
                  <c:v>6</c:v>
                </c:pt>
                <c:pt idx="6">
                  <c:v>0</c:v>
                </c:pt>
                <c:pt idx="9">
                  <c:v>345</c:v>
                </c:pt>
                <c:pt idx="12">
                  <c:v>278</c:v>
                </c:pt>
              </c:numCache>
            </c:numRef>
          </c:val>
          <c:extLst>
            <c:ext xmlns:c16="http://schemas.microsoft.com/office/drawing/2014/chart" uri="{C3380CC4-5D6E-409C-BE32-E72D297353CC}">
              <c16:uniqueId val="{00000009-AF11-41CF-A3AD-A4580D4420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9375</c:v>
                </c:pt>
                <c:pt idx="3">
                  <c:v>9318</c:v>
                </c:pt>
                <c:pt idx="6">
                  <c:v>9150</c:v>
                </c:pt>
                <c:pt idx="9">
                  <c:v>9625</c:v>
                </c:pt>
                <c:pt idx="12">
                  <c:v>9699</c:v>
                </c:pt>
              </c:numCache>
            </c:numRef>
          </c:val>
          <c:extLst>
            <c:ext xmlns:c16="http://schemas.microsoft.com/office/drawing/2014/chart" uri="{C3380CC4-5D6E-409C-BE32-E72D297353CC}">
              <c16:uniqueId val="{0000000A-AF11-41CF-A3AD-A4580D4420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1311</c:v>
                </c:pt>
                <c:pt idx="2">
                  <c:v>#N/A</c:v>
                </c:pt>
                <c:pt idx="3">
                  <c:v>#N/A</c:v>
                </c:pt>
                <c:pt idx="4">
                  <c:v>721</c:v>
                </c:pt>
                <c:pt idx="5">
                  <c:v>#N/A</c:v>
                </c:pt>
                <c:pt idx="6">
                  <c:v>#N/A</c:v>
                </c:pt>
                <c:pt idx="7">
                  <c:v>623</c:v>
                </c:pt>
                <c:pt idx="8">
                  <c:v>#N/A</c:v>
                </c:pt>
                <c:pt idx="9">
                  <c:v>#N/A</c:v>
                </c:pt>
                <c:pt idx="10">
                  <c:v>2366</c:v>
                </c:pt>
                <c:pt idx="11">
                  <c:v>#N/A</c:v>
                </c:pt>
                <c:pt idx="12">
                  <c:v>#N/A</c:v>
                </c:pt>
                <c:pt idx="13">
                  <c:v>1441</c:v>
                </c:pt>
                <c:pt idx="14">
                  <c:v>#N/A</c:v>
                </c:pt>
              </c:numCache>
            </c:numRef>
          </c:val>
          <c:smooth val="0"/>
          <c:extLst>
            <c:ext xmlns:c16="http://schemas.microsoft.com/office/drawing/2014/chart" uri="{C3380CC4-5D6E-409C-BE32-E72D297353CC}">
              <c16:uniqueId val="{0000000B-AF11-41CF-A3AD-A4580D4420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1539</c:v>
                </c:pt>
                <c:pt idx="1">
                  <c:v>1548</c:v>
                </c:pt>
                <c:pt idx="2">
                  <c:v>1483</c:v>
                </c:pt>
              </c:numCache>
            </c:numRef>
          </c:val>
          <c:extLst>
            <c:ext xmlns:c16="http://schemas.microsoft.com/office/drawing/2014/chart" uri="{C3380CC4-5D6E-409C-BE32-E72D297353CC}">
              <c16:uniqueId val="{00000000-D364-4663-9A53-1B5B36D7ED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284</c:v>
                </c:pt>
                <c:pt idx="1">
                  <c:v>284</c:v>
                </c:pt>
                <c:pt idx="2">
                  <c:v>285</c:v>
                </c:pt>
              </c:numCache>
            </c:numRef>
          </c:val>
          <c:extLst>
            <c:ext xmlns:c16="http://schemas.microsoft.com/office/drawing/2014/chart" uri="{C3380CC4-5D6E-409C-BE32-E72D297353CC}">
              <c16:uniqueId val="{00000001-D364-4663-9A53-1B5B36D7ED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1698</c:v>
                </c:pt>
                <c:pt idx="1">
                  <c:v>2154</c:v>
                </c:pt>
                <c:pt idx="2">
                  <c:v>2133</c:v>
                </c:pt>
              </c:numCache>
            </c:numRef>
          </c:val>
          <c:extLst>
            <c:ext xmlns:c16="http://schemas.microsoft.com/office/drawing/2014/chart" uri="{C3380CC4-5D6E-409C-BE32-E72D297353CC}">
              <c16:uniqueId val="{00000002-D364-4663-9A53-1B5B36D7ED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{7E16D2E5-CBCE-4160-83FE-E857D5B62EB0}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8F2-4985-9CFA-2F8FFD1AD6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{7C91D20B-CE81-440E-956E-DE8298798622}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F2-4985-9CFA-2F8FFD1AD6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{ACA24D03-292D-4D2C-BC3D-A5E95F3B6F11}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F2-4985-9CFA-2F8FFD1AD6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{C9657912-0194-424E-B44E-498CE8A81044}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F2-4985-9CFA-2F8FFD1AD6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{086E1944-EF95-49C2-84B0-077F99DB42D1}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F2-4985-9CFA-2F8FFD1AD60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{522E5FD0-2EF3-4FE0-9C69-F2A9019BF756}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8F2-4985-9CFA-2F8FFD1AD60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{3042C2C4-F913-4578-97A3-DCBC83061D8F}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8F2-4985-9CFA-2F8FFD1AD60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{000CCF22-22E7-4703-AE3E-BC7E67803F60}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8F2-4985-9CFA-2F8FFD1AD60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{142443AD-16D1-4AB0-808F-4E21D5A0B167}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8F2-4985-9CFA-2F8FFD1AD6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53.4</c:v>
                </c:pt>
                <c:pt idx="16">
                  <c:v>60.8</c:v>
                </c:pt>
                <c:pt idx="24">
                  <c:v>60.9</c:v>
                </c:pt>
                <c:pt idx="32">
                  <c:v>61.3</c:v>
                </c:pt>
              </c:numCache>
            </c:numRef>
          </c:xVal>
          <c:yVal>
            <c:numRef>
              <c:f>公会計指標分析・財政指標組合せ分析表!$BP$51:$DC$51</c:f>
              <c:numCache>
                <c:formatCode>#,##0.0;"▲ "#,##0.0</c:formatCode>
                <c:ptCount val="40"/>
                <c:pt idx="8">
                  <c:v>15.6</c:v>
                </c:pt>
                <c:pt idx="16">
                  <c:v>13.7</c:v>
                </c:pt>
                <c:pt idx="24">
                  <c:v>53.6</c:v>
                </c:pt>
                <c:pt idx="32">
                  <c:v>32.9</c:v>
                </c:pt>
              </c:numCache>
            </c:numRef>
          </c:yVal>
          <c:smooth val="0"/>
          <c:extLst>
            <c:ext xmlns:c16="http://schemas.microsoft.com/office/drawing/2014/chart" uri="{C3380CC4-5D6E-409C-BE32-E72D297353CC}">
              <c16:uniqueId val="{00000009-58F2-4985-9CFA-2F8FFD1AD6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{C0A1CE66-38DE-4E5A-A5D7-C434FD4F7CC1}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8F2-4985-9CFA-2F8FFD1AD6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{08DC06B5-FE0F-4A31-B04C-6966132391D8}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F2-4985-9CFA-2F8FFD1AD6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{25717E05-D5F5-4B3A-BF26-B3415B8EC250}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F2-4985-9CFA-2F8FFD1AD6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{DF9D01C6-14F5-4EDF-9277-5E4700E4E79A}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F2-4985-9CFA-2F8FFD1AD6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{23B03D0F-EEA2-42D8-A405-1A16A361A49C}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F2-4985-9CFA-2F8FFD1AD60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{7627B812-9B42-492C-A1D2-948EEAEE6AAD}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8F2-4985-9CFA-2F8FFD1AD60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{EF66F4B5-ABB8-458D-B464-09C77D0F552A}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8F2-4985-9CFA-2F8FFD1AD60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{3E12EECE-DDCF-4832-82E4-E16DF2A44C07}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8F2-4985-9CFA-2F8FFD1AD60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{90573069-AE0C-4A40-A65F-74B53CB0D589}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8F2-4985-9CFA-2F8FFD1AD6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58F2-4985-9CFA-2F8FFD1AD60C}"/>
            </c:ext>
          </c:extLst>
        </c:ser>
        <c:dLbls>
          <c:showLegendKey val="0"/>
          <c:showVal val="1"/>
          <c:showCatName val="0"/>
          <c:showSerName val="0"/>
          <c:showPercent val="0"/>
          <c:showBubbleSize val="0"/>
        </c:dLbls>
        <c:axId val="46179840"/>
        <c:axId val="46181760"/>
      </c:scatterChart>
      <c:valAx>
        <c:axId val="46179840"/>
        <c:scaling>
          <c:orientation val="minMax"/>
          <c:max val="6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{1EACB245-F55C-470F-B628-76AD2F6176AE}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5CD-44E1-AB1B-C66B12C1EB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{D50C3469-6A64-4365-B7AB-FD7BE83EE58D}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CD-44E1-AB1B-C66B12C1EB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{5DD8A0A2-894A-441D-A869-D8B9086C82A4}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CD-44E1-AB1B-C66B12C1EB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{7639FC34-C508-4209-8ABD-ACF6555B7AAC}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CD-44E1-AB1B-C66B12C1EB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{E0B45DE7-BDE7-4E28-8ACE-3FC2393ED739}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CD-44E1-AB1B-C66B12C1EB8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{3C8D8F7D-8356-4A9C-A28D-AEF56F52CC0F}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5CD-44E1-AB1B-C66B12C1EB8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{36E185CE-2F58-40F1-8C80-C2AA0DF07D1A}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5CD-44E1-AB1B-C66B12C1EB8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{9D02B297-BDC6-467D-8D98-57E63AAEBFD1}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5CD-44E1-AB1B-C66B12C1EB8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{667E888D-9276-40AD-A33A-9173DA83F2DF}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5CD-44E1-AB1B-C66B12C1EB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10.5</c:v>
                </c:pt>
                <c:pt idx="16">
                  <c:v>9.8000000000000007</c:v>
                </c:pt>
                <c:pt idx="24">
                  <c:v>8.6999999999999993</c:v>
                </c:pt>
                <c:pt idx="32">
                  <c:v>7.8</c:v>
                </c:pt>
              </c:numCache>
            </c:numRef>
          </c:xVal>
          <c:yVal>
            <c:numRef>
              <c:f>公会計指標分析・財政指標組合せ分析表!$BP$73:$DC$73</c:f>
              <c:numCache>
                <c:formatCode>#,##0.0;"▲ "#,##0.0</c:formatCode>
                <c:ptCount val="40"/>
                <c:pt idx="0">
                  <c:v>29.4</c:v>
                </c:pt>
                <c:pt idx="8">
                  <c:v>15.6</c:v>
                </c:pt>
                <c:pt idx="16">
                  <c:v>13.7</c:v>
                </c:pt>
                <c:pt idx="24">
                  <c:v>53.6</c:v>
                </c:pt>
                <c:pt idx="32">
                  <c:v>32.9</c:v>
                </c:pt>
              </c:numCache>
            </c:numRef>
          </c:yVal>
          <c:smooth val="0"/>
          <c:extLst>
            <c:ext xmlns:c16="http://schemas.microsoft.com/office/drawing/2014/chart" uri="{C3380CC4-5D6E-409C-BE32-E72D297353CC}">
              <c16:uniqueId val="{00000009-D5CD-44E1-AB1B-C66B12C1EB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{72C8F09C-713E-47DB-A349-3CD01945953C}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5CD-44E1-AB1B-C66B12C1EB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{44CDE5B9-31AB-48FF-BAA6-B1899A210330}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CD-44E1-AB1B-C66B12C1EB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{DEF81099-19F9-45AF-B86C-FE801C769FE9}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CD-44E1-AB1B-C66B12C1EB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{EA43D170-BAC7-461A-B7A6-543ACD6B363D}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CD-44E1-AB1B-C66B12C1EB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{4F8A4214-0C08-45F6-8558-4A6C43E3F6DF}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CD-44E1-AB1B-C66B12C1EB8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{19A78CDD-A057-46A0-A834-0A84CF609837}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5CD-44E1-AB1B-C66B12C1EB8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{260BBF49-F2F5-4C5D-B4A2-A81F98D3C44F}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5CD-44E1-AB1B-C66B12C1EB8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{E4A04231-CDA5-4F48-8DE2-170BF83A1704}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5CD-44E1-AB1B-C66B12C1EB8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{9F713645-067D-4106-AA80-BF28FF686DA0}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5CD-44E1-AB1B-C66B12C1EB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D5CD-44E1-AB1B-C66B12C1EB8A}"/>
            </c:ext>
          </c:extLst>
        </c:ser>
        <c:dLbls>
          <c:showLegendKey val="0"/>
          <c:showVal val="1"/>
          <c:showCatName val="0"/>
          <c:showSerName val="0"/>
          <c:showPercent val="0"/>
          <c:showBubbleSize val="0"/>
        </c:dLbls>
        <c:axId val="84219776"/>
        <c:axId val="84234240"/>
      </c:scatterChart>
      <c:valAx>
        <c:axId val="84219776"/>
        <c:scaling>
          <c:orientation val="minMax"/>
          <c:max val="11.5"/>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元利償還金については、垂水中央運動公園改修事業等の一部の普通建設事業の償還が始まったことにより増加している。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公営企業債の元利償還金に対する繰入金については、病院事業会計への準元利償還金算入額が減少したため、前年度より減額となった。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組合等が起こした地方債の元利償還金に対する負担金等は、償還が進み年々減少している。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債務負担行為に基づく支出額については、南の拠点事業（道の駅たるみずはまびら）に係る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事業負担金の発生によるものである。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算入公債費等については、財政改革プログラムに基づく市債発行額抑制により、減少傾向にある。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実質公債費比率は年々減少してきているが、今後は新庁舎建設事業が計画されており、地方債残高の増加が見込まれるため、基金の有効活用や、より有利な地方債の活用により、健全財政の維持に努める。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減債基金残高のうち、実質公債費比率の算定に用いる満期一括償還地方債の償還の財源として積み立てた額がないため。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年度までは、市債発行額を抑制し、基金を積極的に積立てたことにより将来負担比率は改善して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た。しかし、平成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年度は充当可能財源等の減少および将来負担額の増加により、将来負担比率は悪化した。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年度については、将来負担額は増加したものの、充当可能財源等が増加したことにより、将来負担比率は改善した。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将来負担額が増加した理由は、地方債残高の増加と公営企業債等繰入見込額が増加したためである。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充当可能財源等が増加した理由は、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前年度からの災害復旧費の繰越明許費が多額となり基金繰替を行ったが、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月末に支払いが重なり、繰替を行った資金を年度末までに基金に返済できなかったことから、充当可能財源が減少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基金繰替</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運用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なくなり改善された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今後は新庁舎建設事業が計画されており、将来負担額の増加が見込まれる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基金を積極的に積み立てるとともに、交付税措置のある有利な起債を活用していくことにより、財政の健全化を図る。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鹿児島県垂水市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全体としては、前年度末より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その他特定目的基金の「ふるさと応援基金」の減少によるものである。平成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年度の寄附額が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となったことにより、積立額が減少し基金も減少している。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財政調整基金は繰入を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年度の繰越金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を積立て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の減額となった。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財政調整基金については、災害等の突発的な支出も考慮して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億円程度を維持していく予定である。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減債基金は現在のところ新たな積立は行わず、現状の額を維持してく予定である。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また、その他特定目的基金は主なものとして、市有施設整備基金を優先して積立を行い令和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新庁舎建設事業に備える。ふるさと応援基金は前年度の寄附額にあわせて計画的に執行してく予定であるため、寄附額により増減はあるが、ふるさと応援寄附金の目的を考慮し有効的に事業に充てる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①　市有施設整備基金・・・・・・・・新庁舎建設事業に使用予定</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②　ふるさと応援基金・・・・・・・・ふるさと応援基金充当事業（寄附者からの寄附目的に沿って事業実施）</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③　潮彩町排水処理施設整備基金・・・潮彩町の排水処理施設の管理、運営等</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④　地域福祉基金・・・・・・・・・・福祉関連事業、現在は訪問看護ステーションの補助金に使用</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⑤　電源立地地域対策交付金基金・・・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猿ヶ城渓谷とその周辺地域において、観光産業関連施設の維持・整備に使用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①　市有施設整備基金・・・・・・・・新庁舎建設に備え、優先的に積立を行ったことによるもの</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②　ふるさと応援基金・・・・・・・・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額の減少によるもの</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③　潮彩町排水処理施設整備基金・・・決算による余剰金を積立てたことによるもの</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④　地域福祉基金・・・・・・・・・・訪問看護ステーションの補助金に使用したことによるもの</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⑤　電源立地地域対策交付金基金・・・基金醸成と基金処分の差額によるもの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市有施設整備基金は新庁舎建設事業に向けて優先的に積立を行う。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ふるさと応援基金は、原則として前年度の寄附額の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を事業へ充当していく方針は継続しながら、残高が多くならないよう計画的かつ有効的に活用する方針である。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繰入を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190</a:t>
          </a:r>
          <a:r>
            <a:rPr kumimoji="1" lang="ja-JP" altLang="ja-JP" sz="1100">
              <a:solidFill>
                <a:schemeClr val="dk1"/>
              </a:solidFill>
              <a:effectLst/>
              <a:latin typeface="+mn-lt"/>
              <a:ea typeface="+mn-ea"/>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年度の繰越金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100">
              <a:solidFill>
                <a:schemeClr val="dk1"/>
              </a:solidFill>
              <a:effectLst/>
              <a:latin typeface="+mn-lt"/>
              <a:ea typeface="+mn-ea"/>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を積立てた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mn-lt"/>
              <a:ea typeface="+mn-ea"/>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の減額となった。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地方財政法第７条の１項による積立は継続し、大規模な災害等に備えて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億円程度の残高で推移するように事業への充当を検討する。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過去の災害時における実績により、１回の災害あたり５億円程度を基金から繰出ているため、３回分として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億円を基準としている。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定期預金利子分の増加によるもの。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現在の額を維持していく予定である。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14,885
14,684
162.12
11,880,434
11,598,752
262,681
5,203,229
9,699,482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本市の公共施設等は全体的に老朽化が進んでおり、平成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年度における有形固定資産減価償却率は、類似団体より</a:t>
          </a:r>
          <a:r>
            <a:rPr kumimoji="1" lang="en-US" altLang="ja-JP" sz="900">
              <a:solidFill>
                <a:schemeClr val="dk1"/>
              </a:solidFill>
              <a:effectLst/>
              <a:latin typeface="+mn-lt"/>
              <a:ea typeface="+mn-ea"/>
              <a:cs typeface="+mn-cs"/>
            </a:rPr>
            <a:t>0.8</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高い水準にある。保有している公共施設</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の多くが、昭和</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年代～</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年代に建設</a:t>
          </a:r>
          <a:r>
            <a:rPr kumimoji="1" lang="ja-JP" altLang="en-US" sz="900">
              <a:solidFill>
                <a:schemeClr val="dk1"/>
              </a:solidFill>
              <a:effectLst/>
              <a:latin typeface="+mn-lt"/>
              <a:ea typeface="+mn-ea"/>
              <a:cs typeface="+mn-cs"/>
            </a:rPr>
            <a:t>した</a:t>
          </a:r>
          <a:r>
            <a:rPr kumimoji="1" lang="ja-JP" altLang="ja-JP" sz="900">
              <a:solidFill>
                <a:schemeClr val="dk1"/>
              </a:solidFill>
              <a:effectLst/>
              <a:latin typeface="+mn-lt"/>
              <a:ea typeface="+mn-ea"/>
              <a:cs typeface="+mn-cs"/>
            </a:rPr>
            <a:t>ものであり、築</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年以上が約</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％を占める。平成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月に策定した「垂水市公共施設等総合管理計画」において、保有総量の縮小や長寿命化を基本とした予防保全型維持管理に努め</a:t>
          </a:r>
          <a:r>
            <a:rPr kumimoji="1" lang="ja-JP" altLang="en-US" sz="900">
              <a:solidFill>
                <a:schemeClr val="dk1"/>
              </a:solidFill>
              <a:effectLst/>
              <a:latin typeface="+mn-lt"/>
              <a:ea typeface="+mn-ea"/>
              <a:cs typeface="+mn-cs"/>
            </a:rPr>
            <a:t>ている。さらに令和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年度には公共施設等毎に個別施設計画の策定を計画しており、</a:t>
          </a:r>
          <a:r>
            <a:rPr kumimoji="1" lang="ja-JP" altLang="ja-JP" sz="900">
              <a:solidFill>
                <a:schemeClr val="dk1"/>
              </a:solidFill>
              <a:effectLst/>
              <a:latin typeface="+mn-lt"/>
              <a:ea typeface="+mn-ea"/>
              <a:cs typeface="+mn-cs"/>
            </a:rPr>
            <a:t>今後</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当該計画に基</a:t>
          </a:r>
          <a:r>
            <a:rPr kumimoji="1" lang="ja-JP" altLang="en-US" sz="900">
              <a:solidFill>
                <a:schemeClr val="dk1"/>
              </a:solidFill>
              <a:effectLst/>
              <a:latin typeface="+mn-lt"/>
              <a:ea typeface="+mn-ea"/>
              <a:cs typeface="+mn-cs"/>
            </a:rPr>
            <a:t>づき、</a:t>
          </a:r>
          <a:r>
            <a:rPr kumimoji="1" lang="ja-JP" altLang="ja-JP" sz="900">
              <a:solidFill>
                <a:schemeClr val="dk1"/>
              </a:solidFill>
              <a:effectLst/>
              <a:latin typeface="+mn-lt"/>
              <a:ea typeface="+mn-ea"/>
              <a:cs typeface="+mn-cs"/>
            </a:rPr>
            <a:t>施設の</a:t>
          </a:r>
          <a:r>
            <a:rPr kumimoji="1" lang="ja-JP" altLang="en-US" sz="900">
              <a:solidFill>
                <a:schemeClr val="dk1"/>
              </a:solidFill>
              <a:effectLst/>
              <a:latin typeface="+mn-lt"/>
              <a:ea typeface="+mn-ea"/>
              <a:cs typeface="+mn-cs"/>
            </a:rPr>
            <a:t>適正な</a:t>
          </a:r>
          <a:r>
            <a:rPr kumimoji="1" lang="ja-JP" altLang="ja-JP" sz="900">
              <a:solidFill>
                <a:schemeClr val="dk1"/>
              </a:solidFill>
              <a:effectLst/>
              <a:latin typeface="+mn-lt"/>
              <a:ea typeface="+mn-ea"/>
              <a:cs typeface="+mn-cs"/>
            </a:rPr>
            <a:t>維持管理に取組んでいく。</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43286</xdr:rowOff>
    </xdr:from>
    <xdr:to>
      <xdr:col>23</xdr:col>
      <xdr:colOff>136525</xdr:colOff>
      <xdr:row>30</xdr:row>
      <xdr:rowOff>144886</xdr:rowOff>
    </xdr:to>
    <xdr:sp macro="" textlink="">
      <xdr:nvSpPr>
        <xdr:cNvPr id="79" name="楕円 78"/>
        <xdr:cNvSpPr/>
      </xdr:nvSpPr>
      <xdr:spPr>
        <a:xfrm>
          <a:off x="4711700" y="59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66163</xdr:rowOff>
    </xdr:from>
    <xdr:ext cx="405111" cy="259045"/>
    <xdr:sp macro="" textlink="">
      <xdr:nvSpPr>
        <xdr:cNvPr id="80" name="有形固定資産減価償却率該当値テキスト"/>
        <xdr:cNvSpPr txBox="1"/>
      </xdr:nvSpPr>
      <xdr:spPr>
        <a:xfrm>
          <a:off x="4813300" y="580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50483</xdr:rowOff>
    </xdr:from>
    <xdr:to>
      <xdr:col>19</xdr:col>
      <xdr:colOff>187325</xdr:colOff>
      <xdr:row>30</xdr:row>
      <xdr:rowOff>152083</xdr:rowOff>
    </xdr:to>
    <xdr:sp macro="" textlink="">
      <xdr:nvSpPr>
        <xdr:cNvPr id="81" name="楕円 80"/>
        <xdr:cNvSpPr/>
      </xdr:nvSpPr>
      <xdr:spPr>
        <a:xfrm>
          <a:off x="4000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94086</xdr:rowOff>
    </xdr:from>
    <xdr:to>
      <xdr:col>23</xdr:col>
      <xdr:colOff>85725</xdr:colOff>
      <xdr:row>30</xdr:row>
      <xdr:rowOff>101283</xdr:rowOff>
    </xdr:to>
    <xdr:cxnSp macro="">
      <xdr:nvCxnSpPr>
        <xdr:cNvPr id="82" name="直線コネクタ 81"/>
        <xdr:cNvCxnSpPr/>
      </xdr:nvCxnSpPr>
      <xdr:spPr>
        <a:xfrm flipV="1">
          <a:off x="4051300" y="6009111"/>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83" name="楕円 82"/>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101283</xdr:rowOff>
    </xdr:from>
    <xdr:to>
      <xdr:col>19</xdr:col>
      <xdr:colOff>136525</xdr:colOff>
      <xdr:row>30</xdr:row>
      <xdr:rowOff>103082</xdr:rowOff>
    </xdr:to>
    <xdr:cxnSp macro="">
      <xdr:nvCxnSpPr>
        <xdr:cNvPr id="84" name="直線コネクタ 83"/>
        <xdr:cNvCxnSpPr/>
      </xdr:nvCxnSpPr>
      <xdr:spPr>
        <a:xfrm flipV="1">
          <a:off x="3289300" y="6016308"/>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85" name="楕円 84"/>
        <xdr:cNvSpPr/>
      </xdr:nvSpPr>
      <xdr:spPr>
        <a:xfrm>
          <a:off x="247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103082</xdr:rowOff>
    </xdr:from>
    <xdr:to>
      <xdr:col>15</xdr:col>
      <xdr:colOff>136525</xdr:colOff>
      <xdr:row>31</xdr:row>
      <xdr:rowOff>64770</xdr:rowOff>
    </xdr:to>
    <xdr:cxnSp macro="">
      <xdr:nvCxnSpPr>
        <xdr:cNvPr id="86" name="直線コネクタ 85"/>
        <xdr:cNvCxnSpPr/>
      </xdr:nvCxnSpPr>
      <xdr:spPr>
        <a:xfrm flipV="1">
          <a:off x="2527300" y="6018107"/>
          <a:ext cx="7620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168610</xdr:rowOff>
    </xdr:from>
    <xdr:ext cx="405111" cy="259045"/>
    <xdr:sp macro="" textlink="">
      <xdr:nvSpPr>
        <xdr:cNvPr id="90" name="n_1mainValue有形固定資産減価償却率"/>
        <xdr:cNvSpPr txBox="1"/>
      </xdr:nvSpPr>
      <xdr:spPr>
        <a:xfrm>
          <a:off x="38360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91" name="n_2mainValue有形固定資産減価償却率"/>
        <xdr:cNvSpPr txBox="1"/>
      </xdr:nvSpPr>
      <xdr:spPr>
        <a:xfrm>
          <a:off x="3086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132097</xdr:rowOff>
    </xdr:from>
    <xdr:ext cx="405111" cy="259045"/>
    <xdr:sp macro="" textlink="">
      <xdr:nvSpPr>
        <xdr:cNvPr id="92" name="n_3mainValue有形固定資産減価償却率"/>
        <xdr:cNvSpPr txBox="1"/>
      </xdr:nvSpPr>
      <xdr:spPr>
        <a:xfrm>
          <a:off x="2324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債務償還</a:t>
          </a:r>
          <a:r>
            <a:rPr kumimoji="1" lang="ja-JP" altLang="en-US" sz="900">
              <a:solidFill>
                <a:schemeClr val="dk1"/>
              </a:solidFill>
              <a:effectLst/>
              <a:latin typeface="+mn-lt"/>
              <a:ea typeface="+mn-ea"/>
              <a:cs typeface="+mn-cs"/>
            </a:rPr>
            <a:t>比率</a:t>
          </a:r>
          <a:r>
            <a:rPr kumimoji="1" lang="ja-JP" altLang="ja-JP" sz="900">
              <a:solidFill>
                <a:schemeClr val="dk1"/>
              </a:solidFill>
              <a:effectLst/>
              <a:latin typeface="+mn-lt"/>
              <a:ea typeface="+mn-ea"/>
              <a:cs typeface="+mn-cs"/>
            </a:rPr>
            <a:t>は、類似団体平均を下回っている。これは、財政改革プログラムに基づき、地方債の発行額を</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億円以下（災害・臨時財政対策債を除く）に抑制してきたことが影響している。</a:t>
          </a:r>
          <a:r>
            <a:rPr kumimoji="1" lang="ja-JP" altLang="en-US" sz="900">
              <a:solidFill>
                <a:schemeClr val="dk1"/>
              </a:solidFill>
              <a:effectLst/>
              <a:latin typeface="+mn-lt"/>
              <a:ea typeface="+mn-ea"/>
              <a:cs typeface="+mn-cs"/>
            </a:rPr>
            <a:t>また、昨年に比べて比率が改善した要因としては、財政調整基金残高等の充当可能財源が増加したことが挙げられる。</a:t>
          </a:r>
          <a:endParaRPr kumimoji="1" lang="en-US" altLang="ja-JP" sz="9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しかしながら、今後は公共施設等の老朽化に伴う維持管理費の増加や、高齢化に伴う社会保障費の増加が見込まれるため、これまで以上の地方債発行抑制に努め、公債費の適正化に取組んでいく。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35252</xdr:rowOff>
    </xdr:from>
    <xdr:to>
      <xdr:col>76</xdr:col>
      <xdr:colOff>73025</xdr:colOff>
      <xdr:row>31</xdr:row>
      <xdr:rowOff>136852</xdr:rowOff>
    </xdr:to>
    <xdr:sp macro="" textlink="">
      <xdr:nvSpPr>
        <xdr:cNvPr id="136" name="楕円 135"/>
        <xdr:cNvSpPr/>
      </xdr:nvSpPr>
      <xdr:spPr>
        <a:xfrm>
          <a:off x="14744700" y="61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13679</xdr:rowOff>
    </xdr:from>
    <xdr:ext cx="469744" cy="259045"/>
    <xdr:sp macro="" textlink="">
      <xdr:nvSpPr>
        <xdr:cNvPr id="137" name="債務償還比率該当値テキスト"/>
        <xdr:cNvSpPr txBox="1"/>
      </xdr:nvSpPr>
      <xdr:spPr>
        <a:xfrm>
          <a:off x="14846300" y="610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162288</xdr:rowOff>
    </xdr:from>
    <xdr:to>
      <xdr:col>72</xdr:col>
      <xdr:colOff>123825</xdr:colOff>
      <xdr:row>31</xdr:row>
      <xdr:rowOff>92438</xdr:rowOff>
    </xdr:to>
    <xdr:sp macro="" textlink="">
      <xdr:nvSpPr>
        <xdr:cNvPr id="138" name="楕円 137"/>
        <xdr:cNvSpPr/>
      </xdr:nvSpPr>
      <xdr:spPr>
        <a:xfrm>
          <a:off x="14033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41638</xdr:rowOff>
    </xdr:from>
    <xdr:to>
      <xdr:col>76</xdr:col>
      <xdr:colOff>22225</xdr:colOff>
      <xdr:row>31</xdr:row>
      <xdr:rowOff>86052</xdr:rowOff>
    </xdr:to>
    <xdr:cxnSp macro="">
      <xdr:nvCxnSpPr>
        <xdr:cNvPr id="139" name="直線コネクタ 138"/>
        <xdr:cNvCxnSpPr/>
      </xdr:nvCxnSpPr>
      <xdr:spPr>
        <a:xfrm>
          <a:off x="14084300" y="6128113"/>
          <a:ext cx="711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83565</xdr:rowOff>
    </xdr:from>
    <xdr:ext cx="469744" cy="259045"/>
    <xdr:sp macro="" textlink="">
      <xdr:nvSpPr>
        <xdr:cNvPr id="141" name="n_1mainValue債務償還比率"/>
        <xdr:cNvSpPr txBox="1"/>
      </xdr:nvSpPr>
      <xdr:spPr>
        <a:xfrm>
          <a:off x="13836727" y="61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14,885
14,684
162.12
11,880,434
11,598,752
262,681
5,203,229
9,699,482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2" name="楕円 71"/>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100166</xdr:rowOff>
    </xdr:from>
    <xdr:ext cx="405111" cy="259045"/>
    <xdr:sp macro="" textlink="">
      <xdr:nvSpPr>
        <xdr:cNvPr id="73" name="【道路】&#10;有形固定資産減価償却率該当値テキスト"/>
        <xdr:cNvSpPr txBox="1"/>
      </xdr:nvSpPr>
      <xdr:spPr>
        <a:xfrm>
          <a:off x="4673600" y="62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4" name="楕円 73"/>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30480</xdr:rowOff>
    </xdr:to>
    <xdr:cxnSp macro="">
      <xdr:nvCxnSpPr>
        <xdr:cNvPr id="75" name="直線コネクタ 74"/>
        <xdr:cNvCxnSpPr/>
      </xdr:nvCxnSpPr>
      <xdr:spPr>
        <a:xfrm flipV="1">
          <a:off x="3797300" y="634473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6" name="楕円 75"/>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58239</xdr:rowOff>
    </xdr:to>
    <xdr:cxnSp macro="">
      <xdr:nvCxnSpPr>
        <xdr:cNvPr id="77" name="直線コネクタ 76"/>
        <xdr:cNvCxnSpPr/>
      </xdr:nvCxnSpPr>
      <xdr:spPr>
        <a:xfrm flipV="1">
          <a:off x="2908300" y="637413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5806</xdr:rowOff>
    </xdr:from>
    <xdr:to>
      <xdr:col>10</xdr:col>
      <xdr:colOff>165100</xdr:colOff>
      <xdr:row>37</xdr:row>
      <xdr:rowOff>107406</xdr:rowOff>
    </xdr:to>
    <xdr:sp macro="" textlink="">
      <xdr:nvSpPr>
        <xdr:cNvPr id="78" name="楕円 77"/>
        <xdr:cNvSpPr/>
      </xdr:nvSpPr>
      <xdr:spPr>
        <a:xfrm>
          <a:off x="1968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56606</xdr:rowOff>
    </xdr:from>
    <xdr:to>
      <xdr:col>15</xdr:col>
      <xdr:colOff>50800</xdr:colOff>
      <xdr:row>37</xdr:row>
      <xdr:rowOff>58239</xdr:rowOff>
    </xdr:to>
    <xdr:cxnSp macro="">
      <xdr:nvCxnSpPr>
        <xdr:cNvPr id="79" name="直線コネクタ 78"/>
        <xdr:cNvCxnSpPr/>
      </xdr:nvCxnSpPr>
      <xdr:spPr>
        <a:xfrm>
          <a:off x="2019300" y="640025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83" name="n_1mainValue【道路】&#10;有形固定資産減価償却率"/>
        <xdr:cNvSpPr txBox="1"/>
      </xdr:nvSpPr>
      <xdr:spPr>
        <a:xfrm>
          <a:off x="3582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100166</xdr:rowOff>
    </xdr:from>
    <xdr:ext cx="405111" cy="259045"/>
    <xdr:sp macro="" textlink="">
      <xdr:nvSpPr>
        <xdr:cNvPr id="84" name="n_2mainValue【道路】&#10;有形固定資産減価償却率"/>
        <xdr:cNvSpPr txBox="1"/>
      </xdr:nvSpPr>
      <xdr:spPr>
        <a:xfrm>
          <a:off x="2705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123933</xdr:rowOff>
    </xdr:from>
    <xdr:ext cx="405111" cy="259045"/>
    <xdr:sp macro="" textlink="">
      <xdr:nvSpPr>
        <xdr:cNvPr id="85" name="n_3mainValue【道路】&#10;有形固定資産減価償却率"/>
        <xdr:cNvSpPr txBox="1"/>
      </xdr:nvSpPr>
      <xdr:spPr>
        <a:xfrm>
          <a:off x="1816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46203</xdr:rowOff>
    </xdr:from>
    <xdr:to>
      <xdr:col>55</xdr:col>
      <xdr:colOff>50800</xdr:colOff>
      <xdr:row>40</xdr:row>
      <xdr:rowOff>147803</xdr:rowOff>
    </xdr:to>
    <xdr:sp macro="" textlink="">
      <xdr:nvSpPr>
        <xdr:cNvPr id="124" name="楕円 123"/>
        <xdr:cNvSpPr/>
      </xdr:nvSpPr>
      <xdr:spPr>
        <a:xfrm>
          <a:off x="10426700" y="69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24630</xdr:rowOff>
    </xdr:from>
    <xdr:ext cx="534377" cy="259045"/>
    <xdr:sp macro="" textlink="">
      <xdr:nvSpPr>
        <xdr:cNvPr id="125" name="【道路】&#10;一人当たり延長該当値テキスト"/>
        <xdr:cNvSpPr txBox="1"/>
      </xdr:nvSpPr>
      <xdr:spPr>
        <a:xfrm>
          <a:off x="10515600" y="688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52089</xdr:rowOff>
    </xdr:from>
    <xdr:to>
      <xdr:col>50</xdr:col>
      <xdr:colOff>165100</xdr:colOff>
      <xdr:row>40</xdr:row>
      <xdr:rowOff>153689</xdr:rowOff>
    </xdr:to>
    <xdr:sp macro="" textlink="">
      <xdr:nvSpPr>
        <xdr:cNvPr id="126" name="楕円 125"/>
        <xdr:cNvSpPr/>
      </xdr:nvSpPr>
      <xdr:spPr>
        <a:xfrm>
          <a:off x="9588500" y="69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97003</xdr:rowOff>
    </xdr:from>
    <xdr:to>
      <xdr:col>55</xdr:col>
      <xdr:colOff>0</xdr:colOff>
      <xdr:row>40</xdr:row>
      <xdr:rowOff>102889</xdr:rowOff>
    </xdr:to>
    <xdr:cxnSp macro="">
      <xdr:nvCxnSpPr>
        <xdr:cNvPr id="127" name="直線コネクタ 126"/>
        <xdr:cNvCxnSpPr/>
      </xdr:nvCxnSpPr>
      <xdr:spPr>
        <a:xfrm flipV="1">
          <a:off x="9639300" y="6955003"/>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59557</xdr:rowOff>
    </xdr:from>
    <xdr:to>
      <xdr:col>46</xdr:col>
      <xdr:colOff>38100</xdr:colOff>
      <xdr:row>40</xdr:row>
      <xdr:rowOff>161157</xdr:rowOff>
    </xdr:to>
    <xdr:sp macro="" textlink="">
      <xdr:nvSpPr>
        <xdr:cNvPr id="128" name="楕円 127"/>
        <xdr:cNvSpPr/>
      </xdr:nvSpPr>
      <xdr:spPr>
        <a:xfrm>
          <a:off x="8699500" y="6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102889</xdr:rowOff>
    </xdr:from>
    <xdr:to>
      <xdr:col>50</xdr:col>
      <xdr:colOff>114300</xdr:colOff>
      <xdr:row>40</xdr:row>
      <xdr:rowOff>110357</xdr:rowOff>
    </xdr:to>
    <xdr:cxnSp macro="">
      <xdr:nvCxnSpPr>
        <xdr:cNvPr id="129" name="直線コネクタ 128"/>
        <xdr:cNvCxnSpPr/>
      </xdr:nvCxnSpPr>
      <xdr:spPr>
        <a:xfrm flipV="1">
          <a:off x="8750300" y="696088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148958</xdr:rowOff>
    </xdr:from>
    <xdr:to>
      <xdr:col>41</xdr:col>
      <xdr:colOff>101600</xdr:colOff>
      <xdr:row>40</xdr:row>
      <xdr:rowOff>79108</xdr:rowOff>
    </xdr:to>
    <xdr:sp macro="" textlink="">
      <xdr:nvSpPr>
        <xdr:cNvPr id="130" name="楕円 129"/>
        <xdr:cNvSpPr/>
      </xdr:nvSpPr>
      <xdr:spPr>
        <a:xfrm>
          <a:off x="7810500" y="68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28308</xdr:rowOff>
    </xdr:from>
    <xdr:to>
      <xdr:col>45</xdr:col>
      <xdr:colOff>177800</xdr:colOff>
      <xdr:row>40</xdr:row>
      <xdr:rowOff>110357</xdr:rowOff>
    </xdr:to>
    <xdr:cxnSp macro="">
      <xdr:nvCxnSpPr>
        <xdr:cNvPr id="131" name="直線コネクタ 130"/>
        <xdr:cNvCxnSpPr/>
      </xdr:nvCxnSpPr>
      <xdr:spPr>
        <a:xfrm>
          <a:off x="7861300" y="6886308"/>
          <a:ext cx="889000" cy="8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144816</xdr:rowOff>
    </xdr:from>
    <xdr:ext cx="534377" cy="259045"/>
    <xdr:sp macro="" textlink="">
      <xdr:nvSpPr>
        <xdr:cNvPr id="135" name="n_1mainValue【道路】&#10;一人当たり延長"/>
        <xdr:cNvSpPr txBox="1"/>
      </xdr:nvSpPr>
      <xdr:spPr>
        <a:xfrm>
          <a:off x="9359411" y="70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152284</xdr:rowOff>
    </xdr:from>
    <xdr:ext cx="534377" cy="259045"/>
    <xdr:sp macro="" textlink="">
      <xdr:nvSpPr>
        <xdr:cNvPr id="136" name="n_2mainValue【道路】&#10;一人当たり延長"/>
        <xdr:cNvSpPr txBox="1"/>
      </xdr:nvSpPr>
      <xdr:spPr>
        <a:xfrm>
          <a:off x="8483111" y="70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70235</xdr:rowOff>
    </xdr:from>
    <xdr:ext cx="534377" cy="259045"/>
    <xdr:sp macro="" textlink="">
      <xdr:nvSpPr>
        <xdr:cNvPr id="137" name="n_3mainValue【道路】&#10;一人当たり延長"/>
        <xdr:cNvSpPr txBox="1"/>
      </xdr:nvSpPr>
      <xdr:spPr>
        <a:xfrm>
          <a:off x="7594111" y="69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78" name="楕円 177"/>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54990</xdr:rowOff>
    </xdr:from>
    <xdr:ext cx="405111" cy="259045"/>
    <xdr:sp macro="" textlink="">
      <xdr:nvSpPr>
        <xdr:cNvPr id="179" name="【橋りょう・トンネル】&#10;有形固定資産減価償却率該当値テキスト"/>
        <xdr:cNvSpPr txBox="1"/>
      </xdr:nvSpPr>
      <xdr:spPr>
        <a:xfrm>
          <a:off x="4673600"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92891</xdr:rowOff>
    </xdr:from>
    <xdr:to>
      <xdr:col>20</xdr:col>
      <xdr:colOff>38100</xdr:colOff>
      <xdr:row>60</xdr:row>
      <xdr:rowOff>23041</xdr:rowOff>
    </xdr:to>
    <xdr:sp macro="" textlink="">
      <xdr:nvSpPr>
        <xdr:cNvPr id="180" name="楕円 179"/>
        <xdr:cNvSpPr/>
      </xdr:nvSpPr>
      <xdr:spPr>
        <a:xfrm>
          <a:off x="3746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143691</xdr:rowOff>
    </xdr:to>
    <xdr:cxnSp macro="">
      <xdr:nvCxnSpPr>
        <xdr:cNvPr id="181" name="直線コネクタ 180"/>
        <xdr:cNvCxnSpPr/>
      </xdr:nvCxnSpPr>
      <xdr:spPr>
        <a:xfrm flipV="1">
          <a:off x="3797300" y="1024291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2" name="楕円 181"/>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143691</xdr:rowOff>
    </xdr:to>
    <xdr:cxnSp macro="">
      <xdr:nvCxnSpPr>
        <xdr:cNvPr id="183" name="直線コネクタ 182"/>
        <xdr:cNvCxnSpPr/>
      </xdr:nvCxnSpPr>
      <xdr:spPr>
        <a:xfrm>
          <a:off x="2908300" y="1024781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84" name="楕円 183"/>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158387</xdr:rowOff>
    </xdr:to>
    <xdr:cxnSp macro="">
      <xdr:nvCxnSpPr>
        <xdr:cNvPr id="185" name="直線コネクタ 184"/>
        <xdr:cNvCxnSpPr/>
      </xdr:nvCxnSpPr>
      <xdr:spPr>
        <a:xfrm flipV="1">
          <a:off x="2019300" y="102478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14168</xdr:rowOff>
    </xdr:from>
    <xdr:ext cx="405111" cy="259045"/>
    <xdr:sp macro="" textlink="">
      <xdr:nvSpPr>
        <xdr:cNvPr id="189" name="n_1mainValue【橋りょう・トンネル】&#10;有形固定資産減価償却率"/>
        <xdr:cNvSpPr txBox="1"/>
      </xdr:nvSpPr>
      <xdr:spPr>
        <a:xfrm>
          <a:off x="3582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190" name="n_2mainValue【橋りょう・トンネル】&#10;有形固定資産減価償却率"/>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28864</xdr:rowOff>
    </xdr:from>
    <xdr:ext cx="405111" cy="259045"/>
    <xdr:sp macro="" textlink="">
      <xdr:nvSpPr>
        <xdr:cNvPr id="191" name="n_3mainValue【橋りょう・トンネル】&#10;有形固定資産減価償却率"/>
        <xdr:cNvSpPr txBox="1"/>
      </xdr:nvSpPr>
      <xdr:spPr>
        <a:xfrm>
          <a:off x="1816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170612</xdr:rowOff>
    </xdr:from>
    <xdr:to>
      <xdr:col>55</xdr:col>
      <xdr:colOff>50800</xdr:colOff>
      <xdr:row>62</xdr:row>
      <xdr:rowOff>100762</xdr:rowOff>
    </xdr:to>
    <xdr:sp macro="" textlink="">
      <xdr:nvSpPr>
        <xdr:cNvPr id="228" name="楕円 227"/>
        <xdr:cNvSpPr/>
      </xdr:nvSpPr>
      <xdr:spPr>
        <a:xfrm>
          <a:off x="10426700" y="106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149039</xdr:rowOff>
    </xdr:from>
    <xdr:ext cx="599010" cy="259045"/>
    <xdr:sp macro="" textlink="">
      <xdr:nvSpPr>
        <xdr:cNvPr id="229" name="【橋りょう・トンネル】&#10;一人当たり有形固定資産（償却資産）額該当値テキスト"/>
        <xdr:cNvSpPr txBox="1"/>
      </xdr:nvSpPr>
      <xdr:spPr>
        <a:xfrm>
          <a:off x="10515600" y="1060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9403</xdr:rowOff>
    </xdr:from>
    <xdr:to>
      <xdr:col>50</xdr:col>
      <xdr:colOff>165100</xdr:colOff>
      <xdr:row>62</xdr:row>
      <xdr:rowOff>111003</xdr:rowOff>
    </xdr:to>
    <xdr:sp macro="" textlink="">
      <xdr:nvSpPr>
        <xdr:cNvPr id="230" name="楕円 229"/>
        <xdr:cNvSpPr/>
      </xdr:nvSpPr>
      <xdr:spPr>
        <a:xfrm>
          <a:off x="9588500" y="106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49962</xdr:rowOff>
    </xdr:from>
    <xdr:to>
      <xdr:col>55</xdr:col>
      <xdr:colOff>0</xdr:colOff>
      <xdr:row>62</xdr:row>
      <xdr:rowOff>60203</xdr:rowOff>
    </xdr:to>
    <xdr:cxnSp macro="">
      <xdr:nvCxnSpPr>
        <xdr:cNvPr id="231" name="直線コネクタ 230"/>
        <xdr:cNvCxnSpPr/>
      </xdr:nvCxnSpPr>
      <xdr:spPr>
        <a:xfrm flipV="1">
          <a:off x="9639300" y="10679862"/>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8868</xdr:rowOff>
    </xdr:from>
    <xdr:to>
      <xdr:col>46</xdr:col>
      <xdr:colOff>38100</xdr:colOff>
      <xdr:row>62</xdr:row>
      <xdr:rowOff>110468</xdr:rowOff>
    </xdr:to>
    <xdr:sp macro="" textlink="">
      <xdr:nvSpPr>
        <xdr:cNvPr id="232" name="楕円 231"/>
        <xdr:cNvSpPr/>
      </xdr:nvSpPr>
      <xdr:spPr>
        <a:xfrm>
          <a:off x="8699500" y="106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59668</xdr:rowOff>
    </xdr:from>
    <xdr:to>
      <xdr:col>50</xdr:col>
      <xdr:colOff>114300</xdr:colOff>
      <xdr:row>62</xdr:row>
      <xdr:rowOff>60203</xdr:rowOff>
    </xdr:to>
    <xdr:cxnSp macro="">
      <xdr:nvCxnSpPr>
        <xdr:cNvPr id="233" name="直線コネクタ 232"/>
        <xdr:cNvCxnSpPr/>
      </xdr:nvCxnSpPr>
      <xdr:spPr>
        <a:xfrm>
          <a:off x="8750300" y="10689568"/>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14754</xdr:rowOff>
    </xdr:from>
    <xdr:to>
      <xdr:col>41</xdr:col>
      <xdr:colOff>101600</xdr:colOff>
      <xdr:row>62</xdr:row>
      <xdr:rowOff>116354</xdr:rowOff>
    </xdr:to>
    <xdr:sp macro="" textlink="">
      <xdr:nvSpPr>
        <xdr:cNvPr id="234" name="楕円 233"/>
        <xdr:cNvSpPr/>
      </xdr:nvSpPr>
      <xdr:spPr>
        <a:xfrm>
          <a:off x="7810500" y="106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59668</xdr:rowOff>
    </xdr:from>
    <xdr:to>
      <xdr:col>45</xdr:col>
      <xdr:colOff>177800</xdr:colOff>
      <xdr:row>62</xdr:row>
      <xdr:rowOff>65554</xdr:rowOff>
    </xdr:to>
    <xdr:cxnSp macro="">
      <xdr:nvCxnSpPr>
        <xdr:cNvPr id="235" name="直線コネクタ 234"/>
        <xdr:cNvCxnSpPr/>
      </xdr:nvCxnSpPr>
      <xdr:spPr>
        <a:xfrm flipV="1">
          <a:off x="7861300" y="10689568"/>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102130</xdr:rowOff>
    </xdr:from>
    <xdr:ext cx="599010" cy="259045"/>
    <xdr:sp macro="" textlink="">
      <xdr:nvSpPr>
        <xdr:cNvPr id="239" name="n_1mainValue【橋りょう・トンネル】&#10;一人当たり有形固定資産（償却資産）額"/>
        <xdr:cNvSpPr txBox="1"/>
      </xdr:nvSpPr>
      <xdr:spPr>
        <a:xfrm>
          <a:off x="9327095" y="107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101595</xdr:rowOff>
    </xdr:from>
    <xdr:ext cx="599010" cy="259045"/>
    <xdr:sp macro="" textlink="">
      <xdr:nvSpPr>
        <xdr:cNvPr id="240" name="n_2mainValue【橋りょう・トンネル】&#10;一人当たり有形固定資産（償却資産）額"/>
        <xdr:cNvSpPr txBox="1"/>
      </xdr:nvSpPr>
      <xdr:spPr>
        <a:xfrm>
          <a:off x="8450795" y="1073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132881</xdr:rowOff>
    </xdr:from>
    <xdr:ext cx="599010" cy="259045"/>
    <xdr:sp macro="" textlink="">
      <xdr:nvSpPr>
        <xdr:cNvPr id="241" name="n_3mainValue【橋りょう・トンネル】&#10;一人当たり有形固定資産（償却資産）額"/>
        <xdr:cNvSpPr txBox="1"/>
      </xdr:nvSpPr>
      <xdr:spPr>
        <a:xfrm>
          <a:off x="7561795" y="10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160655</xdr:rowOff>
    </xdr:from>
    <xdr:to>
      <xdr:col>24</xdr:col>
      <xdr:colOff>114300</xdr:colOff>
      <xdr:row>80</xdr:row>
      <xdr:rowOff>90805</xdr:rowOff>
    </xdr:to>
    <xdr:sp macro="" textlink="">
      <xdr:nvSpPr>
        <xdr:cNvPr id="281" name="楕円 280"/>
        <xdr:cNvSpPr/>
      </xdr:nvSpPr>
      <xdr:spPr>
        <a:xfrm>
          <a:off x="45847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12082</xdr:rowOff>
    </xdr:from>
    <xdr:ext cx="405111" cy="259045"/>
    <xdr:sp macro="" textlink="">
      <xdr:nvSpPr>
        <xdr:cNvPr id="282" name="【公営住宅】&#10;有形固定資産減価償却率該当値テキスト"/>
        <xdr:cNvSpPr txBox="1"/>
      </xdr:nvSpPr>
      <xdr:spPr>
        <a:xfrm>
          <a:off x="467360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92075</xdr:rowOff>
    </xdr:from>
    <xdr:to>
      <xdr:col>20</xdr:col>
      <xdr:colOff>38100</xdr:colOff>
      <xdr:row>80</xdr:row>
      <xdr:rowOff>22225</xdr:rowOff>
    </xdr:to>
    <xdr:sp macro="" textlink="">
      <xdr:nvSpPr>
        <xdr:cNvPr id="283" name="楕円 282"/>
        <xdr:cNvSpPr/>
      </xdr:nvSpPr>
      <xdr:spPr>
        <a:xfrm>
          <a:off x="3746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142875</xdr:rowOff>
    </xdr:from>
    <xdr:to>
      <xdr:col>24</xdr:col>
      <xdr:colOff>63500</xdr:colOff>
      <xdr:row>80</xdr:row>
      <xdr:rowOff>40005</xdr:rowOff>
    </xdr:to>
    <xdr:cxnSp macro="">
      <xdr:nvCxnSpPr>
        <xdr:cNvPr id="284" name="直線コネクタ 283"/>
        <xdr:cNvCxnSpPr/>
      </xdr:nvCxnSpPr>
      <xdr:spPr>
        <a:xfrm>
          <a:off x="3797300" y="136874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107314</xdr:rowOff>
    </xdr:from>
    <xdr:to>
      <xdr:col>15</xdr:col>
      <xdr:colOff>101600</xdr:colOff>
      <xdr:row>80</xdr:row>
      <xdr:rowOff>37464</xdr:rowOff>
    </xdr:to>
    <xdr:sp macro="" textlink="">
      <xdr:nvSpPr>
        <xdr:cNvPr id="285" name="楕円 284"/>
        <xdr:cNvSpPr/>
      </xdr:nvSpPr>
      <xdr:spPr>
        <a:xfrm>
          <a:off x="2857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142875</xdr:rowOff>
    </xdr:from>
    <xdr:to>
      <xdr:col>19</xdr:col>
      <xdr:colOff>177800</xdr:colOff>
      <xdr:row>79</xdr:row>
      <xdr:rowOff>158114</xdr:rowOff>
    </xdr:to>
    <xdr:cxnSp macro="">
      <xdr:nvCxnSpPr>
        <xdr:cNvPr id="286" name="直線コネクタ 285"/>
        <xdr:cNvCxnSpPr/>
      </xdr:nvCxnSpPr>
      <xdr:spPr>
        <a:xfrm flipV="1">
          <a:off x="2908300" y="136874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287" name="楕円 286"/>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158114</xdr:rowOff>
    </xdr:from>
    <xdr:to>
      <xdr:col>15</xdr:col>
      <xdr:colOff>50800</xdr:colOff>
      <xdr:row>80</xdr:row>
      <xdr:rowOff>20955</xdr:rowOff>
    </xdr:to>
    <xdr:cxnSp macro="">
      <xdr:nvCxnSpPr>
        <xdr:cNvPr id="288" name="直線コネクタ 287"/>
        <xdr:cNvCxnSpPr/>
      </xdr:nvCxnSpPr>
      <xdr:spPr>
        <a:xfrm flipV="1">
          <a:off x="2019300" y="137026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38752</xdr:rowOff>
    </xdr:from>
    <xdr:ext cx="405111" cy="259045"/>
    <xdr:sp macro="" textlink="">
      <xdr:nvSpPr>
        <xdr:cNvPr id="292" name="n_1mainValue【公営住宅】&#10;有形固定資産減価償却率"/>
        <xdr:cNvSpPr txBox="1"/>
      </xdr:nvSpPr>
      <xdr:spPr>
        <a:xfrm>
          <a:off x="3582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53991</xdr:rowOff>
    </xdr:from>
    <xdr:ext cx="405111" cy="259045"/>
    <xdr:sp macro="" textlink="">
      <xdr:nvSpPr>
        <xdr:cNvPr id="293" name="n_2mainValue【公営住宅】&#10;有形固定資産減価償却率"/>
        <xdr:cNvSpPr txBox="1"/>
      </xdr:nvSpPr>
      <xdr:spPr>
        <a:xfrm>
          <a:off x="2705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294" name="n_3mainValue【公営住宅】&#10;有形固定資産減価償却率"/>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7057</xdr:rowOff>
    </xdr:from>
    <xdr:to>
      <xdr:col>55</xdr:col>
      <xdr:colOff>50800</xdr:colOff>
      <xdr:row>85</xdr:row>
      <xdr:rowOff>108657</xdr:rowOff>
    </xdr:to>
    <xdr:sp macro="" textlink="">
      <xdr:nvSpPr>
        <xdr:cNvPr id="335" name="楕円 334"/>
        <xdr:cNvSpPr/>
      </xdr:nvSpPr>
      <xdr:spPr>
        <a:xfrm>
          <a:off x="10426700" y="145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29934</xdr:rowOff>
    </xdr:from>
    <xdr:ext cx="469744" cy="259045"/>
    <xdr:sp macro="" textlink="">
      <xdr:nvSpPr>
        <xdr:cNvPr id="336" name="【公営住宅】&#10;一人当たり面積該当値テキスト"/>
        <xdr:cNvSpPr txBox="1"/>
      </xdr:nvSpPr>
      <xdr:spPr>
        <a:xfrm>
          <a:off x="10515600" y="1443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15385</xdr:rowOff>
    </xdr:from>
    <xdr:to>
      <xdr:col>50</xdr:col>
      <xdr:colOff>165100</xdr:colOff>
      <xdr:row>85</xdr:row>
      <xdr:rowOff>116985</xdr:rowOff>
    </xdr:to>
    <xdr:sp macro="" textlink="">
      <xdr:nvSpPr>
        <xdr:cNvPr id="337" name="楕円 336"/>
        <xdr:cNvSpPr/>
      </xdr:nvSpPr>
      <xdr:spPr>
        <a:xfrm>
          <a:off x="9588500" y="14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57857</xdr:rowOff>
    </xdr:from>
    <xdr:to>
      <xdr:col>55</xdr:col>
      <xdr:colOff>0</xdr:colOff>
      <xdr:row>85</xdr:row>
      <xdr:rowOff>66185</xdr:rowOff>
    </xdr:to>
    <xdr:cxnSp macro="">
      <xdr:nvCxnSpPr>
        <xdr:cNvPr id="338" name="直線コネクタ 337"/>
        <xdr:cNvCxnSpPr/>
      </xdr:nvCxnSpPr>
      <xdr:spPr>
        <a:xfrm flipV="1">
          <a:off x="9639300" y="14631107"/>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23713</xdr:rowOff>
    </xdr:from>
    <xdr:to>
      <xdr:col>46</xdr:col>
      <xdr:colOff>38100</xdr:colOff>
      <xdr:row>85</xdr:row>
      <xdr:rowOff>125313</xdr:rowOff>
    </xdr:to>
    <xdr:sp macro="" textlink="">
      <xdr:nvSpPr>
        <xdr:cNvPr id="339" name="楕円 338"/>
        <xdr:cNvSpPr/>
      </xdr:nvSpPr>
      <xdr:spPr>
        <a:xfrm>
          <a:off x="8699500" y="1459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66185</xdr:rowOff>
    </xdr:from>
    <xdr:to>
      <xdr:col>50</xdr:col>
      <xdr:colOff>114300</xdr:colOff>
      <xdr:row>85</xdr:row>
      <xdr:rowOff>74513</xdr:rowOff>
    </xdr:to>
    <xdr:cxnSp macro="">
      <xdr:nvCxnSpPr>
        <xdr:cNvPr id="340" name="直線コネクタ 339"/>
        <xdr:cNvCxnSpPr/>
      </xdr:nvCxnSpPr>
      <xdr:spPr>
        <a:xfrm flipV="1">
          <a:off x="8750300" y="14639435"/>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31714</xdr:rowOff>
    </xdr:from>
    <xdr:to>
      <xdr:col>41</xdr:col>
      <xdr:colOff>101600</xdr:colOff>
      <xdr:row>85</xdr:row>
      <xdr:rowOff>133314</xdr:rowOff>
    </xdr:to>
    <xdr:sp macro="" textlink="">
      <xdr:nvSpPr>
        <xdr:cNvPr id="341" name="楕円 340"/>
        <xdr:cNvSpPr/>
      </xdr:nvSpPr>
      <xdr:spPr>
        <a:xfrm>
          <a:off x="7810500" y="146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74513</xdr:rowOff>
    </xdr:from>
    <xdr:to>
      <xdr:col>45</xdr:col>
      <xdr:colOff>177800</xdr:colOff>
      <xdr:row>85</xdr:row>
      <xdr:rowOff>82514</xdr:rowOff>
    </xdr:to>
    <xdr:cxnSp macro="">
      <xdr:nvCxnSpPr>
        <xdr:cNvPr id="342" name="直線コネクタ 341"/>
        <xdr:cNvCxnSpPr/>
      </xdr:nvCxnSpPr>
      <xdr:spPr>
        <a:xfrm flipV="1">
          <a:off x="7861300" y="146477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133512</xdr:rowOff>
    </xdr:from>
    <xdr:ext cx="469744" cy="259045"/>
    <xdr:sp macro="" textlink="">
      <xdr:nvSpPr>
        <xdr:cNvPr id="346" name="n_1mainValue【公営住宅】&#10;一人当たり面積"/>
        <xdr:cNvSpPr txBox="1"/>
      </xdr:nvSpPr>
      <xdr:spPr>
        <a:xfrm>
          <a:off x="9391727" y="14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141840</xdr:rowOff>
    </xdr:from>
    <xdr:ext cx="469744" cy="259045"/>
    <xdr:sp macro="" textlink="">
      <xdr:nvSpPr>
        <xdr:cNvPr id="347" name="n_2mainValue【公営住宅】&#10;一人当たり面積"/>
        <xdr:cNvSpPr txBox="1"/>
      </xdr:nvSpPr>
      <xdr:spPr>
        <a:xfrm>
          <a:off x="8515427" y="1437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149841</xdr:rowOff>
    </xdr:from>
    <xdr:ext cx="469744" cy="259045"/>
    <xdr:sp macro="" textlink="">
      <xdr:nvSpPr>
        <xdr:cNvPr id="348" name="n_3mainValue【公営住宅】&#10;一人当たり面積"/>
        <xdr:cNvSpPr txBox="1"/>
      </xdr:nvSpPr>
      <xdr:spPr>
        <a:xfrm>
          <a:off x="7626427" y="1438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05" name="直線コネクタ 40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0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07" name="直線コネクタ 40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0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09" name="直線コネクタ 40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10"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11" name="フローチャート: 判断 41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12" name="フローチャート: 判断 41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13" name="フローチャート: 判断 41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14" name="フローチャート: 判断 413"/>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95885</xdr:rowOff>
    </xdr:from>
    <xdr:to>
      <xdr:col>85</xdr:col>
      <xdr:colOff>177800</xdr:colOff>
      <xdr:row>57</xdr:row>
      <xdr:rowOff>26035</xdr:rowOff>
    </xdr:to>
    <xdr:sp macro="" textlink="">
      <xdr:nvSpPr>
        <xdr:cNvPr id="420" name="楕円 419"/>
        <xdr:cNvSpPr/>
      </xdr:nvSpPr>
      <xdr:spPr>
        <a:xfrm>
          <a:off x="162687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48912</xdr:rowOff>
    </xdr:from>
    <xdr:ext cx="405111" cy="259045"/>
    <xdr:sp macro="" textlink="">
      <xdr:nvSpPr>
        <xdr:cNvPr id="421" name="【学校施設】&#10;有形固定資産減価償却率該当値テキスト"/>
        <xdr:cNvSpPr txBox="1"/>
      </xdr:nvSpPr>
      <xdr:spPr>
        <a:xfrm>
          <a:off x="16357600" y="9650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53975</xdr:rowOff>
    </xdr:from>
    <xdr:to>
      <xdr:col>81</xdr:col>
      <xdr:colOff>101600</xdr:colOff>
      <xdr:row>56</xdr:row>
      <xdr:rowOff>155575</xdr:rowOff>
    </xdr:to>
    <xdr:sp macro="" textlink="">
      <xdr:nvSpPr>
        <xdr:cNvPr id="422" name="楕円 421"/>
        <xdr:cNvSpPr/>
      </xdr:nvSpPr>
      <xdr:spPr>
        <a:xfrm>
          <a:off x="15430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104775</xdr:rowOff>
    </xdr:from>
    <xdr:to>
      <xdr:col>85</xdr:col>
      <xdr:colOff>127000</xdr:colOff>
      <xdr:row>56</xdr:row>
      <xdr:rowOff>146685</xdr:rowOff>
    </xdr:to>
    <xdr:cxnSp macro="">
      <xdr:nvCxnSpPr>
        <xdr:cNvPr id="423" name="直線コネクタ 422"/>
        <xdr:cNvCxnSpPr/>
      </xdr:nvCxnSpPr>
      <xdr:spPr>
        <a:xfrm>
          <a:off x="15481300" y="97059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424" name="楕円 423"/>
        <xdr:cNvSpPr/>
      </xdr:nvSpPr>
      <xdr:spPr>
        <a:xfrm>
          <a:off x="14541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102870</xdr:rowOff>
    </xdr:from>
    <xdr:to>
      <xdr:col>81</xdr:col>
      <xdr:colOff>50800</xdr:colOff>
      <xdr:row>56</xdr:row>
      <xdr:rowOff>104775</xdr:rowOff>
    </xdr:to>
    <xdr:cxnSp macro="">
      <xdr:nvCxnSpPr>
        <xdr:cNvPr id="425" name="直線コネクタ 424"/>
        <xdr:cNvCxnSpPr/>
      </xdr:nvCxnSpPr>
      <xdr:spPr>
        <a:xfrm>
          <a:off x="14592300" y="9704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71120</xdr:rowOff>
    </xdr:from>
    <xdr:to>
      <xdr:col>72</xdr:col>
      <xdr:colOff>38100</xdr:colOff>
      <xdr:row>57</xdr:row>
      <xdr:rowOff>1270</xdr:rowOff>
    </xdr:to>
    <xdr:sp macro="" textlink="">
      <xdr:nvSpPr>
        <xdr:cNvPr id="426" name="楕円 425"/>
        <xdr:cNvSpPr/>
      </xdr:nvSpPr>
      <xdr:spPr>
        <a:xfrm>
          <a:off x="13652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102870</xdr:rowOff>
    </xdr:from>
    <xdr:to>
      <xdr:col>76</xdr:col>
      <xdr:colOff>114300</xdr:colOff>
      <xdr:row>56</xdr:row>
      <xdr:rowOff>121920</xdr:rowOff>
    </xdr:to>
    <xdr:cxnSp macro="">
      <xdr:nvCxnSpPr>
        <xdr:cNvPr id="427" name="直線コネクタ 426"/>
        <xdr:cNvCxnSpPr/>
      </xdr:nvCxnSpPr>
      <xdr:spPr>
        <a:xfrm flipV="1">
          <a:off x="13703300" y="9704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28"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29"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430"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652</xdr:rowOff>
    </xdr:from>
    <xdr:ext cx="405111" cy="259045"/>
    <xdr:sp macro="" textlink="">
      <xdr:nvSpPr>
        <xdr:cNvPr id="431" name="n_1mainValue【学校施設】&#10;有形固定資産減価償却率"/>
        <xdr:cNvSpPr txBox="1"/>
      </xdr:nvSpPr>
      <xdr:spPr>
        <a:xfrm>
          <a:off x="152660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170197</xdr:rowOff>
    </xdr:from>
    <xdr:ext cx="405111" cy="259045"/>
    <xdr:sp macro="" textlink="">
      <xdr:nvSpPr>
        <xdr:cNvPr id="432" name="n_2mainValue【学校施設】&#10;有形固定資産減価償却率"/>
        <xdr:cNvSpPr txBox="1"/>
      </xdr:nvSpPr>
      <xdr:spPr>
        <a:xfrm>
          <a:off x="14389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17797</xdr:rowOff>
    </xdr:from>
    <xdr:ext cx="405111" cy="259045"/>
    <xdr:sp macro="" textlink="">
      <xdr:nvSpPr>
        <xdr:cNvPr id="433" name="n_3mainValue【学校施設】&#10;有形固定資産減価償却率"/>
        <xdr:cNvSpPr txBox="1"/>
      </xdr:nvSpPr>
      <xdr:spPr>
        <a:xfrm>
          <a:off x="13500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4" name="直線コネクタ 4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5" name="テキスト ボックス 4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6" name="直線コネクタ 4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47" name="テキスト ボックス 446"/>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8" name="直線コネクタ 4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49" name="テキスト ボックス 448"/>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0" name="直線コネクタ 4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51" name="テキスト ボックス 450"/>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3" name="テキスト ボックス 4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55" name="直線コネクタ 454"/>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56"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57" name="直線コネクタ 456"/>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58"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59" name="直線コネクタ 458"/>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460"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61" name="フローチャート: 判断 460"/>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62" name="フローチャート: 判断 461"/>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63" name="フローチャート: 判断 462"/>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64" name="フローチャート: 判断 463"/>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22215</xdr:rowOff>
    </xdr:from>
    <xdr:to>
      <xdr:col>116</xdr:col>
      <xdr:colOff>114300</xdr:colOff>
      <xdr:row>63</xdr:row>
      <xdr:rowOff>123815</xdr:rowOff>
    </xdr:to>
    <xdr:sp macro="" textlink="">
      <xdr:nvSpPr>
        <xdr:cNvPr id="470" name="楕円 469"/>
        <xdr:cNvSpPr/>
      </xdr:nvSpPr>
      <xdr:spPr>
        <a:xfrm>
          <a:off x="22110700" y="108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471"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26512</xdr:rowOff>
    </xdr:from>
    <xdr:to>
      <xdr:col>112</xdr:col>
      <xdr:colOff>38100</xdr:colOff>
      <xdr:row>63</xdr:row>
      <xdr:rowOff>128112</xdr:rowOff>
    </xdr:to>
    <xdr:sp macro="" textlink="">
      <xdr:nvSpPr>
        <xdr:cNvPr id="472" name="楕円 471"/>
        <xdr:cNvSpPr/>
      </xdr:nvSpPr>
      <xdr:spPr>
        <a:xfrm>
          <a:off x="21272500" y="108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73015</xdr:rowOff>
    </xdr:from>
    <xdr:to>
      <xdr:col>116</xdr:col>
      <xdr:colOff>63500</xdr:colOff>
      <xdr:row>63</xdr:row>
      <xdr:rowOff>77312</xdr:rowOff>
    </xdr:to>
    <xdr:cxnSp macro="">
      <xdr:nvCxnSpPr>
        <xdr:cNvPr id="473" name="直線コネクタ 472"/>
        <xdr:cNvCxnSpPr/>
      </xdr:nvCxnSpPr>
      <xdr:spPr>
        <a:xfrm flipV="1">
          <a:off x="21323300" y="10874365"/>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29576</xdr:rowOff>
    </xdr:from>
    <xdr:to>
      <xdr:col>107</xdr:col>
      <xdr:colOff>101600</xdr:colOff>
      <xdr:row>63</xdr:row>
      <xdr:rowOff>131176</xdr:rowOff>
    </xdr:to>
    <xdr:sp macro="" textlink="">
      <xdr:nvSpPr>
        <xdr:cNvPr id="474" name="楕円 473"/>
        <xdr:cNvSpPr/>
      </xdr:nvSpPr>
      <xdr:spPr>
        <a:xfrm>
          <a:off x="20383500" y="10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77312</xdr:rowOff>
    </xdr:from>
    <xdr:to>
      <xdr:col>111</xdr:col>
      <xdr:colOff>177800</xdr:colOff>
      <xdr:row>63</xdr:row>
      <xdr:rowOff>80376</xdr:rowOff>
    </xdr:to>
    <xdr:cxnSp macro="">
      <xdr:nvCxnSpPr>
        <xdr:cNvPr id="475" name="直線コネクタ 474"/>
        <xdr:cNvCxnSpPr/>
      </xdr:nvCxnSpPr>
      <xdr:spPr>
        <a:xfrm flipV="1">
          <a:off x="20434300" y="10878662"/>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29347</xdr:rowOff>
    </xdr:from>
    <xdr:to>
      <xdr:col>102</xdr:col>
      <xdr:colOff>165100</xdr:colOff>
      <xdr:row>63</xdr:row>
      <xdr:rowOff>130947</xdr:rowOff>
    </xdr:to>
    <xdr:sp macro="" textlink="">
      <xdr:nvSpPr>
        <xdr:cNvPr id="476" name="楕円 475"/>
        <xdr:cNvSpPr/>
      </xdr:nvSpPr>
      <xdr:spPr>
        <a:xfrm>
          <a:off x="19494500" y="108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80147</xdr:rowOff>
    </xdr:from>
    <xdr:to>
      <xdr:col>107</xdr:col>
      <xdr:colOff>50800</xdr:colOff>
      <xdr:row>63</xdr:row>
      <xdr:rowOff>80376</xdr:rowOff>
    </xdr:to>
    <xdr:cxnSp macro="">
      <xdr:nvCxnSpPr>
        <xdr:cNvPr id="477" name="直線コネクタ 476"/>
        <xdr:cNvCxnSpPr/>
      </xdr:nvCxnSpPr>
      <xdr:spPr>
        <a:xfrm>
          <a:off x="19545300" y="108814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478"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479"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480"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119239</xdr:rowOff>
    </xdr:from>
    <xdr:ext cx="469744" cy="259045"/>
    <xdr:sp macro="" textlink="">
      <xdr:nvSpPr>
        <xdr:cNvPr id="481" name="n_1mainValue【学校施設】&#10;一人当たり面積"/>
        <xdr:cNvSpPr txBox="1"/>
      </xdr:nvSpPr>
      <xdr:spPr>
        <a:xfrm>
          <a:off x="21075727" y="1092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122303</xdr:rowOff>
    </xdr:from>
    <xdr:ext cx="469744" cy="259045"/>
    <xdr:sp macro="" textlink="">
      <xdr:nvSpPr>
        <xdr:cNvPr id="482" name="n_2mainValue【学校施設】&#10;一人当たり面積"/>
        <xdr:cNvSpPr txBox="1"/>
      </xdr:nvSpPr>
      <xdr:spPr>
        <a:xfrm>
          <a:off x="20199427" y="109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122074</xdr:rowOff>
    </xdr:from>
    <xdr:ext cx="469744" cy="259045"/>
    <xdr:sp macro="" textlink="">
      <xdr:nvSpPr>
        <xdr:cNvPr id="483" name="n_3mainValue【学校施設】&#10;一人当たり面積"/>
        <xdr:cNvSpPr txBox="1"/>
      </xdr:nvSpPr>
      <xdr:spPr>
        <a:xfrm>
          <a:off x="19310427" y="109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525" name="直線コネクタ 52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52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527" name="直線コネクタ 52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3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1" name="フローチャート: 判断 53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532" name="フローチャート: 判断 53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533" name="フローチャート: 判断 53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534" name="フローチャート: 判断 53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540" name="楕円 539"/>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541" name="【公民館】&#10;有形固定資産減価償却率該当値テキスト"/>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542" name="楕円 541"/>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102</xdr:row>
      <xdr:rowOff>157843</xdr:rowOff>
    </xdr:to>
    <xdr:cxnSp macro="">
      <xdr:nvCxnSpPr>
        <xdr:cNvPr id="543" name="直線コネクタ 542"/>
        <xdr:cNvCxnSpPr/>
      </xdr:nvCxnSpPr>
      <xdr:spPr>
        <a:xfrm flipV="1">
          <a:off x="15481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141332</xdr:rowOff>
    </xdr:from>
    <xdr:to>
      <xdr:col>76</xdr:col>
      <xdr:colOff>165100</xdr:colOff>
      <xdr:row>103</xdr:row>
      <xdr:rowOff>71482</xdr:rowOff>
    </xdr:to>
    <xdr:sp macro="" textlink="">
      <xdr:nvSpPr>
        <xdr:cNvPr id="544" name="楕円 543"/>
        <xdr:cNvSpPr/>
      </xdr:nvSpPr>
      <xdr:spPr>
        <a:xfrm>
          <a:off x="14541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20682</xdr:rowOff>
    </xdr:to>
    <xdr:cxnSp macro="">
      <xdr:nvCxnSpPr>
        <xdr:cNvPr id="545" name="直線コネクタ 544"/>
        <xdr:cNvCxnSpPr/>
      </xdr:nvCxnSpPr>
      <xdr:spPr>
        <a:xfrm flipV="1">
          <a:off x="14592300" y="176457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xdr:rowOff>
    </xdr:from>
    <xdr:to>
      <xdr:col>72</xdr:col>
      <xdr:colOff>38100</xdr:colOff>
      <xdr:row>102</xdr:row>
      <xdr:rowOff>110671</xdr:rowOff>
    </xdr:to>
    <xdr:sp macro="" textlink="">
      <xdr:nvSpPr>
        <xdr:cNvPr id="546" name="楕円 545"/>
        <xdr:cNvSpPr/>
      </xdr:nvSpPr>
      <xdr:spPr>
        <a:xfrm>
          <a:off x="13652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103</xdr:row>
      <xdr:rowOff>20682</xdr:rowOff>
    </xdr:to>
    <xdr:cxnSp macro="">
      <xdr:nvCxnSpPr>
        <xdr:cNvPr id="547" name="直線コネクタ 546"/>
        <xdr:cNvCxnSpPr/>
      </xdr:nvCxnSpPr>
      <xdr:spPr>
        <a:xfrm>
          <a:off x="13703300" y="17547771"/>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548"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549"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550"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551" name="n_1mainValue【公民館】&#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88009</xdr:rowOff>
    </xdr:from>
    <xdr:ext cx="405111" cy="259045"/>
    <xdr:sp macro="" textlink="">
      <xdr:nvSpPr>
        <xdr:cNvPr id="552" name="n_2mainValue【公民館】&#10;有形固定資産減価償却率"/>
        <xdr:cNvSpPr txBox="1"/>
      </xdr:nvSpPr>
      <xdr:spPr>
        <a:xfrm>
          <a:off x="14389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127198</xdr:rowOff>
    </xdr:from>
    <xdr:ext cx="405111" cy="259045"/>
    <xdr:sp macro="" textlink="">
      <xdr:nvSpPr>
        <xdr:cNvPr id="553" name="n_3mainValue【公民館】&#10;有形固定資産減価償却率"/>
        <xdr:cNvSpPr txBox="1"/>
      </xdr:nvSpPr>
      <xdr:spPr>
        <a:xfrm>
          <a:off x="13500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579" name="直線コネクタ 57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8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81" name="直線コネクタ 58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58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583" name="直線コネクタ 58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584"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585" name="フローチャート: 判断 58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586" name="フローチャート: 判断 58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587" name="フローチャート: 判断 58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588" name="フローチャート: 判断 587"/>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594" name="楕円 593"/>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116857</xdr:rowOff>
    </xdr:from>
    <xdr:ext cx="469744" cy="259045"/>
    <xdr:sp macro="" textlink="">
      <xdr:nvSpPr>
        <xdr:cNvPr id="595" name="【公民館】&#10;一人当たり面積該当値テキスト"/>
        <xdr:cNvSpPr txBox="1"/>
      </xdr:nvSpPr>
      <xdr:spPr>
        <a:xfrm>
          <a:off x="22199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102144</xdr:rowOff>
    </xdr:from>
    <xdr:to>
      <xdr:col>112</xdr:col>
      <xdr:colOff>38100</xdr:colOff>
      <xdr:row>107</xdr:row>
      <xdr:rowOff>32294</xdr:rowOff>
    </xdr:to>
    <xdr:sp macro="" textlink="">
      <xdr:nvSpPr>
        <xdr:cNvPr id="596" name="楕円 595"/>
        <xdr:cNvSpPr/>
      </xdr:nvSpPr>
      <xdr:spPr>
        <a:xfrm>
          <a:off x="21272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152944</xdr:rowOff>
    </xdr:to>
    <xdr:cxnSp macro="">
      <xdr:nvCxnSpPr>
        <xdr:cNvPr id="597" name="直線コネクタ 596"/>
        <xdr:cNvCxnSpPr/>
      </xdr:nvCxnSpPr>
      <xdr:spPr>
        <a:xfrm flipV="1">
          <a:off x="21323300" y="1831848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598" name="楕円 597"/>
        <xdr:cNvSpPr/>
      </xdr:nvSpPr>
      <xdr:spPr>
        <a:xfrm>
          <a:off x="2038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152944</xdr:rowOff>
    </xdr:from>
    <xdr:to>
      <xdr:col>111</xdr:col>
      <xdr:colOff>177800</xdr:colOff>
      <xdr:row>106</xdr:row>
      <xdr:rowOff>164374</xdr:rowOff>
    </xdr:to>
    <xdr:cxnSp macro="">
      <xdr:nvCxnSpPr>
        <xdr:cNvPr id="599" name="直線コネクタ 598"/>
        <xdr:cNvCxnSpPr/>
      </xdr:nvCxnSpPr>
      <xdr:spPr>
        <a:xfrm flipV="1">
          <a:off x="20434300" y="183266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600" name="楕円 599"/>
        <xdr:cNvSpPr/>
      </xdr:nvSpPr>
      <xdr:spPr>
        <a:xfrm>
          <a:off x="19494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107</xdr:row>
      <xdr:rowOff>1088</xdr:rowOff>
    </xdr:to>
    <xdr:cxnSp macro="">
      <xdr:nvCxnSpPr>
        <xdr:cNvPr id="601" name="直線コネクタ 600"/>
        <xdr:cNvCxnSpPr/>
      </xdr:nvCxnSpPr>
      <xdr:spPr>
        <a:xfrm flipV="1">
          <a:off x="19545300" y="183380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602"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603"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604"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48821</xdr:rowOff>
    </xdr:from>
    <xdr:ext cx="469744" cy="259045"/>
    <xdr:sp macro="" textlink="">
      <xdr:nvSpPr>
        <xdr:cNvPr id="605" name="n_1mainValue【公民館】&#10;一人当たり面積"/>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60251</xdr:rowOff>
    </xdr:from>
    <xdr:ext cx="469744" cy="259045"/>
    <xdr:sp macro="" textlink="">
      <xdr:nvSpPr>
        <xdr:cNvPr id="606" name="n_2mainValue【公民館】&#10;一人当たり面積"/>
        <xdr:cNvSpPr txBox="1"/>
      </xdr:nvSpPr>
      <xdr:spPr>
        <a:xfrm>
          <a:off x="20199427" y="180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607" name="n_3mainValue【公民館】&#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050">
              <a:solidFill>
                <a:schemeClr val="dk1"/>
              </a:solidFill>
              <a:effectLst/>
              <a:latin typeface="+mn-ea"/>
              <a:ea typeface="+mn-ea"/>
              <a:cs typeface="+mn-cs"/>
            </a:rPr>
            <a:t>類似団体と比較して、特に有形固定資産減価償却率が高くなっている施設は、学校施設、公営住宅である。</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学校施設については、</a:t>
          </a:r>
          <a:r>
            <a:rPr kumimoji="1" lang="ja-JP" altLang="en-US" sz="1050">
              <a:solidFill>
                <a:schemeClr val="dk1"/>
              </a:solidFill>
              <a:effectLst/>
              <a:latin typeface="+mn-ea"/>
              <a:ea typeface="+mn-ea"/>
              <a:cs typeface="+mn-cs"/>
            </a:rPr>
            <a:t>有形固定資産減価償却率が</a:t>
          </a:r>
          <a:r>
            <a:rPr kumimoji="1" lang="en-US" altLang="ja-JP" sz="1050">
              <a:solidFill>
                <a:schemeClr val="dk1"/>
              </a:solidFill>
              <a:effectLst/>
              <a:latin typeface="+mn-ea"/>
              <a:ea typeface="+mn-ea"/>
              <a:cs typeface="+mn-cs"/>
            </a:rPr>
            <a:t>88.3</a:t>
          </a:r>
          <a:r>
            <a:rPr kumimoji="1" lang="ja-JP" altLang="en-US" sz="1050">
              <a:solidFill>
                <a:schemeClr val="dk1"/>
              </a:solidFill>
              <a:effectLst/>
              <a:latin typeface="+mn-ea"/>
              <a:ea typeface="+mn-ea"/>
              <a:cs typeface="+mn-cs"/>
            </a:rPr>
            <a:t>％となっており、県内平均と比べても高い水準となっている。平成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ea"/>
              <a:ea typeface="+mn-ea"/>
              <a:cs typeface="+mn-cs"/>
            </a:rPr>
            <a:t>年度においては、垂水小学校外壁改修事業及び柊原小学校・新城小学校の自動火災報知機設置事業を実施したことにより、昨年より</a:t>
          </a:r>
          <a:r>
            <a:rPr kumimoji="1" lang="en-US" altLang="ja-JP" sz="1050">
              <a:solidFill>
                <a:schemeClr val="dk1"/>
              </a:solidFill>
              <a:effectLst/>
              <a:latin typeface="+mn-ea"/>
              <a:ea typeface="+mn-ea"/>
              <a:cs typeface="+mn-cs"/>
            </a:rPr>
            <a:t>2.2</a:t>
          </a:r>
          <a:r>
            <a:rPr kumimoji="1" lang="ja-JP" altLang="en-US" sz="1050">
              <a:solidFill>
                <a:schemeClr val="dk1"/>
              </a:solidFill>
              <a:effectLst/>
              <a:latin typeface="+mn-ea"/>
              <a:ea typeface="+mn-ea"/>
              <a:cs typeface="+mn-cs"/>
            </a:rPr>
            <a:t>％数値が改善された。しかしながら、市内各小学校の老朽化対策が急務であり、</a:t>
          </a:r>
          <a:r>
            <a:rPr kumimoji="1" lang="ja-JP" altLang="ja-JP" sz="1050">
              <a:solidFill>
                <a:schemeClr val="dk1"/>
              </a:solidFill>
              <a:effectLst/>
              <a:latin typeface="+mn-ea"/>
              <a:ea typeface="+mn-ea"/>
              <a:cs typeface="+mn-cs"/>
            </a:rPr>
            <a:t>令和元年度に</a:t>
          </a:r>
          <a:r>
            <a:rPr kumimoji="1" lang="ja-JP" altLang="en-US" sz="1050">
              <a:solidFill>
                <a:schemeClr val="dk1"/>
              </a:solidFill>
              <a:effectLst/>
              <a:latin typeface="+mn-ea"/>
              <a:ea typeface="+mn-ea"/>
              <a:cs typeface="+mn-cs"/>
            </a:rPr>
            <a:t>学校施設</a:t>
          </a:r>
          <a:r>
            <a:rPr kumimoji="1" lang="ja-JP" altLang="ja-JP" sz="1050">
              <a:solidFill>
                <a:schemeClr val="dk1"/>
              </a:solidFill>
              <a:effectLst/>
              <a:latin typeface="+mn-ea"/>
              <a:ea typeface="+mn-ea"/>
              <a:cs typeface="+mn-cs"/>
            </a:rPr>
            <a:t>長寿命化計画を策定</a:t>
          </a:r>
          <a:r>
            <a:rPr kumimoji="1" lang="ja-JP" altLang="en-US" sz="1050">
              <a:solidFill>
                <a:schemeClr val="dk1"/>
              </a:solidFill>
              <a:effectLst/>
              <a:latin typeface="+mn-ea"/>
              <a:ea typeface="+mn-ea"/>
              <a:cs typeface="+mn-cs"/>
            </a:rPr>
            <a:t>し</a:t>
          </a:r>
          <a:r>
            <a:rPr kumimoji="1" lang="ja-JP" altLang="ja-JP" sz="1050">
              <a:solidFill>
                <a:schemeClr val="dk1"/>
              </a:solidFill>
              <a:effectLst/>
              <a:latin typeface="+mn-ea"/>
              <a:ea typeface="+mn-ea"/>
              <a:cs typeface="+mn-cs"/>
            </a:rPr>
            <a:t>、同計画に基づき小学校を中心とした</a:t>
          </a:r>
          <a:r>
            <a:rPr kumimoji="1" lang="ja-JP" altLang="en-US" sz="1050">
              <a:solidFill>
                <a:schemeClr val="dk1"/>
              </a:solidFill>
              <a:effectLst/>
              <a:latin typeface="+mn-ea"/>
              <a:ea typeface="+mn-ea"/>
              <a:cs typeface="+mn-cs"/>
            </a:rPr>
            <a:t>施設毎の長寿命化</a:t>
          </a:r>
          <a:r>
            <a:rPr kumimoji="1" lang="ja-JP" altLang="ja-JP" sz="1050">
              <a:solidFill>
                <a:schemeClr val="dk1"/>
              </a:solidFill>
              <a:effectLst/>
              <a:latin typeface="+mn-ea"/>
              <a:ea typeface="+mn-ea"/>
              <a:cs typeface="+mn-cs"/>
            </a:rPr>
            <a:t>に取組むこととしている。公営住宅においては</a:t>
          </a:r>
          <a:r>
            <a:rPr kumimoji="1" lang="ja-JP" altLang="en-US" sz="1050">
              <a:solidFill>
                <a:schemeClr val="dk1"/>
              </a:solidFill>
              <a:effectLst/>
              <a:latin typeface="+mn-ea"/>
              <a:ea typeface="+mn-ea"/>
              <a:cs typeface="+mn-cs"/>
            </a:rPr>
            <a:t>、大部分の住宅で老朽化が進んでおり、有形固定資産減価償却率が</a:t>
          </a:r>
          <a:r>
            <a:rPr kumimoji="1" lang="en-US" altLang="ja-JP" sz="1050">
              <a:solidFill>
                <a:schemeClr val="dk1"/>
              </a:solidFill>
              <a:effectLst/>
              <a:latin typeface="+mn-ea"/>
              <a:ea typeface="+mn-ea"/>
              <a:cs typeface="+mn-cs"/>
            </a:rPr>
            <a:t>77.9</a:t>
          </a:r>
          <a:r>
            <a:rPr kumimoji="1" lang="ja-JP" altLang="en-US" sz="1050">
              <a:solidFill>
                <a:schemeClr val="dk1"/>
              </a:solidFill>
              <a:effectLst/>
              <a:latin typeface="+mn-ea"/>
              <a:ea typeface="+mn-ea"/>
              <a:cs typeface="+mn-cs"/>
            </a:rPr>
            <a:t>％となっている。</a:t>
          </a:r>
          <a:r>
            <a:rPr kumimoji="1" lang="ja-JP" altLang="ja-JP" sz="1050">
              <a:solidFill>
                <a:schemeClr val="dk1"/>
              </a:solidFill>
              <a:effectLst/>
              <a:latin typeface="+mn-ea"/>
              <a:ea typeface="+mn-ea"/>
              <a:cs typeface="+mn-cs"/>
            </a:rPr>
            <a:t>現在</a:t>
          </a:r>
          <a:r>
            <a:rPr kumimoji="1" lang="ja-JP" altLang="en-US" sz="1050">
              <a:solidFill>
                <a:schemeClr val="dk1"/>
              </a:solidFill>
              <a:effectLst/>
              <a:latin typeface="+mn-ea"/>
              <a:ea typeface="+mn-ea"/>
              <a:cs typeface="+mn-cs"/>
            </a:rPr>
            <a:t>、中之平</a:t>
          </a:r>
          <a:r>
            <a:rPr kumimoji="1" lang="ja-JP" altLang="ja-JP" sz="1050">
              <a:solidFill>
                <a:schemeClr val="dk1"/>
              </a:solidFill>
              <a:effectLst/>
              <a:latin typeface="+mn-ea"/>
              <a:ea typeface="+mn-ea"/>
              <a:cs typeface="+mn-cs"/>
            </a:rPr>
            <a:t>団地の建替を行っていることから、今後は</a:t>
          </a:r>
          <a:r>
            <a:rPr kumimoji="1" lang="ja-JP" altLang="en-US" sz="1050">
              <a:solidFill>
                <a:schemeClr val="dk1"/>
              </a:solidFill>
              <a:effectLst/>
              <a:latin typeface="+mn-ea"/>
              <a:ea typeface="+mn-ea"/>
              <a:cs typeface="+mn-cs"/>
            </a:rPr>
            <a:t>一時的に</a:t>
          </a:r>
          <a:r>
            <a:rPr kumimoji="1" lang="ja-JP" altLang="ja-JP" sz="1050">
              <a:solidFill>
                <a:schemeClr val="dk1"/>
              </a:solidFill>
              <a:effectLst/>
              <a:latin typeface="+mn-ea"/>
              <a:ea typeface="+mn-ea"/>
              <a:cs typeface="+mn-cs"/>
            </a:rPr>
            <a:t>数値の改善が見込まれる</a:t>
          </a:r>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また、平成</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年度に公営住宅の長寿命化計画を見直し、建替や環境改善の効率的かつ効果的なプログラムを新たに策定することで、ライフサイクルコストの縮減と事業量の平準化を図ることとしている。道路、橋梁・トンネルについては、</a:t>
          </a:r>
          <a:r>
            <a:rPr kumimoji="1" lang="ja-JP" altLang="en-US" sz="1050">
              <a:solidFill>
                <a:schemeClr val="dk1"/>
              </a:solidFill>
              <a:effectLst/>
              <a:latin typeface="+mn-ea"/>
              <a:ea typeface="+mn-ea"/>
              <a:cs typeface="+mn-cs"/>
            </a:rPr>
            <a:t>以前より</a:t>
          </a:r>
          <a:r>
            <a:rPr kumimoji="1" lang="ja-JP" altLang="ja-JP" sz="1050">
              <a:solidFill>
                <a:schemeClr val="dk1"/>
              </a:solidFill>
              <a:effectLst/>
              <a:latin typeface="+mn-ea"/>
              <a:ea typeface="+mn-ea"/>
              <a:cs typeface="+mn-cs"/>
            </a:rPr>
            <a:t>長寿命化計画に基づき順次改修を実施してきたことにより、類似団体と比較して有形固定資産減価償却率が低い水準となっている。今後も各</a:t>
          </a:r>
          <a:r>
            <a:rPr kumimoji="1" lang="ja-JP" altLang="en-US" sz="1050">
              <a:solidFill>
                <a:schemeClr val="dk1"/>
              </a:solidFill>
              <a:effectLst/>
              <a:latin typeface="+mn-ea"/>
              <a:ea typeface="+mn-ea"/>
              <a:cs typeface="+mn-cs"/>
            </a:rPr>
            <a:t>公共施設等</a:t>
          </a:r>
          <a:r>
            <a:rPr kumimoji="1" lang="ja-JP" altLang="ja-JP" sz="1050">
              <a:solidFill>
                <a:schemeClr val="dk1"/>
              </a:solidFill>
              <a:effectLst/>
              <a:latin typeface="+mn-ea"/>
              <a:ea typeface="+mn-ea"/>
              <a:cs typeface="+mn-cs"/>
            </a:rPr>
            <a:t>の長寿命化計画に基づいた適正な維持管理に取組んでいく。</a:t>
          </a:r>
          <a:endParaRPr lang="ja-JP" altLang="ja-JP" sz="12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14,885
14,684
162.12
11,880,434
11,598,752
262,681
5,203,229
9,699,482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148590</xdr:rowOff>
    </xdr:from>
    <xdr:to>
      <xdr:col>24</xdr:col>
      <xdr:colOff>114300</xdr:colOff>
      <xdr:row>38</xdr:row>
      <xdr:rowOff>78740</xdr:rowOff>
    </xdr:to>
    <xdr:sp macro="" textlink="">
      <xdr:nvSpPr>
        <xdr:cNvPr id="70" name="楕円 69"/>
        <xdr:cNvSpPr/>
      </xdr:nvSpPr>
      <xdr:spPr>
        <a:xfrm>
          <a:off x="45847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xdr:rowOff>
    </xdr:from>
    <xdr:ext cx="405111" cy="259045"/>
    <xdr:sp macro="" textlink="">
      <xdr:nvSpPr>
        <xdr:cNvPr id="71" name="【図書館】&#10;有形固定資産減価償却率該当値テキスト"/>
        <xdr:cNvSpPr txBox="1"/>
      </xdr:nvSpPr>
      <xdr:spPr>
        <a:xfrm>
          <a:off x="46736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2" name="楕円 71"/>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27940</xdr:rowOff>
    </xdr:from>
    <xdr:to>
      <xdr:col>24</xdr:col>
      <xdr:colOff>63500</xdr:colOff>
      <xdr:row>38</xdr:row>
      <xdr:rowOff>53340</xdr:rowOff>
    </xdr:to>
    <xdr:cxnSp macro="">
      <xdr:nvCxnSpPr>
        <xdr:cNvPr id="73" name="直線コネクタ 72"/>
        <xdr:cNvCxnSpPr/>
      </xdr:nvCxnSpPr>
      <xdr:spPr>
        <a:xfrm flipV="1">
          <a:off x="3797300" y="65430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27940</xdr:rowOff>
    </xdr:from>
    <xdr:to>
      <xdr:col>15</xdr:col>
      <xdr:colOff>101600</xdr:colOff>
      <xdr:row>38</xdr:row>
      <xdr:rowOff>129540</xdr:rowOff>
    </xdr:to>
    <xdr:sp macro="" textlink="">
      <xdr:nvSpPr>
        <xdr:cNvPr id="74" name="楕円 73"/>
        <xdr:cNvSpPr/>
      </xdr:nvSpPr>
      <xdr:spPr>
        <a:xfrm>
          <a:off x="2857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78740</xdr:rowOff>
    </xdr:to>
    <xdr:cxnSp macro="">
      <xdr:nvCxnSpPr>
        <xdr:cNvPr id="75" name="直線コネクタ 74"/>
        <xdr:cNvCxnSpPr/>
      </xdr:nvCxnSpPr>
      <xdr:spPr>
        <a:xfrm flipV="1">
          <a:off x="2908300" y="65684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54610</xdr:rowOff>
    </xdr:from>
    <xdr:to>
      <xdr:col>10</xdr:col>
      <xdr:colOff>165100</xdr:colOff>
      <xdr:row>38</xdr:row>
      <xdr:rowOff>156210</xdr:rowOff>
    </xdr:to>
    <xdr:sp macro="" textlink="">
      <xdr:nvSpPr>
        <xdr:cNvPr id="76" name="楕円 75"/>
        <xdr:cNvSpPr/>
      </xdr:nvSpPr>
      <xdr:spPr>
        <a:xfrm>
          <a:off x="1968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78740</xdr:rowOff>
    </xdr:from>
    <xdr:to>
      <xdr:col>15</xdr:col>
      <xdr:colOff>50800</xdr:colOff>
      <xdr:row>38</xdr:row>
      <xdr:rowOff>105410</xdr:rowOff>
    </xdr:to>
    <xdr:cxnSp macro="">
      <xdr:nvCxnSpPr>
        <xdr:cNvPr id="77" name="直線コネクタ 76"/>
        <xdr:cNvCxnSpPr/>
      </xdr:nvCxnSpPr>
      <xdr:spPr>
        <a:xfrm flipV="1">
          <a:off x="2019300" y="659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120667</xdr:rowOff>
    </xdr:from>
    <xdr:ext cx="405111" cy="259045"/>
    <xdr:sp macro="" textlink="">
      <xdr:nvSpPr>
        <xdr:cNvPr id="81" name="n_1main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146067</xdr:rowOff>
    </xdr:from>
    <xdr:ext cx="405111" cy="259045"/>
    <xdr:sp macro="" textlink="">
      <xdr:nvSpPr>
        <xdr:cNvPr id="82" name="n_2mainValue【図書館】&#10;有形固定資産減価償却率"/>
        <xdr:cNvSpPr txBox="1"/>
      </xdr:nvSpPr>
      <xdr:spPr>
        <a:xfrm>
          <a:off x="27057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1287</xdr:rowOff>
    </xdr:from>
    <xdr:ext cx="405111" cy="259045"/>
    <xdr:sp macro="" textlink="">
      <xdr:nvSpPr>
        <xdr:cNvPr id="83" name="n_3mainValue【図書館】&#10;有形固定資産減価償却率"/>
        <xdr:cNvSpPr txBox="1"/>
      </xdr:nvSpPr>
      <xdr:spPr>
        <a:xfrm>
          <a:off x="1816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18" name="楕円 117"/>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146702</xdr:rowOff>
    </xdr:from>
    <xdr:ext cx="469744" cy="259045"/>
    <xdr:sp macro="" textlink="">
      <xdr:nvSpPr>
        <xdr:cNvPr id="119" name="【図書館】&#10;一人当たり面積該当値テキスト"/>
        <xdr:cNvSpPr txBox="1"/>
      </xdr:nvSpPr>
      <xdr:spPr>
        <a:xfrm>
          <a:off x="10515600" y="666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xdr:rowOff>
    </xdr:from>
    <xdr:to>
      <xdr:col>50</xdr:col>
      <xdr:colOff>165100</xdr:colOff>
      <xdr:row>39</xdr:row>
      <xdr:rowOff>104140</xdr:rowOff>
    </xdr:to>
    <xdr:sp macro="" textlink="">
      <xdr:nvSpPr>
        <xdr:cNvPr id="120" name="楕円 119"/>
        <xdr:cNvSpPr/>
      </xdr:nvSpPr>
      <xdr:spPr>
        <a:xfrm>
          <a:off x="958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53340</xdr:rowOff>
    </xdr:to>
    <xdr:cxnSp macro="">
      <xdr:nvCxnSpPr>
        <xdr:cNvPr id="121" name="直線コネクタ 120"/>
        <xdr:cNvCxnSpPr/>
      </xdr:nvCxnSpPr>
      <xdr:spPr>
        <a:xfrm flipV="1">
          <a:off x="9639300" y="67341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2" name="楕円 121"/>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53340</xdr:rowOff>
    </xdr:from>
    <xdr:to>
      <xdr:col>50</xdr:col>
      <xdr:colOff>114300</xdr:colOff>
      <xdr:row>39</xdr:row>
      <xdr:rowOff>64770</xdr:rowOff>
    </xdr:to>
    <xdr:cxnSp macro="">
      <xdr:nvCxnSpPr>
        <xdr:cNvPr id="123" name="直線コネクタ 122"/>
        <xdr:cNvCxnSpPr/>
      </xdr:nvCxnSpPr>
      <xdr:spPr>
        <a:xfrm flipV="1">
          <a:off x="8750300" y="6739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19685</xdr:rowOff>
    </xdr:from>
    <xdr:to>
      <xdr:col>41</xdr:col>
      <xdr:colOff>101600</xdr:colOff>
      <xdr:row>39</xdr:row>
      <xdr:rowOff>121285</xdr:rowOff>
    </xdr:to>
    <xdr:sp macro="" textlink="">
      <xdr:nvSpPr>
        <xdr:cNvPr id="124" name="楕円 123"/>
        <xdr:cNvSpPr/>
      </xdr:nvSpPr>
      <xdr:spPr>
        <a:xfrm>
          <a:off x="781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70485</xdr:rowOff>
    </xdr:to>
    <xdr:cxnSp macro="">
      <xdr:nvCxnSpPr>
        <xdr:cNvPr id="125" name="直線コネクタ 124"/>
        <xdr:cNvCxnSpPr/>
      </xdr:nvCxnSpPr>
      <xdr:spPr>
        <a:xfrm flipV="1">
          <a:off x="7861300" y="6751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95267</xdr:rowOff>
    </xdr:from>
    <xdr:ext cx="469744" cy="259045"/>
    <xdr:sp macro="" textlink="">
      <xdr:nvSpPr>
        <xdr:cNvPr id="129" name="n_1mainValue【図書館】&#10;一人当たり面積"/>
        <xdr:cNvSpPr txBox="1"/>
      </xdr:nvSpPr>
      <xdr:spPr>
        <a:xfrm>
          <a:off x="9391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0"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112412</xdr:rowOff>
    </xdr:from>
    <xdr:ext cx="469744" cy="259045"/>
    <xdr:sp macro="" textlink="">
      <xdr:nvSpPr>
        <xdr:cNvPr id="131" name="n_3mainValue【図書館】&#10;一人当たり面積"/>
        <xdr:cNvSpPr txBox="1"/>
      </xdr:nvSpPr>
      <xdr:spPr>
        <a:xfrm>
          <a:off x="76264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1" name="楕円 170"/>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40022</xdr:rowOff>
    </xdr:from>
    <xdr:ext cx="405111" cy="259045"/>
    <xdr:sp macro="" textlink="">
      <xdr:nvSpPr>
        <xdr:cNvPr id="172" name="【体育館・プール】&#10;有形固定資産減価償却率該当値テキスト"/>
        <xdr:cNvSpPr txBox="1"/>
      </xdr:nvSpPr>
      <xdr:spPr>
        <a:xfrm>
          <a:off x="4673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73" name="楕円 172"/>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60</xdr:row>
      <xdr:rowOff>112395</xdr:rowOff>
    </xdr:to>
    <xdr:cxnSp macro="">
      <xdr:nvCxnSpPr>
        <xdr:cNvPr id="174" name="直線コネクタ 173"/>
        <xdr:cNvCxnSpPr/>
      </xdr:nvCxnSpPr>
      <xdr:spPr>
        <a:xfrm>
          <a:off x="3797300" y="10130790"/>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162560</xdr:rowOff>
    </xdr:from>
    <xdr:to>
      <xdr:col>15</xdr:col>
      <xdr:colOff>101600</xdr:colOff>
      <xdr:row>59</xdr:row>
      <xdr:rowOff>92710</xdr:rowOff>
    </xdr:to>
    <xdr:sp macro="" textlink="">
      <xdr:nvSpPr>
        <xdr:cNvPr id="175" name="楕円 174"/>
        <xdr:cNvSpPr/>
      </xdr:nvSpPr>
      <xdr:spPr>
        <a:xfrm>
          <a:off x="2857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41910</xdr:rowOff>
    </xdr:to>
    <xdr:cxnSp macro="">
      <xdr:nvCxnSpPr>
        <xdr:cNvPr id="176" name="直線コネクタ 175"/>
        <xdr:cNvCxnSpPr/>
      </xdr:nvCxnSpPr>
      <xdr:spPr>
        <a:xfrm flipV="1">
          <a:off x="2908300" y="101307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31115</xdr:rowOff>
    </xdr:from>
    <xdr:to>
      <xdr:col>10</xdr:col>
      <xdr:colOff>165100</xdr:colOff>
      <xdr:row>59</xdr:row>
      <xdr:rowOff>132715</xdr:rowOff>
    </xdr:to>
    <xdr:sp macro="" textlink="">
      <xdr:nvSpPr>
        <xdr:cNvPr id="177" name="楕円 176"/>
        <xdr:cNvSpPr/>
      </xdr:nvSpPr>
      <xdr:spPr>
        <a:xfrm>
          <a:off x="1968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41910</xdr:rowOff>
    </xdr:from>
    <xdr:to>
      <xdr:col>15</xdr:col>
      <xdr:colOff>50800</xdr:colOff>
      <xdr:row>59</xdr:row>
      <xdr:rowOff>81915</xdr:rowOff>
    </xdr:to>
    <xdr:cxnSp macro="">
      <xdr:nvCxnSpPr>
        <xdr:cNvPr id="178" name="直線コネクタ 177"/>
        <xdr:cNvCxnSpPr/>
      </xdr:nvCxnSpPr>
      <xdr:spPr>
        <a:xfrm flipV="1">
          <a:off x="2019300" y="10157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82" name="n_1mainValue【体育館・プー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109237</xdr:rowOff>
    </xdr:from>
    <xdr:ext cx="405111" cy="259045"/>
    <xdr:sp macro="" textlink="">
      <xdr:nvSpPr>
        <xdr:cNvPr id="183" name="n_2mainValue【体育館・プール】&#10;有形固定資産減価償却率"/>
        <xdr:cNvSpPr txBox="1"/>
      </xdr:nvSpPr>
      <xdr:spPr>
        <a:xfrm>
          <a:off x="2705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149242</xdr:rowOff>
    </xdr:from>
    <xdr:ext cx="405111" cy="259045"/>
    <xdr:sp macro="" textlink="">
      <xdr:nvSpPr>
        <xdr:cNvPr id="184" name="n_3mainValue【体育館・プール】&#10;有形固定資産減価償却率"/>
        <xdr:cNvSpPr txBox="1"/>
      </xdr:nvSpPr>
      <xdr:spPr>
        <a:xfrm>
          <a:off x="1816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21" name="楕円 220"/>
        <xdr:cNvSpPr/>
      </xdr:nvSpPr>
      <xdr:spPr>
        <a:xfrm>
          <a:off x="104267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18254</xdr:rowOff>
    </xdr:from>
    <xdr:ext cx="469744" cy="259045"/>
    <xdr:sp macro="" textlink="">
      <xdr:nvSpPr>
        <xdr:cNvPr id="222" name="【体育館・プール】&#10;一人当たり面積該当値テキスト"/>
        <xdr:cNvSpPr txBox="1"/>
      </xdr:nvSpPr>
      <xdr:spPr>
        <a:xfrm>
          <a:off x="10515600" y="1047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69901</xdr:rowOff>
    </xdr:from>
    <xdr:to>
      <xdr:col>50</xdr:col>
      <xdr:colOff>165100</xdr:colOff>
      <xdr:row>64</xdr:row>
      <xdr:rowOff>51</xdr:rowOff>
    </xdr:to>
    <xdr:sp macro="" textlink="">
      <xdr:nvSpPr>
        <xdr:cNvPr id="223" name="楕円 222"/>
        <xdr:cNvSpPr/>
      </xdr:nvSpPr>
      <xdr:spPr>
        <a:xfrm>
          <a:off x="9588500" y="108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46177</xdr:rowOff>
    </xdr:from>
    <xdr:to>
      <xdr:col>55</xdr:col>
      <xdr:colOff>0</xdr:colOff>
      <xdr:row>63</xdr:row>
      <xdr:rowOff>120701</xdr:rowOff>
    </xdr:to>
    <xdr:cxnSp macro="">
      <xdr:nvCxnSpPr>
        <xdr:cNvPr id="224" name="直線コネクタ 223"/>
        <xdr:cNvCxnSpPr/>
      </xdr:nvCxnSpPr>
      <xdr:spPr>
        <a:xfrm flipV="1">
          <a:off x="9639300" y="10676077"/>
          <a:ext cx="8382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71272</xdr:rowOff>
    </xdr:from>
    <xdr:to>
      <xdr:col>46</xdr:col>
      <xdr:colOff>38100</xdr:colOff>
      <xdr:row>64</xdr:row>
      <xdr:rowOff>1422</xdr:rowOff>
    </xdr:to>
    <xdr:sp macro="" textlink="">
      <xdr:nvSpPr>
        <xdr:cNvPr id="225" name="楕円 224"/>
        <xdr:cNvSpPr/>
      </xdr:nvSpPr>
      <xdr:spPr>
        <a:xfrm>
          <a:off x="8699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120701</xdr:rowOff>
    </xdr:from>
    <xdr:to>
      <xdr:col>50</xdr:col>
      <xdr:colOff>114300</xdr:colOff>
      <xdr:row>63</xdr:row>
      <xdr:rowOff>122072</xdr:rowOff>
    </xdr:to>
    <xdr:cxnSp macro="">
      <xdr:nvCxnSpPr>
        <xdr:cNvPr id="226" name="直線コネクタ 225"/>
        <xdr:cNvCxnSpPr/>
      </xdr:nvCxnSpPr>
      <xdr:spPr>
        <a:xfrm flipV="1">
          <a:off x="8750300" y="109220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72644</xdr:rowOff>
    </xdr:from>
    <xdr:to>
      <xdr:col>41</xdr:col>
      <xdr:colOff>101600</xdr:colOff>
      <xdr:row>64</xdr:row>
      <xdr:rowOff>2794</xdr:rowOff>
    </xdr:to>
    <xdr:sp macro="" textlink="">
      <xdr:nvSpPr>
        <xdr:cNvPr id="227" name="楕円 226"/>
        <xdr:cNvSpPr/>
      </xdr:nvSpPr>
      <xdr:spPr>
        <a:xfrm>
          <a:off x="7810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122072</xdr:rowOff>
    </xdr:from>
    <xdr:to>
      <xdr:col>45</xdr:col>
      <xdr:colOff>177800</xdr:colOff>
      <xdr:row>63</xdr:row>
      <xdr:rowOff>123444</xdr:rowOff>
    </xdr:to>
    <xdr:cxnSp macro="">
      <xdr:nvCxnSpPr>
        <xdr:cNvPr id="228" name="直線コネクタ 227"/>
        <xdr:cNvCxnSpPr/>
      </xdr:nvCxnSpPr>
      <xdr:spPr>
        <a:xfrm flipV="1">
          <a:off x="7861300" y="109234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162628</xdr:rowOff>
    </xdr:from>
    <xdr:ext cx="469744" cy="259045"/>
    <xdr:sp macro="" textlink="">
      <xdr:nvSpPr>
        <xdr:cNvPr id="232" name="n_1mainValue【体育館・プール】&#10;一人当たり面積"/>
        <xdr:cNvSpPr txBox="1"/>
      </xdr:nvSpPr>
      <xdr:spPr>
        <a:xfrm>
          <a:off x="9391727" y="109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163999</xdr:rowOff>
    </xdr:from>
    <xdr:ext cx="469744" cy="259045"/>
    <xdr:sp macro="" textlink="">
      <xdr:nvSpPr>
        <xdr:cNvPr id="233" name="n_2mainValue【体育館・プール】&#10;一人当たり面積"/>
        <xdr:cNvSpPr txBox="1"/>
      </xdr:nvSpPr>
      <xdr:spPr>
        <a:xfrm>
          <a:off x="85154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165371</xdr:rowOff>
    </xdr:from>
    <xdr:ext cx="469744" cy="259045"/>
    <xdr:sp macro="" textlink="">
      <xdr:nvSpPr>
        <xdr:cNvPr id="234" name="n_3mainValue【体育館・プール】&#10;一人当たり面積"/>
        <xdr:cNvSpPr txBox="1"/>
      </xdr:nvSpPr>
      <xdr:spPr>
        <a:xfrm>
          <a:off x="7626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xdr:rowOff>
    </xdr:from>
    <xdr:to>
      <xdr:col>24</xdr:col>
      <xdr:colOff>114300</xdr:colOff>
      <xdr:row>80</xdr:row>
      <xdr:rowOff>106045</xdr:rowOff>
    </xdr:to>
    <xdr:sp macro="" textlink="">
      <xdr:nvSpPr>
        <xdr:cNvPr id="274" name="楕円 273"/>
        <xdr:cNvSpPr/>
      </xdr:nvSpPr>
      <xdr:spPr>
        <a:xfrm>
          <a:off x="4584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27322</xdr:rowOff>
    </xdr:from>
    <xdr:ext cx="405111" cy="259045"/>
    <xdr:sp macro="" textlink="">
      <xdr:nvSpPr>
        <xdr:cNvPr id="275" name="【福祉施設】&#10;有形固定資産減価償却率該当値テキスト"/>
        <xdr:cNvSpPr txBox="1"/>
      </xdr:nvSpPr>
      <xdr:spPr>
        <a:xfrm>
          <a:off x="4673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276" name="楕円 275"/>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55245</xdr:rowOff>
    </xdr:from>
    <xdr:to>
      <xdr:col>24</xdr:col>
      <xdr:colOff>63500</xdr:colOff>
      <xdr:row>80</xdr:row>
      <xdr:rowOff>72389</xdr:rowOff>
    </xdr:to>
    <xdr:cxnSp macro="">
      <xdr:nvCxnSpPr>
        <xdr:cNvPr id="277" name="直線コネクタ 276"/>
        <xdr:cNvCxnSpPr/>
      </xdr:nvCxnSpPr>
      <xdr:spPr>
        <a:xfrm flipV="1">
          <a:off x="3797300" y="137712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78" name="楕円 277"/>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89536</xdr:rowOff>
    </xdr:to>
    <xdr:cxnSp macro="">
      <xdr:nvCxnSpPr>
        <xdr:cNvPr id="279" name="直線コネクタ 278"/>
        <xdr:cNvCxnSpPr/>
      </xdr:nvCxnSpPr>
      <xdr:spPr>
        <a:xfrm flipV="1">
          <a:off x="2908300" y="137883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19686</xdr:rowOff>
    </xdr:from>
    <xdr:to>
      <xdr:col>10</xdr:col>
      <xdr:colOff>165100</xdr:colOff>
      <xdr:row>80</xdr:row>
      <xdr:rowOff>121286</xdr:rowOff>
    </xdr:to>
    <xdr:sp macro="" textlink="">
      <xdr:nvSpPr>
        <xdr:cNvPr id="280" name="楕円 279"/>
        <xdr:cNvSpPr/>
      </xdr:nvSpPr>
      <xdr:spPr>
        <a:xfrm>
          <a:off x="1968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70486</xdr:rowOff>
    </xdr:from>
    <xdr:to>
      <xdr:col>15</xdr:col>
      <xdr:colOff>50800</xdr:colOff>
      <xdr:row>80</xdr:row>
      <xdr:rowOff>89536</xdr:rowOff>
    </xdr:to>
    <xdr:cxnSp macro="">
      <xdr:nvCxnSpPr>
        <xdr:cNvPr id="281" name="直線コネクタ 280"/>
        <xdr:cNvCxnSpPr/>
      </xdr:nvCxnSpPr>
      <xdr:spPr>
        <a:xfrm>
          <a:off x="2019300" y="137864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285" name="n_1mainValue【福祉施設】&#10;有形固定資産減価償却率"/>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286" name="n_2mainValue【福祉施設】&#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137813</xdr:rowOff>
    </xdr:from>
    <xdr:ext cx="405111" cy="259045"/>
    <xdr:sp macro="" textlink="">
      <xdr:nvSpPr>
        <xdr:cNvPr id="287" name="n_3mainValue【福祉施設】&#10;有形固定資産減価償却率"/>
        <xdr:cNvSpPr txBox="1"/>
      </xdr:nvSpPr>
      <xdr:spPr>
        <a:xfrm>
          <a:off x="1816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165100</xdr:rowOff>
    </xdr:from>
    <xdr:to>
      <xdr:col>55</xdr:col>
      <xdr:colOff>50800</xdr:colOff>
      <xdr:row>86</xdr:row>
      <xdr:rowOff>95250</xdr:rowOff>
    </xdr:to>
    <xdr:sp macro="" textlink="">
      <xdr:nvSpPr>
        <xdr:cNvPr id="326" name="楕円 325"/>
        <xdr:cNvSpPr/>
      </xdr:nvSpPr>
      <xdr:spPr>
        <a:xfrm>
          <a:off x="104267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80027</xdr:rowOff>
    </xdr:from>
    <xdr:ext cx="469744" cy="259045"/>
    <xdr:sp macro="" textlink="">
      <xdr:nvSpPr>
        <xdr:cNvPr id="327" name="【福祉施設】&#10;一人当たり面積該当値テキスト"/>
        <xdr:cNvSpPr txBox="1"/>
      </xdr:nvSpPr>
      <xdr:spPr>
        <a:xfrm>
          <a:off x="105156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28" name="楕円 327"/>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44450</xdr:rowOff>
    </xdr:from>
    <xdr:to>
      <xdr:col>55</xdr:col>
      <xdr:colOff>0</xdr:colOff>
      <xdr:row>86</xdr:row>
      <xdr:rowOff>45720</xdr:rowOff>
    </xdr:to>
    <xdr:cxnSp macro="">
      <xdr:nvCxnSpPr>
        <xdr:cNvPr id="329" name="直線コネクタ 328"/>
        <xdr:cNvCxnSpPr/>
      </xdr:nvCxnSpPr>
      <xdr:spPr>
        <a:xfrm flipV="1">
          <a:off x="9639300" y="147891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168911</xdr:rowOff>
    </xdr:from>
    <xdr:to>
      <xdr:col>46</xdr:col>
      <xdr:colOff>38100</xdr:colOff>
      <xdr:row>86</xdr:row>
      <xdr:rowOff>99061</xdr:rowOff>
    </xdr:to>
    <xdr:sp macro="" textlink="">
      <xdr:nvSpPr>
        <xdr:cNvPr id="330" name="楕円 329"/>
        <xdr:cNvSpPr/>
      </xdr:nvSpPr>
      <xdr:spPr>
        <a:xfrm>
          <a:off x="8699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48261</xdr:rowOff>
    </xdr:to>
    <xdr:cxnSp macro="">
      <xdr:nvCxnSpPr>
        <xdr:cNvPr id="331" name="直線コネクタ 330"/>
        <xdr:cNvCxnSpPr/>
      </xdr:nvCxnSpPr>
      <xdr:spPr>
        <a:xfrm flipV="1">
          <a:off x="8750300" y="147904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170180</xdr:rowOff>
    </xdr:from>
    <xdr:to>
      <xdr:col>41</xdr:col>
      <xdr:colOff>101600</xdr:colOff>
      <xdr:row>86</xdr:row>
      <xdr:rowOff>100330</xdr:rowOff>
    </xdr:to>
    <xdr:sp macro="" textlink="">
      <xdr:nvSpPr>
        <xdr:cNvPr id="332" name="楕円 331"/>
        <xdr:cNvSpPr/>
      </xdr:nvSpPr>
      <xdr:spPr>
        <a:xfrm>
          <a:off x="781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48261</xdr:rowOff>
    </xdr:from>
    <xdr:to>
      <xdr:col>45</xdr:col>
      <xdr:colOff>177800</xdr:colOff>
      <xdr:row>86</xdr:row>
      <xdr:rowOff>49530</xdr:rowOff>
    </xdr:to>
    <xdr:cxnSp macro="">
      <xdr:nvCxnSpPr>
        <xdr:cNvPr id="333" name="直線コネクタ 332"/>
        <xdr:cNvCxnSpPr/>
      </xdr:nvCxnSpPr>
      <xdr:spPr>
        <a:xfrm flipV="1">
          <a:off x="7861300" y="147929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37"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90188</xdr:rowOff>
    </xdr:from>
    <xdr:ext cx="469744" cy="259045"/>
    <xdr:sp macro="" textlink="">
      <xdr:nvSpPr>
        <xdr:cNvPr id="338" name="n_2mainValue【福祉施設】&#10;一人当たり面積"/>
        <xdr:cNvSpPr txBox="1"/>
      </xdr:nvSpPr>
      <xdr:spPr>
        <a:xfrm>
          <a:off x="8515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91457</xdr:rowOff>
    </xdr:from>
    <xdr:ext cx="469744" cy="259045"/>
    <xdr:sp macro="" textlink="">
      <xdr:nvSpPr>
        <xdr:cNvPr id="339" name="n_3mainValue【福祉施設】&#10;一人当たり面積"/>
        <xdr:cNvSpPr txBox="1"/>
      </xdr:nvSpPr>
      <xdr:spPr>
        <a:xfrm>
          <a:off x="7626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26670</xdr:rowOff>
    </xdr:from>
    <xdr:to>
      <xdr:col>24</xdr:col>
      <xdr:colOff>114300</xdr:colOff>
      <xdr:row>104</xdr:row>
      <xdr:rowOff>128270</xdr:rowOff>
    </xdr:to>
    <xdr:sp macro="" textlink="">
      <xdr:nvSpPr>
        <xdr:cNvPr id="378" name="楕円 377"/>
        <xdr:cNvSpPr/>
      </xdr:nvSpPr>
      <xdr:spPr>
        <a:xfrm>
          <a:off x="45847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49547</xdr:rowOff>
    </xdr:from>
    <xdr:ext cx="405111" cy="259045"/>
    <xdr:sp macro="" textlink="">
      <xdr:nvSpPr>
        <xdr:cNvPr id="379" name="【市民会館】&#10;有形固定資産減価償却率該当値テキスト"/>
        <xdr:cNvSpPr txBox="1"/>
      </xdr:nvSpPr>
      <xdr:spPr>
        <a:xfrm>
          <a:off x="4673600"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49530</xdr:rowOff>
    </xdr:from>
    <xdr:to>
      <xdr:col>20</xdr:col>
      <xdr:colOff>38100</xdr:colOff>
      <xdr:row>104</xdr:row>
      <xdr:rowOff>151130</xdr:rowOff>
    </xdr:to>
    <xdr:sp macro="" textlink="">
      <xdr:nvSpPr>
        <xdr:cNvPr id="380" name="楕円 379"/>
        <xdr:cNvSpPr/>
      </xdr:nvSpPr>
      <xdr:spPr>
        <a:xfrm>
          <a:off x="3746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77470</xdr:rowOff>
    </xdr:from>
    <xdr:to>
      <xdr:col>24</xdr:col>
      <xdr:colOff>63500</xdr:colOff>
      <xdr:row>104</xdr:row>
      <xdr:rowOff>100330</xdr:rowOff>
    </xdr:to>
    <xdr:cxnSp macro="">
      <xdr:nvCxnSpPr>
        <xdr:cNvPr id="381" name="直線コネクタ 380"/>
        <xdr:cNvCxnSpPr/>
      </xdr:nvCxnSpPr>
      <xdr:spPr>
        <a:xfrm flipV="1">
          <a:off x="3797300" y="179082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73661</xdr:rowOff>
    </xdr:from>
    <xdr:to>
      <xdr:col>15</xdr:col>
      <xdr:colOff>101600</xdr:colOff>
      <xdr:row>105</xdr:row>
      <xdr:rowOff>3811</xdr:rowOff>
    </xdr:to>
    <xdr:sp macro="" textlink="">
      <xdr:nvSpPr>
        <xdr:cNvPr id="382" name="楕円 381"/>
        <xdr:cNvSpPr/>
      </xdr:nvSpPr>
      <xdr:spPr>
        <a:xfrm>
          <a:off x="2857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100330</xdr:rowOff>
    </xdr:from>
    <xdr:to>
      <xdr:col>19</xdr:col>
      <xdr:colOff>177800</xdr:colOff>
      <xdr:row>104</xdr:row>
      <xdr:rowOff>124461</xdr:rowOff>
    </xdr:to>
    <xdr:cxnSp macro="">
      <xdr:nvCxnSpPr>
        <xdr:cNvPr id="383" name="直線コネクタ 382"/>
        <xdr:cNvCxnSpPr/>
      </xdr:nvCxnSpPr>
      <xdr:spPr>
        <a:xfrm flipV="1">
          <a:off x="2908300" y="179311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95250</xdr:rowOff>
    </xdr:from>
    <xdr:to>
      <xdr:col>10</xdr:col>
      <xdr:colOff>165100</xdr:colOff>
      <xdr:row>105</xdr:row>
      <xdr:rowOff>25400</xdr:rowOff>
    </xdr:to>
    <xdr:sp macro="" textlink="">
      <xdr:nvSpPr>
        <xdr:cNvPr id="384" name="楕円 383"/>
        <xdr:cNvSpPr/>
      </xdr:nvSpPr>
      <xdr:spPr>
        <a:xfrm>
          <a:off x="1968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124461</xdr:rowOff>
    </xdr:from>
    <xdr:to>
      <xdr:col>15</xdr:col>
      <xdr:colOff>50800</xdr:colOff>
      <xdr:row>104</xdr:row>
      <xdr:rowOff>146050</xdr:rowOff>
    </xdr:to>
    <xdr:cxnSp macro="">
      <xdr:nvCxnSpPr>
        <xdr:cNvPr id="385" name="直線コネクタ 384"/>
        <xdr:cNvCxnSpPr/>
      </xdr:nvCxnSpPr>
      <xdr:spPr>
        <a:xfrm flipV="1">
          <a:off x="2019300" y="179552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167657</xdr:rowOff>
    </xdr:from>
    <xdr:ext cx="405111" cy="259045"/>
    <xdr:sp macro="" textlink="">
      <xdr:nvSpPr>
        <xdr:cNvPr id="389" name="n_1mainValue【市民会館】&#10;有形固定資産減価償却率"/>
        <xdr:cNvSpPr txBox="1"/>
      </xdr:nvSpPr>
      <xdr:spPr>
        <a:xfrm>
          <a:off x="35820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20338</xdr:rowOff>
    </xdr:from>
    <xdr:ext cx="405111" cy="259045"/>
    <xdr:sp macro="" textlink="">
      <xdr:nvSpPr>
        <xdr:cNvPr id="390" name="n_2mainValue【市民会館】&#10;有形固定資産減価償却率"/>
        <xdr:cNvSpPr txBox="1"/>
      </xdr:nvSpPr>
      <xdr:spPr>
        <a:xfrm>
          <a:off x="2705744" y="176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41927</xdr:rowOff>
    </xdr:from>
    <xdr:ext cx="405111" cy="259045"/>
    <xdr:sp macro="" textlink="">
      <xdr:nvSpPr>
        <xdr:cNvPr id="391" name="n_3mainValue【市民会館】&#10;有形固定資産減価償却率"/>
        <xdr:cNvSpPr txBox="1"/>
      </xdr:nvSpPr>
      <xdr:spPr>
        <a:xfrm>
          <a:off x="18167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6350</xdr:rowOff>
    </xdr:from>
    <xdr:to>
      <xdr:col>55</xdr:col>
      <xdr:colOff>50800</xdr:colOff>
      <xdr:row>104</xdr:row>
      <xdr:rowOff>107950</xdr:rowOff>
    </xdr:to>
    <xdr:sp macro="" textlink="">
      <xdr:nvSpPr>
        <xdr:cNvPr id="430" name="楕円 429"/>
        <xdr:cNvSpPr/>
      </xdr:nvSpPr>
      <xdr:spPr>
        <a:xfrm>
          <a:off x="10426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29227</xdr:rowOff>
    </xdr:from>
    <xdr:ext cx="469744" cy="259045"/>
    <xdr:sp macro="" textlink="">
      <xdr:nvSpPr>
        <xdr:cNvPr id="431" name="【市民会館】&#10;一人当たり面積該当値テキスト"/>
        <xdr:cNvSpPr txBox="1"/>
      </xdr:nvSpPr>
      <xdr:spPr>
        <a:xfrm>
          <a:off x="10515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21589</xdr:rowOff>
    </xdr:from>
    <xdr:to>
      <xdr:col>50</xdr:col>
      <xdr:colOff>165100</xdr:colOff>
      <xdr:row>104</xdr:row>
      <xdr:rowOff>123189</xdr:rowOff>
    </xdr:to>
    <xdr:sp macro="" textlink="">
      <xdr:nvSpPr>
        <xdr:cNvPr id="432" name="楕円 431"/>
        <xdr:cNvSpPr/>
      </xdr:nvSpPr>
      <xdr:spPr>
        <a:xfrm>
          <a:off x="9588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57150</xdr:rowOff>
    </xdr:from>
    <xdr:to>
      <xdr:col>55</xdr:col>
      <xdr:colOff>0</xdr:colOff>
      <xdr:row>104</xdr:row>
      <xdr:rowOff>72389</xdr:rowOff>
    </xdr:to>
    <xdr:cxnSp macro="">
      <xdr:nvCxnSpPr>
        <xdr:cNvPr id="433" name="直線コネクタ 432"/>
        <xdr:cNvCxnSpPr/>
      </xdr:nvCxnSpPr>
      <xdr:spPr>
        <a:xfrm flipV="1">
          <a:off x="9639300" y="178879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42545</xdr:rowOff>
    </xdr:from>
    <xdr:to>
      <xdr:col>46</xdr:col>
      <xdr:colOff>38100</xdr:colOff>
      <xdr:row>104</xdr:row>
      <xdr:rowOff>144145</xdr:rowOff>
    </xdr:to>
    <xdr:sp macro="" textlink="">
      <xdr:nvSpPr>
        <xdr:cNvPr id="434" name="楕円 433"/>
        <xdr:cNvSpPr/>
      </xdr:nvSpPr>
      <xdr:spPr>
        <a:xfrm>
          <a:off x="8699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72389</xdr:rowOff>
    </xdr:from>
    <xdr:to>
      <xdr:col>50</xdr:col>
      <xdr:colOff>114300</xdr:colOff>
      <xdr:row>104</xdr:row>
      <xdr:rowOff>93345</xdr:rowOff>
    </xdr:to>
    <xdr:cxnSp macro="">
      <xdr:nvCxnSpPr>
        <xdr:cNvPr id="435" name="直線コネクタ 434"/>
        <xdr:cNvCxnSpPr/>
      </xdr:nvCxnSpPr>
      <xdr:spPr>
        <a:xfrm flipV="1">
          <a:off x="8750300" y="179031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59689</xdr:rowOff>
    </xdr:from>
    <xdr:to>
      <xdr:col>41</xdr:col>
      <xdr:colOff>101600</xdr:colOff>
      <xdr:row>104</xdr:row>
      <xdr:rowOff>161289</xdr:rowOff>
    </xdr:to>
    <xdr:sp macro="" textlink="">
      <xdr:nvSpPr>
        <xdr:cNvPr id="436" name="楕円 435"/>
        <xdr:cNvSpPr/>
      </xdr:nvSpPr>
      <xdr:spPr>
        <a:xfrm>
          <a:off x="781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93345</xdr:rowOff>
    </xdr:from>
    <xdr:to>
      <xdr:col>45</xdr:col>
      <xdr:colOff>177800</xdr:colOff>
      <xdr:row>104</xdr:row>
      <xdr:rowOff>110489</xdr:rowOff>
    </xdr:to>
    <xdr:cxnSp macro="">
      <xdr:nvCxnSpPr>
        <xdr:cNvPr id="437" name="直線コネクタ 436"/>
        <xdr:cNvCxnSpPr/>
      </xdr:nvCxnSpPr>
      <xdr:spPr>
        <a:xfrm flipV="1">
          <a:off x="7861300" y="179241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139716</xdr:rowOff>
    </xdr:from>
    <xdr:ext cx="469744" cy="259045"/>
    <xdr:sp macro="" textlink="">
      <xdr:nvSpPr>
        <xdr:cNvPr id="441" name="n_1mainValue【市民会館】&#10;一人当たり面積"/>
        <xdr:cNvSpPr txBox="1"/>
      </xdr:nvSpPr>
      <xdr:spPr>
        <a:xfrm>
          <a:off x="9391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160672</xdr:rowOff>
    </xdr:from>
    <xdr:ext cx="469744" cy="259045"/>
    <xdr:sp macro="" textlink="">
      <xdr:nvSpPr>
        <xdr:cNvPr id="442" name="n_2mainValue【市民会館】&#10;一人当たり面積"/>
        <xdr:cNvSpPr txBox="1"/>
      </xdr:nvSpPr>
      <xdr:spPr>
        <a:xfrm>
          <a:off x="8515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6366</xdr:rowOff>
    </xdr:from>
    <xdr:ext cx="469744" cy="259045"/>
    <xdr:sp macro="" textlink="">
      <xdr:nvSpPr>
        <xdr:cNvPr id="443" name="n_3mainValue【市民会館】&#10;一人当たり面積"/>
        <xdr:cNvSpPr txBox="1"/>
      </xdr:nvSpPr>
      <xdr:spPr>
        <a:xfrm>
          <a:off x="7626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484" name="楕円 483"/>
        <xdr:cNvSpPr/>
      </xdr:nvSpPr>
      <xdr:spPr>
        <a:xfrm>
          <a:off x="16268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35214</xdr:rowOff>
    </xdr:from>
    <xdr:ext cx="405111" cy="259045"/>
    <xdr:sp macro="" textlink="">
      <xdr:nvSpPr>
        <xdr:cNvPr id="485" name="【一般廃棄物処理施設】&#10;有形固定資産減価償却率該当値テキスト"/>
        <xdr:cNvSpPr txBox="1"/>
      </xdr:nvSpPr>
      <xdr:spPr>
        <a:xfrm>
          <a:off x="16357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86" name="楕円 485"/>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63137</xdr:rowOff>
    </xdr:from>
    <xdr:to>
      <xdr:col>85</xdr:col>
      <xdr:colOff>127000</xdr:colOff>
      <xdr:row>38</xdr:row>
      <xdr:rowOff>161109</xdr:rowOff>
    </xdr:to>
    <xdr:cxnSp macro="">
      <xdr:nvCxnSpPr>
        <xdr:cNvPr id="487" name="直線コネクタ 486"/>
        <xdr:cNvCxnSpPr/>
      </xdr:nvCxnSpPr>
      <xdr:spPr>
        <a:xfrm flipV="1">
          <a:off x="15481300" y="6235337"/>
          <a:ext cx="8382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154396</xdr:rowOff>
    </xdr:from>
    <xdr:to>
      <xdr:col>76</xdr:col>
      <xdr:colOff>165100</xdr:colOff>
      <xdr:row>39</xdr:row>
      <xdr:rowOff>84546</xdr:rowOff>
    </xdr:to>
    <xdr:sp macro="" textlink="">
      <xdr:nvSpPr>
        <xdr:cNvPr id="488" name="楕円 487"/>
        <xdr:cNvSpPr/>
      </xdr:nvSpPr>
      <xdr:spPr>
        <a:xfrm>
          <a:off x="14541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39</xdr:row>
      <xdr:rowOff>33746</xdr:rowOff>
    </xdr:to>
    <xdr:cxnSp macro="">
      <xdr:nvCxnSpPr>
        <xdr:cNvPr id="489" name="直線コネクタ 488"/>
        <xdr:cNvCxnSpPr/>
      </xdr:nvCxnSpPr>
      <xdr:spPr>
        <a:xfrm flipV="1">
          <a:off x="14592300" y="66762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490" name="楕円 489"/>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125185</xdr:rowOff>
    </xdr:to>
    <xdr:cxnSp macro="">
      <xdr:nvCxnSpPr>
        <xdr:cNvPr id="491" name="直線コネクタ 490"/>
        <xdr:cNvCxnSpPr/>
      </xdr:nvCxnSpPr>
      <xdr:spPr>
        <a:xfrm flipV="1">
          <a:off x="13703300" y="672029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56985</xdr:rowOff>
    </xdr:from>
    <xdr:ext cx="405111" cy="259045"/>
    <xdr:sp macro="" textlink="">
      <xdr:nvSpPr>
        <xdr:cNvPr id="495" name="n_1mainValue【一般廃棄物処理施設】&#10;有形固定資産減価償却率"/>
        <xdr:cNvSpPr txBox="1"/>
      </xdr:nvSpPr>
      <xdr:spPr>
        <a:xfrm>
          <a:off x="152660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75673</xdr:rowOff>
    </xdr:from>
    <xdr:ext cx="405111" cy="259045"/>
    <xdr:sp macro="" textlink="">
      <xdr:nvSpPr>
        <xdr:cNvPr id="496" name="n_2mainValue【一般廃棄物処理施設】&#10;有形固定資産減価償却率"/>
        <xdr:cNvSpPr txBox="1"/>
      </xdr:nvSpPr>
      <xdr:spPr>
        <a:xfrm>
          <a:off x="14389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497" name="n_3mainValue【一般廃棄物処理施設】&#10;有形固定資産減価償却率"/>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34735</xdr:rowOff>
    </xdr:from>
    <xdr:to>
      <xdr:col>116</xdr:col>
      <xdr:colOff>114300</xdr:colOff>
      <xdr:row>42</xdr:row>
      <xdr:rowOff>136335</xdr:rowOff>
    </xdr:to>
    <xdr:sp macro="" textlink="">
      <xdr:nvSpPr>
        <xdr:cNvPr id="538" name="楕円 537"/>
        <xdr:cNvSpPr/>
      </xdr:nvSpPr>
      <xdr:spPr>
        <a:xfrm>
          <a:off x="22110700" y="72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34377" cy="259045"/>
    <xdr:sp macro="" textlink="">
      <xdr:nvSpPr>
        <xdr:cNvPr id="539" name="【一般廃棄物処理施設】&#10;一人当たり有形固定資産（償却資産）額該当値テキスト"/>
        <xdr:cNvSpPr txBox="1"/>
      </xdr:nvSpPr>
      <xdr:spPr>
        <a:xfrm>
          <a:off x="22199600" y="7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41597</xdr:rowOff>
    </xdr:from>
    <xdr:to>
      <xdr:col>112</xdr:col>
      <xdr:colOff>38100</xdr:colOff>
      <xdr:row>42</xdr:row>
      <xdr:rowOff>143197</xdr:rowOff>
    </xdr:to>
    <xdr:sp macro="" textlink="">
      <xdr:nvSpPr>
        <xdr:cNvPr id="540" name="楕円 539"/>
        <xdr:cNvSpPr/>
      </xdr:nvSpPr>
      <xdr:spPr>
        <a:xfrm>
          <a:off x="21272500" y="72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85535</xdr:rowOff>
    </xdr:from>
    <xdr:to>
      <xdr:col>116</xdr:col>
      <xdr:colOff>63500</xdr:colOff>
      <xdr:row>42</xdr:row>
      <xdr:rowOff>92397</xdr:rowOff>
    </xdr:to>
    <xdr:cxnSp macro="">
      <xdr:nvCxnSpPr>
        <xdr:cNvPr id="541" name="直線コネクタ 540"/>
        <xdr:cNvCxnSpPr/>
      </xdr:nvCxnSpPr>
      <xdr:spPr>
        <a:xfrm flipV="1">
          <a:off x="21323300" y="7286435"/>
          <a:ext cx="8382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41600</xdr:rowOff>
    </xdr:from>
    <xdr:to>
      <xdr:col>107</xdr:col>
      <xdr:colOff>101600</xdr:colOff>
      <xdr:row>42</xdr:row>
      <xdr:rowOff>143200</xdr:rowOff>
    </xdr:to>
    <xdr:sp macro="" textlink="">
      <xdr:nvSpPr>
        <xdr:cNvPr id="542" name="楕円 541"/>
        <xdr:cNvSpPr/>
      </xdr:nvSpPr>
      <xdr:spPr>
        <a:xfrm>
          <a:off x="20383500" y="72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92397</xdr:rowOff>
    </xdr:from>
    <xdr:to>
      <xdr:col>111</xdr:col>
      <xdr:colOff>177800</xdr:colOff>
      <xdr:row>42</xdr:row>
      <xdr:rowOff>92400</xdr:rowOff>
    </xdr:to>
    <xdr:cxnSp macro="">
      <xdr:nvCxnSpPr>
        <xdr:cNvPr id="543" name="直線コネクタ 542"/>
        <xdr:cNvCxnSpPr/>
      </xdr:nvCxnSpPr>
      <xdr:spPr>
        <a:xfrm flipV="1">
          <a:off x="20434300" y="729329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41423</xdr:rowOff>
    </xdr:from>
    <xdr:to>
      <xdr:col>102</xdr:col>
      <xdr:colOff>165100</xdr:colOff>
      <xdr:row>42</xdr:row>
      <xdr:rowOff>143023</xdr:rowOff>
    </xdr:to>
    <xdr:sp macro="" textlink="">
      <xdr:nvSpPr>
        <xdr:cNvPr id="544" name="楕円 543"/>
        <xdr:cNvSpPr/>
      </xdr:nvSpPr>
      <xdr:spPr>
        <a:xfrm>
          <a:off x="19494500" y="72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92223</xdr:rowOff>
    </xdr:from>
    <xdr:to>
      <xdr:col>107</xdr:col>
      <xdr:colOff>50800</xdr:colOff>
      <xdr:row>42</xdr:row>
      <xdr:rowOff>92400</xdr:rowOff>
    </xdr:to>
    <xdr:cxnSp macro="">
      <xdr:nvCxnSpPr>
        <xdr:cNvPr id="545" name="直線コネクタ 544"/>
        <xdr:cNvCxnSpPr/>
      </xdr:nvCxnSpPr>
      <xdr:spPr>
        <a:xfrm>
          <a:off x="19545300" y="7293123"/>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134324</xdr:rowOff>
    </xdr:from>
    <xdr:ext cx="378565" cy="259045"/>
    <xdr:sp macro="" textlink="">
      <xdr:nvSpPr>
        <xdr:cNvPr id="549" name="n_1mainValue【一般廃棄物処理施設】&#10;一人当たり有形固定資産（償却資産）額"/>
        <xdr:cNvSpPr txBox="1"/>
      </xdr:nvSpPr>
      <xdr:spPr>
        <a:xfrm>
          <a:off x="21121317" y="733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134327</xdr:rowOff>
    </xdr:from>
    <xdr:ext cx="378565" cy="259045"/>
    <xdr:sp macro="" textlink="">
      <xdr:nvSpPr>
        <xdr:cNvPr id="550" name="n_2mainValue【一般廃棄物処理施設】&#10;一人当たり有形固定資産（償却資産）額"/>
        <xdr:cNvSpPr txBox="1"/>
      </xdr:nvSpPr>
      <xdr:spPr>
        <a:xfrm>
          <a:off x="20245017" y="733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134150</xdr:rowOff>
    </xdr:from>
    <xdr:ext cx="469744" cy="259045"/>
    <xdr:sp macro="" textlink="">
      <xdr:nvSpPr>
        <xdr:cNvPr id="551" name="n_3mainValue【一般廃棄物処理施設】&#10;一人当たり有形固定資産（償却資産）額"/>
        <xdr:cNvSpPr txBox="1"/>
      </xdr:nvSpPr>
      <xdr:spPr>
        <a:xfrm>
          <a:off x="19310428" y="733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97790</xdr:rowOff>
    </xdr:from>
    <xdr:to>
      <xdr:col>72</xdr:col>
      <xdr:colOff>38100</xdr:colOff>
      <xdr:row>60</xdr:row>
      <xdr:rowOff>27940</xdr:rowOff>
    </xdr:to>
    <xdr:sp macro="" textlink="">
      <xdr:nvSpPr>
        <xdr:cNvPr id="592" name="楕円 591"/>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593"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94"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95"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96" name="n_3main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7" name="直線コネクタ 6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8" name="テキスト ボックス 6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9" name="直線コネクタ 6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0" name="テキスト ボックス 6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1" name="直線コネクタ 6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2" name="テキスト ボックス 6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3" name="直線コネクタ 6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4" name="テキスト ボックス 6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5" name="直線コネクタ 6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6" name="テキスト ボックス 6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0" name="直線コネクタ 619"/>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2" name="直線コネクタ 62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3"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24" name="直線コネクタ 623"/>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25"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26" name="フローチャート: 判断 625"/>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27" name="フローチャート: 判断 626"/>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28" name="フローチャート: 判断 627"/>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29" name="フローチャート: 判断 628"/>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120650</xdr:rowOff>
    </xdr:from>
    <xdr:to>
      <xdr:col>102</xdr:col>
      <xdr:colOff>165100</xdr:colOff>
      <xdr:row>57</xdr:row>
      <xdr:rowOff>50800</xdr:rowOff>
    </xdr:to>
    <xdr:sp macro="" textlink="">
      <xdr:nvSpPr>
        <xdr:cNvPr id="635" name="楕円 634"/>
        <xdr:cNvSpPr/>
      </xdr:nvSpPr>
      <xdr:spPr>
        <a:xfrm>
          <a:off x="19494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636"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3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38"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67327</xdr:rowOff>
    </xdr:from>
    <xdr:ext cx="469744" cy="259045"/>
    <xdr:sp macro="" textlink="">
      <xdr:nvSpPr>
        <xdr:cNvPr id="639" name="n_3mainValue【保健センター・保健所】&#10;一人当たり面積"/>
        <xdr:cNvSpPr txBox="1"/>
      </xdr:nvSpPr>
      <xdr:spPr>
        <a:xfrm>
          <a:off x="19310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0" name="直線コネクタ 6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1" name="テキスト ボックス 6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2" name="直線コネクタ 6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3" name="テキスト ボックス 6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4" name="直線コネクタ 6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5" name="テキスト ボックス 6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6" name="直線コネクタ 6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7" name="テキスト ボックス 6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8" name="直線コネクタ 6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9" name="テキスト ボックス 6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0" name="直線コネクタ 6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1" name="テキスト ボックス 6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2" name="直線コネクタ 6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3" name="テキスト ボックス 6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65" name="直線コネクタ 66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6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67" name="直線コネクタ 66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6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69" name="直線コネクタ 66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70"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71" name="フローチャート: 判断 67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72" name="フローチャート: 判断 67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73" name="フローチャート: 判断 67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74" name="フローチャート: 判断 673"/>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108131</xdr:rowOff>
    </xdr:from>
    <xdr:to>
      <xdr:col>85</xdr:col>
      <xdr:colOff>177800</xdr:colOff>
      <xdr:row>82</xdr:row>
      <xdr:rowOff>38281</xdr:rowOff>
    </xdr:to>
    <xdr:sp macro="" textlink="">
      <xdr:nvSpPr>
        <xdr:cNvPr id="680" name="楕円 679"/>
        <xdr:cNvSpPr/>
      </xdr:nvSpPr>
      <xdr:spPr>
        <a:xfrm>
          <a:off x="162687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131008</xdr:rowOff>
    </xdr:from>
    <xdr:ext cx="405111" cy="259045"/>
    <xdr:sp macro="" textlink="">
      <xdr:nvSpPr>
        <xdr:cNvPr id="681" name="【消防施設】&#10;有形固定資産減価償却率該当値テキスト"/>
        <xdr:cNvSpPr txBox="1"/>
      </xdr:nvSpPr>
      <xdr:spPr>
        <a:xfrm>
          <a:off x="16357600" y="1384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682" name="楕円 681"/>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158931</xdr:rowOff>
    </xdr:from>
    <xdr:to>
      <xdr:col>85</xdr:col>
      <xdr:colOff>127000</xdr:colOff>
      <xdr:row>82</xdr:row>
      <xdr:rowOff>96882</xdr:rowOff>
    </xdr:to>
    <xdr:cxnSp macro="">
      <xdr:nvCxnSpPr>
        <xdr:cNvPr id="683" name="直線コネクタ 682"/>
        <xdr:cNvCxnSpPr/>
      </xdr:nvCxnSpPr>
      <xdr:spPr>
        <a:xfrm flipV="1">
          <a:off x="15481300" y="14046381"/>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684" name="楕円 683"/>
        <xdr:cNvSpPr/>
      </xdr:nvSpPr>
      <xdr:spPr>
        <a:xfrm>
          <a:off x="1454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113212</xdr:rowOff>
    </xdr:to>
    <xdr:cxnSp macro="">
      <xdr:nvCxnSpPr>
        <xdr:cNvPr id="685" name="直線コネクタ 684"/>
        <xdr:cNvCxnSpPr/>
      </xdr:nvCxnSpPr>
      <xdr:spPr>
        <a:xfrm flipV="1">
          <a:off x="14592300" y="1415578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28121</xdr:rowOff>
    </xdr:from>
    <xdr:to>
      <xdr:col>72</xdr:col>
      <xdr:colOff>38100</xdr:colOff>
      <xdr:row>82</xdr:row>
      <xdr:rowOff>129721</xdr:rowOff>
    </xdr:to>
    <xdr:sp macro="" textlink="">
      <xdr:nvSpPr>
        <xdr:cNvPr id="686" name="楕円 685"/>
        <xdr:cNvSpPr/>
      </xdr:nvSpPr>
      <xdr:spPr>
        <a:xfrm>
          <a:off x="13652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78921</xdr:rowOff>
    </xdr:from>
    <xdr:to>
      <xdr:col>76</xdr:col>
      <xdr:colOff>114300</xdr:colOff>
      <xdr:row>82</xdr:row>
      <xdr:rowOff>113212</xdr:rowOff>
    </xdr:to>
    <xdr:cxnSp macro="">
      <xdr:nvCxnSpPr>
        <xdr:cNvPr id="687" name="直線コネクタ 686"/>
        <xdr:cNvCxnSpPr/>
      </xdr:nvCxnSpPr>
      <xdr:spPr>
        <a:xfrm>
          <a:off x="13703300" y="141378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88"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8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90"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138809</xdr:rowOff>
    </xdr:from>
    <xdr:ext cx="405111" cy="259045"/>
    <xdr:sp macro="" textlink="">
      <xdr:nvSpPr>
        <xdr:cNvPr id="691" name="n_1mainValue【消防施設】&#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155139</xdr:rowOff>
    </xdr:from>
    <xdr:ext cx="405111" cy="259045"/>
    <xdr:sp macro="" textlink="">
      <xdr:nvSpPr>
        <xdr:cNvPr id="692" name="n_2mainValue【消防施設】&#10;有形固定資産減価償却率"/>
        <xdr:cNvSpPr txBox="1"/>
      </xdr:nvSpPr>
      <xdr:spPr>
        <a:xfrm>
          <a:off x="14389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120848</xdr:rowOff>
    </xdr:from>
    <xdr:ext cx="405111" cy="259045"/>
    <xdr:sp macro="" textlink="">
      <xdr:nvSpPr>
        <xdr:cNvPr id="693" name="n_3mainValue【消防施設】&#10;有形固定資産減価償却率"/>
        <xdr:cNvSpPr txBox="1"/>
      </xdr:nvSpPr>
      <xdr:spPr>
        <a:xfrm>
          <a:off x="13500744"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4" name="直線コネクタ 7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5" name="テキスト ボックス 7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6" name="直線コネクタ 7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7" name="テキスト ボックス 7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8" name="直線コネクタ 7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9" name="テキスト ボックス 7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0" name="直線コネクタ 7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1" name="テキスト ボックス 7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15" name="直線コネクタ 714"/>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16"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17" name="直線コネクタ 716"/>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18"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19" name="直線コネクタ 718"/>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20"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21" name="フローチャート: 判断 720"/>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22" name="フローチャート: 判断 721"/>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23" name="フローチャート: 判断 722"/>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24" name="フローチャート: 判断 723"/>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43535</xdr:rowOff>
    </xdr:from>
    <xdr:to>
      <xdr:col>116</xdr:col>
      <xdr:colOff>114300</xdr:colOff>
      <xdr:row>85</xdr:row>
      <xdr:rowOff>145135</xdr:rowOff>
    </xdr:to>
    <xdr:sp macro="" textlink="">
      <xdr:nvSpPr>
        <xdr:cNvPr id="730" name="楕円 729"/>
        <xdr:cNvSpPr/>
      </xdr:nvSpPr>
      <xdr:spPr>
        <a:xfrm>
          <a:off x="221107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731" name="【消防施設】&#10;一人当たり面積該当値テキスト"/>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45365</xdr:rowOff>
    </xdr:from>
    <xdr:to>
      <xdr:col>112</xdr:col>
      <xdr:colOff>38100</xdr:colOff>
      <xdr:row>85</xdr:row>
      <xdr:rowOff>146965</xdr:rowOff>
    </xdr:to>
    <xdr:sp macro="" textlink="">
      <xdr:nvSpPr>
        <xdr:cNvPr id="732" name="楕円 731"/>
        <xdr:cNvSpPr/>
      </xdr:nvSpPr>
      <xdr:spPr>
        <a:xfrm>
          <a:off x="21272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94335</xdr:rowOff>
    </xdr:from>
    <xdr:to>
      <xdr:col>116</xdr:col>
      <xdr:colOff>63500</xdr:colOff>
      <xdr:row>85</xdr:row>
      <xdr:rowOff>96165</xdr:rowOff>
    </xdr:to>
    <xdr:cxnSp macro="">
      <xdr:nvCxnSpPr>
        <xdr:cNvPr id="733" name="直線コネクタ 732"/>
        <xdr:cNvCxnSpPr/>
      </xdr:nvCxnSpPr>
      <xdr:spPr>
        <a:xfrm flipV="1">
          <a:off x="21323300" y="14667585"/>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52679</xdr:rowOff>
    </xdr:from>
    <xdr:to>
      <xdr:col>107</xdr:col>
      <xdr:colOff>101600</xdr:colOff>
      <xdr:row>85</xdr:row>
      <xdr:rowOff>154279</xdr:rowOff>
    </xdr:to>
    <xdr:sp macro="" textlink="">
      <xdr:nvSpPr>
        <xdr:cNvPr id="734" name="楕円 733"/>
        <xdr:cNvSpPr/>
      </xdr:nvSpPr>
      <xdr:spPr>
        <a:xfrm>
          <a:off x="20383500" y="14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96165</xdr:rowOff>
    </xdr:from>
    <xdr:to>
      <xdr:col>111</xdr:col>
      <xdr:colOff>177800</xdr:colOff>
      <xdr:row>85</xdr:row>
      <xdr:rowOff>103479</xdr:rowOff>
    </xdr:to>
    <xdr:cxnSp macro="">
      <xdr:nvCxnSpPr>
        <xdr:cNvPr id="735" name="直線コネクタ 734"/>
        <xdr:cNvCxnSpPr/>
      </xdr:nvCxnSpPr>
      <xdr:spPr>
        <a:xfrm flipV="1">
          <a:off x="20434300" y="14669415"/>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51766</xdr:rowOff>
    </xdr:from>
    <xdr:to>
      <xdr:col>102</xdr:col>
      <xdr:colOff>165100</xdr:colOff>
      <xdr:row>85</xdr:row>
      <xdr:rowOff>153366</xdr:rowOff>
    </xdr:to>
    <xdr:sp macro="" textlink="">
      <xdr:nvSpPr>
        <xdr:cNvPr id="736" name="楕円 735"/>
        <xdr:cNvSpPr/>
      </xdr:nvSpPr>
      <xdr:spPr>
        <a:xfrm>
          <a:off x="19494500"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102566</xdr:rowOff>
    </xdr:from>
    <xdr:to>
      <xdr:col>107</xdr:col>
      <xdr:colOff>50800</xdr:colOff>
      <xdr:row>85</xdr:row>
      <xdr:rowOff>103479</xdr:rowOff>
    </xdr:to>
    <xdr:cxnSp macro="">
      <xdr:nvCxnSpPr>
        <xdr:cNvPr id="737" name="直線コネクタ 736"/>
        <xdr:cNvCxnSpPr/>
      </xdr:nvCxnSpPr>
      <xdr:spPr>
        <a:xfrm>
          <a:off x="19545300" y="1467581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38"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39"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40"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138092</xdr:rowOff>
    </xdr:from>
    <xdr:ext cx="469744" cy="259045"/>
    <xdr:sp macro="" textlink="">
      <xdr:nvSpPr>
        <xdr:cNvPr id="741" name="n_1mainValue【消防施設】&#10;一人当たり面積"/>
        <xdr:cNvSpPr txBox="1"/>
      </xdr:nvSpPr>
      <xdr:spPr>
        <a:xfrm>
          <a:off x="21075727" y="147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145406</xdr:rowOff>
    </xdr:from>
    <xdr:ext cx="469744" cy="259045"/>
    <xdr:sp macro="" textlink="">
      <xdr:nvSpPr>
        <xdr:cNvPr id="742" name="n_2mainValue【消防施設】&#10;一人当たり面積"/>
        <xdr:cNvSpPr txBox="1"/>
      </xdr:nvSpPr>
      <xdr:spPr>
        <a:xfrm>
          <a:off x="20199427" y="147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144493</xdr:rowOff>
    </xdr:from>
    <xdr:ext cx="469744" cy="259045"/>
    <xdr:sp macro="" textlink="">
      <xdr:nvSpPr>
        <xdr:cNvPr id="743" name="n_3mainValue【消防施設】&#10;一人当たり面積"/>
        <xdr:cNvSpPr txBox="1"/>
      </xdr:nvSpPr>
      <xdr:spPr>
        <a:xfrm>
          <a:off x="193104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55" name="テキスト ボックス 75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3" name="テキスト ボックス 7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5" name="テキスト ボックス 7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67" name="直線コネクタ 76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6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7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71" name="直線コネクタ 77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72"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3" name="フローチャート: 判断 772"/>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74" name="フローチャート: 判断 773"/>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75" name="フローチャート: 判断 77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76" name="フローチャート: 判断 775"/>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11430</xdr:rowOff>
    </xdr:from>
    <xdr:to>
      <xdr:col>85</xdr:col>
      <xdr:colOff>177800</xdr:colOff>
      <xdr:row>102</xdr:row>
      <xdr:rowOff>113030</xdr:rowOff>
    </xdr:to>
    <xdr:sp macro="" textlink="">
      <xdr:nvSpPr>
        <xdr:cNvPr id="782" name="楕円 781"/>
        <xdr:cNvSpPr/>
      </xdr:nvSpPr>
      <xdr:spPr>
        <a:xfrm>
          <a:off x="16268700" y="174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34307</xdr:rowOff>
    </xdr:from>
    <xdr:ext cx="405111" cy="259045"/>
    <xdr:sp macro="" textlink="">
      <xdr:nvSpPr>
        <xdr:cNvPr id="783" name="【庁舎】&#10;有形固定資産減価償却率該当値テキスト"/>
        <xdr:cNvSpPr txBox="1"/>
      </xdr:nvSpPr>
      <xdr:spPr>
        <a:xfrm>
          <a:off x="16357600"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84" name="楕円 783"/>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62230</xdr:rowOff>
    </xdr:from>
    <xdr:to>
      <xdr:col>85</xdr:col>
      <xdr:colOff>127000</xdr:colOff>
      <xdr:row>102</xdr:row>
      <xdr:rowOff>76200</xdr:rowOff>
    </xdr:to>
    <xdr:cxnSp macro="">
      <xdr:nvCxnSpPr>
        <xdr:cNvPr id="785" name="直線コネクタ 784"/>
        <xdr:cNvCxnSpPr/>
      </xdr:nvCxnSpPr>
      <xdr:spPr>
        <a:xfrm flipV="1">
          <a:off x="15481300" y="1755013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38100</xdr:rowOff>
    </xdr:from>
    <xdr:to>
      <xdr:col>76</xdr:col>
      <xdr:colOff>165100</xdr:colOff>
      <xdr:row>102</xdr:row>
      <xdr:rowOff>139700</xdr:rowOff>
    </xdr:to>
    <xdr:sp macro="" textlink="">
      <xdr:nvSpPr>
        <xdr:cNvPr id="786" name="楕円 785"/>
        <xdr:cNvSpPr/>
      </xdr:nvSpPr>
      <xdr:spPr>
        <a:xfrm>
          <a:off x="14541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88900</xdr:rowOff>
    </xdr:to>
    <xdr:cxnSp macro="">
      <xdr:nvCxnSpPr>
        <xdr:cNvPr id="787" name="直線コネクタ 786"/>
        <xdr:cNvCxnSpPr/>
      </xdr:nvCxnSpPr>
      <xdr:spPr>
        <a:xfrm flipV="1">
          <a:off x="14592300" y="1756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44450</xdr:rowOff>
    </xdr:from>
    <xdr:to>
      <xdr:col>72</xdr:col>
      <xdr:colOff>38100</xdr:colOff>
      <xdr:row>102</xdr:row>
      <xdr:rowOff>146050</xdr:rowOff>
    </xdr:to>
    <xdr:sp macro="" textlink="">
      <xdr:nvSpPr>
        <xdr:cNvPr id="788" name="楕円 787"/>
        <xdr:cNvSpPr/>
      </xdr:nvSpPr>
      <xdr:spPr>
        <a:xfrm>
          <a:off x="1365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88900</xdr:rowOff>
    </xdr:from>
    <xdr:to>
      <xdr:col>76</xdr:col>
      <xdr:colOff>114300</xdr:colOff>
      <xdr:row>102</xdr:row>
      <xdr:rowOff>95250</xdr:rowOff>
    </xdr:to>
    <xdr:cxnSp macro="">
      <xdr:nvCxnSpPr>
        <xdr:cNvPr id="789" name="直線コネクタ 788"/>
        <xdr:cNvCxnSpPr/>
      </xdr:nvCxnSpPr>
      <xdr:spPr>
        <a:xfrm flipV="1">
          <a:off x="13703300" y="175768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90"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91"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92"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93" name="n_1mainValue【庁舎】&#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156227</xdr:rowOff>
    </xdr:from>
    <xdr:ext cx="405111" cy="259045"/>
    <xdr:sp macro="" textlink="">
      <xdr:nvSpPr>
        <xdr:cNvPr id="794" name="n_2mainValue【庁舎】&#10;有形固定資産減価償却率"/>
        <xdr:cNvSpPr txBox="1"/>
      </xdr:nvSpPr>
      <xdr:spPr>
        <a:xfrm>
          <a:off x="14389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162577</xdr:rowOff>
    </xdr:from>
    <xdr:ext cx="405111" cy="259045"/>
    <xdr:sp macro="" textlink="">
      <xdr:nvSpPr>
        <xdr:cNvPr id="795" name="n_3mainValue【庁舎】&#10;有形固定資産減価償却率"/>
        <xdr:cNvSpPr txBox="1"/>
      </xdr:nvSpPr>
      <xdr:spPr>
        <a:xfrm>
          <a:off x="13500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21" name="直線コネクタ 820"/>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22"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23" name="直線コネクタ 822"/>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24"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25" name="直線コネクタ 824"/>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26"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27" name="フローチャート: 判断 826"/>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28" name="フローチャート: 判断 827"/>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29" name="フローチャート: 判断 828"/>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30" name="フローチャート: 判断 829"/>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36" name="楕円 835"/>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837" name="【庁舎】&#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46627</xdr:rowOff>
    </xdr:from>
    <xdr:to>
      <xdr:col>112</xdr:col>
      <xdr:colOff>38100</xdr:colOff>
      <xdr:row>106</xdr:row>
      <xdr:rowOff>148227</xdr:rowOff>
    </xdr:to>
    <xdr:sp macro="" textlink="">
      <xdr:nvSpPr>
        <xdr:cNvPr id="838" name="楕円 837"/>
        <xdr:cNvSpPr/>
      </xdr:nvSpPr>
      <xdr:spPr>
        <a:xfrm>
          <a:off x="2127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97427</xdr:rowOff>
    </xdr:to>
    <xdr:cxnSp macro="">
      <xdr:nvCxnSpPr>
        <xdr:cNvPr id="839" name="直線コネクタ 838"/>
        <xdr:cNvCxnSpPr/>
      </xdr:nvCxnSpPr>
      <xdr:spPr>
        <a:xfrm flipV="1">
          <a:off x="21323300" y="1826133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40" name="楕円 839"/>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97427</xdr:rowOff>
    </xdr:from>
    <xdr:to>
      <xdr:col>111</xdr:col>
      <xdr:colOff>177800</xdr:colOff>
      <xdr:row>106</xdr:row>
      <xdr:rowOff>110489</xdr:rowOff>
    </xdr:to>
    <xdr:cxnSp macro="">
      <xdr:nvCxnSpPr>
        <xdr:cNvPr id="841" name="直線コネクタ 840"/>
        <xdr:cNvCxnSpPr/>
      </xdr:nvCxnSpPr>
      <xdr:spPr>
        <a:xfrm flipV="1">
          <a:off x="20434300" y="182711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842" name="楕円 841"/>
        <xdr:cNvSpPr/>
      </xdr:nvSpPr>
      <xdr:spPr>
        <a:xfrm>
          <a:off x="19494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110489</xdr:rowOff>
    </xdr:from>
    <xdr:to>
      <xdr:col>107</xdr:col>
      <xdr:colOff>50800</xdr:colOff>
      <xdr:row>106</xdr:row>
      <xdr:rowOff>120287</xdr:rowOff>
    </xdr:to>
    <xdr:cxnSp macro="">
      <xdr:nvCxnSpPr>
        <xdr:cNvPr id="843" name="直線コネクタ 842"/>
        <xdr:cNvCxnSpPr/>
      </xdr:nvCxnSpPr>
      <xdr:spPr>
        <a:xfrm flipV="1">
          <a:off x="19545300" y="182841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44"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45"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46"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139354</xdr:rowOff>
    </xdr:from>
    <xdr:ext cx="469744" cy="259045"/>
    <xdr:sp macro="" textlink="">
      <xdr:nvSpPr>
        <xdr:cNvPr id="847" name="n_1main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8" name="n_2mainValue【庁舎】&#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849" name="n_3main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類似団体と比較して特に有形固定資産減価償却率が高くなっている施設は、福祉施設、</a:t>
          </a:r>
          <a:r>
            <a:rPr kumimoji="1" lang="ja-JP" altLang="en-US" sz="1100" b="0" i="0" baseline="0">
              <a:solidFill>
                <a:schemeClr val="dk1"/>
              </a:solidFill>
              <a:effectLst/>
              <a:latin typeface="+mn-lt"/>
              <a:ea typeface="+mn-ea"/>
              <a:cs typeface="+mn-cs"/>
            </a:rPr>
            <a:t>一般廃棄物処理施設、図書館及び庁舎である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福祉施設については、築</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年以上が経過している高齢者福祉施設もあることから有形固定資産減価償却率</a:t>
          </a:r>
          <a:r>
            <a:rPr kumimoji="1" lang="en-US" altLang="ja-JP" sz="1100" b="0" i="0" baseline="0">
              <a:solidFill>
                <a:schemeClr val="dk1"/>
              </a:solidFill>
              <a:effectLst/>
              <a:latin typeface="+mn-lt"/>
              <a:ea typeface="+mn-ea"/>
              <a:cs typeface="+mn-cs"/>
            </a:rPr>
            <a:t>77.1</a:t>
          </a:r>
          <a:r>
            <a:rPr kumimoji="1" lang="ja-JP" altLang="en-US" sz="1100" b="0" i="0" baseline="0">
              <a:solidFill>
                <a:schemeClr val="dk1"/>
              </a:solidFill>
              <a:effectLst/>
              <a:latin typeface="+mn-lt"/>
              <a:ea typeface="+mn-ea"/>
              <a:cs typeface="+mn-cs"/>
            </a:rPr>
            <a:t>％となっており、類似団体と比較しても高い水準と</a:t>
          </a:r>
          <a:r>
            <a:rPr kumimoji="1" lang="ja-JP" altLang="ja-JP" sz="1100" b="0" i="0" baseline="0">
              <a:solidFill>
                <a:schemeClr val="dk1"/>
              </a:solidFill>
              <a:effectLst/>
              <a:latin typeface="+mn-lt"/>
              <a:ea typeface="+mn-ea"/>
              <a:cs typeface="+mn-cs"/>
            </a:rPr>
            <a:t>なっている。</a:t>
          </a:r>
          <a:r>
            <a:rPr kumimoji="1" lang="ja-JP" altLang="en-US" sz="1100" b="0" i="0" baseline="0">
              <a:solidFill>
                <a:schemeClr val="dk1"/>
              </a:solidFill>
              <a:effectLst/>
              <a:latin typeface="+mn-lt"/>
              <a:ea typeface="+mn-ea"/>
              <a:cs typeface="+mn-cs"/>
            </a:rPr>
            <a:t>一般廃棄物処理施設については、前年度より有形固定資産減価償却率が大幅に上昇し、類似団体より高い水準となっている。これはＨ</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から施設用途の分類を見直したことに伴い、清掃センター等の減価償却率が高い施設を新たに加えたためである。図書館については建築から</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年以上が経過し、今後は設備機器等の不具合の発生も予想されるため、適正な予防保全型の老朽化対策を行っていく必要がある。</a:t>
          </a:r>
          <a:r>
            <a:rPr kumimoji="1" lang="ja-JP" altLang="ja-JP" sz="1100" b="0" i="0" baseline="0">
              <a:solidFill>
                <a:schemeClr val="dk1"/>
              </a:solidFill>
              <a:effectLst/>
              <a:latin typeface="+mn-lt"/>
              <a:ea typeface="+mn-ea"/>
              <a:cs typeface="+mn-cs"/>
            </a:rPr>
            <a:t>庁舎については、築</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年以上経過しており、老朽化や耐震性に問題を抱えていることから、</a:t>
          </a:r>
          <a:r>
            <a:rPr kumimoji="1" lang="ja-JP" altLang="en-US" sz="1100" b="0" i="0" baseline="0">
              <a:solidFill>
                <a:schemeClr val="dk1"/>
              </a:solidFill>
              <a:effectLst/>
              <a:latin typeface="+mn-lt"/>
              <a:ea typeface="+mn-ea"/>
              <a:cs typeface="+mn-cs"/>
            </a:rPr>
            <a:t>今後の建替・長寿命化等の対策が急務である。</a:t>
          </a:r>
          <a:endParaRPr lang="ja-JP" altLang="ja-JP" sz="1400">
            <a:effectLst/>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一方、有形固定資産減価償却率が低くなっている施設は</a:t>
          </a:r>
          <a:r>
            <a:rPr kumimoji="1" lang="ja-JP" altLang="en-US" sz="1100" b="0" i="0" baseline="0">
              <a:solidFill>
                <a:schemeClr val="dk1"/>
              </a:solidFill>
              <a:effectLst/>
              <a:latin typeface="+mn-lt"/>
              <a:ea typeface="+mn-ea"/>
              <a:cs typeface="+mn-cs"/>
            </a:rPr>
            <a:t>体育館</a:t>
          </a:r>
          <a:r>
            <a:rPr kumimoji="1" lang="ja-JP" altLang="ja-JP" sz="1100" b="0" i="0" baseline="0">
              <a:solidFill>
                <a:schemeClr val="dk1"/>
              </a:solidFill>
              <a:effectLst/>
              <a:latin typeface="+mn-lt"/>
              <a:ea typeface="+mn-ea"/>
              <a:cs typeface="+mn-cs"/>
            </a:rPr>
            <a:t>である。これは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年度より「垂水中央運動公園改修事業」を実施し、体育館の大規模改修を実施した影響によるものである。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14,885
14,684
162.12
11,880,434
11,598,752
262,681
5,203,229
9,699,482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食料品製造業の営業収益増により、法人税割等の市町村民税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は前年度に比べ増収とな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％）に加え、基幹産業である農水産業の不振が続いていることなどにより、財政基盤が弱く、類似団体平均を下回ってい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歳入確保の方策として、市税等の徴収率向上に取り組んでおり、市税は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前年度比プラス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の徴収率とな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。今後も歳出の徹底した見直しや削減を図っていくとともに、歳入確保・財政基盤の強化に努め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9" name="直線コネクタ 68"/>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104775</xdr:rowOff>
    </xdr:to>
    <xdr:cxnSp macro="">
      <xdr:nvCxnSpPr>
        <xdr:cNvPr id="72" name="直線コネクタ 71"/>
        <xdr:cNvCxnSpPr/>
      </xdr:nvCxnSpPr>
      <xdr:spPr>
        <a:xfrm flipV="1">
          <a:off x="3225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経常経費に充当した一般財源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については、公債費、繰出金等分が増加し、物件費に充当した財源が減少したため、前年度と大きく変わらなかったが、普通</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交付税や臨時財政対策債の減少により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前年度より減額となったため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今後は、自主財源確保に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一層努めるとともに、地方債の発行抑制による公債費の縮減などで経常経費の削減に努める。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87449</xdr:rowOff>
    </xdr:from>
    <xdr:to>
      <xdr:col>23</xdr:col>
      <xdr:colOff>133350</xdr:colOff>
      <xdr:row>60</xdr:row>
      <xdr:rowOff>115026</xdr:rowOff>
    </xdr:to>
    <xdr:cxnSp macro="">
      <xdr:nvCxnSpPr>
        <xdr:cNvPr id="134" name="直線コネクタ 133"/>
        <xdr:cNvCxnSpPr/>
      </xdr:nvCxnSpPr>
      <xdr:spPr>
        <a:xfrm>
          <a:off x="4114800" y="1037444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42635</xdr:rowOff>
    </xdr:from>
    <xdr:to>
      <xdr:col>19</xdr:col>
      <xdr:colOff>133350</xdr:colOff>
      <xdr:row>60</xdr:row>
      <xdr:rowOff>87449</xdr:rowOff>
    </xdr:to>
    <xdr:cxnSp macro="">
      <xdr:nvCxnSpPr>
        <xdr:cNvPr id="137" name="直線コネクタ 136"/>
        <xdr:cNvCxnSpPr/>
      </xdr:nvCxnSpPr>
      <xdr:spPr>
        <a:xfrm>
          <a:off x="3225800" y="103296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83094</xdr:rowOff>
    </xdr:from>
    <xdr:to>
      <xdr:col>15</xdr:col>
      <xdr:colOff>82550</xdr:colOff>
      <xdr:row>60</xdr:row>
      <xdr:rowOff>42635</xdr:rowOff>
    </xdr:to>
    <xdr:cxnSp macro="">
      <xdr:nvCxnSpPr>
        <xdr:cNvPr id="140" name="直線コネクタ 139"/>
        <xdr:cNvCxnSpPr/>
      </xdr:nvCxnSpPr>
      <xdr:spPr>
        <a:xfrm>
          <a:off x="2336800" y="10198644"/>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60</xdr:row>
      <xdr:rowOff>90896</xdr:rowOff>
    </xdr:to>
    <xdr:cxnSp macro="">
      <xdr:nvCxnSpPr>
        <xdr:cNvPr id="143" name="直線コネクタ 142"/>
        <xdr:cNvCxnSpPr/>
      </xdr:nvCxnSpPr>
      <xdr:spPr>
        <a:xfrm flipV="1">
          <a:off x="1447800" y="1019864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64226</xdr:rowOff>
    </xdr:from>
    <xdr:to>
      <xdr:col>23</xdr:col>
      <xdr:colOff>184150</xdr:colOff>
      <xdr:row>60</xdr:row>
      <xdr:rowOff>165826</xdr:rowOff>
    </xdr:to>
    <xdr:sp macro="" textlink="">
      <xdr:nvSpPr>
        <xdr:cNvPr id="153" name="楕円 152"/>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36303</xdr:rowOff>
    </xdr:from>
    <xdr:ext cx="762000" cy="259045"/>
    <xdr:sp macro="" textlink="">
      <xdr:nvSpPr>
        <xdr:cNvPr id="154" name="財政構造の弾力性該当値テキスト"/>
        <xdr:cNvSpPr txBox="1"/>
      </xdr:nvSpPr>
      <xdr:spPr>
        <a:xfrm>
          <a:off x="504190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36649</xdr:rowOff>
    </xdr:from>
    <xdr:to>
      <xdr:col>19</xdr:col>
      <xdr:colOff>184150</xdr:colOff>
      <xdr:row>60</xdr:row>
      <xdr:rowOff>138249</xdr:rowOff>
    </xdr:to>
    <xdr:sp macro="" textlink="">
      <xdr:nvSpPr>
        <xdr:cNvPr id="155" name="楕円 154"/>
        <xdr:cNvSpPr/>
      </xdr:nvSpPr>
      <xdr:spPr>
        <a:xfrm>
          <a:off x="4064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123026</xdr:rowOff>
    </xdr:from>
    <xdr:ext cx="736600" cy="259045"/>
    <xdr:sp macro="" textlink="">
      <xdr:nvSpPr>
        <xdr:cNvPr id="156" name="テキスト ボックス 155"/>
        <xdr:cNvSpPr txBox="1"/>
      </xdr:nvSpPr>
      <xdr:spPr>
        <a:xfrm>
          <a:off x="3733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163285</xdr:rowOff>
    </xdr:from>
    <xdr:to>
      <xdr:col>15</xdr:col>
      <xdr:colOff>133350</xdr:colOff>
      <xdr:row>60</xdr:row>
      <xdr:rowOff>93435</xdr:rowOff>
    </xdr:to>
    <xdr:sp macro="" textlink="">
      <xdr:nvSpPr>
        <xdr:cNvPr id="157" name="楕円 156"/>
        <xdr:cNvSpPr/>
      </xdr:nvSpPr>
      <xdr:spPr>
        <a:xfrm>
          <a:off x="3175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78212</xdr:rowOff>
    </xdr:from>
    <xdr:ext cx="762000" cy="259045"/>
    <xdr:sp macro="" textlink="">
      <xdr:nvSpPr>
        <xdr:cNvPr id="158" name="テキスト ボックス 157"/>
        <xdr:cNvSpPr txBox="1"/>
      </xdr:nvSpPr>
      <xdr:spPr>
        <a:xfrm>
          <a:off x="2844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32294</xdr:rowOff>
    </xdr:from>
    <xdr:to>
      <xdr:col>11</xdr:col>
      <xdr:colOff>82550</xdr:colOff>
      <xdr:row>59</xdr:row>
      <xdr:rowOff>133894</xdr:rowOff>
    </xdr:to>
    <xdr:sp macro="" textlink="">
      <xdr:nvSpPr>
        <xdr:cNvPr id="159" name="楕円 158"/>
        <xdr:cNvSpPr/>
      </xdr:nvSpPr>
      <xdr:spPr>
        <a:xfrm>
          <a:off x="2286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144071</xdr:rowOff>
    </xdr:from>
    <xdr:ext cx="762000" cy="259045"/>
    <xdr:sp macro="" textlink="">
      <xdr:nvSpPr>
        <xdr:cNvPr id="160" name="テキスト ボックス 159"/>
        <xdr:cNvSpPr txBox="1"/>
      </xdr:nvSpPr>
      <xdr:spPr>
        <a:xfrm>
          <a:off x="1955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40096</xdr:rowOff>
    </xdr:from>
    <xdr:to>
      <xdr:col>7</xdr:col>
      <xdr:colOff>31750</xdr:colOff>
      <xdr:row>60</xdr:row>
      <xdr:rowOff>141696</xdr:rowOff>
    </xdr:to>
    <xdr:sp macro="" textlink="">
      <xdr:nvSpPr>
        <xdr:cNvPr id="161" name="楕円 160"/>
        <xdr:cNvSpPr/>
      </xdr:nvSpPr>
      <xdr:spPr>
        <a:xfrm>
          <a:off x="1397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126473</xdr:rowOff>
    </xdr:from>
    <xdr:ext cx="762000" cy="259045"/>
    <xdr:sp macro="" textlink="">
      <xdr:nvSpPr>
        <xdr:cNvPr id="162" name="テキスト ボックス 161"/>
        <xdr:cNvSpPr txBox="1"/>
      </xdr:nvSpPr>
      <xdr:spPr>
        <a:xfrm>
          <a:off x="1066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定員管理については、定員適正化計画の最終年度の目標値（</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人）を維持するよう努めており、平成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年度は、目標を上回る達成状況となって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いるが、人件費の決算額は、平成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年度と比較すると増加している。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ふるさと納税獲得事業や「道の駅たるみずはまびら」のオープニング関連事業の委託料等が増加しており、物件費全体の決算額は増加している。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それに加え、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割合が大きいため、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年度と比較すると増加してい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72651</xdr:rowOff>
    </xdr:from>
    <xdr:to>
      <xdr:col>23</xdr:col>
      <xdr:colOff>133350</xdr:colOff>
      <xdr:row>84</xdr:row>
      <xdr:rowOff>138731</xdr:rowOff>
    </xdr:to>
    <xdr:cxnSp macro="">
      <xdr:nvCxnSpPr>
        <xdr:cNvPr id="193" name="直線コネクタ 192"/>
        <xdr:cNvCxnSpPr/>
      </xdr:nvCxnSpPr>
      <xdr:spPr>
        <a:xfrm>
          <a:off x="4114800" y="14474451"/>
          <a:ext cx="838200" cy="6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67270</xdr:rowOff>
    </xdr:from>
    <xdr:to>
      <xdr:col>19</xdr:col>
      <xdr:colOff>133350</xdr:colOff>
      <xdr:row>84</xdr:row>
      <xdr:rowOff>72651</xdr:rowOff>
    </xdr:to>
    <xdr:cxnSp macro="">
      <xdr:nvCxnSpPr>
        <xdr:cNvPr id="196" name="直線コネクタ 195"/>
        <xdr:cNvCxnSpPr/>
      </xdr:nvCxnSpPr>
      <xdr:spPr>
        <a:xfrm>
          <a:off x="3225800" y="14469070"/>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2493</xdr:rowOff>
    </xdr:from>
    <xdr:to>
      <xdr:col>15</xdr:col>
      <xdr:colOff>82550</xdr:colOff>
      <xdr:row>84</xdr:row>
      <xdr:rowOff>67270</xdr:rowOff>
    </xdr:to>
    <xdr:cxnSp macro="">
      <xdr:nvCxnSpPr>
        <xdr:cNvPr id="199" name="直線コネクタ 198"/>
        <xdr:cNvCxnSpPr/>
      </xdr:nvCxnSpPr>
      <xdr:spPr>
        <a:xfrm>
          <a:off x="2336800" y="14404293"/>
          <a:ext cx="889000" cy="6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2493</xdr:rowOff>
    </xdr:from>
    <xdr:to>
      <xdr:col>11</xdr:col>
      <xdr:colOff>31750</xdr:colOff>
      <xdr:row>84</xdr:row>
      <xdr:rowOff>16247</xdr:rowOff>
    </xdr:to>
    <xdr:cxnSp macro="">
      <xdr:nvCxnSpPr>
        <xdr:cNvPr id="202" name="直線コネクタ 201"/>
        <xdr:cNvCxnSpPr/>
      </xdr:nvCxnSpPr>
      <xdr:spPr>
        <a:xfrm flipV="1">
          <a:off x="1447800" y="14404293"/>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87931</xdr:rowOff>
    </xdr:from>
    <xdr:to>
      <xdr:col>23</xdr:col>
      <xdr:colOff>184150</xdr:colOff>
      <xdr:row>85</xdr:row>
      <xdr:rowOff>18081</xdr:rowOff>
    </xdr:to>
    <xdr:sp macro="" textlink="">
      <xdr:nvSpPr>
        <xdr:cNvPr id="212" name="楕円 211"/>
        <xdr:cNvSpPr/>
      </xdr:nvSpPr>
      <xdr:spPr>
        <a:xfrm>
          <a:off x="4902200" y="144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60008</xdr:rowOff>
    </xdr:from>
    <xdr:ext cx="762000" cy="259045"/>
    <xdr:sp macro="" textlink="">
      <xdr:nvSpPr>
        <xdr:cNvPr id="213" name="人件費・物件費等の状況該当値テキスト"/>
        <xdr:cNvSpPr txBox="1"/>
      </xdr:nvSpPr>
      <xdr:spPr>
        <a:xfrm>
          <a:off x="5041900" y="1446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21851</xdr:rowOff>
    </xdr:from>
    <xdr:to>
      <xdr:col>19</xdr:col>
      <xdr:colOff>184150</xdr:colOff>
      <xdr:row>84</xdr:row>
      <xdr:rowOff>123451</xdr:rowOff>
    </xdr:to>
    <xdr:sp macro="" textlink="">
      <xdr:nvSpPr>
        <xdr:cNvPr id="214" name="楕円 213"/>
        <xdr:cNvSpPr/>
      </xdr:nvSpPr>
      <xdr:spPr>
        <a:xfrm>
          <a:off x="4064000" y="144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108228</xdr:rowOff>
    </xdr:from>
    <xdr:ext cx="736600" cy="259045"/>
    <xdr:sp macro="" textlink="">
      <xdr:nvSpPr>
        <xdr:cNvPr id="215" name="テキスト ボックス 214"/>
        <xdr:cNvSpPr txBox="1"/>
      </xdr:nvSpPr>
      <xdr:spPr>
        <a:xfrm>
          <a:off x="3733800" y="14510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16470</xdr:rowOff>
    </xdr:from>
    <xdr:to>
      <xdr:col>15</xdr:col>
      <xdr:colOff>133350</xdr:colOff>
      <xdr:row>84</xdr:row>
      <xdr:rowOff>118070</xdr:rowOff>
    </xdr:to>
    <xdr:sp macro="" textlink="">
      <xdr:nvSpPr>
        <xdr:cNvPr id="216" name="楕円 215"/>
        <xdr:cNvSpPr/>
      </xdr:nvSpPr>
      <xdr:spPr>
        <a:xfrm>
          <a:off x="3175000" y="1441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102847</xdr:rowOff>
    </xdr:from>
    <xdr:ext cx="762000" cy="259045"/>
    <xdr:sp macro="" textlink="">
      <xdr:nvSpPr>
        <xdr:cNvPr id="217" name="テキスト ボックス 216"/>
        <xdr:cNvSpPr txBox="1"/>
      </xdr:nvSpPr>
      <xdr:spPr>
        <a:xfrm>
          <a:off x="2844800" y="1450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123143</xdr:rowOff>
    </xdr:from>
    <xdr:to>
      <xdr:col>11</xdr:col>
      <xdr:colOff>82550</xdr:colOff>
      <xdr:row>84</xdr:row>
      <xdr:rowOff>53293</xdr:rowOff>
    </xdr:to>
    <xdr:sp macro="" textlink="">
      <xdr:nvSpPr>
        <xdr:cNvPr id="218" name="楕円 217"/>
        <xdr:cNvSpPr/>
      </xdr:nvSpPr>
      <xdr:spPr>
        <a:xfrm>
          <a:off x="2286000" y="143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38070</xdr:rowOff>
    </xdr:from>
    <xdr:ext cx="762000" cy="259045"/>
    <xdr:sp macro="" textlink="">
      <xdr:nvSpPr>
        <xdr:cNvPr id="219" name="テキスト ボックス 218"/>
        <xdr:cNvSpPr txBox="1"/>
      </xdr:nvSpPr>
      <xdr:spPr>
        <a:xfrm>
          <a:off x="1955800" y="144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136897</xdr:rowOff>
    </xdr:from>
    <xdr:to>
      <xdr:col>7</xdr:col>
      <xdr:colOff>31750</xdr:colOff>
      <xdr:row>84</xdr:row>
      <xdr:rowOff>67047</xdr:rowOff>
    </xdr:to>
    <xdr:sp macro="" textlink="">
      <xdr:nvSpPr>
        <xdr:cNvPr id="220" name="楕円 219"/>
        <xdr:cNvSpPr/>
      </xdr:nvSpPr>
      <xdr:spPr>
        <a:xfrm>
          <a:off x="1397000" y="14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51824</xdr:rowOff>
    </xdr:from>
    <xdr:ext cx="762000" cy="259045"/>
    <xdr:sp macro="" textlink="">
      <xdr:nvSpPr>
        <xdr:cNvPr id="221" name="テキスト ボックス 220"/>
        <xdr:cNvSpPr txBox="1"/>
      </xdr:nvSpPr>
      <xdr:spPr>
        <a:xfrm>
          <a:off x="1066800" y="1445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一般行政職員の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については、これまで特別昇給の停止、財政事情による独自の給与減額等を行い、適正な給与水準の実施に努めて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月から給与制度における職務職階制の適正化（わたりの解消）を行い、平成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歳昇給停止、昇給メリットの抑制を行ったところで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月に消防職の職務職階制の適正化、平成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年度を以ってわたり解消に伴う経過措置の廃止を行ったところであり、将来的にラスパイレス指数は穏やかに下降していくものと考えてい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国、県及び他の地方公共団体の給与等を考慮し、適正な給与の水準の維持に努め、今後も適正な人件費の支出に努め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57" name="直線コネクタ 256"/>
        <xdr:cNvCxnSpPr/>
      </xdr:nvCxnSpPr>
      <xdr:spPr>
        <a:xfrm flipV="1">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87</xdr:row>
      <xdr:rowOff>10584</xdr:rowOff>
    </xdr:to>
    <xdr:cxnSp macro="">
      <xdr:nvCxnSpPr>
        <xdr:cNvPr id="260" name="直線コネクタ 259"/>
        <xdr:cNvCxnSpPr/>
      </xdr:nvCxnSpPr>
      <xdr:spPr>
        <a:xfrm flipV="1">
          <a:off x="15290800" y="148692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10584</xdr:rowOff>
    </xdr:to>
    <xdr:cxnSp macro="">
      <xdr:nvCxnSpPr>
        <xdr:cNvPr id="263" name="直線コネクタ 262"/>
        <xdr:cNvCxnSpPr/>
      </xdr:nvCxnSpPr>
      <xdr:spPr>
        <a:xfrm>
          <a:off x="14401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159959</xdr:rowOff>
    </xdr:to>
    <xdr:cxnSp macro="">
      <xdr:nvCxnSpPr>
        <xdr:cNvPr id="266" name="直線コネクタ 265"/>
        <xdr:cNvCxnSpPr/>
      </xdr:nvCxnSpPr>
      <xdr:spPr>
        <a:xfrm flipV="1">
          <a:off x="13512800" y="149267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7"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8" name="楕円 277"/>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79" name="テキスト ボックス 278"/>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81" name="テキスト ボックス 280"/>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83" name="テキスト ボックス 282"/>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4" name="楕円 283"/>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5" name="テキスト ボックス 284"/>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本市は、単独消防であるため、類似団体より職員数が多いという特徴があ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人の職員削減（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人）を目標とし、削減に努めてきており、また、平成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年度以降は、定員適正化計画の最終年度の目標値（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人）を維持するよう努めて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年度は目標を上回る達成状況となってい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引き続き、業務量に見合った適正な定員管理に努め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149678</xdr:rowOff>
    </xdr:from>
    <xdr:to>
      <xdr:col>81</xdr:col>
      <xdr:colOff>44450</xdr:colOff>
      <xdr:row>65</xdr:row>
      <xdr:rowOff>26488</xdr:rowOff>
    </xdr:to>
    <xdr:cxnSp macro="">
      <xdr:nvCxnSpPr>
        <xdr:cNvPr id="322" name="直線コネクタ 321"/>
        <xdr:cNvCxnSpPr/>
      </xdr:nvCxnSpPr>
      <xdr:spPr>
        <a:xfrm>
          <a:off x="16179800" y="111224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116356</xdr:rowOff>
    </xdr:from>
    <xdr:to>
      <xdr:col>77</xdr:col>
      <xdr:colOff>44450</xdr:colOff>
      <xdr:row>64</xdr:row>
      <xdr:rowOff>149678</xdr:rowOff>
    </xdr:to>
    <xdr:cxnSp macro="">
      <xdr:nvCxnSpPr>
        <xdr:cNvPr id="325" name="直線コネクタ 324"/>
        <xdr:cNvCxnSpPr/>
      </xdr:nvCxnSpPr>
      <xdr:spPr>
        <a:xfrm>
          <a:off x="15290800" y="1108915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116356</xdr:rowOff>
    </xdr:from>
    <xdr:to>
      <xdr:col>72</xdr:col>
      <xdr:colOff>203200</xdr:colOff>
      <xdr:row>64</xdr:row>
      <xdr:rowOff>123251</xdr:rowOff>
    </xdr:to>
    <xdr:cxnSp macro="">
      <xdr:nvCxnSpPr>
        <xdr:cNvPr id="328" name="直線コネクタ 327"/>
        <xdr:cNvCxnSpPr/>
      </xdr:nvCxnSpPr>
      <xdr:spPr>
        <a:xfrm flipV="1">
          <a:off x="14401800" y="1108915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87630</xdr:rowOff>
    </xdr:from>
    <xdr:to>
      <xdr:col>68</xdr:col>
      <xdr:colOff>152400</xdr:colOff>
      <xdr:row>64</xdr:row>
      <xdr:rowOff>123251</xdr:rowOff>
    </xdr:to>
    <xdr:cxnSp macro="">
      <xdr:nvCxnSpPr>
        <xdr:cNvPr id="331" name="直線コネクタ 330"/>
        <xdr:cNvCxnSpPr/>
      </xdr:nvCxnSpPr>
      <xdr:spPr>
        <a:xfrm>
          <a:off x="13512800" y="11060430"/>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147138</xdr:rowOff>
    </xdr:from>
    <xdr:to>
      <xdr:col>81</xdr:col>
      <xdr:colOff>95250</xdr:colOff>
      <xdr:row>65</xdr:row>
      <xdr:rowOff>77288</xdr:rowOff>
    </xdr:to>
    <xdr:sp macro="" textlink="">
      <xdr:nvSpPr>
        <xdr:cNvPr id="341" name="楕円 340"/>
        <xdr:cNvSpPr/>
      </xdr:nvSpPr>
      <xdr:spPr>
        <a:xfrm>
          <a:off x="169672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119215</xdr:rowOff>
    </xdr:from>
    <xdr:ext cx="762000" cy="259045"/>
    <xdr:sp macro="" textlink="">
      <xdr:nvSpPr>
        <xdr:cNvPr id="342" name="定員管理の状況該当値テキスト"/>
        <xdr:cNvSpPr txBox="1"/>
      </xdr:nvSpPr>
      <xdr:spPr>
        <a:xfrm>
          <a:off x="17106900" y="11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98878</xdr:rowOff>
    </xdr:from>
    <xdr:to>
      <xdr:col>77</xdr:col>
      <xdr:colOff>95250</xdr:colOff>
      <xdr:row>65</xdr:row>
      <xdr:rowOff>29028</xdr:rowOff>
    </xdr:to>
    <xdr:sp macro="" textlink="">
      <xdr:nvSpPr>
        <xdr:cNvPr id="343" name="楕円 342"/>
        <xdr:cNvSpPr/>
      </xdr:nvSpPr>
      <xdr:spPr>
        <a:xfrm>
          <a:off x="16129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13805</xdr:rowOff>
    </xdr:from>
    <xdr:ext cx="736600" cy="259045"/>
    <xdr:sp macro="" textlink="">
      <xdr:nvSpPr>
        <xdr:cNvPr id="344" name="テキスト ボックス 343"/>
        <xdr:cNvSpPr txBox="1"/>
      </xdr:nvSpPr>
      <xdr:spPr>
        <a:xfrm>
          <a:off x="15798800" y="1115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65556</xdr:rowOff>
    </xdr:from>
    <xdr:to>
      <xdr:col>73</xdr:col>
      <xdr:colOff>44450</xdr:colOff>
      <xdr:row>64</xdr:row>
      <xdr:rowOff>167156</xdr:rowOff>
    </xdr:to>
    <xdr:sp macro="" textlink="">
      <xdr:nvSpPr>
        <xdr:cNvPr id="345" name="楕円 344"/>
        <xdr:cNvSpPr/>
      </xdr:nvSpPr>
      <xdr:spPr>
        <a:xfrm>
          <a:off x="15240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151933</xdr:rowOff>
    </xdr:from>
    <xdr:ext cx="762000" cy="259045"/>
    <xdr:sp macro="" textlink="">
      <xdr:nvSpPr>
        <xdr:cNvPr id="346" name="テキスト ボックス 345"/>
        <xdr:cNvSpPr txBox="1"/>
      </xdr:nvSpPr>
      <xdr:spPr>
        <a:xfrm>
          <a:off x="14909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72451</xdr:rowOff>
    </xdr:from>
    <xdr:to>
      <xdr:col>68</xdr:col>
      <xdr:colOff>203200</xdr:colOff>
      <xdr:row>65</xdr:row>
      <xdr:rowOff>2601</xdr:rowOff>
    </xdr:to>
    <xdr:sp macro="" textlink="">
      <xdr:nvSpPr>
        <xdr:cNvPr id="347" name="楕円 346"/>
        <xdr:cNvSpPr/>
      </xdr:nvSpPr>
      <xdr:spPr>
        <a:xfrm>
          <a:off x="14351000" y="110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158828</xdr:rowOff>
    </xdr:from>
    <xdr:ext cx="762000" cy="259045"/>
    <xdr:sp macro="" textlink="">
      <xdr:nvSpPr>
        <xdr:cNvPr id="348" name="テキスト ボックス 347"/>
        <xdr:cNvSpPr txBox="1"/>
      </xdr:nvSpPr>
      <xdr:spPr>
        <a:xfrm>
          <a:off x="14020800" y="1113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36830</xdr:rowOff>
    </xdr:from>
    <xdr:to>
      <xdr:col>64</xdr:col>
      <xdr:colOff>152400</xdr:colOff>
      <xdr:row>64</xdr:row>
      <xdr:rowOff>138430</xdr:rowOff>
    </xdr:to>
    <xdr:sp macro="" textlink="">
      <xdr:nvSpPr>
        <xdr:cNvPr id="349" name="楕円 348"/>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123207</xdr:rowOff>
    </xdr:from>
    <xdr:ext cx="762000" cy="259045"/>
    <xdr:sp macro="" textlink="">
      <xdr:nvSpPr>
        <xdr:cNvPr id="350" name="テキスト ボックス 349"/>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財政改革プログラムにより地方債発行額を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億円以下（災害・臨時財政対策債を除く）に抑制するよう努めていることから、緩やかではあるが改善している。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今後も更に低い水準へ減少していくよう地方債発行額には注意を払いながら、交付税措置等が見込まれる有利な地方債の活用等に努める。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37</xdr:row>
      <xdr:rowOff>11959</xdr:rowOff>
    </xdr:to>
    <xdr:cxnSp macro="">
      <xdr:nvCxnSpPr>
        <xdr:cNvPr id="384" name="直線コネクタ 383"/>
        <xdr:cNvCxnSpPr/>
      </xdr:nvCxnSpPr>
      <xdr:spPr>
        <a:xfrm flipV="1">
          <a:off x="16179800" y="6337512"/>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34078</xdr:rowOff>
    </xdr:to>
    <xdr:cxnSp macro="">
      <xdr:nvCxnSpPr>
        <xdr:cNvPr id="387" name="直線コネクタ 386"/>
        <xdr:cNvCxnSpPr/>
      </xdr:nvCxnSpPr>
      <xdr:spPr>
        <a:xfrm flipV="1">
          <a:off x="15290800" y="635560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34078</xdr:rowOff>
    </xdr:from>
    <xdr:to>
      <xdr:col>72</xdr:col>
      <xdr:colOff>203200</xdr:colOff>
      <xdr:row>37</xdr:row>
      <xdr:rowOff>48154</xdr:rowOff>
    </xdr:to>
    <xdr:cxnSp macro="">
      <xdr:nvCxnSpPr>
        <xdr:cNvPr id="390" name="直線コネクタ 389"/>
        <xdr:cNvCxnSpPr/>
      </xdr:nvCxnSpPr>
      <xdr:spPr>
        <a:xfrm flipV="1">
          <a:off x="14401800" y="63777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62230</xdr:rowOff>
    </xdr:to>
    <xdr:cxnSp macro="">
      <xdr:nvCxnSpPr>
        <xdr:cNvPr id="393" name="直線コネクタ 392"/>
        <xdr:cNvCxnSpPr/>
      </xdr:nvCxnSpPr>
      <xdr:spPr>
        <a:xfrm flipV="1">
          <a:off x="13512800" y="639180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3" name="楕円 402"/>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4"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132609</xdr:rowOff>
    </xdr:from>
    <xdr:to>
      <xdr:col>77</xdr:col>
      <xdr:colOff>95250</xdr:colOff>
      <xdr:row>37</xdr:row>
      <xdr:rowOff>62759</xdr:rowOff>
    </xdr:to>
    <xdr:sp macro="" textlink="">
      <xdr:nvSpPr>
        <xdr:cNvPr id="405" name="楕円 404"/>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72936</xdr:rowOff>
    </xdr:from>
    <xdr:ext cx="736600" cy="259045"/>
    <xdr:sp macro="" textlink="">
      <xdr:nvSpPr>
        <xdr:cNvPr id="406" name="テキスト ボックス 405"/>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154728</xdr:rowOff>
    </xdr:from>
    <xdr:to>
      <xdr:col>73</xdr:col>
      <xdr:colOff>44450</xdr:colOff>
      <xdr:row>37</xdr:row>
      <xdr:rowOff>84878</xdr:rowOff>
    </xdr:to>
    <xdr:sp macro="" textlink="">
      <xdr:nvSpPr>
        <xdr:cNvPr id="407" name="楕円 406"/>
        <xdr:cNvSpPr/>
      </xdr:nvSpPr>
      <xdr:spPr>
        <a:xfrm>
          <a:off x="15240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408" name="テキスト ボックス 407"/>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168804</xdr:rowOff>
    </xdr:from>
    <xdr:to>
      <xdr:col>68</xdr:col>
      <xdr:colOff>203200</xdr:colOff>
      <xdr:row>37</xdr:row>
      <xdr:rowOff>98954</xdr:rowOff>
    </xdr:to>
    <xdr:sp macro="" textlink="">
      <xdr:nvSpPr>
        <xdr:cNvPr id="409" name="楕円 408"/>
        <xdr:cNvSpPr/>
      </xdr:nvSpPr>
      <xdr:spPr>
        <a:xfrm>
          <a:off x="14351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109131</xdr:rowOff>
    </xdr:from>
    <xdr:ext cx="762000" cy="259045"/>
    <xdr:sp macro="" textlink="">
      <xdr:nvSpPr>
        <xdr:cNvPr id="410" name="テキスト ボックス 409"/>
        <xdr:cNvSpPr txBox="1"/>
      </xdr:nvSpPr>
      <xdr:spPr>
        <a:xfrm>
          <a:off x="14020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1" name="楕円 410"/>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97807</xdr:rowOff>
    </xdr:from>
    <xdr:ext cx="762000" cy="259045"/>
    <xdr:sp macro="" textlink="">
      <xdr:nvSpPr>
        <xdr:cNvPr id="412" name="テキスト ボックス 411"/>
        <xdr:cNvSpPr txBox="1"/>
      </xdr:nvSpPr>
      <xdr:spPr>
        <a:xfrm>
          <a:off x="1313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前年度からの災害復旧費の繰越明許費が多額となり基金繰替を行ったが、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月末に支払いが重なり、繰替を行った資金を年度末までに基金に返済できなかったことから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、充当可能財源が減少したことに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より悪化した。平成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、基金の繰替え運用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がなくなり改善されたが、平成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年度以前に比べ、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事業に係る債務負担行為と垂水市土地開発公社の借入額が増加したことにより、将来負担額が増加し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今後も大型事業による基金取り崩しや起債借入額の増加などが見込まれるため、適正な基金残高を確保しつつ、計画的な地方債発行により財政の健全化を図る。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26325</xdr:rowOff>
    </xdr:from>
    <xdr:to>
      <xdr:col>81</xdr:col>
      <xdr:colOff>44450</xdr:colOff>
      <xdr:row>14</xdr:row>
      <xdr:rowOff>97681</xdr:rowOff>
    </xdr:to>
    <xdr:cxnSp macro="">
      <xdr:nvCxnSpPr>
        <xdr:cNvPr id="448" name="直線コネクタ 447"/>
        <xdr:cNvCxnSpPr/>
      </xdr:nvCxnSpPr>
      <xdr:spPr>
        <a:xfrm flipV="1">
          <a:off x="16179800" y="2426625"/>
          <a:ext cx="8382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11102</xdr:rowOff>
    </xdr:from>
    <xdr:ext cx="762000" cy="259045"/>
    <xdr:sp macro="" textlink="">
      <xdr:nvSpPr>
        <xdr:cNvPr id="449" name="将来負担の状況平均値テキスト"/>
        <xdr:cNvSpPr txBox="1"/>
      </xdr:nvSpPr>
      <xdr:spPr>
        <a:xfrm>
          <a:off x="17106900" y="2411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131590</xdr:rowOff>
    </xdr:from>
    <xdr:to>
      <xdr:col>77</xdr:col>
      <xdr:colOff>44450</xdr:colOff>
      <xdr:row>14</xdr:row>
      <xdr:rowOff>97681</xdr:rowOff>
    </xdr:to>
    <xdr:cxnSp macro="">
      <xdr:nvCxnSpPr>
        <xdr:cNvPr id="451" name="直線コネクタ 450"/>
        <xdr:cNvCxnSpPr/>
      </xdr:nvCxnSpPr>
      <xdr:spPr>
        <a:xfrm>
          <a:off x="15290800" y="2360440"/>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131590</xdr:rowOff>
    </xdr:from>
    <xdr:to>
      <xdr:col>72</xdr:col>
      <xdr:colOff>203200</xdr:colOff>
      <xdr:row>13</xdr:row>
      <xdr:rowOff>138140</xdr:rowOff>
    </xdr:to>
    <xdr:cxnSp macro="">
      <xdr:nvCxnSpPr>
        <xdr:cNvPr id="454" name="直線コネクタ 453"/>
        <xdr:cNvCxnSpPr/>
      </xdr:nvCxnSpPr>
      <xdr:spPr>
        <a:xfrm flipV="1">
          <a:off x="14401800" y="2360440"/>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138140</xdr:rowOff>
    </xdr:from>
    <xdr:to>
      <xdr:col>68</xdr:col>
      <xdr:colOff>152400</xdr:colOff>
      <xdr:row>14</xdr:row>
      <xdr:rowOff>14260</xdr:rowOff>
    </xdr:to>
    <xdr:cxnSp macro="">
      <xdr:nvCxnSpPr>
        <xdr:cNvPr id="457" name="直線コネクタ 456"/>
        <xdr:cNvCxnSpPr/>
      </xdr:nvCxnSpPr>
      <xdr:spPr>
        <a:xfrm flipV="1">
          <a:off x="13512800" y="2366990"/>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146975</xdr:rowOff>
    </xdr:from>
    <xdr:to>
      <xdr:col>81</xdr:col>
      <xdr:colOff>95250</xdr:colOff>
      <xdr:row>14</xdr:row>
      <xdr:rowOff>77125</xdr:rowOff>
    </xdr:to>
    <xdr:sp macro="" textlink="">
      <xdr:nvSpPr>
        <xdr:cNvPr id="467" name="楕円 466"/>
        <xdr:cNvSpPr/>
      </xdr:nvSpPr>
      <xdr:spPr>
        <a:xfrm>
          <a:off x="16967200" y="23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68252</xdr:rowOff>
    </xdr:from>
    <xdr:ext cx="762000" cy="259045"/>
    <xdr:sp macro="" textlink="">
      <xdr:nvSpPr>
        <xdr:cNvPr id="468" name="将来負担の状況該当値テキスト"/>
        <xdr:cNvSpPr txBox="1"/>
      </xdr:nvSpPr>
      <xdr:spPr>
        <a:xfrm>
          <a:off x="17106900" y="22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46881</xdr:rowOff>
    </xdr:from>
    <xdr:to>
      <xdr:col>77</xdr:col>
      <xdr:colOff>95250</xdr:colOff>
      <xdr:row>14</xdr:row>
      <xdr:rowOff>148481</xdr:rowOff>
    </xdr:to>
    <xdr:sp macro="" textlink="">
      <xdr:nvSpPr>
        <xdr:cNvPr id="469" name="楕円 468"/>
        <xdr:cNvSpPr/>
      </xdr:nvSpPr>
      <xdr:spPr>
        <a:xfrm>
          <a:off x="16129000" y="24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133258</xdr:rowOff>
    </xdr:from>
    <xdr:ext cx="736600" cy="259045"/>
    <xdr:sp macro="" textlink="">
      <xdr:nvSpPr>
        <xdr:cNvPr id="470" name="テキスト ボックス 469"/>
        <xdr:cNvSpPr txBox="1"/>
      </xdr:nvSpPr>
      <xdr:spPr>
        <a:xfrm>
          <a:off x="15798800" y="253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80790</xdr:rowOff>
    </xdr:from>
    <xdr:to>
      <xdr:col>73</xdr:col>
      <xdr:colOff>44450</xdr:colOff>
      <xdr:row>14</xdr:row>
      <xdr:rowOff>10940</xdr:rowOff>
    </xdr:to>
    <xdr:sp macro="" textlink="">
      <xdr:nvSpPr>
        <xdr:cNvPr id="471" name="楕円 470"/>
        <xdr:cNvSpPr/>
      </xdr:nvSpPr>
      <xdr:spPr>
        <a:xfrm>
          <a:off x="15240000" y="23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21117</xdr:rowOff>
    </xdr:from>
    <xdr:ext cx="762000" cy="259045"/>
    <xdr:sp macro="" textlink="">
      <xdr:nvSpPr>
        <xdr:cNvPr id="472" name="テキスト ボックス 471"/>
        <xdr:cNvSpPr txBox="1"/>
      </xdr:nvSpPr>
      <xdr:spPr>
        <a:xfrm>
          <a:off x="14909800" y="207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87340</xdr:rowOff>
    </xdr:from>
    <xdr:to>
      <xdr:col>68</xdr:col>
      <xdr:colOff>203200</xdr:colOff>
      <xdr:row>14</xdr:row>
      <xdr:rowOff>17490</xdr:rowOff>
    </xdr:to>
    <xdr:sp macro="" textlink="">
      <xdr:nvSpPr>
        <xdr:cNvPr id="473" name="楕円 472"/>
        <xdr:cNvSpPr/>
      </xdr:nvSpPr>
      <xdr:spPr>
        <a:xfrm>
          <a:off x="14351000" y="23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27667</xdr:rowOff>
    </xdr:from>
    <xdr:ext cx="762000" cy="259045"/>
    <xdr:sp macro="" textlink="">
      <xdr:nvSpPr>
        <xdr:cNvPr id="474" name="テキスト ボックス 473"/>
        <xdr:cNvSpPr txBox="1"/>
      </xdr:nvSpPr>
      <xdr:spPr>
        <a:xfrm>
          <a:off x="14020800" y="20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134910</xdr:rowOff>
    </xdr:from>
    <xdr:to>
      <xdr:col>64</xdr:col>
      <xdr:colOff>152400</xdr:colOff>
      <xdr:row>14</xdr:row>
      <xdr:rowOff>65060</xdr:rowOff>
    </xdr:to>
    <xdr:sp macro="" textlink="">
      <xdr:nvSpPr>
        <xdr:cNvPr id="475" name="楕円 474"/>
        <xdr:cNvSpPr/>
      </xdr:nvSpPr>
      <xdr:spPr>
        <a:xfrm>
          <a:off x="13462000" y="23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75237</xdr:rowOff>
    </xdr:from>
    <xdr:ext cx="762000" cy="259045"/>
    <xdr:sp macro="" textlink="">
      <xdr:nvSpPr>
        <xdr:cNvPr id="476" name="テキスト ボックス 475"/>
        <xdr:cNvSpPr txBox="1"/>
      </xdr:nvSpPr>
      <xdr:spPr>
        <a:xfrm>
          <a:off x="13131800" y="213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14,885
14,684
162.12
11,880,434
11,598,752
262,681
5,203,229
9,699,482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定員管理については、定員適正化計画の最終年度の目標値（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人）を維持するよう努めており、平成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年度は、目標を上回る達成状況となってい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るが、本市は単独消防があり、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消防職員の人件費を加えているため、類似団体平均を上回ってい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国、県及び他の地方公共団体の給与等を考慮し、適正な給与水準の維持に努め、今後も適正な人件費の支出に努め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19558</xdr:rowOff>
    </xdr:from>
    <xdr:to>
      <xdr:col>24</xdr:col>
      <xdr:colOff>25400</xdr:colOff>
      <xdr:row>39</xdr:row>
      <xdr:rowOff>37846</xdr:rowOff>
    </xdr:to>
    <xdr:cxnSp macro="">
      <xdr:nvCxnSpPr>
        <xdr:cNvPr id="64" name="直線コネクタ 63"/>
        <xdr:cNvCxnSpPr/>
      </xdr:nvCxnSpPr>
      <xdr:spPr>
        <a:xfrm flipV="1">
          <a:off x="3987800" y="67061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39</xdr:row>
      <xdr:rowOff>37846</xdr:rowOff>
    </xdr:to>
    <xdr:cxnSp macro="">
      <xdr:nvCxnSpPr>
        <xdr:cNvPr id="67" name="直線コネクタ 66"/>
        <xdr:cNvCxnSpPr/>
      </xdr:nvCxnSpPr>
      <xdr:spPr>
        <a:xfrm>
          <a:off x="3098800" y="66055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90424</xdr:rowOff>
    </xdr:to>
    <xdr:cxnSp macro="">
      <xdr:nvCxnSpPr>
        <xdr:cNvPr id="70" name="直線コネクタ 69"/>
        <xdr:cNvCxnSpPr/>
      </xdr:nvCxnSpPr>
      <xdr:spPr>
        <a:xfrm>
          <a:off x="2209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39</xdr:row>
      <xdr:rowOff>51562</xdr:rowOff>
    </xdr:to>
    <xdr:cxnSp macro="">
      <xdr:nvCxnSpPr>
        <xdr:cNvPr id="73" name="直線コネクタ 72"/>
        <xdr:cNvCxnSpPr/>
      </xdr:nvCxnSpPr>
      <xdr:spPr>
        <a:xfrm flipV="1">
          <a:off x="1320800" y="65460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140208</xdr:rowOff>
    </xdr:from>
    <xdr:to>
      <xdr:col>24</xdr:col>
      <xdr:colOff>76200</xdr:colOff>
      <xdr:row>39</xdr:row>
      <xdr:rowOff>70358</xdr:rowOff>
    </xdr:to>
    <xdr:sp macro="" textlink="">
      <xdr:nvSpPr>
        <xdr:cNvPr id="83" name="楕円 82"/>
        <xdr:cNvSpPr/>
      </xdr:nvSpPr>
      <xdr:spPr>
        <a:xfrm>
          <a:off x="4775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112285</xdr:rowOff>
    </xdr:from>
    <xdr:ext cx="762000" cy="259045"/>
    <xdr:sp macro="" textlink="">
      <xdr:nvSpPr>
        <xdr:cNvPr id="84" name="人件費該当値テキスト"/>
        <xdr:cNvSpPr txBox="1"/>
      </xdr:nvSpPr>
      <xdr:spPr>
        <a:xfrm>
          <a:off x="4914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xdr:rowOff>
    </xdr:from>
    <xdr:to>
      <xdr:col>6</xdr:col>
      <xdr:colOff>171450</xdr:colOff>
      <xdr:row>39</xdr:row>
      <xdr:rowOff>102362</xdr:rowOff>
    </xdr:to>
    <xdr:sp macro="" textlink="">
      <xdr:nvSpPr>
        <xdr:cNvPr id="91" name="楕円 90"/>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87139</xdr:rowOff>
    </xdr:from>
    <xdr:ext cx="762000" cy="259045"/>
    <xdr:sp macro="" textlink="">
      <xdr:nvSpPr>
        <xdr:cNvPr id="92" name="テキスト ボックス 91"/>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年度以降、類似団体平均を下回っている。これは、財政改革プログラムに基づき、事務経費の削減や施設の維持管理経費の節減に取り組んでいることが大きな要因である。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年度以降は、各種システム改修・導入に係る委託料やふるさと応援寄附金の増加によ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役務費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や委託料等が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ため、更に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徹底したコスト意識を持ち、更なる経費節減に努める。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16</xdr:row>
      <xdr:rowOff>45357</xdr:rowOff>
    </xdr:to>
    <xdr:cxnSp macro="">
      <xdr:nvCxnSpPr>
        <xdr:cNvPr id="127" name="直線コネクタ 126"/>
        <xdr:cNvCxnSpPr/>
      </xdr:nvCxnSpPr>
      <xdr:spPr>
        <a:xfrm flipV="1">
          <a:off x="15671800" y="26252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45357</xdr:rowOff>
    </xdr:to>
    <xdr:cxnSp macro="">
      <xdr:nvCxnSpPr>
        <xdr:cNvPr id="130" name="直線コネクタ 129"/>
        <xdr:cNvCxnSpPr/>
      </xdr:nvCxnSpPr>
      <xdr:spPr>
        <a:xfrm>
          <a:off x="14782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118836</xdr:rowOff>
    </xdr:to>
    <xdr:cxnSp macro="">
      <xdr:nvCxnSpPr>
        <xdr:cNvPr id="133" name="直線コネクタ 132"/>
        <xdr:cNvCxnSpPr/>
      </xdr:nvCxnSpPr>
      <xdr:spPr>
        <a:xfrm>
          <a:off x="13893800" y="258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15</xdr:row>
      <xdr:rowOff>9979</xdr:rowOff>
    </xdr:to>
    <xdr:cxnSp macro="">
      <xdr:nvCxnSpPr>
        <xdr:cNvPr id="136" name="直線コネクタ 135"/>
        <xdr:cNvCxnSpPr/>
      </xdr:nvCxnSpPr>
      <xdr:spPr>
        <a:xfrm>
          <a:off x="13004800" y="2483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6" name="楕円 145"/>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7"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0" name="楕円 149"/>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1" name="テキスト ボックス 150"/>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2" name="楕円 151"/>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3" name="テキスト ボックス 152"/>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4" name="楕円 153"/>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5" name="テキスト ボックス 154"/>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扶助費については、本市の歳出全体額の中で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％の割合を占めているが、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扶助費に係る経常収支比率は類似団体平均を若干下回っている。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これは、臨時福祉給付金事業の減によるものである。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しかし、市単独のこども医療費助成事業や保育料減免措置等の子育て支援事業を実施していることから、今後も事業の効果を精査し、適正執行に努める。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90" name="直線コネクタ 189"/>
        <xdr:cNvCxnSpPr/>
      </xdr:nvCxnSpPr>
      <xdr:spPr>
        <a:xfrm>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78015</xdr:rowOff>
    </xdr:to>
    <xdr:cxnSp macro="">
      <xdr:nvCxnSpPr>
        <xdr:cNvPr id="193" name="直線コネクタ 192"/>
        <xdr:cNvCxnSpPr/>
      </xdr:nvCxnSpPr>
      <xdr:spPr>
        <a:xfrm flipV="1">
          <a:off x="3098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78015</xdr:rowOff>
    </xdr:to>
    <xdr:cxnSp macro="">
      <xdr:nvCxnSpPr>
        <xdr:cNvPr id="196" name="直線コネクタ 195"/>
        <xdr:cNvCxnSpPr/>
      </xdr:nvCxnSpPr>
      <xdr:spPr>
        <a:xfrm>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56243</xdr:rowOff>
    </xdr:to>
    <xdr:cxnSp macro="">
      <xdr:nvCxnSpPr>
        <xdr:cNvPr id="199" name="直線コネクタ 198"/>
        <xdr:cNvCxnSpPr/>
      </xdr:nvCxnSpPr>
      <xdr:spPr>
        <a:xfrm flipV="1">
          <a:off x="1320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3" name="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5" name="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7" name="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8" name="テキスト ボックス 217"/>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。これは、介護保険特別会計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や病院事業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特別会計への繰出金が増加したためである。また、高齢化率が高い本市において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、今後も老人保健施設特別会計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への繰出金も増加が見込まれている。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各事業において、歳出の適正化や徴収率を上げるなどの歳入の確保等により健全な財政運営を図ることで、普通会計の負担を減らしていくよう努める。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149860</xdr:rowOff>
    </xdr:to>
    <xdr:cxnSp macro="">
      <xdr:nvCxnSpPr>
        <xdr:cNvPr id="253" name="直線コネクタ 252"/>
        <xdr:cNvCxnSpPr/>
      </xdr:nvCxnSpPr>
      <xdr:spPr>
        <a:xfrm>
          <a:off x="15671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104140</xdr:rowOff>
    </xdr:to>
    <xdr:cxnSp macro="">
      <xdr:nvCxnSpPr>
        <xdr:cNvPr id="256" name="直線コネクタ 255"/>
        <xdr:cNvCxnSpPr/>
      </xdr:nvCxnSpPr>
      <xdr:spPr>
        <a:xfrm>
          <a:off x="14782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56</xdr:row>
      <xdr:rowOff>71483</xdr:rowOff>
    </xdr:to>
    <xdr:cxnSp macro="">
      <xdr:nvCxnSpPr>
        <xdr:cNvPr id="259" name="直線コネクタ 258"/>
        <xdr:cNvCxnSpPr/>
      </xdr:nvCxnSpPr>
      <xdr:spPr>
        <a:xfrm>
          <a:off x="13893800" y="95943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164556</xdr:rowOff>
    </xdr:from>
    <xdr:to>
      <xdr:col>69</xdr:col>
      <xdr:colOff>92075</xdr:colOff>
      <xdr:row>56</xdr:row>
      <xdr:rowOff>38826</xdr:rowOff>
    </xdr:to>
    <xdr:cxnSp macro="">
      <xdr:nvCxnSpPr>
        <xdr:cNvPr id="262" name="直線コネクタ 261"/>
        <xdr:cNvCxnSpPr/>
      </xdr:nvCxnSpPr>
      <xdr:spPr>
        <a:xfrm flipV="1">
          <a:off x="13004800" y="9594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2" name="楕円 27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4" name="楕円 27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5" name="テキスト ボックス 27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6" name="楕円 275"/>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7" name="テキスト ボックス 276"/>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8" name="楕円 277"/>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9" name="テキスト ボックス 278"/>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80" name="楕円 279"/>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81" name="テキスト ボックス 280"/>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ふるさと応援寄附金の返礼</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品に係る費用が減少したため、補助費全体額は減少しているが、病院事業会計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にかかる費用が増加したため、補助費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増加しているものの、広域消防負担金がないことも影響し、類似団体平均及び全国平均を下回っている。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今後も、各種市単独補助金の必要性、効果を精査し、必要性の低い補助金は見直しや廃止を行うなど、経費の削減に努める。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124714</xdr:rowOff>
    </xdr:to>
    <xdr:cxnSp macro="">
      <xdr:nvCxnSpPr>
        <xdr:cNvPr id="311" name="直線コネクタ 310"/>
        <xdr:cNvCxnSpPr/>
      </xdr:nvCxnSpPr>
      <xdr:spPr>
        <a:xfrm>
          <a:off x="15671800" y="60568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88138</xdr:rowOff>
    </xdr:to>
    <xdr:cxnSp macro="">
      <xdr:nvCxnSpPr>
        <xdr:cNvPr id="314" name="直線コネクタ 313"/>
        <xdr:cNvCxnSpPr/>
      </xdr:nvCxnSpPr>
      <xdr:spPr>
        <a:xfrm flipV="1">
          <a:off x="14782800" y="60568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88138</xdr:rowOff>
    </xdr:to>
    <xdr:cxnSp macro="">
      <xdr:nvCxnSpPr>
        <xdr:cNvPr id="317" name="直線コネクタ 316"/>
        <xdr:cNvCxnSpPr/>
      </xdr:nvCxnSpPr>
      <xdr:spPr>
        <a:xfrm>
          <a:off x="13893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65278</xdr:rowOff>
    </xdr:to>
    <xdr:cxnSp macro="">
      <xdr:nvCxnSpPr>
        <xdr:cNvPr id="320" name="直線コネクタ 319"/>
        <xdr:cNvCxnSpPr/>
      </xdr:nvCxnSpPr>
      <xdr:spPr>
        <a:xfrm>
          <a:off x="13004800" y="59791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0" name="楕円 329"/>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1"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2" name="楕円 331"/>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3" name="テキスト ボックス 332"/>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4" name="楕円 333"/>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5" name="テキスト ボックス 334"/>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6" name="楕円 335"/>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7" name="テキスト ボックス 336"/>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財政改革プログラムに基づき新規借入の抑制に努めているため、公債費に係る経常収支比率は年々減少傾向にある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年度においては垂水中央運動公園改修事業などの一部の普通建設事業の償還が始まったことにより増加となった。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今後控えている大規模な事業計画については、十分な検討を行い、公債費の縮減に努める。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170815</xdr:rowOff>
    </xdr:from>
    <xdr:to>
      <xdr:col>24</xdr:col>
      <xdr:colOff>25400</xdr:colOff>
      <xdr:row>75</xdr:row>
      <xdr:rowOff>3175</xdr:rowOff>
    </xdr:to>
    <xdr:cxnSp macro="">
      <xdr:nvCxnSpPr>
        <xdr:cNvPr id="371" name="直線コネクタ 370"/>
        <xdr:cNvCxnSpPr/>
      </xdr:nvCxnSpPr>
      <xdr:spPr>
        <a:xfrm>
          <a:off x="3987800" y="128581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26035</xdr:rowOff>
    </xdr:to>
    <xdr:cxnSp macro="">
      <xdr:nvCxnSpPr>
        <xdr:cNvPr id="374" name="直線コネクタ 373"/>
        <xdr:cNvCxnSpPr/>
      </xdr:nvCxnSpPr>
      <xdr:spPr>
        <a:xfrm flipV="1">
          <a:off x="3098800" y="12858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26035</xdr:rowOff>
    </xdr:from>
    <xdr:to>
      <xdr:col>15</xdr:col>
      <xdr:colOff>98425</xdr:colOff>
      <xdr:row>75</xdr:row>
      <xdr:rowOff>35560</xdr:rowOff>
    </xdr:to>
    <xdr:cxnSp macro="">
      <xdr:nvCxnSpPr>
        <xdr:cNvPr id="377" name="直線コネクタ 376"/>
        <xdr:cNvCxnSpPr/>
      </xdr:nvCxnSpPr>
      <xdr:spPr>
        <a:xfrm flipV="1">
          <a:off x="2209800" y="12884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92710</xdr:rowOff>
    </xdr:to>
    <xdr:cxnSp macro="">
      <xdr:nvCxnSpPr>
        <xdr:cNvPr id="380" name="直線コネクタ 379"/>
        <xdr:cNvCxnSpPr/>
      </xdr:nvCxnSpPr>
      <xdr:spPr>
        <a:xfrm flipV="1">
          <a:off x="1320800" y="12894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90" name="楕円 389"/>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140352</xdr:rowOff>
    </xdr:from>
    <xdr:ext cx="762000" cy="259045"/>
    <xdr:sp macro="" textlink="">
      <xdr:nvSpPr>
        <xdr:cNvPr id="391"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120015</xdr:rowOff>
    </xdr:from>
    <xdr:to>
      <xdr:col>20</xdr:col>
      <xdr:colOff>38100</xdr:colOff>
      <xdr:row>75</xdr:row>
      <xdr:rowOff>50165</xdr:rowOff>
    </xdr:to>
    <xdr:sp macro="" textlink="">
      <xdr:nvSpPr>
        <xdr:cNvPr id="392" name="楕円 391"/>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60342</xdr:rowOff>
    </xdr:from>
    <xdr:ext cx="736600" cy="259045"/>
    <xdr:sp macro="" textlink="">
      <xdr:nvSpPr>
        <xdr:cNvPr id="393" name="テキスト ボックス 392"/>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146685</xdr:rowOff>
    </xdr:from>
    <xdr:to>
      <xdr:col>15</xdr:col>
      <xdr:colOff>149225</xdr:colOff>
      <xdr:row>75</xdr:row>
      <xdr:rowOff>76835</xdr:rowOff>
    </xdr:to>
    <xdr:sp macro="" textlink="">
      <xdr:nvSpPr>
        <xdr:cNvPr id="394" name="楕円 393"/>
        <xdr:cNvSpPr/>
      </xdr:nvSpPr>
      <xdr:spPr>
        <a:xfrm>
          <a:off x="3048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61612</xdr:rowOff>
    </xdr:from>
    <xdr:ext cx="762000" cy="259045"/>
    <xdr:sp macro="" textlink="">
      <xdr:nvSpPr>
        <xdr:cNvPr id="395" name="テキスト ボックス 394"/>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96" name="楕円 395"/>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71137</xdr:rowOff>
    </xdr:from>
    <xdr:ext cx="762000" cy="259045"/>
    <xdr:sp macro="" textlink="">
      <xdr:nvSpPr>
        <xdr:cNvPr id="397" name="テキスト ボックス 396"/>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8" name="楕円 397"/>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128288</xdr:rowOff>
    </xdr:from>
    <xdr:ext cx="762000" cy="259045"/>
    <xdr:sp macro="" textlink="">
      <xdr:nvSpPr>
        <xdr:cNvPr id="399" name="テキスト ボックス 398"/>
        <xdr:cNvSpPr txBox="1"/>
      </xdr:nvSpPr>
      <xdr:spPr>
        <a:xfrm>
          <a:off x="939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％と高い割合であり、財政構造が硬直化していることがうかがえる。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歳出の徹底した見直しや削減を図っていくとともに、市税等の徴収率向上対策に引き続き取り組み、財政基盤の強化に努める。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92711</xdr:rowOff>
    </xdr:to>
    <xdr:cxnSp macro="">
      <xdr:nvCxnSpPr>
        <xdr:cNvPr id="432" name="直線コネクタ 431"/>
        <xdr:cNvCxnSpPr/>
      </xdr:nvCxnSpPr>
      <xdr:spPr>
        <a:xfrm>
          <a:off x="15671800" y="134429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69850</xdr:rowOff>
    </xdr:to>
    <xdr:cxnSp macro="">
      <xdr:nvCxnSpPr>
        <xdr:cNvPr id="435" name="直線コネクタ 434"/>
        <xdr:cNvCxnSpPr/>
      </xdr:nvCxnSpPr>
      <xdr:spPr>
        <a:xfrm>
          <a:off x="14782800" y="13340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77</xdr:row>
      <xdr:rowOff>138430</xdr:rowOff>
    </xdr:to>
    <xdr:cxnSp macro="">
      <xdr:nvCxnSpPr>
        <xdr:cNvPr id="438" name="直線コネクタ 437"/>
        <xdr:cNvCxnSpPr/>
      </xdr:nvCxnSpPr>
      <xdr:spPr>
        <a:xfrm>
          <a:off x="13893800" y="131762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146050</xdr:rowOff>
    </xdr:from>
    <xdr:to>
      <xdr:col>69</xdr:col>
      <xdr:colOff>92075</xdr:colOff>
      <xdr:row>77</xdr:row>
      <xdr:rowOff>58420</xdr:rowOff>
    </xdr:to>
    <xdr:cxnSp macro="">
      <xdr:nvCxnSpPr>
        <xdr:cNvPr id="441" name="直線コネクタ 440"/>
        <xdr:cNvCxnSpPr/>
      </xdr:nvCxnSpPr>
      <xdr:spPr>
        <a:xfrm flipV="1">
          <a:off x="13004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51" name="楕円 450"/>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52"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53" name="楕円 452"/>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54" name="テキスト ボックス 453"/>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5" name="楕円 454"/>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6" name="テキスト ボックス 455"/>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57" name="楕円 456"/>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58" name="テキスト ボックス 457"/>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9" name="楕円 458"/>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119397</xdr:rowOff>
    </xdr:from>
    <xdr:ext cx="762000" cy="259045"/>
    <xdr:sp macro="" textlink="">
      <xdr:nvSpPr>
        <xdr:cNvPr id="460" name="テキスト ボックス 459"/>
        <xdr:cNvSpPr txBox="1"/>
      </xdr:nvSpPr>
      <xdr:spPr>
        <a:xfrm>
          <a:off x="12623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99797</xdr:rowOff>
    </xdr:from>
    <xdr:to>
      <xdr:col>29</xdr:col>
      <xdr:colOff>127000</xdr:colOff>
      <xdr:row>15</xdr:row>
      <xdr:rowOff>104369</xdr:rowOff>
    </xdr:to>
    <xdr:cxnSp macro="">
      <xdr:nvCxnSpPr>
        <xdr:cNvPr id="50" name="直線コネクタ 49"/>
        <xdr:cNvCxnSpPr/>
      </xdr:nvCxnSpPr>
      <xdr:spPr bwMode="auto">
        <a:xfrm>
          <a:off x="5003800" y="2719172"/>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99797</xdr:rowOff>
    </xdr:from>
    <xdr:to>
      <xdr:col>26</xdr:col>
      <xdr:colOff>50800</xdr:colOff>
      <xdr:row>16</xdr:row>
      <xdr:rowOff>5728</xdr:rowOff>
    </xdr:to>
    <xdr:cxnSp macro="">
      <xdr:nvCxnSpPr>
        <xdr:cNvPr id="53" name="直線コネクタ 52"/>
        <xdr:cNvCxnSpPr/>
      </xdr:nvCxnSpPr>
      <xdr:spPr bwMode="auto">
        <a:xfrm flipV="1">
          <a:off x="4305300" y="2719172"/>
          <a:ext cx="698500" cy="7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166814</xdr:rowOff>
    </xdr:from>
    <xdr:to>
      <xdr:col>22</xdr:col>
      <xdr:colOff>114300</xdr:colOff>
      <xdr:row>16</xdr:row>
      <xdr:rowOff>5728</xdr:rowOff>
    </xdr:to>
    <xdr:cxnSp macro="">
      <xdr:nvCxnSpPr>
        <xdr:cNvPr id="56" name="直線コネクタ 55"/>
        <xdr:cNvCxnSpPr/>
      </xdr:nvCxnSpPr>
      <xdr:spPr bwMode="auto">
        <a:xfrm>
          <a:off x="3606800" y="2786189"/>
          <a:ext cx="6985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152400</xdr:rowOff>
    </xdr:from>
    <xdr:to>
      <xdr:col>18</xdr:col>
      <xdr:colOff>177800</xdr:colOff>
      <xdr:row>15</xdr:row>
      <xdr:rowOff>166814</xdr:rowOff>
    </xdr:to>
    <xdr:cxnSp macro="">
      <xdr:nvCxnSpPr>
        <xdr:cNvPr id="59" name="直線コネクタ 58"/>
        <xdr:cNvCxnSpPr/>
      </xdr:nvCxnSpPr>
      <xdr:spPr bwMode="auto">
        <a:xfrm>
          <a:off x="2908300" y="2771775"/>
          <a:ext cx="698500" cy="1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53569</xdr:rowOff>
    </xdr:from>
    <xdr:to>
      <xdr:col>29</xdr:col>
      <xdr:colOff>177800</xdr:colOff>
      <xdr:row>15</xdr:row>
      <xdr:rowOff>155169</xdr:rowOff>
    </xdr:to>
    <xdr:sp macro="" textlink="">
      <xdr:nvSpPr>
        <xdr:cNvPr id="69" name="楕円 68"/>
        <xdr:cNvSpPr/>
      </xdr:nvSpPr>
      <xdr:spPr bwMode="auto">
        <a:xfrm>
          <a:off x="5600700" y="267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70096</xdr:rowOff>
    </xdr:from>
    <xdr:ext cx="762000" cy="259045"/>
    <xdr:sp macro="" textlink="">
      <xdr:nvSpPr>
        <xdr:cNvPr id="70" name="人口1人当たり決算額の推移該当値テキスト130"/>
        <xdr:cNvSpPr txBox="1"/>
      </xdr:nvSpPr>
      <xdr:spPr>
        <a:xfrm>
          <a:off x="5740400" y="25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48997</xdr:rowOff>
    </xdr:from>
    <xdr:to>
      <xdr:col>26</xdr:col>
      <xdr:colOff>101600</xdr:colOff>
      <xdr:row>15</xdr:row>
      <xdr:rowOff>150597</xdr:rowOff>
    </xdr:to>
    <xdr:sp macro="" textlink="">
      <xdr:nvSpPr>
        <xdr:cNvPr id="71" name="楕円 70"/>
        <xdr:cNvSpPr/>
      </xdr:nvSpPr>
      <xdr:spPr bwMode="auto">
        <a:xfrm>
          <a:off x="4953000" y="266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160774</xdr:rowOff>
    </xdr:from>
    <xdr:ext cx="736600" cy="259045"/>
    <xdr:sp macro="" textlink="">
      <xdr:nvSpPr>
        <xdr:cNvPr id="72" name="テキスト ボックス 71"/>
        <xdr:cNvSpPr txBox="1"/>
      </xdr:nvSpPr>
      <xdr:spPr>
        <a:xfrm>
          <a:off x="4622800" y="2437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126378</xdr:rowOff>
    </xdr:from>
    <xdr:to>
      <xdr:col>22</xdr:col>
      <xdr:colOff>165100</xdr:colOff>
      <xdr:row>16</xdr:row>
      <xdr:rowOff>56528</xdr:rowOff>
    </xdr:to>
    <xdr:sp macro="" textlink="">
      <xdr:nvSpPr>
        <xdr:cNvPr id="73" name="楕円 72"/>
        <xdr:cNvSpPr/>
      </xdr:nvSpPr>
      <xdr:spPr bwMode="auto">
        <a:xfrm>
          <a:off x="4254500" y="27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66705</xdr:rowOff>
    </xdr:from>
    <xdr:ext cx="762000" cy="259045"/>
    <xdr:sp macro="" textlink="">
      <xdr:nvSpPr>
        <xdr:cNvPr id="74" name="テキスト ボックス 73"/>
        <xdr:cNvSpPr txBox="1"/>
      </xdr:nvSpPr>
      <xdr:spPr>
        <a:xfrm>
          <a:off x="3924300" y="251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116014</xdr:rowOff>
    </xdr:from>
    <xdr:to>
      <xdr:col>19</xdr:col>
      <xdr:colOff>38100</xdr:colOff>
      <xdr:row>16</xdr:row>
      <xdr:rowOff>46164</xdr:rowOff>
    </xdr:to>
    <xdr:sp macro="" textlink="">
      <xdr:nvSpPr>
        <xdr:cNvPr id="75" name="楕円 74"/>
        <xdr:cNvSpPr/>
      </xdr:nvSpPr>
      <xdr:spPr bwMode="auto">
        <a:xfrm>
          <a:off x="3556000" y="27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56341</xdr:rowOff>
    </xdr:from>
    <xdr:ext cx="762000" cy="259045"/>
    <xdr:sp macro="" textlink="">
      <xdr:nvSpPr>
        <xdr:cNvPr id="76" name="テキスト ボックス 75"/>
        <xdr:cNvSpPr txBox="1"/>
      </xdr:nvSpPr>
      <xdr:spPr>
        <a:xfrm>
          <a:off x="3225800" y="250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101600</xdr:rowOff>
    </xdr:from>
    <xdr:to>
      <xdr:col>15</xdr:col>
      <xdr:colOff>101600</xdr:colOff>
      <xdr:row>16</xdr:row>
      <xdr:rowOff>31750</xdr:rowOff>
    </xdr:to>
    <xdr:sp macro="" textlink="">
      <xdr:nvSpPr>
        <xdr:cNvPr id="77" name="楕円 76"/>
        <xdr:cNvSpPr/>
      </xdr:nvSpPr>
      <xdr:spPr bwMode="auto">
        <a:xfrm>
          <a:off x="2857500" y="272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41927</xdr:rowOff>
    </xdr:from>
    <xdr:ext cx="762000" cy="259045"/>
    <xdr:sp macro="" textlink="">
      <xdr:nvSpPr>
        <xdr:cNvPr id="78" name="テキスト ボックス 77"/>
        <xdr:cNvSpPr txBox="1"/>
      </xdr:nvSpPr>
      <xdr:spPr>
        <a:xfrm>
          <a:off x="2527300" y="248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6390</xdr:rowOff>
    </xdr:from>
    <xdr:to>
      <xdr:col>29</xdr:col>
      <xdr:colOff>127000</xdr:colOff>
      <xdr:row>38</xdr:row>
      <xdr:rowOff>11485</xdr:rowOff>
    </xdr:to>
    <xdr:cxnSp macro="">
      <xdr:nvCxnSpPr>
        <xdr:cNvPr id="112" name="直線コネクタ 111"/>
        <xdr:cNvCxnSpPr/>
      </xdr:nvCxnSpPr>
      <xdr:spPr bwMode="auto">
        <a:xfrm flipV="1">
          <a:off x="5003800" y="7473990"/>
          <a:ext cx="6477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331083</xdr:rowOff>
    </xdr:from>
    <xdr:to>
      <xdr:col>26</xdr:col>
      <xdr:colOff>50800</xdr:colOff>
      <xdr:row>38</xdr:row>
      <xdr:rowOff>11485</xdr:rowOff>
    </xdr:to>
    <xdr:cxnSp macro="">
      <xdr:nvCxnSpPr>
        <xdr:cNvPr id="115" name="直線コネクタ 114"/>
        <xdr:cNvCxnSpPr/>
      </xdr:nvCxnSpPr>
      <xdr:spPr bwMode="auto">
        <a:xfrm>
          <a:off x="4305300" y="7455783"/>
          <a:ext cx="698500" cy="2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320049</xdr:rowOff>
    </xdr:from>
    <xdr:to>
      <xdr:col>22</xdr:col>
      <xdr:colOff>114300</xdr:colOff>
      <xdr:row>37</xdr:row>
      <xdr:rowOff>331083</xdr:rowOff>
    </xdr:to>
    <xdr:cxnSp macro="">
      <xdr:nvCxnSpPr>
        <xdr:cNvPr id="118" name="直線コネクタ 117"/>
        <xdr:cNvCxnSpPr/>
      </xdr:nvCxnSpPr>
      <xdr:spPr bwMode="auto">
        <a:xfrm>
          <a:off x="3606800" y="7444749"/>
          <a:ext cx="698500" cy="1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320049</xdr:rowOff>
    </xdr:from>
    <xdr:to>
      <xdr:col>18</xdr:col>
      <xdr:colOff>177800</xdr:colOff>
      <xdr:row>37</xdr:row>
      <xdr:rowOff>324499</xdr:rowOff>
    </xdr:to>
    <xdr:cxnSp macro="">
      <xdr:nvCxnSpPr>
        <xdr:cNvPr id="121" name="直線コネクタ 120"/>
        <xdr:cNvCxnSpPr/>
      </xdr:nvCxnSpPr>
      <xdr:spPr bwMode="auto">
        <a:xfrm flipV="1">
          <a:off x="2908300" y="7444749"/>
          <a:ext cx="698500" cy="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298490</xdr:rowOff>
    </xdr:from>
    <xdr:to>
      <xdr:col>29</xdr:col>
      <xdr:colOff>177800</xdr:colOff>
      <xdr:row>38</xdr:row>
      <xdr:rowOff>57190</xdr:rowOff>
    </xdr:to>
    <xdr:sp macro="" textlink="">
      <xdr:nvSpPr>
        <xdr:cNvPr id="131" name="楕円 130"/>
        <xdr:cNvSpPr/>
      </xdr:nvSpPr>
      <xdr:spPr bwMode="auto">
        <a:xfrm>
          <a:off x="5600700" y="742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303585</xdr:rowOff>
    </xdr:from>
    <xdr:to>
      <xdr:col>26</xdr:col>
      <xdr:colOff>101600</xdr:colOff>
      <xdr:row>38</xdr:row>
      <xdr:rowOff>62285</xdr:rowOff>
    </xdr:to>
    <xdr:sp macro="" textlink="">
      <xdr:nvSpPr>
        <xdr:cNvPr id="133" name="楕円 132"/>
        <xdr:cNvSpPr/>
      </xdr:nvSpPr>
      <xdr:spPr bwMode="auto">
        <a:xfrm>
          <a:off x="4953000" y="742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47062</xdr:rowOff>
    </xdr:from>
    <xdr:ext cx="736600" cy="259045"/>
    <xdr:sp macro="" textlink="">
      <xdr:nvSpPr>
        <xdr:cNvPr id="134" name="テキスト ボックス 133"/>
        <xdr:cNvSpPr txBox="1"/>
      </xdr:nvSpPr>
      <xdr:spPr>
        <a:xfrm>
          <a:off x="4622800" y="751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280283</xdr:rowOff>
    </xdr:from>
    <xdr:to>
      <xdr:col>22</xdr:col>
      <xdr:colOff>165100</xdr:colOff>
      <xdr:row>38</xdr:row>
      <xdr:rowOff>38983</xdr:rowOff>
    </xdr:to>
    <xdr:sp macro="" textlink="">
      <xdr:nvSpPr>
        <xdr:cNvPr id="135" name="楕円 134"/>
        <xdr:cNvSpPr/>
      </xdr:nvSpPr>
      <xdr:spPr bwMode="auto">
        <a:xfrm>
          <a:off x="4254500" y="740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23760</xdr:rowOff>
    </xdr:from>
    <xdr:ext cx="762000" cy="259045"/>
    <xdr:sp macro="" textlink="">
      <xdr:nvSpPr>
        <xdr:cNvPr id="136" name="テキスト ボックス 135"/>
        <xdr:cNvSpPr txBox="1"/>
      </xdr:nvSpPr>
      <xdr:spPr>
        <a:xfrm>
          <a:off x="3924300" y="74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269249</xdr:rowOff>
    </xdr:from>
    <xdr:to>
      <xdr:col>19</xdr:col>
      <xdr:colOff>38100</xdr:colOff>
      <xdr:row>38</xdr:row>
      <xdr:rowOff>27949</xdr:rowOff>
    </xdr:to>
    <xdr:sp macro="" textlink="">
      <xdr:nvSpPr>
        <xdr:cNvPr id="137" name="楕円 136"/>
        <xdr:cNvSpPr/>
      </xdr:nvSpPr>
      <xdr:spPr bwMode="auto">
        <a:xfrm>
          <a:off x="3556000" y="739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38126</xdr:rowOff>
    </xdr:from>
    <xdr:ext cx="762000" cy="259045"/>
    <xdr:sp macro="" textlink="">
      <xdr:nvSpPr>
        <xdr:cNvPr id="138" name="テキスト ボックス 137"/>
        <xdr:cNvSpPr txBox="1"/>
      </xdr:nvSpPr>
      <xdr:spPr>
        <a:xfrm>
          <a:off x="3225800" y="71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273699</xdr:rowOff>
    </xdr:from>
    <xdr:to>
      <xdr:col>15</xdr:col>
      <xdr:colOff>101600</xdr:colOff>
      <xdr:row>38</xdr:row>
      <xdr:rowOff>32399</xdr:rowOff>
    </xdr:to>
    <xdr:sp macro="" textlink="">
      <xdr:nvSpPr>
        <xdr:cNvPr id="139" name="楕円 138"/>
        <xdr:cNvSpPr/>
      </xdr:nvSpPr>
      <xdr:spPr bwMode="auto">
        <a:xfrm>
          <a:off x="2857500" y="739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42576</xdr:rowOff>
    </xdr:from>
    <xdr:ext cx="762000" cy="259045"/>
    <xdr:sp macro="" textlink="">
      <xdr:nvSpPr>
        <xdr:cNvPr id="140" name="テキスト ボックス 139"/>
        <xdr:cNvSpPr txBox="1"/>
      </xdr:nvSpPr>
      <xdr:spPr>
        <a:xfrm>
          <a:off x="2527300" y="71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14,885
14,684
162.12
11,880,434
11,598,752
262,681
5,203,229
9,699,482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141897</xdr:rowOff>
    </xdr:from>
    <xdr:to>
      <xdr:col>24</xdr:col>
      <xdr:colOff>63500</xdr:colOff>
      <xdr:row>33</xdr:row>
      <xdr:rowOff>2515</xdr:rowOff>
    </xdr:to>
    <xdr:cxnSp macro="">
      <xdr:nvCxnSpPr>
        <xdr:cNvPr id="61" name="直線コネクタ 60"/>
        <xdr:cNvCxnSpPr/>
      </xdr:nvCxnSpPr>
      <xdr:spPr>
        <a:xfrm flipV="1">
          <a:off x="3797300" y="5628297"/>
          <a:ext cx="8382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2515</xdr:rowOff>
    </xdr:from>
    <xdr:to>
      <xdr:col>19</xdr:col>
      <xdr:colOff>177800</xdr:colOff>
      <xdr:row>33</xdr:row>
      <xdr:rowOff>22454</xdr:rowOff>
    </xdr:to>
    <xdr:cxnSp macro="">
      <xdr:nvCxnSpPr>
        <xdr:cNvPr id="64" name="直線コネクタ 63"/>
        <xdr:cNvCxnSpPr/>
      </xdr:nvCxnSpPr>
      <xdr:spPr>
        <a:xfrm flipV="1">
          <a:off x="2908300" y="5660365"/>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22454</xdr:rowOff>
    </xdr:from>
    <xdr:to>
      <xdr:col>15</xdr:col>
      <xdr:colOff>50800</xdr:colOff>
      <xdr:row>33</xdr:row>
      <xdr:rowOff>57963</xdr:rowOff>
    </xdr:to>
    <xdr:cxnSp macro="">
      <xdr:nvCxnSpPr>
        <xdr:cNvPr id="67" name="直線コネクタ 66"/>
        <xdr:cNvCxnSpPr/>
      </xdr:nvCxnSpPr>
      <xdr:spPr>
        <a:xfrm flipV="1">
          <a:off x="2019300" y="5680304"/>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138824</xdr:rowOff>
    </xdr:from>
    <xdr:to>
      <xdr:col>10</xdr:col>
      <xdr:colOff>114300</xdr:colOff>
      <xdr:row>33</xdr:row>
      <xdr:rowOff>57963</xdr:rowOff>
    </xdr:to>
    <xdr:cxnSp macro="">
      <xdr:nvCxnSpPr>
        <xdr:cNvPr id="70" name="直線コネクタ 69"/>
        <xdr:cNvCxnSpPr/>
      </xdr:nvCxnSpPr>
      <xdr:spPr>
        <a:xfrm>
          <a:off x="1130300" y="5625224"/>
          <a:ext cx="889000" cy="9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91097</xdr:rowOff>
    </xdr:from>
    <xdr:to>
      <xdr:col>24</xdr:col>
      <xdr:colOff>114300</xdr:colOff>
      <xdr:row>33</xdr:row>
      <xdr:rowOff>21247</xdr:rowOff>
    </xdr:to>
    <xdr:sp macro="" textlink="">
      <xdr:nvSpPr>
        <xdr:cNvPr id="80" name="楕円 79"/>
        <xdr:cNvSpPr/>
      </xdr:nvSpPr>
      <xdr:spPr>
        <a:xfrm>
          <a:off x="4584700" y="55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113974</xdr:rowOff>
    </xdr:from>
    <xdr:ext cx="599010" cy="259045"/>
    <xdr:sp macro="" textlink="">
      <xdr:nvSpPr>
        <xdr:cNvPr id="81" name="人件費該当値テキスト"/>
        <xdr:cNvSpPr txBox="1"/>
      </xdr:nvSpPr>
      <xdr:spPr>
        <a:xfrm>
          <a:off x="4686300" y="542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123165</xdr:rowOff>
    </xdr:from>
    <xdr:to>
      <xdr:col>20</xdr:col>
      <xdr:colOff>38100</xdr:colOff>
      <xdr:row>33</xdr:row>
      <xdr:rowOff>53315</xdr:rowOff>
    </xdr:to>
    <xdr:sp macro="" textlink="">
      <xdr:nvSpPr>
        <xdr:cNvPr id="82" name="楕円 81"/>
        <xdr:cNvSpPr/>
      </xdr:nvSpPr>
      <xdr:spPr>
        <a:xfrm>
          <a:off x="3746500" y="56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69842</xdr:rowOff>
    </xdr:from>
    <xdr:ext cx="599010" cy="259045"/>
    <xdr:sp macro="" textlink="">
      <xdr:nvSpPr>
        <xdr:cNvPr id="83" name="テキスト ボックス 82"/>
        <xdr:cNvSpPr txBox="1"/>
      </xdr:nvSpPr>
      <xdr:spPr>
        <a:xfrm>
          <a:off x="3497795" y="538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143104</xdr:rowOff>
    </xdr:from>
    <xdr:to>
      <xdr:col>15</xdr:col>
      <xdr:colOff>101600</xdr:colOff>
      <xdr:row>33</xdr:row>
      <xdr:rowOff>73254</xdr:rowOff>
    </xdr:to>
    <xdr:sp macro="" textlink="">
      <xdr:nvSpPr>
        <xdr:cNvPr id="84" name="楕円 83"/>
        <xdr:cNvSpPr/>
      </xdr:nvSpPr>
      <xdr:spPr>
        <a:xfrm>
          <a:off x="2857500" y="5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89781</xdr:rowOff>
    </xdr:from>
    <xdr:ext cx="599010" cy="259045"/>
    <xdr:sp macro="" textlink="">
      <xdr:nvSpPr>
        <xdr:cNvPr id="85" name="テキスト ボックス 84"/>
        <xdr:cNvSpPr txBox="1"/>
      </xdr:nvSpPr>
      <xdr:spPr>
        <a:xfrm>
          <a:off x="2608795" y="54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7163</xdr:rowOff>
    </xdr:from>
    <xdr:to>
      <xdr:col>10</xdr:col>
      <xdr:colOff>165100</xdr:colOff>
      <xdr:row>33</xdr:row>
      <xdr:rowOff>108763</xdr:rowOff>
    </xdr:to>
    <xdr:sp macro="" textlink="">
      <xdr:nvSpPr>
        <xdr:cNvPr id="86" name="楕円 85"/>
        <xdr:cNvSpPr/>
      </xdr:nvSpPr>
      <xdr:spPr>
        <a:xfrm>
          <a:off x="1968500" y="56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125290</xdr:rowOff>
    </xdr:from>
    <xdr:ext cx="599010" cy="259045"/>
    <xdr:sp macro="" textlink="">
      <xdr:nvSpPr>
        <xdr:cNvPr id="87" name="テキスト ボックス 86"/>
        <xdr:cNvSpPr txBox="1"/>
      </xdr:nvSpPr>
      <xdr:spPr>
        <a:xfrm>
          <a:off x="1719795" y="544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88024</xdr:rowOff>
    </xdr:from>
    <xdr:to>
      <xdr:col>6</xdr:col>
      <xdr:colOff>38100</xdr:colOff>
      <xdr:row>33</xdr:row>
      <xdr:rowOff>18174</xdr:rowOff>
    </xdr:to>
    <xdr:sp macro="" textlink="">
      <xdr:nvSpPr>
        <xdr:cNvPr id="88" name="楕円 87"/>
        <xdr:cNvSpPr/>
      </xdr:nvSpPr>
      <xdr:spPr>
        <a:xfrm>
          <a:off x="1079500" y="55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34701</xdr:rowOff>
    </xdr:from>
    <xdr:ext cx="599010" cy="259045"/>
    <xdr:sp macro="" textlink="">
      <xdr:nvSpPr>
        <xdr:cNvPr id="89" name="テキスト ボックス 88"/>
        <xdr:cNvSpPr txBox="1"/>
      </xdr:nvSpPr>
      <xdr:spPr>
        <a:xfrm>
          <a:off x="830795" y="534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104507</xdr:rowOff>
    </xdr:from>
    <xdr:to>
      <xdr:col>24</xdr:col>
      <xdr:colOff>63500</xdr:colOff>
      <xdr:row>57</xdr:row>
      <xdr:rowOff>32737</xdr:rowOff>
    </xdr:to>
    <xdr:cxnSp macro="">
      <xdr:nvCxnSpPr>
        <xdr:cNvPr id="121" name="直線コネクタ 120"/>
        <xdr:cNvCxnSpPr/>
      </xdr:nvCxnSpPr>
      <xdr:spPr>
        <a:xfrm flipV="1">
          <a:off x="3797300" y="9705707"/>
          <a:ext cx="838200" cy="9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10073</xdr:rowOff>
    </xdr:from>
    <xdr:to>
      <xdr:col>19</xdr:col>
      <xdr:colOff>177800</xdr:colOff>
      <xdr:row>57</xdr:row>
      <xdr:rowOff>32737</xdr:rowOff>
    </xdr:to>
    <xdr:cxnSp macro="">
      <xdr:nvCxnSpPr>
        <xdr:cNvPr id="124" name="直線コネクタ 123"/>
        <xdr:cNvCxnSpPr/>
      </xdr:nvCxnSpPr>
      <xdr:spPr>
        <a:xfrm>
          <a:off x="2908300" y="9782723"/>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10073</xdr:rowOff>
    </xdr:from>
    <xdr:to>
      <xdr:col>15</xdr:col>
      <xdr:colOff>50800</xdr:colOff>
      <xdr:row>57</xdr:row>
      <xdr:rowOff>119975</xdr:rowOff>
    </xdr:to>
    <xdr:cxnSp macro="">
      <xdr:nvCxnSpPr>
        <xdr:cNvPr id="127" name="直線コネクタ 126"/>
        <xdr:cNvCxnSpPr/>
      </xdr:nvCxnSpPr>
      <xdr:spPr>
        <a:xfrm flipV="1">
          <a:off x="2019300" y="9782723"/>
          <a:ext cx="889000" cy="10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115446</xdr:rowOff>
    </xdr:from>
    <xdr:to>
      <xdr:col>10</xdr:col>
      <xdr:colOff>114300</xdr:colOff>
      <xdr:row>57</xdr:row>
      <xdr:rowOff>119975</xdr:rowOff>
    </xdr:to>
    <xdr:cxnSp macro="">
      <xdr:nvCxnSpPr>
        <xdr:cNvPr id="130" name="直線コネクタ 129"/>
        <xdr:cNvCxnSpPr/>
      </xdr:nvCxnSpPr>
      <xdr:spPr>
        <a:xfrm>
          <a:off x="1130300" y="9888096"/>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53707</xdr:rowOff>
    </xdr:from>
    <xdr:to>
      <xdr:col>24</xdr:col>
      <xdr:colOff>114300</xdr:colOff>
      <xdr:row>56</xdr:row>
      <xdr:rowOff>155307</xdr:rowOff>
    </xdr:to>
    <xdr:sp macro="" textlink="">
      <xdr:nvSpPr>
        <xdr:cNvPr id="140" name="楕円 139"/>
        <xdr:cNvSpPr/>
      </xdr:nvSpPr>
      <xdr:spPr>
        <a:xfrm>
          <a:off x="4584700" y="96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32134</xdr:rowOff>
    </xdr:from>
    <xdr:ext cx="534377" cy="259045"/>
    <xdr:sp macro="" textlink="">
      <xdr:nvSpPr>
        <xdr:cNvPr id="141" name="物件費該当値テキスト"/>
        <xdr:cNvSpPr txBox="1"/>
      </xdr:nvSpPr>
      <xdr:spPr>
        <a:xfrm>
          <a:off x="4686300" y="96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153387</xdr:rowOff>
    </xdr:from>
    <xdr:to>
      <xdr:col>20</xdr:col>
      <xdr:colOff>38100</xdr:colOff>
      <xdr:row>57</xdr:row>
      <xdr:rowOff>83537</xdr:rowOff>
    </xdr:to>
    <xdr:sp macro="" textlink="">
      <xdr:nvSpPr>
        <xdr:cNvPr id="142" name="楕円 141"/>
        <xdr:cNvSpPr/>
      </xdr:nvSpPr>
      <xdr:spPr>
        <a:xfrm>
          <a:off x="3746500" y="97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74664</xdr:rowOff>
    </xdr:from>
    <xdr:ext cx="534377" cy="259045"/>
    <xdr:sp macro="" textlink="">
      <xdr:nvSpPr>
        <xdr:cNvPr id="143" name="テキスト ボックス 142"/>
        <xdr:cNvSpPr txBox="1"/>
      </xdr:nvSpPr>
      <xdr:spPr>
        <a:xfrm>
          <a:off x="3530111" y="984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130723</xdr:rowOff>
    </xdr:from>
    <xdr:to>
      <xdr:col>15</xdr:col>
      <xdr:colOff>101600</xdr:colOff>
      <xdr:row>57</xdr:row>
      <xdr:rowOff>60873</xdr:rowOff>
    </xdr:to>
    <xdr:sp macro="" textlink="">
      <xdr:nvSpPr>
        <xdr:cNvPr id="144" name="楕円 143"/>
        <xdr:cNvSpPr/>
      </xdr:nvSpPr>
      <xdr:spPr>
        <a:xfrm>
          <a:off x="2857500" y="97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52000</xdr:rowOff>
    </xdr:from>
    <xdr:ext cx="534377" cy="259045"/>
    <xdr:sp macro="" textlink="">
      <xdr:nvSpPr>
        <xdr:cNvPr id="145" name="テキスト ボックス 144"/>
        <xdr:cNvSpPr txBox="1"/>
      </xdr:nvSpPr>
      <xdr:spPr>
        <a:xfrm>
          <a:off x="2641111" y="98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69175</xdr:rowOff>
    </xdr:from>
    <xdr:to>
      <xdr:col>10</xdr:col>
      <xdr:colOff>165100</xdr:colOff>
      <xdr:row>57</xdr:row>
      <xdr:rowOff>170775</xdr:rowOff>
    </xdr:to>
    <xdr:sp macro="" textlink="">
      <xdr:nvSpPr>
        <xdr:cNvPr id="146" name="楕円 145"/>
        <xdr:cNvSpPr/>
      </xdr:nvSpPr>
      <xdr:spPr>
        <a:xfrm>
          <a:off x="1968500" y="98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161902</xdr:rowOff>
    </xdr:from>
    <xdr:ext cx="534377" cy="259045"/>
    <xdr:sp macro="" textlink="">
      <xdr:nvSpPr>
        <xdr:cNvPr id="147" name="テキスト ボックス 146"/>
        <xdr:cNvSpPr txBox="1"/>
      </xdr:nvSpPr>
      <xdr:spPr>
        <a:xfrm>
          <a:off x="1752111" y="99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64646</xdr:rowOff>
    </xdr:from>
    <xdr:to>
      <xdr:col>6</xdr:col>
      <xdr:colOff>38100</xdr:colOff>
      <xdr:row>57</xdr:row>
      <xdr:rowOff>166246</xdr:rowOff>
    </xdr:to>
    <xdr:sp macro="" textlink="">
      <xdr:nvSpPr>
        <xdr:cNvPr id="148" name="楕円 147"/>
        <xdr:cNvSpPr/>
      </xdr:nvSpPr>
      <xdr:spPr>
        <a:xfrm>
          <a:off x="1079500" y="98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157373</xdr:rowOff>
    </xdr:from>
    <xdr:ext cx="534377" cy="259045"/>
    <xdr:sp macro="" textlink="">
      <xdr:nvSpPr>
        <xdr:cNvPr id="149" name="テキスト ボックス 148"/>
        <xdr:cNvSpPr txBox="1"/>
      </xdr:nvSpPr>
      <xdr:spPr>
        <a:xfrm>
          <a:off x="863111" y="993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40511</xdr:rowOff>
    </xdr:from>
    <xdr:to>
      <xdr:col>24</xdr:col>
      <xdr:colOff>63500</xdr:colOff>
      <xdr:row>78</xdr:row>
      <xdr:rowOff>98644</xdr:rowOff>
    </xdr:to>
    <xdr:cxnSp macro="">
      <xdr:nvCxnSpPr>
        <xdr:cNvPr id="176" name="直線コネクタ 175"/>
        <xdr:cNvCxnSpPr/>
      </xdr:nvCxnSpPr>
      <xdr:spPr>
        <a:xfrm flipV="1">
          <a:off x="3797300" y="13413611"/>
          <a:ext cx="8382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60261</xdr:rowOff>
    </xdr:from>
    <xdr:to>
      <xdr:col>19</xdr:col>
      <xdr:colOff>177800</xdr:colOff>
      <xdr:row>78</xdr:row>
      <xdr:rowOff>98644</xdr:rowOff>
    </xdr:to>
    <xdr:cxnSp macro="">
      <xdr:nvCxnSpPr>
        <xdr:cNvPr id="179" name="直線コネクタ 178"/>
        <xdr:cNvCxnSpPr/>
      </xdr:nvCxnSpPr>
      <xdr:spPr>
        <a:xfrm>
          <a:off x="2908300" y="13433361"/>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60261</xdr:rowOff>
    </xdr:from>
    <xdr:to>
      <xdr:col>15</xdr:col>
      <xdr:colOff>50800</xdr:colOff>
      <xdr:row>78</xdr:row>
      <xdr:rowOff>92334</xdr:rowOff>
    </xdr:to>
    <xdr:cxnSp macro="">
      <xdr:nvCxnSpPr>
        <xdr:cNvPr id="182" name="直線コネクタ 181"/>
        <xdr:cNvCxnSpPr/>
      </xdr:nvCxnSpPr>
      <xdr:spPr>
        <a:xfrm flipV="1">
          <a:off x="2019300" y="13433361"/>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87190</xdr:rowOff>
    </xdr:from>
    <xdr:to>
      <xdr:col>10</xdr:col>
      <xdr:colOff>114300</xdr:colOff>
      <xdr:row>78</xdr:row>
      <xdr:rowOff>92334</xdr:rowOff>
    </xdr:to>
    <xdr:cxnSp macro="">
      <xdr:nvCxnSpPr>
        <xdr:cNvPr id="185" name="直線コネクタ 184"/>
        <xdr:cNvCxnSpPr/>
      </xdr:nvCxnSpPr>
      <xdr:spPr>
        <a:xfrm>
          <a:off x="1130300" y="1346029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161161</xdr:rowOff>
    </xdr:from>
    <xdr:to>
      <xdr:col>24</xdr:col>
      <xdr:colOff>114300</xdr:colOff>
      <xdr:row>78</xdr:row>
      <xdr:rowOff>91311</xdr:rowOff>
    </xdr:to>
    <xdr:sp macro="" textlink="">
      <xdr:nvSpPr>
        <xdr:cNvPr id="195" name="楕円 194"/>
        <xdr:cNvSpPr/>
      </xdr:nvSpPr>
      <xdr:spPr>
        <a:xfrm>
          <a:off x="4584700" y="133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76088</xdr:rowOff>
    </xdr:from>
    <xdr:ext cx="469744" cy="259045"/>
    <xdr:sp macro="" textlink="">
      <xdr:nvSpPr>
        <xdr:cNvPr id="196" name="維持補修費該当値テキスト"/>
        <xdr:cNvSpPr txBox="1"/>
      </xdr:nvSpPr>
      <xdr:spPr>
        <a:xfrm>
          <a:off x="4686300" y="132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47844</xdr:rowOff>
    </xdr:from>
    <xdr:to>
      <xdr:col>20</xdr:col>
      <xdr:colOff>38100</xdr:colOff>
      <xdr:row>78</xdr:row>
      <xdr:rowOff>149444</xdr:rowOff>
    </xdr:to>
    <xdr:sp macro="" textlink="">
      <xdr:nvSpPr>
        <xdr:cNvPr id="197" name="楕円 196"/>
        <xdr:cNvSpPr/>
      </xdr:nvSpPr>
      <xdr:spPr>
        <a:xfrm>
          <a:off x="3746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140571</xdr:rowOff>
    </xdr:from>
    <xdr:ext cx="469744" cy="259045"/>
    <xdr:sp macro="" textlink="">
      <xdr:nvSpPr>
        <xdr:cNvPr id="198" name="テキスト ボックス 197"/>
        <xdr:cNvSpPr txBox="1"/>
      </xdr:nvSpPr>
      <xdr:spPr>
        <a:xfrm>
          <a:off x="3562428" y="1351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9461</xdr:rowOff>
    </xdr:from>
    <xdr:to>
      <xdr:col>15</xdr:col>
      <xdr:colOff>101600</xdr:colOff>
      <xdr:row>78</xdr:row>
      <xdr:rowOff>111061</xdr:rowOff>
    </xdr:to>
    <xdr:sp macro="" textlink="">
      <xdr:nvSpPr>
        <xdr:cNvPr id="199" name="楕円 198"/>
        <xdr:cNvSpPr/>
      </xdr:nvSpPr>
      <xdr:spPr>
        <a:xfrm>
          <a:off x="2857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102188</xdr:rowOff>
    </xdr:from>
    <xdr:ext cx="469744" cy="259045"/>
    <xdr:sp macro="" textlink="">
      <xdr:nvSpPr>
        <xdr:cNvPr id="200" name="テキスト ボックス 199"/>
        <xdr:cNvSpPr txBox="1"/>
      </xdr:nvSpPr>
      <xdr:spPr>
        <a:xfrm>
          <a:off x="2673428" y="134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41534</xdr:rowOff>
    </xdr:from>
    <xdr:to>
      <xdr:col>10</xdr:col>
      <xdr:colOff>165100</xdr:colOff>
      <xdr:row>78</xdr:row>
      <xdr:rowOff>143134</xdr:rowOff>
    </xdr:to>
    <xdr:sp macro="" textlink="">
      <xdr:nvSpPr>
        <xdr:cNvPr id="201" name="楕円 200"/>
        <xdr:cNvSpPr/>
      </xdr:nvSpPr>
      <xdr:spPr>
        <a:xfrm>
          <a:off x="1968500" y="134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134261</xdr:rowOff>
    </xdr:from>
    <xdr:ext cx="469744" cy="259045"/>
    <xdr:sp macro="" textlink="">
      <xdr:nvSpPr>
        <xdr:cNvPr id="202" name="テキスト ボックス 201"/>
        <xdr:cNvSpPr txBox="1"/>
      </xdr:nvSpPr>
      <xdr:spPr>
        <a:xfrm>
          <a:off x="1784428" y="1350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36390</xdr:rowOff>
    </xdr:from>
    <xdr:to>
      <xdr:col>6</xdr:col>
      <xdr:colOff>38100</xdr:colOff>
      <xdr:row>78</xdr:row>
      <xdr:rowOff>137990</xdr:rowOff>
    </xdr:to>
    <xdr:sp macro="" textlink="">
      <xdr:nvSpPr>
        <xdr:cNvPr id="203" name="楕円 202"/>
        <xdr:cNvSpPr/>
      </xdr:nvSpPr>
      <xdr:spPr>
        <a:xfrm>
          <a:off x="1079500" y="134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129117</xdr:rowOff>
    </xdr:from>
    <xdr:ext cx="469744" cy="259045"/>
    <xdr:sp macro="" textlink="">
      <xdr:nvSpPr>
        <xdr:cNvPr id="204" name="テキスト ボックス 203"/>
        <xdr:cNvSpPr txBox="1"/>
      </xdr:nvSpPr>
      <xdr:spPr>
        <a:xfrm>
          <a:off x="895428" y="1350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75870</xdr:rowOff>
    </xdr:from>
    <xdr:to>
      <xdr:col>24</xdr:col>
      <xdr:colOff>63500</xdr:colOff>
      <xdr:row>95</xdr:row>
      <xdr:rowOff>137401</xdr:rowOff>
    </xdr:to>
    <xdr:cxnSp macro="">
      <xdr:nvCxnSpPr>
        <xdr:cNvPr id="234" name="直線コネクタ 233"/>
        <xdr:cNvCxnSpPr/>
      </xdr:nvCxnSpPr>
      <xdr:spPr>
        <a:xfrm>
          <a:off x="3797300" y="16363620"/>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72656</xdr:rowOff>
    </xdr:from>
    <xdr:to>
      <xdr:col>19</xdr:col>
      <xdr:colOff>177800</xdr:colOff>
      <xdr:row>95</xdr:row>
      <xdr:rowOff>75870</xdr:rowOff>
    </xdr:to>
    <xdr:cxnSp macro="">
      <xdr:nvCxnSpPr>
        <xdr:cNvPr id="237" name="直線コネクタ 236"/>
        <xdr:cNvCxnSpPr/>
      </xdr:nvCxnSpPr>
      <xdr:spPr>
        <a:xfrm>
          <a:off x="2908300" y="16360406"/>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72656</xdr:rowOff>
    </xdr:from>
    <xdr:to>
      <xdr:col>15</xdr:col>
      <xdr:colOff>50800</xdr:colOff>
      <xdr:row>96</xdr:row>
      <xdr:rowOff>13793</xdr:rowOff>
    </xdr:to>
    <xdr:cxnSp macro="">
      <xdr:nvCxnSpPr>
        <xdr:cNvPr id="240" name="直線コネクタ 239"/>
        <xdr:cNvCxnSpPr/>
      </xdr:nvCxnSpPr>
      <xdr:spPr>
        <a:xfrm flipV="1">
          <a:off x="2019300" y="16360406"/>
          <a:ext cx="889000" cy="1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13793</xdr:rowOff>
    </xdr:from>
    <xdr:to>
      <xdr:col>10</xdr:col>
      <xdr:colOff>114300</xdr:colOff>
      <xdr:row>96</xdr:row>
      <xdr:rowOff>68466</xdr:rowOff>
    </xdr:to>
    <xdr:cxnSp macro="">
      <xdr:nvCxnSpPr>
        <xdr:cNvPr id="243" name="直線コネクタ 242"/>
        <xdr:cNvCxnSpPr/>
      </xdr:nvCxnSpPr>
      <xdr:spPr>
        <a:xfrm flipV="1">
          <a:off x="1130300" y="16472993"/>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86601</xdr:rowOff>
    </xdr:from>
    <xdr:to>
      <xdr:col>24</xdr:col>
      <xdr:colOff>114300</xdr:colOff>
      <xdr:row>96</xdr:row>
      <xdr:rowOff>16751</xdr:rowOff>
    </xdr:to>
    <xdr:sp macro="" textlink="">
      <xdr:nvSpPr>
        <xdr:cNvPr id="253" name="楕円 252"/>
        <xdr:cNvSpPr/>
      </xdr:nvSpPr>
      <xdr:spPr>
        <a:xfrm>
          <a:off x="4584700" y="163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109478</xdr:rowOff>
    </xdr:from>
    <xdr:ext cx="599010" cy="259045"/>
    <xdr:sp macro="" textlink="">
      <xdr:nvSpPr>
        <xdr:cNvPr id="254" name="扶助費該当値テキスト"/>
        <xdr:cNvSpPr txBox="1"/>
      </xdr:nvSpPr>
      <xdr:spPr>
        <a:xfrm>
          <a:off x="4686300" y="1622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25070</xdr:rowOff>
    </xdr:from>
    <xdr:to>
      <xdr:col>20</xdr:col>
      <xdr:colOff>38100</xdr:colOff>
      <xdr:row>95</xdr:row>
      <xdr:rowOff>126670</xdr:rowOff>
    </xdr:to>
    <xdr:sp macro="" textlink="">
      <xdr:nvSpPr>
        <xdr:cNvPr id="255" name="楕円 254"/>
        <xdr:cNvSpPr/>
      </xdr:nvSpPr>
      <xdr:spPr>
        <a:xfrm>
          <a:off x="3746500" y="163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143197</xdr:rowOff>
    </xdr:from>
    <xdr:ext cx="599010" cy="259045"/>
    <xdr:sp macro="" textlink="">
      <xdr:nvSpPr>
        <xdr:cNvPr id="256" name="テキスト ボックス 255"/>
        <xdr:cNvSpPr txBox="1"/>
      </xdr:nvSpPr>
      <xdr:spPr>
        <a:xfrm>
          <a:off x="3497795" y="1608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21856</xdr:rowOff>
    </xdr:from>
    <xdr:to>
      <xdr:col>15</xdr:col>
      <xdr:colOff>101600</xdr:colOff>
      <xdr:row>95</xdr:row>
      <xdr:rowOff>123456</xdr:rowOff>
    </xdr:to>
    <xdr:sp macro="" textlink="">
      <xdr:nvSpPr>
        <xdr:cNvPr id="257" name="楕円 256"/>
        <xdr:cNvSpPr/>
      </xdr:nvSpPr>
      <xdr:spPr>
        <a:xfrm>
          <a:off x="2857500" y="163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139983</xdr:rowOff>
    </xdr:from>
    <xdr:ext cx="599010" cy="259045"/>
    <xdr:sp macro="" textlink="">
      <xdr:nvSpPr>
        <xdr:cNvPr id="258" name="テキスト ボックス 257"/>
        <xdr:cNvSpPr txBox="1"/>
      </xdr:nvSpPr>
      <xdr:spPr>
        <a:xfrm>
          <a:off x="2608795" y="160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134443</xdr:rowOff>
    </xdr:from>
    <xdr:to>
      <xdr:col>10</xdr:col>
      <xdr:colOff>165100</xdr:colOff>
      <xdr:row>96</xdr:row>
      <xdr:rowOff>64593</xdr:rowOff>
    </xdr:to>
    <xdr:sp macro="" textlink="">
      <xdr:nvSpPr>
        <xdr:cNvPr id="259" name="楕円 258"/>
        <xdr:cNvSpPr/>
      </xdr:nvSpPr>
      <xdr:spPr>
        <a:xfrm>
          <a:off x="1968500" y="164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81120</xdr:rowOff>
    </xdr:from>
    <xdr:ext cx="599010" cy="259045"/>
    <xdr:sp macro="" textlink="">
      <xdr:nvSpPr>
        <xdr:cNvPr id="260" name="テキスト ボックス 259"/>
        <xdr:cNvSpPr txBox="1"/>
      </xdr:nvSpPr>
      <xdr:spPr>
        <a:xfrm>
          <a:off x="1719795" y="161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17666</xdr:rowOff>
    </xdr:from>
    <xdr:to>
      <xdr:col>6</xdr:col>
      <xdr:colOff>38100</xdr:colOff>
      <xdr:row>96</xdr:row>
      <xdr:rowOff>119266</xdr:rowOff>
    </xdr:to>
    <xdr:sp macro="" textlink="">
      <xdr:nvSpPr>
        <xdr:cNvPr id="261" name="楕円 260"/>
        <xdr:cNvSpPr/>
      </xdr:nvSpPr>
      <xdr:spPr>
        <a:xfrm>
          <a:off x="1079500" y="164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135793</xdr:rowOff>
    </xdr:from>
    <xdr:ext cx="534377" cy="259045"/>
    <xdr:sp macro="" textlink="">
      <xdr:nvSpPr>
        <xdr:cNvPr id="262" name="テキスト ボックス 261"/>
        <xdr:cNvSpPr txBox="1"/>
      </xdr:nvSpPr>
      <xdr:spPr>
        <a:xfrm>
          <a:off x="863111" y="162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166096</xdr:rowOff>
    </xdr:from>
    <xdr:to>
      <xdr:col>55</xdr:col>
      <xdr:colOff>0</xdr:colOff>
      <xdr:row>36</xdr:row>
      <xdr:rowOff>947</xdr:rowOff>
    </xdr:to>
    <xdr:cxnSp macro="">
      <xdr:nvCxnSpPr>
        <xdr:cNvPr id="291" name="直線コネクタ 290"/>
        <xdr:cNvCxnSpPr/>
      </xdr:nvCxnSpPr>
      <xdr:spPr>
        <a:xfrm>
          <a:off x="9639300" y="6166846"/>
          <a:ext cx="8382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166096</xdr:rowOff>
    </xdr:from>
    <xdr:to>
      <xdr:col>50</xdr:col>
      <xdr:colOff>114300</xdr:colOff>
      <xdr:row>36</xdr:row>
      <xdr:rowOff>37996</xdr:rowOff>
    </xdr:to>
    <xdr:cxnSp macro="">
      <xdr:nvCxnSpPr>
        <xdr:cNvPr id="294" name="直線コネクタ 293"/>
        <xdr:cNvCxnSpPr/>
      </xdr:nvCxnSpPr>
      <xdr:spPr>
        <a:xfrm flipV="1">
          <a:off x="8750300" y="6166846"/>
          <a:ext cx="889000" cy="4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37996</xdr:rowOff>
    </xdr:from>
    <xdr:to>
      <xdr:col>45</xdr:col>
      <xdr:colOff>177800</xdr:colOff>
      <xdr:row>36</xdr:row>
      <xdr:rowOff>101806</xdr:rowOff>
    </xdr:to>
    <xdr:cxnSp macro="">
      <xdr:nvCxnSpPr>
        <xdr:cNvPr id="297" name="直線コネクタ 296"/>
        <xdr:cNvCxnSpPr/>
      </xdr:nvCxnSpPr>
      <xdr:spPr>
        <a:xfrm flipV="1">
          <a:off x="7861300" y="6210196"/>
          <a:ext cx="889000" cy="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101806</xdr:rowOff>
    </xdr:from>
    <xdr:to>
      <xdr:col>41</xdr:col>
      <xdr:colOff>50800</xdr:colOff>
      <xdr:row>37</xdr:row>
      <xdr:rowOff>67333</xdr:rowOff>
    </xdr:to>
    <xdr:cxnSp macro="">
      <xdr:nvCxnSpPr>
        <xdr:cNvPr id="300" name="直線コネクタ 299"/>
        <xdr:cNvCxnSpPr/>
      </xdr:nvCxnSpPr>
      <xdr:spPr>
        <a:xfrm flipV="1">
          <a:off x="6972300" y="6274006"/>
          <a:ext cx="8890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121597</xdr:rowOff>
    </xdr:from>
    <xdr:to>
      <xdr:col>55</xdr:col>
      <xdr:colOff>50800</xdr:colOff>
      <xdr:row>36</xdr:row>
      <xdr:rowOff>51747</xdr:rowOff>
    </xdr:to>
    <xdr:sp macro="" textlink="">
      <xdr:nvSpPr>
        <xdr:cNvPr id="310" name="楕円 309"/>
        <xdr:cNvSpPr/>
      </xdr:nvSpPr>
      <xdr:spPr>
        <a:xfrm>
          <a:off x="10426700" y="61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144474</xdr:rowOff>
    </xdr:from>
    <xdr:ext cx="534377" cy="259045"/>
    <xdr:sp macro="" textlink="">
      <xdr:nvSpPr>
        <xdr:cNvPr id="311" name="補助費等該当値テキスト"/>
        <xdr:cNvSpPr txBox="1"/>
      </xdr:nvSpPr>
      <xdr:spPr>
        <a:xfrm>
          <a:off x="10528300" y="597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115296</xdr:rowOff>
    </xdr:from>
    <xdr:to>
      <xdr:col>50</xdr:col>
      <xdr:colOff>165100</xdr:colOff>
      <xdr:row>36</xdr:row>
      <xdr:rowOff>45446</xdr:rowOff>
    </xdr:to>
    <xdr:sp macro="" textlink="">
      <xdr:nvSpPr>
        <xdr:cNvPr id="312" name="楕円 311"/>
        <xdr:cNvSpPr/>
      </xdr:nvSpPr>
      <xdr:spPr>
        <a:xfrm>
          <a:off x="9588500" y="6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61973</xdr:rowOff>
    </xdr:from>
    <xdr:ext cx="534377" cy="259045"/>
    <xdr:sp macro="" textlink="">
      <xdr:nvSpPr>
        <xdr:cNvPr id="313" name="テキスト ボックス 312"/>
        <xdr:cNvSpPr txBox="1"/>
      </xdr:nvSpPr>
      <xdr:spPr>
        <a:xfrm>
          <a:off x="9372111" y="58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158646</xdr:rowOff>
    </xdr:from>
    <xdr:to>
      <xdr:col>46</xdr:col>
      <xdr:colOff>38100</xdr:colOff>
      <xdr:row>36</xdr:row>
      <xdr:rowOff>88796</xdr:rowOff>
    </xdr:to>
    <xdr:sp macro="" textlink="">
      <xdr:nvSpPr>
        <xdr:cNvPr id="314" name="楕円 313"/>
        <xdr:cNvSpPr/>
      </xdr:nvSpPr>
      <xdr:spPr>
        <a:xfrm>
          <a:off x="8699500" y="61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105323</xdr:rowOff>
    </xdr:from>
    <xdr:ext cx="534377" cy="259045"/>
    <xdr:sp macro="" textlink="">
      <xdr:nvSpPr>
        <xdr:cNvPr id="315" name="テキスト ボックス 314"/>
        <xdr:cNvSpPr txBox="1"/>
      </xdr:nvSpPr>
      <xdr:spPr>
        <a:xfrm>
          <a:off x="8483111" y="59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51006</xdr:rowOff>
    </xdr:from>
    <xdr:to>
      <xdr:col>41</xdr:col>
      <xdr:colOff>101600</xdr:colOff>
      <xdr:row>36</xdr:row>
      <xdr:rowOff>152606</xdr:rowOff>
    </xdr:to>
    <xdr:sp macro="" textlink="">
      <xdr:nvSpPr>
        <xdr:cNvPr id="316" name="楕円 315"/>
        <xdr:cNvSpPr/>
      </xdr:nvSpPr>
      <xdr:spPr>
        <a:xfrm>
          <a:off x="7810500" y="62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143733</xdr:rowOff>
    </xdr:from>
    <xdr:ext cx="534377" cy="259045"/>
    <xdr:sp macro="" textlink="">
      <xdr:nvSpPr>
        <xdr:cNvPr id="317" name="テキスト ボックス 316"/>
        <xdr:cNvSpPr txBox="1"/>
      </xdr:nvSpPr>
      <xdr:spPr>
        <a:xfrm>
          <a:off x="7594111" y="631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16533</xdr:rowOff>
    </xdr:from>
    <xdr:to>
      <xdr:col>36</xdr:col>
      <xdr:colOff>165100</xdr:colOff>
      <xdr:row>37</xdr:row>
      <xdr:rowOff>118133</xdr:rowOff>
    </xdr:to>
    <xdr:sp macro="" textlink="">
      <xdr:nvSpPr>
        <xdr:cNvPr id="318" name="楕円 317"/>
        <xdr:cNvSpPr/>
      </xdr:nvSpPr>
      <xdr:spPr>
        <a:xfrm>
          <a:off x="6921500" y="63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109260</xdr:rowOff>
    </xdr:from>
    <xdr:ext cx="534377" cy="259045"/>
    <xdr:sp macro="" textlink="">
      <xdr:nvSpPr>
        <xdr:cNvPr id="319" name="テキスト ボックス 318"/>
        <xdr:cNvSpPr txBox="1"/>
      </xdr:nvSpPr>
      <xdr:spPr>
        <a:xfrm>
          <a:off x="6705111" y="645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170004</xdr:rowOff>
    </xdr:from>
    <xdr:to>
      <xdr:col>55</xdr:col>
      <xdr:colOff>0</xdr:colOff>
      <xdr:row>55</xdr:row>
      <xdr:rowOff>61048</xdr:rowOff>
    </xdr:to>
    <xdr:cxnSp macro="">
      <xdr:nvCxnSpPr>
        <xdr:cNvPr id="346" name="直線コネクタ 345"/>
        <xdr:cNvCxnSpPr/>
      </xdr:nvCxnSpPr>
      <xdr:spPr>
        <a:xfrm>
          <a:off x="9639300" y="9256854"/>
          <a:ext cx="838200" cy="2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170004</xdr:rowOff>
    </xdr:from>
    <xdr:to>
      <xdr:col>50</xdr:col>
      <xdr:colOff>114300</xdr:colOff>
      <xdr:row>56</xdr:row>
      <xdr:rowOff>55360</xdr:rowOff>
    </xdr:to>
    <xdr:cxnSp macro="">
      <xdr:nvCxnSpPr>
        <xdr:cNvPr id="349" name="直線コネクタ 348"/>
        <xdr:cNvCxnSpPr/>
      </xdr:nvCxnSpPr>
      <xdr:spPr>
        <a:xfrm flipV="1">
          <a:off x="8750300" y="9256854"/>
          <a:ext cx="889000" cy="39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55360</xdr:rowOff>
    </xdr:from>
    <xdr:to>
      <xdr:col>45</xdr:col>
      <xdr:colOff>177800</xdr:colOff>
      <xdr:row>56</xdr:row>
      <xdr:rowOff>101163</xdr:rowOff>
    </xdr:to>
    <xdr:cxnSp macro="">
      <xdr:nvCxnSpPr>
        <xdr:cNvPr id="352" name="直線コネクタ 351"/>
        <xdr:cNvCxnSpPr/>
      </xdr:nvCxnSpPr>
      <xdr:spPr>
        <a:xfrm flipV="1">
          <a:off x="7861300" y="9656560"/>
          <a:ext cx="889000" cy="4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96399</xdr:rowOff>
    </xdr:from>
    <xdr:to>
      <xdr:col>41</xdr:col>
      <xdr:colOff>50800</xdr:colOff>
      <xdr:row>56</xdr:row>
      <xdr:rowOff>101163</xdr:rowOff>
    </xdr:to>
    <xdr:cxnSp macro="">
      <xdr:nvCxnSpPr>
        <xdr:cNvPr id="355" name="直線コネクタ 354"/>
        <xdr:cNvCxnSpPr/>
      </xdr:nvCxnSpPr>
      <xdr:spPr>
        <a:xfrm>
          <a:off x="6972300" y="9526149"/>
          <a:ext cx="889000" cy="1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10248</xdr:rowOff>
    </xdr:from>
    <xdr:to>
      <xdr:col>55</xdr:col>
      <xdr:colOff>50800</xdr:colOff>
      <xdr:row>55</xdr:row>
      <xdr:rowOff>111848</xdr:rowOff>
    </xdr:to>
    <xdr:sp macro="" textlink="">
      <xdr:nvSpPr>
        <xdr:cNvPr id="365" name="楕円 364"/>
        <xdr:cNvSpPr/>
      </xdr:nvSpPr>
      <xdr:spPr>
        <a:xfrm>
          <a:off x="10426700" y="94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33125</xdr:rowOff>
    </xdr:from>
    <xdr:ext cx="599010" cy="259045"/>
    <xdr:sp macro="" textlink="">
      <xdr:nvSpPr>
        <xdr:cNvPr id="366" name="普通建設事業費該当値テキスト"/>
        <xdr:cNvSpPr txBox="1"/>
      </xdr:nvSpPr>
      <xdr:spPr>
        <a:xfrm>
          <a:off x="10528300" y="929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119204</xdr:rowOff>
    </xdr:from>
    <xdr:to>
      <xdr:col>50</xdr:col>
      <xdr:colOff>165100</xdr:colOff>
      <xdr:row>54</xdr:row>
      <xdr:rowOff>49354</xdr:rowOff>
    </xdr:to>
    <xdr:sp macro="" textlink="">
      <xdr:nvSpPr>
        <xdr:cNvPr id="367" name="楕円 366"/>
        <xdr:cNvSpPr/>
      </xdr:nvSpPr>
      <xdr:spPr>
        <a:xfrm>
          <a:off x="9588500" y="92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65881</xdr:rowOff>
    </xdr:from>
    <xdr:ext cx="599010" cy="259045"/>
    <xdr:sp macro="" textlink="">
      <xdr:nvSpPr>
        <xdr:cNvPr id="368" name="テキスト ボックス 367"/>
        <xdr:cNvSpPr txBox="1"/>
      </xdr:nvSpPr>
      <xdr:spPr>
        <a:xfrm>
          <a:off x="9339795" y="898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4560</xdr:rowOff>
    </xdr:from>
    <xdr:to>
      <xdr:col>46</xdr:col>
      <xdr:colOff>38100</xdr:colOff>
      <xdr:row>56</xdr:row>
      <xdr:rowOff>106160</xdr:rowOff>
    </xdr:to>
    <xdr:sp macro="" textlink="">
      <xdr:nvSpPr>
        <xdr:cNvPr id="369" name="楕円 368"/>
        <xdr:cNvSpPr/>
      </xdr:nvSpPr>
      <xdr:spPr>
        <a:xfrm>
          <a:off x="8699500" y="96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122687</xdr:rowOff>
    </xdr:from>
    <xdr:ext cx="534377" cy="259045"/>
    <xdr:sp macro="" textlink="">
      <xdr:nvSpPr>
        <xdr:cNvPr id="370" name="テキスト ボックス 369"/>
        <xdr:cNvSpPr txBox="1"/>
      </xdr:nvSpPr>
      <xdr:spPr>
        <a:xfrm>
          <a:off x="8483111" y="93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50363</xdr:rowOff>
    </xdr:from>
    <xdr:to>
      <xdr:col>41</xdr:col>
      <xdr:colOff>101600</xdr:colOff>
      <xdr:row>56</xdr:row>
      <xdr:rowOff>151963</xdr:rowOff>
    </xdr:to>
    <xdr:sp macro="" textlink="">
      <xdr:nvSpPr>
        <xdr:cNvPr id="371" name="楕円 370"/>
        <xdr:cNvSpPr/>
      </xdr:nvSpPr>
      <xdr:spPr>
        <a:xfrm>
          <a:off x="7810500" y="96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143090</xdr:rowOff>
    </xdr:from>
    <xdr:ext cx="534377" cy="259045"/>
    <xdr:sp macro="" textlink="">
      <xdr:nvSpPr>
        <xdr:cNvPr id="372" name="テキスト ボックス 371"/>
        <xdr:cNvSpPr txBox="1"/>
      </xdr:nvSpPr>
      <xdr:spPr>
        <a:xfrm>
          <a:off x="7594111" y="97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45599</xdr:rowOff>
    </xdr:from>
    <xdr:to>
      <xdr:col>36</xdr:col>
      <xdr:colOff>165100</xdr:colOff>
      <xdr:row>55</xdr:row>
      <xdr:rowOff>147199</xdr:rowOff>
    </xdr:to>
    <xdr:sp macro="" textlink="">
      <xdr:nvSpPr>
        <xdr:cNvPr id="373" name="楕円 372"/>
        <xdr:cNvSpPr/>
      </xdr:nvSpPr>
      <xdr:spPr>
        <a:xfrm>
          <a:off x="6921500" y="94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163726</xdr:rowOff>
    </xdr:from>
    <xdr:ext cx="599010" cy="259045"/>
    <xdr:sp macro="" textlink="">
      <xdr:nvSpPr>
        <xdr:cNvPr id="374" name="テキスト ボックス 373"/>
        <xdr:cNvSpPr txBox="1"/>
      </xdr:nvSpPr>
      <xdr:spPr>
        <a:xfrm>
          <a:off x="6672795" y="925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94904</xdr:rowOff>
    </xdr:from>
    <xdr:to>
      <xdr:col>55</xdr:col>
      <xdr:colOff>0</xdr:colOff>
      <xdr:row>78</xdr:row>
      <xdr:rowOff>60833</xdr:rowOff>
    </xdr:to>
    <xdr:cxnSp macro="">
      <xdr:nvCxnSpPr>
        <xdr:cNvPr id="401" name="直線コネクタ 400"/>
        <xdr:cNvCxnSpPr/>
      </xdr:nvCxnSpPr>
      <xdr:spPr>
        <a:xfrm>
          <a:off x="9639300" y="13296554"/>
          <a:ext cx="838200" cy="13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94904</xdr:rowOff>
    </xdr:from>
    <xdr:to>
      <xdr:col>50</xdr:col>
      <xdr:colOff>114300</xdr:colOff>
      <xdr:row>77</xdr:row>
      <xdr:rowOff>155684</xdr:rowOff>
    </xdr:to>
    <xdr:cxnSp macro="">
      <xdr:nvCxnSpPr>
        <xdr:cNvPr id="404" name="直線コネクタ 403"/>
        <xdr:cNvCxnSpPr/>
      </xdr:nvCxnSpPr>
      <xdr:spPr>
        <a:xfrm flipV="1">
          <a:off x="8750300" y="13296554"/>
          <a:ext cx="889000" cy="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142343</xdr:rowOff>
    </xdr:from>
    <xdr:to>
      <xdr:col>45</xdr:col>
      <xdr:colOff>177800</xdr:colOff>
      <xdr:row>77</xdr:row>
      <xdr:rowOff>155684</xdr:rowOff>
    </xdr:to>
    <xdr:cxnSp macro="">
      <xdr:nvCxnSpPr>
        <xdr:cNvPr id="407" name="直線コネクタ 406"/>
        <xdr:cNvCxnSpPr/>
      </xdr:nvCxnSpPr>
      <xdr:spPr>
        <a:xfrm>
          <a:off x="7861300" y="13172543"/>
          <a:ext cx="889000" cy="18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37991</xdr:rowOff>
    </xdr:from>
    <xdr:to>
      <xdr:col>41</xdr:col>
      <xdr:colOff>50800</xdr:colOff>
      <xdr:row>76</xdr:row>
      <xdr:rowOff>142343</xdr:rowOff>
    </xdr:to>
    <xdr:cxnSp macro="">
      <xdr:nvCxnSpPr>
        <xdr:cNvPr id="410" name="直線コネクタ 409"/>
        <xdr:cNvCxnSpPr/>
      </xdr:nvCxnSpPr>
      <xdr:spPr>
        <a:xfrm>
          <a:off x="6972300" y="12725291"/>
          <a:ext cx="889000" cy="4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10033</xdr:rowOff>
    </xdr:from>
    <xdr:to>
      <xdr:col>55</xdr:col>
      <xdr:colOff>50800</xdr:colOff>
      <xdr:row>78</xdr:row>
      <xdr:rowOff>111633</xdr:rowOff>
    </xdr:to>
    <xdr:sp macro="" textlink="">
      <xdr:nvSpPr>
        <xdr:cNvPr id="420" name="楕円 419"/>
        <xdr:cNvSpPr/>
      </xdr:nvSpPr>
      <xdr:spPr>
        <a:xfrm>
          <a:off x="104267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96410</xdr:rowOff>
    </xdr:from>
    <xdr:ext cx="469744" cy="259045"/>
    <xdr:sp macro="" textlink="">
      <xdr:nvSpPr>
        <xdr:cNvPr id="421" name="普通建設事業費 （ うち新規整備　）該当値テキスト"/>
        <xdr:cNvSpPr txBox="1"/>
      </xdr:nvSpPr>
      <xdr:spPr>
        <a:xfrm>
          <a:off x="10528300" y="132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44104</xdr:rowOff>
    </xdr:from>
    <xdr:to>
      <xdr:col>50</xdr:col>
      <xdr:colOff>165100</xdr:colOff>
      <xdr:row>77</xdr:row>
      <xdr:rowOff>145704</xdr:rowOff>
    </xdr:to>
    <xdr:sp macro="" textlink="">
      <xdr:nvSpPr>
        <xdr:cNvPr id="422" name="楕円 421"/>
        <xdr:cNvSpPr/>
      </xdr:nvSpPr>
      <xdr:spPr>
        <a:xfrm>
          <a:off x="9588500" y="132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136831</xdr:rowOff>
    </xdr:from>
    <xdr:ext cx="534377" cy="259045"/>
    <xdr:sp macro="" textlink="">
      <xdr:nvSpPr>
        <xdr:cNvPr id="423" name="テキスト ボックス 422"/>
        <xdr:cNvSpPr txBox="1"/>
      </xdr:nvSpPr>
      <xdr:spPr>
        <a:xfrm>
          <a:off x="9372111" y="1333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104884</xdr:rowOff>
    </xdr:from>
    <xdr:to>
      <xdr:col>46</xdr:col>
      <xdr:colOff>38100</xdr:colOff>
      <xdr:row>78</xdr:row>
      <xdr:rowOff>35034</xdr:rowOff>
    </xdr:to>
    <xdr:sp macro="" textlink="">
      <xdr:nvSpPr>
        <xdr:cNvPr id="424" name="楕円 423"/>
        <xdr:cNvSpPr/>
      </xdr:nvSpPr>
      <xdr:spPr>
        <a:xfrm>
          <a:off x="8699500" y="133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26161</xdr:rowOff>
    </xdr:from>
    <xdr:ext cx="534377" cy="259045"/>
    <xdr:sp macro="" textlink="">
      <xdr:nvSpPr>
        <xdr:cNvPr id="425" name="テキスト ボックス 424"/>
        <xdr:cNvSpPr txBox="1"/>
      </xdr:nvSpPr>
      <xdr:spPr>
        <a:xfrm>
          <a:off x="8483111" y="133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91543</xdr:rowOff>
    </xdr:from>
    <xdr:to>
      <xdr:col>41</xdr:col>
      <xdr:colOff>101600</xdr:colOff>
      <xdr:row>77</xdr:row>
      <xdr:rowOff>21693</xdr:rowOff>
    </xdr:to>
    <xdr:sp macro="" textlink="">
      <xdr:nvSpPr>
        <xdr:cNvPr id="426" name="楕円 425"/>
        <xdr:cNvSpPr/>
      </xdr:nvSpPr>
      <xdr:spPr>
        <a:xfrm>
          <a:off x="7810500" y="1312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12820</xdr:rowOff>
    </xdr:from>
    <xdr:ext cx="534377" cy="259045"/>
    <xdr:sp macro="" textlink="">
      <xdr:nvSpPr>
        <xdr:cNvPr id="427" name="テキスト ボックス 426"/>
        <xdr:cNvSpPr txBox="1"/>
      </xdr:nvSpPr>
      <xdr:spPr>
        <a:xfrm>
          <a:off x="7594111" y="1321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158641</xdr:rowOff>
    </xdr:from>
    <xdr:to>
      <xdr:col>36</xdr:col>
      <xdr:colOff>165100</xdr:colOff>
      <xdr:row>74</xdr:row>
      <xdr:rowOff>88791</xdr:rowOff>
    </xdr:to>
    <xdr:sp macro="" textlink="">
      <xdr:nvSpPr>
        <xdr:cNvPr id="428" name="楕円 427"/>
        <xdr:cNvSpPr/>
      </xdr:nvSpPr>
      <xdr:spPr>
        <a:xfrm>
          <a:off x="6921500" y="126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105318</xdr:rowOff>
    </xdr:from>
    <xdr:ext cx="534377" cy="259045"/>
    <xdr:sp macro="" textlink="">
      <xdr:nvSpPr>
        <xdr:cNvPr id="429" name="テキスト ボックス 428"/>
        <xdr:cNvSpPr txBox="1"/>
      </xdr:nvSpPr>
      <xdr:spPr>
        <a:xfrm>
          <a:off x="6705111" y="124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24377</xdr:rowOff>
    </xdr:from>
    <xdr:to>
      <xdr:col>55</xdr:col>
      <xdr:colOff>0</xdr:colOff>
      <xdr:row>94</xdr:row>
      <xdr:rowOff>30713</xdr:rowOff>
    </xdr:to>
    <xdr:cxnSp macro="">
      <xdr:nvCxnSpPr>
        <xdr:cNvPr id="460" name="直線コネクタ 459"/>
        <xdr:cNvCxnSpPr/>
      </xdr:nvCxnSpPr>
      <xdr:spPr>
        <a:xfrm>
          <a:off x="9639300" y="15969227"/>
          <a:ext cx="838200" cy="17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24377</xdr:rowOff>
    </xdr:from>
    <xdr:to>
      <xdr:col>50</xdr:col>
      <xdr:colOff>114300</xdr:colOff>
      <xdr:row>95</xdr:row>
      <xdr:rowOff>141039</xdr:rowOff>
    </xdr:to>
    <xdr:cxnSp macro="">
      <xdr:nvCxnSpPr>
        <xdr:cNvPr id="463" name="直線コネクタ 462"/>
        <xdr:cNvCxnSpPr/>
      </xdr:nvCxnSpPr>
      <xdr:spPr>
        <a:xfrm flipV="1">
          <a:off x="8750300" y="15969227"/>
          <a:ext cx="889000" cy="4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141039</xdr:rowOff>
    </xdr:from>
    <xdr:to>
      <xdr:col>45</xdr:col>
      <xdr:colOff>177800</xdr:colOff>
      <xdr:row>97</xdr:row>
      <xdr:rowOff>80852</xdr:rowOff>
    </xdr:to>
    <xdr:cxnSp macro="">
      <xdr:nvCxnSpPr>
        <xdr:cNvPr id="466" name="直線コネクタ 465"/>
        <xdr:cNvCxnSpPr/>
      </xdr:nvCxnSpPr>
      <xdr:spPr>
        <a:xfrm flipV="1">
          <a:off x="7861300" y="16428789"/>
          <a:ext cx="889000" cy="28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80852</xdr:rowOff>
    </xdr:from>
    <xdr:to>
      <xdr:col>41</xdr:col>
      <xdr:colOff>50800</xdr:colOff>
      <xdr:row>99</xdr:row>
      <xdr:rowOff>12086</xdr:rowOff>
    </xdr:to>
    <xdr:cxnSp macro="">
      <xdr:nvCxnSpPr>
        <xdr:cNvPr id="469" name="直線コネクタ 468"/>
        <xdr:cNvCxnSpPr/>
      </xdr:nvCxnSpPr>
      <xdr:spPr>
        <a:xfrm flipV="1">
          <a:off x="6972300" y="16711502"/>
          <a:ext cx="889000" cy="27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151363</xdr:rowOff>
    </xdr:from>
    <xdr:to>
      <xdr:col>55</xdr:col>
      <xdr:colOff>50800</xdr:colOff>
      <xdr:row>94</xdr:row>
      <xdr:rowOff>81513</xdr:rowOff>
    </xdr:to>
    <xdr:sp macro="" textlink="">
      <xdr:nvSpPr>
        <xdr:cNvPr id="479" name="楕円 478"/>
        <xdr:cNvSpPr/>
      </xdr:nvSpPr>
      <xdr:spPr>
        <a:xfrm>
          <a:off x="10426700" y="160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2790</xdr:rowOff>
    </xdr:from>
    <xdr:ext cx="534377" cy="259045"/>
    <xdr:sp macro="" textlink="">
      <xdr:nvSpPr>
        <xdr:cNvPr id="480" name="普通建設事業費 （ うち更新整備　）該当値テキスト"/>
        <xdr:cNvSpPr txBox="1"/>
      </xdr:nvSpPr>
      <xdr:spPr>
        <a:xfrm>
          <a:off x="10528300" y="159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145027</xdr:rowOff>
    </xdr:from>
    <xdr:to>
      <xdr:col>50</xdr:col>
      <xdr:colOff>165100</xdr:colOff>
      <xdr:row>93</xdr:row>
      <xdr:rowOff>75177</xdr:rowOff>
    </xdr:to>
    <xdr:sp macro="" textlink="">
      <xdr:nvSpPr>
        <xdr:cNvPr id="481" name="楕円 480"/>
        <xdr:cNvSpPr/>
      </xdr:nvSpPr>
      <xdr:spPr>
        <a:xfrm>
          <a:off x="9588500" y="159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91704</xdr:rowOff>
    </xdr:from>
    <xdr:ext cx="599010" cy="259045"/>
    <xdr:sp macro="" textlink="">
      <xdr:nvSpPr>
        <xdr:cNvPr id="482" name="テキスト ボックス 481"/>
        <xdr:cNvSpPr txBox="1"/>
      </xdr:nvSpPr>
      <xdr:spPr>
        <a:xfrm>
          <a:off x="9339795" y="156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90239</xdr:rowOff>
    </xdr:from>
    <xdr:to>
      <xdr:col>46</xdr:col>
      <xdr:colOff>38100</xdr:colOff>
      <xdr:row>96</xdr:row>
      <xdr:rowOff>20389</xdr:rowOff>
    </xdr:to>
    <xdr:sp macro="" textlink="">
      <xdr:nvSpPr>
        <xdr:cNvPr id="483" name="楕円 482"/>
        <xdr:cNvSpPr/>
      </xdr:nvSpPr>
      <xdr:spPr>
        <a:xfrm>
          <a:off x="8699500" y="163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36916</xdr:rowOff>
    </xdr:from>
    <xdr:ext cx="534377" cy="259045"/>
    <xdr:sp macro="" textlink="">
      <xdr:nvSpPr>
        <xdr:cNvPr id="484" name="テキスト ボックス 483"/>
        <xdr:cNvSpPr txBox="1"/>
      </xdr:nvSpPr>
      <xdr:spPr>
        <a:xfrm>
          <a:off x="8483111" y="161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30052</xdr:rowOff>
    </xdr:from>
    <xdr:to>
      <xdr:col>41</xdr:col>
      <xdr:colOff>101600</xdr:colOff>
      <xdr:row>97</xdr:row>
      <xdr:rowOff>131652</xdr:rowOff>
    </xdr:to>
    <xdr:sp macro="" textlink="">
      <xdr:nvSpPr>
        <xdr:cNvPr id="485" name="楕円 484"/>
        <xdr:cNvSpPr/>
      </xdr:nvSpPr>
      <xdr:spPr>
        <a:xfrm>
          <a:off x="7810500" y="166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148179</xdr:rowOff>
    </xdr:from>
    <xdr:ext cx="534377" cy="259045"/>
    <xdr:sp macro="" textlink="">
      <xdr:nvSpPr>
        <xdr:cNvPr id="486" name="テキスト ボックス 485"/>
        <xdr:cNvSpPr txBox="1"/>
      </xdr:nvSpPr>
      <xdr:spPr>
        <a:xfrm>
          <a:off x="7594111" y="164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87" name="楕円 486"/>
        <xdr:cNvSpPr/>
      </xdr:nvSpPr>
      <xdr:spPr>
        <a:xfrm>
          <a:off x="6921500" y="169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54013</xdr:rowOff>
    </xdr:from>
    <xdr:ext cx="469744" cy="259045"/>
    <xdr:sp macro="" textlink="">
      <xdr:nvSpPr>
        <xdr:cNvPr id="488" name="テキスト ボックス 487"/>
        <xdr:cNvSpPr txBox="1"/>
      </xdr:nvSpPr>
      <xdr:spPr>
        <a:xfrm>
          <a:off x="6737428" y="170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32423</xdr:rowOff>
    </xdr:from>
    <xdr:to>
      <xdr:col>85</xdr:col>
      <xdr:colOff>127000</xdr:colOff>
      <xdr:row>35</xdr:row>
      <xdr:rowOff>98742</xdr:rowOff>
    </xdr:to>
    <xdr:cxnSp macro="">
      <xdr:nvCxnSpPr>
        <xdr:cNvPr id="517" name="直線コネクタ 516"/>
        <xdr:cNvCxnSpPr/>
      </xdr:nvCxnSpPr>
      <xdr:spPr>
        <a:xfrm>
          <a:off x="15481300" y="5347373"/>
          <a:ext cx="838200" cy="7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32423</xdr:rowOff>
    </xdr:from>
    <xdr:to>
      <xdr:col>81</xdr:col>
      <xdr:colOff>50800</xdr:colOff>
      <xdr:row>34</xdr:row>
      <xdr:rowOff>118351</xdr:rowOff>
    </xdr:to>
    <xdr:cxnSp macro="">
      <xdr:nvCxnSpPr>
        <xdr:cNvPr id="520" name="直線コネクタ 519"/>
        <xdr:cNvCxnSpPr/>
      </xdr:nvCxnSpPr>
      <xdr:spPr>
        <a:xfrm flipV="1">
          <a:off x="14592300" y="5347373"/>
          <a:ext cx="889000" cy="6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118351</xdr:rowOff>
    </xdr:from>
    <xdr:to>
      <xdr:col>76</xdr:col>
      <xdr:colOff>114300</xdr:colOff>
      <xdr:row>37</xdr:row>
      <xdr:rowOff>81610</xdr:rowOff>
    </xdr:to>
    <xdr:cxnSp macro="">
      <xdr:nvCxnSpPr>
        <xdr:cNvPr id="523" name="直線コネクタ 522"/>
        <xdr:cNvCxnSpPr/>
      </xdr:nvCxnSpPr>
      <xdr:spPr>
        <a:xfrm flipV="1">
          <a:off x="13703300" y="5947651"/>
          <a:ext cx="889000" cy="4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81610</xdr:rowOff>
    </xdr:from>
    <xdr:to>
      <xdr:col>71</xdr:col>
      <xdr:colOff>177800</xdr:colOff>
      <xdr:row>38</xdr:row>
      <xdr:rowOff>129134</xdr:rowOff>
    </xdr:to>
    <xdr:cxnSp macro="">
      <xdr:nvCxnSpPr>
        <xdr:cNvPr id="526" name="直線コネクタ 525"/>
        <xdr:cNvCxnSpPr/>
      </xdr:nvCxnSpPr>
      <xdr:spPr>
        <a:xfrm flipV="1">
          <a:off x="12814300" y="6425260"/>
          <a:ext cx="8890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47942</xdr:rowOff>
    </xdr:from>
    <xdr:to>
      <xdr:col>85</xdr:col>
      <xdr:colOff>177800</xdr:colOff>
      <xdr:row>35</xdr:row>
      <xdr:rowOff>149542</xdr:rowOff>
    </xdr:to>
    <xdr:sp macro="" textlink="">
      <xdr:nvSpPr>
        <xdr:cNvPr id="536" name="楕円 535"/>
        <xdr:cNvSpPr/>
      </xdr:nvSpPr>
      <xdr:spPr>
        <a:xfrm>
          <a:off x="162687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70819</xdr:rowOff>
    </xdr:from>
    <xdr:ext cx="534377" cy="259045"/>
    <xdr:sp macro="" textlink="">
      <xdr:nvSpPr>
        <xdr:cNvPr id="537" name="災害復旧事業費該当値テキスト"/>
        <xdr:cNvSpPr txBox="1"/>
      </xdr:nvSpPr>
      <xdr:spPr>
        <a:xfrm>
          <a:off x="16370300" y="59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153073</xdr:rowOff>
    </xdr:from>
    <xdr:to>
      <xdr:col>81</xdr:col>
      <xdr:colOff>101600</xdr:colOff>
      <xdr:row>31</xdr:row>
      <xdr:rowOff>83223</xdr:rowOff>
    </xdr:to>
    <xdr:sp macro="" textlink="">
      <xdr:nvSpPr>
        <xdr:cNvPr id="538" name="楕円 537"/>
        <xdr:cNvSpPr/>
      </xdr:nvSpPr>
      <xdr:spPr>
        <a:xfrm>
          <a:off x="15430500" y="52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99750</xdr:rowOff>
    </xdr:from>
    <xdr:ext cx="599010" cy="259045"/>
    <xdr:sp macro="" textlink="">
      <xdr:nvSpPr>
        <xdr:cNvPr id="539" name="テキスト ボックス 538"/>
        <xdr:cNvSpPr txBox="1"/>
      </xdr:nvSpPr>
      <xdr:spPr>
        <a:xfrm>
          <a:off x="15181795" y="50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67551</xdr:rowOff>
    </xdr:from>
    <xdr:to>
      <xdr:col>76</xdr:col>
      <xdr:colOff>165100</xdr:colOff>
      <xdr:row>34</xdr:row>
      <xdr:rowOff>169151</xdr:rowOff>
    </xdr:to>
    <xdr:sp macro="" textlink="">
      <xdr:nvSpPr>
        <xdr:cNvPr id="540" name="楕円 539"/>
        <xdr:cNvSpPr/>
      </xdr:nvSpPr>
      <xdr:spPr>
        <a:xfrm>
          <a:off x="14541500" y="58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14228</xdr:rowOff>
    </xdr:from>
    <xdr:ext cx="534377" cy="259045"/>
    <xdr:sp macro="" textlink="">
      <xdr:nvSpPr>
        <xdr:cNvPr id="541" name="テキスト ボックス 540"/>
        <xdr:cNvSpPr txBox="1"/>
      </xdr:nvSpPr>
      <xdr:spPr>
        <a:xfrm>
          <a:off x="14325111" y="56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30810</xdr:rowOff>
    </xdr:from>
    <xdr:to>
      <xdr:col>72</xdr:col>
      <xdr:colOff>38100</xdr:colOff>
      <xdr:row>37</xdr:row>
      <xdr:rowOff>132410</xdr:rowOff>
    </xdr:to>
    <xdr:sp macro="" textlink="">
      <xdr:nvSpPr>
        <xdr:cNvPr id="542" name="楕円 541"/>
        <xdr:cNvSpPr/>
      </xdr:nvSpPr>
      <xdr:spPr>
        <a:xfrm>
          <a:off x="13652500" y="63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148937</xdr:rowOff>
    </xdr:from>
    <xdr:ext cx="534377" cy="259045"/>
    <xdr:sp macro="" textlink="">
      <xdr:nvSpPr>
        <xdr:cNvPr id="543" name="テキスト ボックス 542"/>
        <xdr:cNvSpPr txBox="1"/>
      </xdr:nvSpPr>
      <xdr:spPr>
        <a:xfrm>
          <a:off x="13436111" y="6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78334</xdr:rowOff>
    </xdr:from>
    <xdr:to>
      <xdr:col>67</xdr:col>
      <xdr:colOff>101600</xdr:colOff>
      <xdr:row>39</xdr:row>
      <xdr:rowOff>8484</xdr:rowOff>
    </xdr:to>
    <xdr:sp macro="" textlink="">
      <xdr:nvSpPr>
        <xdr:cNvPr id="544" name="楕円 543"/>
        <xdr:cNvSpPr/>
      </xdr:nvSpPr>
      <xdr:spPr>
        <a:xfrm>
          <a:off x="12763500" y="65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171061</xdr:rowOff>
    </xdr:from>
    <xdr:ext cx="469744" cy="259045"/>
    <xdr:sp macro="" textlink="">
      <xdr:nvSpPr>
        <xdr:cNvPr id="545" name="テキスト ボックス 544"/>
        <xdr:cNvSpPr txBox="1"/>
      </xdr:nvSpPr>
      <xdr:spPr>
        <a:xfrm>
          <a:off x="12579428" y="66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136438</xdr:rowOff>
    </xdr:from>
    <xdr:to>
      <xdr:col>85</xdr:col>
      <xdr:colOff>127000</xdr:colOff>
      <xdr:row>77</xdr:row>
      <xdr:rowOff>144946</xdr:rowOff>
    </xdr:to>
    <xdr:cxnSp macro="">
      <xdr:nvCxnSpPr>
        <xdr:cNvPr id="631" name="直線コネクタ 630"/>
        <xdr:cNvCxnSpPr/>
      </xdr:nvCxnSpPr>
      <xdr:spPr>
        <a:xfrm flipV="1">
          <a:off x="15481300" y="13338088"/>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126670</xdr:rowOff>
    </xdr:from>
    <xdr:to>
      <xdr:col>81</xdr:col>
      <xdr:colOff>50800</xdr:colOff>
      <xdr:row>77</xdr:row>
      <xdr:rowOff>144946</xdr:rowOff>
    </xdr:to>
    <xdr:cxnSp macro="">
      <xdr:nvCxnSpPr>
        <xdr:cNvPr id="634" name="直線コネクタ 633"/>
        <xdr:cNvCxnSpPr/>
      </xdr:nvCxnSpPr>
      <xdr:spPr>
        <a:xfrm>
          <a:off x="14592300" y="13328320"/>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115582</xdr:rowOff>
    </xdr:from>
    <xdr:to>
      <xdr:col>76</xdr:col>
      <xdr:colOff>114300</xdr:colOff>
      <xdr:row>77</xdr:row>
      <xdr:rowOff>126670</xdr:rowOff>
    </xdr:to>
    <xdr:cxnSp macro="">
      <xdr:nvCxnSpPr>
        <xdr:cNvPr id="637" name="直線コネクタ 636"/>
        <xdr:cNvCxnSpPr/>
      </xdr:nvCxnSpPr>
      <xdr:spPr>
        <a:xfrm>
          <a:off x="13703300" y="13317232"/>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92044</xdr:rowOff>
    </xdr:from>
    <xdr:to>
      <xdr:col>71</xdr:col>
      <xdr:colOff>177800</xdr:colOff>
      <xdr:row>77</xdr:row>
      <xdr:rowOff>115582</xdr:rowOff>
    </xdr:to>
    <xdr:cxnSp macro="">
      <xdr:nvCxnSpPr>
        <xdr:cNvPr id="640" name="直線コネクタ 639"/>
        <xdr:cNvCxnSpPr/>
      </xdr:nvCxnSpPr>
      <xdr:spPr>
        <a:xfrm>
          <a:off x="12814300" y="13293694"/>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85638</xdr:rowOff>
    </xdr:from>
    <xdr:to>
      <xdr:col>85</xdr:col>
      <xdr:colOff>177800</xdr:colOff>
      <xdr:row>78</xdr:row>
      <xdr:rowOff>15788</xdr:rowOff>
    </xdr:to>
    <xdr:sp macro="" textlink="">
      <xdr:nvSpPr>
        <xdr:cNvPr id="650" name="楕円 649"/>
        <xdr:cNvSpPr/>
      </xdr:nvSpPr>
      <xdr:spPr>
        <a:xfrm>
          <a:off x="16268700" y="132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64065</xdr:rowOff>
    </xdr:from>
    <xdr:ext cx="534377" cy="259045"/>
    <xdr:sp macro="" textlink="">
      <xdr:nvSpPr>
        <xdr:cNvPr id="651" name="公債費該当値テキスト"/>
        <xdr:cNvSpPr txBox="1"/>
      </xdr:nvSpPr>
      <xdr:spPr>
        <a:xfrm>
          <a:off x="16370300" y="132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94146</xdr:rowOff>
    </xdr:from>
    <xdr:to>
      <xdr:col>81</xdr:col>
      <xdr:colOff>101600</xdr:colOff>
      <xdr:row>78</xdr:row>
      <xdr:rowOff>24296</xdr:rowOff>
    </xdr:to>
    <xdr:sp macro="" textlink="">
      <xdr:nvSpPr>
        <xdr:cNvPr id="652" name="楕円 651"/>
        <xdr:cNvSpPr/>
      </xdr:nvSpPr>
      <xdr:spPr>
        <a:xfrm>
          <a:off x="15430500" y="132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15423</xdr:rowOff>
    </xdr:from>
    <xdr:ext cx="534377" cy="259045"/>
    <xdr:sp macro="" textlink="">
      <xdr:nvSpPr>
        <xdr:cNvPr id="653" name="テキスト ボックス 652"/>
        <xdr:cNvSpPr txBox="1"/>
      </xdr:nvSpPr>
      <xdr:spPr>
        <a:xfrm>
          <a:off x="15214111" y="133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75870</xdr:rowOff>
    </xdr:from>
    <xdr:to>
      <xdr:col>76</xdr:col>
      <xdr:colOff>165100</xdr:colOff>
      <xdr:row>78</xdr:row>
      <xdr:rowOff>6020</xdr:rowOff>
    </xdr:to>
    <xdr:sp macro="" textlink="">
      <xdr:nvSpPr>
        <xdr:cNvPr id="654" name="楕円 653"/>
        <xdr:cNvSpPr/>
      </xdr:nvSpPr>
      <xdr:spPr>
        <a:xfrm>
          <a:off x="14541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168597</xdr:rowOff>
    </xdr:from>
    <xdr:ext cx="534377" cy="259045"/>
    <xdr:sp macro="" textlink="">
      <xdr:nvSpPr>
        <xdr:cNvPr id="655" name="テキスト ボックス 654"/>
        <xdr:cNvSpPr txBox="1"/>
      </xdr:nvSpPr>
      <xdr:spPr>
        <a:xfrm>
          <a:off x="14325111" y="133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64782</xdr:rowOff>
    </xdr:from>
    <xdr:to>
      <xdr:col>72</xdr:col>
      <xdr:colOff>38100</xdr:colOff>
      <xdr:row>77</xdr:row>
      <xdr:rowOff>166382</xdr:rowOff>
    </xdr:to>
    <xdr:sp macro="" textlink="">
      <xdr:nvSpPr>
        <xdr:cNvPr id="656" name="楕円 655"/>
        <xdr:cNvSpPr/>
      </xdr:nvSpPr>
      <xdr:spPr>
        <a:xfrm>
          <a:off x="13652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11459</xdr:rowOff>
    </xdr:from>
    <xdr:ext cx="534377" cy="259045"/>
    <xdr:sp macro="" textlink="">
      <xdr:nvSpPr>
        <xdr:cNvPr id="657" name="テキスト ボックス 656"/>
        <xdr:cNvSpPr txBox="1"/>
      </xdr:nvSpPr>
      <xdr:spPr>
        <a:xfrm>
          <a:off x="13436111" y="130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41244</xdr:rowOff>
    </xdr:from>
    <xdr:to>
      <xdr:col>67</xdr:col>
      <xdr:colOff>101600</xdr:colOff>
      <xdr:row>77</xdr:row>
      <xdr:rowOff>142844</xdr:rowOff>
    </xdr:to>
    <xdr:sp macro="" textlink="">
      <xdr:nvSpPr>
        <xdr:cNvPr id="658" name="楕円 657"/>
        <xdr:cNvSpPr/>
      </xdr:nvSpPr>
      <xdr:spPr>
        <a:xfrm>
          <a:off x="12763500" y="132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159371</xdr:rowOff>
    </xdr:from>
    <xdr:ext cx="534377" cy="259045"/>
    <xdr:sp macro="" textlink="">
      <xdr:nvSpPr>
        <xdr:cNvPr id="659" name="テキスト ボックス 658"/>
        <xdr:cNvSpPr txBox="1"/>
      </xdr:nvSpPr>
      <xdr:spPr>
        <a:xfrm>
          <a:off x="12547111" y="130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120520</xdr:rowOff>
    </xdr:from>
    <xdr:to>
      <xdr:col>85</xdr:col>
      <xdr:colOff>127000</xdr:colOff>
      <xdr:row>96</xdr:row>
      <xdr:rowOff>5890</xdr:rowOff>
    </xdr:to>
    <xdr:cxnSp macro="">
      <xdr:nvCxnSpPr>
        <xdr:cNvPr id="684" name="直線コネクタ 683"/>
        <xdr:cNvCxnSpPr/>
      </xdr:nvCxnSpPr>
      <xdr:spPr>
        <a:xfrm>
          <a:off x="15481300" y="16408270"/>
          <a:ext cx="8382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120520</xdr:rowOff>
    </xdr:from>
    <xdr:to>
      <xdr:col>81</xdr:col>
      <xdr:colOff>50800</xdr:colOff>
      <xdr:row>96</xdr:row>
      <xdr:rowOff>20479</xdr:rowOff>
    </xdr:to>
    <xdr:cxnSp macro="">
      <xdr:nvCxnSpPr>
        <xdr:cNvPr id="687" name="直線コネクタ 686"/>
        <xdr:cNvCxnSpPr/>
      </xdr:nvCxnSpPr>
      <xdr:spPr>
        <a:xfrm flipV="1">
          <a:off x="14592300" y="16408270"/>
          <a:ext cx="889000" cy="7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18645</xdr:rowOff>
    </xdr:from>
    <xdr:to>
      <xdr:col>76</xdr:col>
      <xdr:colOff>114300</xdr:colOff>
      <xdr:row>96</xdr:row>
      <xdr:rowOff>20479</xdr:rowOff>
    </xdr:to>
    <xdr:cxnSp macro="">
      <xdr:nvCxnSpPr>
        <xdr:cNvPr id="690" name="直線コネクタ 689"/>
        <xdr:cNvCxnSpPr/>
      </xdr:nvCxnSpPr>
      <xdr:spPr>
        <a:xfrm>
          <a:off x="13703300" y="16477845"/>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18645</xdr:rowOff>
    </xdr:from>
    <xdr:to>
      <xdr:col>71</xdr:col>
      <xdr:colOff>177800</xdr:colOff>
      <xdr:row>97</xdr:row>
      <xdr:rowOff>58644</xdr:rowOff>
    </xdr:to>
    <xdr:cxnSp macro="">
      <xdr:nvCxnSpPr>
        <xdr:cNvPr id="693" name="直線コネクタ 692"/>
        <xdr:cNvCxnSpPr/>
      </xdr:nvCxnSpPr>
      <xdr:spPr>
        <a:xfrm flipV="1">
          <a:off x="12814300" y="16477845"/>
          <a:ext cx="889000" cy="2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126540</xdr:rowOff>
    </xdr:from>
    <xdr:to>
      <xdr:col>85</xdr:col>
      <xdr:colOff>177800</xdr:colOff>
      <xdr:row>96</xdr:row>
      <xdr:rowOff>56690</xdr:rowOff>
    </xdr:to>
    <xdr:sp macro="" textlink="">
      <xdr:nvSpPr>
        <xdr:cNvPr id="703" name="楕円 702"/>
        <xdr:cNvSpPr/>
      </xdr:nvSpPr>
      <xdr:spPr>
        <a:xfrm>
          <a:off x="16268700" y="164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149417</xdr:rowOff>
    </xdr:from>
    <xdr:ext cx="534377" cy="259045"/>
    <xdr:sp macro="" textlink="">
      <xdr:nvSpPr>
        <xdr:cNvPr id="704" name="積立金該当値テキスト"/>
        <xdr:cNvSpPr txBox="1"/>
      </xdr:nvSpPr>
      <xdr:spPr>
        <a:xfrm>
          <a:off x="16370300" y="162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69720</xdr:rowOff>
    </xdr:from>
    <xdr:to>
      <xdr:col>81</xdr:col>
      <xdr:colOff>101600</xdr:colOff>
      <xdr:row>95</xdr:row>
      <xdr:rowOff>171320</xdr:rowOff>
    </xdr:to>
    <xdr:sp macro="" textlink="">
      <xdr:nvSpPr>
        <xdr:cNvPr id="705" name="楕円 704"/>
        <xdr:cNvSpPr/>
      </xdr:nvSpPr>
      <xdr:spPr>
        <a:xfrm>
          <a:off x="15430500" y="163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16397</xdr:rowOff>
    </xdr:from>
    <xdr:ext cx="534377" cy="259045"/>
    <xdr:sp macro="" textlink="">
      <xdr:nvSpPr>
        <xdr:cNvPr id="706" name="テキスト ボックス 705"/>
        <xdr:cNvSpPr txBox="1"/>
      </xdr:nvSpPr>
      <xdr:spPr>
        <a:xfrm>
          <a:off x="15214111" y="161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141129</xdr:rowOff>
    </xdr:from>
    <xdr:to>
      <xdr:col>76</xdr:col>
      <xdr:colOff>165100</xdr:colOff>
      <xdr:row>96</xdr:row>
      <xdr:rowOff>71279</xdr:rowOff>
    </xdr:to>
    <xdr:sp macro="" textlink="">
      <xdr:nvSpPr>
        <xdr:cNvPr id="707" name="楕円 706"/>
        <xdr:cNvSpPr/>
      </xdr:nvSpPr>
      <xdr:spPr>
        <a:xfrm>
          <a:off x="14541500" y="164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87806</xdr:rowOff>
    </xdr:from>
    <xdr:ext cx="534377" cy="259045"/>
    <xdr:sp macro="" textlink="">
      <xdr:nvSpPr>
        <xdr:cNvPr id="708" name="テキスト ボックス 707"/>
        <xdr:cNvSpPr txBox="1"/>
      </xdr:nvSpPr>
      <xdr:spPr>
        <a:xfrm>
          <a:off x="14325111" y="162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139295</xdr:rowOff>
    </xdr:from>
    <xdr:to>
      <xdr:col>72</xdr:col>
      <xdr:colOff>38100</xdr:colOff>
      <xdr:row>96</xdr:row>
      <xdr:rowOff>69445</xdr:rowOff>
    </xdr:to>
    <xdr:sp macro="" textlink="">
      <xdr:nvSpPr>
        <xdr:cNvPr id="709" name="楕円 708"/>
        <xdr:cNvSpPr/>
      </xdr:nvSpPr>
      <xdr:spPr>
        <a:xfrm>
          <a:off x="13652500" y="164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85972</xdr:rowOff>
    </xdr:from>
    <xdr:ext cx="534377" cy="259045"/>
    <xdr:sp macro="" textlink="">
      <xdr:nvSpPr>
        <xdr:cNvPr id="710" name="テキスト ボックス 709"/>
        <xdr:cNvSpPr txBox="1"/>
      </xdr:nvSpPr>
      <xdr:spPr>
        <a:xfrm>
          <a:off x="13436111" y="162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7844</xdr:rowOff>
    </xdr:from>
    <xdr:to>
      <xdr:col>67</xdr:col>
      <xdr:colOff>101600</xdr:colOff>
      <xdr:row>97</xdr:row>
      <xdr:rowOff>109444</xdr:rowOff>
    </xdr:to>
    <xdr:sp macro="" textlink="">
      <xdr:nvSpPr>
        <xdr:cNvPr id="711" name="楕円 710"/>
        <xdr:cNvSpPr/>
      </xdr:nvSpPr>
      <xdr:spPr>
        <a:xfrm>
          <a:off x="12763500" y="166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100571</xdr:rowOff>
    </xdr:from>
    <xdr:ext cx="534377" cy="259045"/>
    <xdr:sp macro="" textlink="">
      <xdr:nvSpPr>
        <xdr:cNvPr id="712" name="テキスト ボックス 711"/>
        <xdr:cNvSpPr txBox="1"/>
      </xdr:nvSpPr>
      <xdr:spPr>
        <a:xfrm>
          <a:off x="12547111" y="167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29781</xdr:rowOff>
    </xdr:from>
    <xdr:to>
      <xdr:col>116</xdr:col>
      <xdr:colOff>63500</xdr:colOff>
      <xdr:row>39</xdr:row>
      <xdr:rowOff>43802</xdr:rowOff>
    </xdr:to>
    <xdr:cxnSp macro="">
      <xdr:nvCxnSpPr>
        <xdr:cNvPr id="741" name="直線コネクタ 740"/>
        <xdr:cNvCxnSpPr/>
      </xdr:nvCxnSpPr>
      <xdr:spPr>
        <a:xfrm>
          <a:off x="21323300" y="6716331"/>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24447</xdr:rowOff>
    </xdr:from>
    <xdr:to>
      <xdr:col>111</xdr:col>
      <xdr:colOff>177800</xdr:colOff>
      <xdr:row>39</xdr:row>
      <xdr:rowOff>29781</xdr:rowOff>
    </xdr:to>
    <xdr:cxnSp macro="">
      <xdr:nvCxnSpPr>
        <xdr:cNvPr id="744" name="直線コネクタ 743"/>
        <xdr:cNvCxnSpPr/>
      </xdr:nvCxnSpPr>
      <xdr:spPr>
        <a:xfrm>
          <a:off x="20434300" y="671099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24447</xdr:rowOff>
    </xdr:from>
    <xdr:to>
      <xdr:col>107</xdr:col>
      <xdr:colOff>50800</xdr:colOff>
      <xdr:row>39</xdr:row>
      <xdr:rowOff>31344</xdr:rowOff>
    </xdr:to>
    <xdr:cxnSp macro="">
      <xdr:nvCxnSpPr>
        <xdr:cNvPr id="747" name="直線コネクタ 746"/>
        <xdr:cNvCxnSpPr/>
      </xdr:nvCxnSpPr>
      <xdr:spPr>
        <a:xfrm flipV="1">
          <a:off x="19545300" y="6710997"/>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30391</xdr:rowOff>
    </xdr:from>
    <xdr:to>
      <xdr:col>102</xdr:col>
      <xdr:colOff>114300</xdr:colOff>
      <xdr:row>39</xdr:row>
      <xdr:rowOff>31344</xdr:rowOff>
    </xdr:to>
    <xdr:cxnSp macro="">
      <xdr:nvCxnSpPr>
        <xdr:cNvPr id="750" name="直線コネクタ 749"/>
        <xdr:cNvCxnSpPr/>
      </xdr:nvCxnSpPr>
      <xdr:spPr>
        <a:xfrm>
          <a:off x="18656300" y="671694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164452</xdr:rowOff>
    </xdr:from>
    <xdr:to>
      <xdr:col>116</xdr:col>
      <xdr:colOff>114300</xdr:colOff>
      <xdr:row>39</xdr:row>
      <xdr:rowOff>94602</xdr:rowOff>
    </xdr:to>
    <xdr:sp macro="" textlink="">
      <xdr:nvSpPr>
        <xdr:cNvPr id="760" name="楕円 759"/>
        <xdr:cNvSpPr/>
      </xdr:nvSpPr>
      <xdr:spPr>
        <a:xfrm>
          <a:off x="22110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79379</xdr:rowOff>
    </xdr:from>
    <xdr:ext cx="313932" cy="259045"/>
    <xdr:sp macro="" textlink="">
      <xdr:nvSpPr>
        <xdr:cNvPr id="761" name="投資及び出資金該当値テキスト"/>
        <xdr:cNvSpPr txBox="1"/>
      </xdr:nvSpPr>
      <xdr:spPr>
        <a:xfrm>
          <a:off x="22212300" y="6594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150431</xdr:rowOff>
    </xdr:from>
    <xdr:to>
      <xdr:col>112</xdr:col>
      <xdr:colOff>38100</xdr:colOff>
      <xdr:row>39</xdr:row>
      <xdr:rowOff>80581</xdr:rowOff>
    </xdr:to>
    <xdr:sp macro="" textlink="">
      <xdr:nvSpPr>
        <xdr:cNvPr id="762" name="楕円 761"/>
        <xdr:cNvSpPr/>
      </xdr:nvSpPr>
      <xdr:spPr>
        <a:xfrm>
          <a:off x="21272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71708</xdr:rowOff>
    </xdr:from>
    <xdr:ext cx="378565" cy="259045"/>
    <xdr:sp macro="" textlink="">
      <xdr:nvSpPr>
        <xdr:cNvPr id="763" name="テキスト ボックス 762"/>
        <xdr:cNvSpPr txBox="1"/>
      </xdr:nvSpPr>
      <xdr:spPr>
        <a:xfrm>
          <a:off x="21134017" y="675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145097</xdr:rowOff>
    </xdr:from>
    <xdr:to>
      <xdr:col>107</xdr:col>
      <xdr:colOff>101600</xdr:colOff>
      <xdr:row>39</xdr:row>
      <xdr:rowOff>75247</xdr:rowOff>
    </xdr:to>
    <xdr:sp macro="" textlink="">
      <xdr:nvSpPr>
        <xdr:cNvPr id="764" name="楕円 763"/>
        <xdr:cNvSpPr/>
      </xdr:nvSpPr>
      <xdr:spPr>
        <a:xfrm>
          <a:off x="20383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66374</xdr:rowOff>
    </xdr:from>
    <xdr:ext cx="378565" cy="259045"/>
    <xdr:sp macro="" textlink="">
      <xdr:nvSpPr>
        <xdr:cNvPr id="765" name="テキスト ボックス 764"/>
        <xdr:cNvSpPr txBox="1"/>
      </xdr:nvSpPr>
      <xdr:spPr>
        <a:xfrm>
          <a:off x="20245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151994</xdr:rowOff>
    </xdr:from>
    <xdr:to>
      <xdr:col>102</xdr:col>
      <xdr:colOff>165100</xdr:colOff>
      <xdr:row>39</xdr:row>
      <xdr:rowOff>82144</xdr:rowOff>
    </xdr:to>
    <xdr:sp macro="" textlink="">
      <xdr:nvSpPr>
        <xdr:cNvPr id="766" name="楕円 765"/>
        <xdr:cNvSpPr/>
      </xdr:nvSpPr>
      <xdr:spPr>
        <a:xfrm>
          <a:off x="194945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73271</xdr:rowOff>
    </xdr:from>
    <xdr:ext cx="378565" cy="259045"/>
    <xdr:sp macro="" textlink="">
      <xdr:nvSpPr>
        <xdr:cNvPr id="767" name="テキスト ボックス 766"/>
        <xdr:cNvSpPr txBox="1"/>
      </xdr:nvSpPr>
      <xdr:spPr>
        <a:xfrm>
          <a:off x="19356017" y="6759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151041</xdr:rowOff>
    </xdr:from>
    <xdr:to>
      <xdr:col>98</xdr:col>
      <xdr:colOff>38100</xdr:colOff>
      <xdr:row>39</xdr:row>
      <xdr:rowOff>81191</xdr:rowOff>
    </xdr:to>
    <xdr:sp macro="" textlink="">
      <xdr:nvSpPr>
        <xdr:cNvPr id="768" name="楕円 767"/>
        <xdr:cNvSpPr/>
      </xdr:nvSpPr>
      <xdr:spPr>
        <a:xfrm>
          <a:off x="18605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72318</xdr:rowOff>
    </xdr:from>
    <xdr:ext cx="378565" cy="259045"/>
    <xdr:sp macro="" textlink="">
      <xdr:nvSpPr>
        <xdr:cNvPr id="769" name="テキスト ボックス 768"/>
        <xdr:cNvSpPr txBox="1"/>
      </xdr:nvSpPr>
      <xdr:spPr>
        <a:xfrm>
          <a:off x="18467017" y="675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114005</xdr:rowOff>
    </xdr:from>
    <xdr:to>
      <xdr:col>116</xdr:col>
      <xdr:colOff>63500</xdr:colOff>
      <xdr:row>56</xdr:row>
      <xdr:rowOff>130693</xdr:rowOff>
    </xdr:to>
    <xdr:cxnSp macro="">
      <xdr:nvCxnSpPr>
        <xdr:cNvPr id="796" name="直線コネクタ 795"/>
        <xdr:cNvCxnSpPr/>
      </xdr:nvCxnSpPr>
      <xdr:spPr>
        <a:xfrm flipV="1">
          <a:off x="21323300" y="9715205"/>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122578</xdr:rowOff>
    </xdr:from>
    <xdr:to>
      <xdr:col>111</xdr:col>
      <xdr:colOff>177800</xdr:colOff>
      <xdr:row>56</xdr:row>
      <xdr:rowOff>130693</xdr:rowOff>
    </xdr:to>
    <xdr:cxnSp macro="">
      <xdr:nvCxnSpPr>
        <xdr:cNvPr id="799" name="直線コネクタ 798"/>
        <xdr:cNvCxnSpPr/>
      </xdr:nvCxnSpPr>
      <xdr:spPr>
        <a:xfrm>
          <a:off x="20434300" y="9723778"/>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122578</xdr:rowOff>
    </xdr:from>
    <xdr:to>
      <xdr:col>107</xdr:col>
      <xdr:colOff>50800</xdr:colOff>
      <xdr:row>56</xdr:row>
      <xdr:rowOff>131287</xdr:rowOff>
    </xdr:to>
    <xdr:cxnSp macro="">
      <xdr:nvCxnSpPr>
        <xdr:cNvPr id="802" name="直線コネクタ 801"/>
        <xdr:cNvCxnSpPr/>
      </xdr:nvCxnSpPr>
      <xdr:spPr>
        <a:xfrm flipV="1">
          <a:off x="19545300" y="972377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131287</xdr:rowOff>
    </xdr:from>
    <xdr:to>
      <xdr:col>102</xdr:col>
      <xdr:colOff>114300</xdr:colOff>
      <xdr:row>56</xdr:row>
      <xdr:rowOff>132682</xdr:rowOff>
    </xdr:to>
    <xdr:cxnSp macro="">
      <xdr:nvCxnSpPr>
        <xdr:cNvPr id="805" name="直線コネクタ 804"/>
        <xdr:cNvCxnSpPr/>
      </xdr:nvCxnSpPr>
      <xdr:spPr>
        <a:xfrm flipV="1">
          <a:off x="18656300" y="9732487"/>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63205</xdr:rowOff>
    </xdr:from>
    <xdr:to>
      <xdr:col>116</xdr:col>
      <xdr:colOff>114300</xdr:colOff>
      <xdr:row>56</xdr:row>
      <xdr:rowOff>164805</xdr:rowOff>
    </xdr:to>
    <xdr:sp macro="" textlink="">
      <xdr:nvSpPr>
        <xdr:cNvPr id="815" name="楕円 814"/>
        <xdr:cNvSpPr/>
      </xdr:nvSpPr>
      <xdr:spPr>
        <a:xfrm>
          <a:off x="22110700" y="96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86082</xdr:rowOff>
    </xdr:from>
    <xdr:ext cx="534377" cy="259045"/>
    <xdr:sp macro="" textlink="">
      <xdr:nvSpPr>
        <xdr:cNvPr id="816" name="貸付金該当値テキスト"/>
        <xdr:cNvSpPr txBox="1"/>
      </xdr:nvSpPr>
      <xdr:spPr>
        <a:xfrm>
          <a:off x="22212300" y="951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79893</xdr:rowOff>
    </xdr:from>
    <xdr:to>
      <xdr:col>112</xdr:col>
      <xdr:colOff>38100</xdr:colOff>
      <xdr:row>57</xdr:row>
      <xdr:rowOff>10043</xdr:rowOff>
    </xdr:to>
    <xdr:sp macro="" textlink="">
      <xdr:nvSpPr>
        <xdr:cNvPr id="817" name="楕円 816"/>
        <xdr:cNvSpPr/>
      </xdr:nvSpPr>
      <xdr:spPr>
        <a:xfrm>
          <a:off x="21272500" y="96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26570</xdr:rowOff>
    </xdr:from>
    <xdr:ext cx="534377" cy="259045"/>
    <xdr:sp macro="" textlink="">
      <xdr:nvSpPr>
        <xdr:cNvPr id="818" name="テキスト ボックス 817"/>
        <xdr:cNvSpPr txBox="1"/>
      </xdr:nvSpPr>
      <xdr:spPr>
        <a:xfrm>
          <a:off x="21056111" y="945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71778</xdr:rowOff>
    </xdr:from>
    <xdr:to>
      <xdr:col>107</xdr:col>
      <xdr:colOff>101600</xdr:colOff>
      <xdr:row>57</xdr:row>
      <xdr:rowOff>1928</xdr:rowOff>
    </xdr:to>
    <xdr:sp macro="" textlink="">
      <xdr:nvSpPr>
        <xdr:cNvPr id="819" name="楕円 818"/>
        <xdr:cNvSpPr/>
      </xdr:nvSpPr>
      <xdr:spPr>
        <a:xfrm>
          <a:off x="20383500" y="96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18455</xdr:rowOff>
    </xdr:from>
    <xdr:ext cx="534377" cy="259045"/>
    <xdr:sp macro="" textlink="">
      <xdr:nvSpPr>
        <xdr:cNvPr id="820" name="テキスト ボックス 819"/>
        <xdr:cNvSpPr txBox="1"/>
      </xdr:nvSpPr>
      <xdr:spPr>
        <a:xfrm>
          <a:off x="20167111" y="94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80487</xdr:rowOff>
    </xdr:from>
    <xdr:to>
      <xdr:col>102</xdr:col>
      <xdr:colOff>165100</xdr:colOff>
      <xdr:row>57</xdr:row>
      <xdr:rowOff>10637</xdr:rowOff>
    </xdr:to>
    <xdr:sp macro="" textlink="">
      <xdr:nvSpPr>
        <xdr:cNvPr id="821" name="楕円 820"/>
        <xdr:cNvSpPr/>
      </xdr:nvSpPr>
      <xdr:spPr>
        <a:xfrm>
          <a:off x="19494500" y="96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27164</xdr:rowOff>
    </xdr:from>
    <xdr:ext cx="534377" cy="259045"/>
    <xdr:sp macro="" textlink="">
      <xdr:nvSpPr>
        <xdr:cNvPr id="822" name="テキスト ボックス 821"/>
        <xdr:cNvSpPr txBox="1"/>
      </xdr:nvSpPr>
      <xdr:spPr>
        <a:xfrm>
          <a:off x="19278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81882</xdr:rowOff>
    </xdr:from>
    <xdr:to>
      <xdr:col>98</xdr:col>
      <xdr:colOff>38100</xdr:colOff>
      <xdr:row>57</xdr:row>
      <xdr:rowOff>12032</xdr:rowOff>
    </xdr:to>
    <xdr:sp macro="" textlink="">
      <xdr:nvSpPr>
        <xdr:cNvPr id="823" name="楕円 822"/>
        <xdr:cNvSpPr/>
      </xdr:nvSpPr>
      <xdr:spPr>
        <a:xfrm>
          <a:off x="18605500" y="96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28559</xdr:rowOff>
    </xdr:from>
    <xdr:ext cx="534377" cy="259045"/>
    <xdr:sp macro="" textlink="">
      <xdr:nvSpPr>
        <xdr:cNvPr id="824" name="テキスト ボックス 823"/>
        <xdr:cNvSpPr txBox="1"/>
      </xdr:nvSpPr>
      <xdr:spPr>
        <a:xfrm>
          <a:off x="18389111" y="94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15032</xdr:rowOff>
    </xdr:from>
    <xdr:to>
      <xdr:col>116</xdr:col>
      <xdr:colOff>63500</xdr:colOff>
      <xdr:row>74</xdr:row>
      <xdr:rowOff>31980</xdr:rowOff>
    </xdr:to>
    <xdr:cxnSp macro="">
      <xdr:nvCxnSpPr>
        <xdr:cNvPr id="856" name="直線コネクタ 855"/>
        <xdr:cNvCxnSpPr/>
      </xdr:nvCxnSpPr>
      <xdr:spPr>
        <a:xfrm>
          <a:off x="21323300" y="12702332"/>
          <a:ext cx="8382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15032</xdr:rowOff>
    </xdr:from>
    <xdr:to>
      <xdr:col>111</xdr:col>
      <xdr:colOff>177800</xdr:colOff>
      <xdr:row>74</xdr:row>
      <xdr:rowOff>88412</xdr:rowOff>
    </xdr:to>
    <xdr:cxnSp macro="">
      <xdr:nvCxnSpPr>
        <xdr:cNvPr id="859" name="直線コネクタ 858"/>
        <xdr:cNvCxnSpPr/>
      </xdr:nvCxnSpPr>
      <xdr:spPr>
        <a:xfrm flipV="1">
          <a:off x="20434300" y="12702332"/>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88412</xdr:rowOff>
    </xdr:from>
    <xdr:to>
      <xdr:col>107</xdr:col>
      <xdr:colOff>50800</xdr:colOff>
      <xdr:row>74</xdr:row>
      <xdr:rowOff>146052</xdr:rowOff>
    </xdr:to>
    <xdr:cxnSp macro="">
      <xdr:nvCxnSpPr>
        <xdr:cNvPr id="862" name="直線コネクタ 861"/>
        <xdr:cNvCxnSpPr/>
      </xdr:nvCxnSpPr>
      <xdr:spPr>
        <a:xfrm flipV="1">
          <a:off x="19545300" y="12775712"/>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130393</xdr:rowOff>
    </xdr:from>
    <xdr:to>
      <xdr:col>102</xdr:col>
      <xdr:colOff>114300</xdr:colOff>
      <xdr:row>74</xdr:row>
      <xdr:rowOff>146052</xdr:rowOff>
    </xdr:to>
    <xdr:cxnSp macro="">
      <xdr:nvCxnSpPr>
        <xdr:cNvPr id="865" name="直線コネクタ 864"/>
        <xdr:cNvCxnSpPr/>
      </xdr:nvCxnSpPr>
      <xdr:spPr>
        <a:xfrm>
          <a:off x="18656300" y="12817693"/>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152630</xdr:rowOff>
    </xdr:from>
    <xdr:to>
      <xdr:col>116</xdr:col>
      <xdr:colOff>114300</xdr:colOff>
      <xdr:row>74</xdr:row>
      <xdr:rowOff>82780</xdr:rowOff>
    </xdr:to>
    <xdr:sp macro="" textlink="">
      <xdr:nvSpPr>
        <xdr:cNvPr id="875" name="楕円 874"/>
        <xdr:cNvSpPr/>
      </xdr:nvSpPr>
      <xdr:spPr>
        <a:xfrm>
          <a:off x="22110700" y="126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4057</xdr:rowOff>
    </xdr:from>
    <xdr:ext cx="534377" cy="259045"/>
    <xdr:sp macro="" textlink="">
      <xdr:nvSpPr>
        <xdr:cNvPr id="876" name="繰出金該当値テキスト"/>
        <xdr:cNvSpPr txBox="1"/>
      </xdr:nvSpPr>
      <xdr:spPr>
        <a:xfrm>
          <a:off x="22212300" y="1251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135682</xdr:rowOff>
    </xdr:from>
    <xdr:to>
      <xdr:col>112</xdr:col>
      <xdr:colOff>38100</xdr:colOff>
      <xdr:row>74</xdr:row>
      <xdr:rowOff>65832</xdr:rowOff>
    </xdr:to>
    <xdr:sp macro="" textlink="">
      <xdr:nvSpPr>
        <xdr:cNvPr id="877" name="楕円 876"/>
        <xdr:cNvSpPr/>
      </xdr:nvSpPr>
      <xdr:spPr>
        <a:xfrm>
          <a:off x="21272500" y="12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82359</xdr:rowOff>
    </xdr:from>
    <xdr:ext cx="534377" cy="259045"/>
    <xdr:sp macro="" textlink="">
      <xdr:nvSpPr>
        <xdr:cNvPr id="878" name="テキスト ボックス 877"/>
        <xdr:cNvSpPr txBox="1"/>
      </xdr:nvSpPr>
      <xdr:spPr>
        <a:xfrm>
          <a:off x="21056111" y="124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37612</xdr:rowOff>
    </xdr:from>
    <xdr:to>
      <xdr:col>107</xdr:col>
      <xdr:colOff>101600</xdr:colOff>
      <xdr:row>74</xdr:row>
      <xdr:rowOff>139212</xdr:rowOff>
    </xdr:to>
    <xdr:sp macro="" textlink="">
      <xdr:nvSpPr>
        <xdr:cNvPr id="879" name="楕円 878"/>
        <xdr:cNvSpPr/>
      </xdr:nvSpPr>
      <xdr:spPr>
        <a:xfrm>
          <a:off x="20383500" y="127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155739</xdr:rowOff>
    </xdr:from>
    <xdr:ext cx="534377" cy="259045"/>
    <xdr:sp macro="" textlink="">
      <xdr:nvSpPr>
        <xdr:cNvPr id="880" name="テキスト ボックス 879"/>
        <xdr:cNvSpPr txBox="1"/>
      </xdr:nvSpPr>
      <xdr:spPr>
        <a:xfrm>
          <a:off x="20167111" y="125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95252</xdr:rowOff>
    </xdr:from>
    <xdr:to>
      <xdr:col>102</xdr:col>
      <xdr:colOff>165100</xdr:colOff>
      <xdr:row>75</xdr:row>
      <xdr:rowOff>25402</xdr:rowOff>
    </xdr:to>
    <xdr:sp macro="" textlink="">
      <xdr:nvSpPr>
        <xdr:cNvPr id="881" name="楕円 880"/>
        <xdr:cNvSpPr/>
      </xdr:nvSpPr>
      <xdr:spPr>
        <a:xfrm>
          <a:off x="19494500" y="12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41929</xdr:rowOff>
    </xdr:from>
    <xdr:ext cx="534377" cy="259045"/>
    <xdr:sp macro="" textlink="">
      <xdr:nvSpPr>
        <xdr:cNvPr id="882" name="テキスト ボックス 881"/>
        <xdr:cNvSpPr txBox="1"/>
      </xdr:nvSpPr>
      <xdr:spPr>
        <a:xfrm>
          <a:off x="19278111" y="125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79593</xdr:rowOff>
    </xdr:from>
    <xdr:to>
      <xdr:col>98</xdr:col>
      <xdr:colOff>38100</xdr:colOff>
      <xdr:row>75</xdr:row>
      <xdr:rowOff>9743</xdr:rowOff>
    </xdr:to>
    <xdr:sp macro="" textlink="">
      <xdr:nvSpPr>
        <xdr:cNvPr id="883" name="楕円 882"/>
        <xdr:cNvSpPr/>
      </xdr:nvSpPr>
      <xdr:spPr>
        <a:xfrm>
          <a:off x="18605500" y="127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26270</xdr:rowOff>
    </xdr:from>
    <xdr:ext cx="534377" cy="259045"/>
    <xdr:sp macro="" textlink="">
      <xdr:nvSpPr>
        <xdr:cNvPr id="884" name="テキスト ボックス 883"/>
        <xdr:cNvSpPr txBox="1"/>
      </xdr:nvSpPr>
      <xdr:spPr>
        <a:xfrm>
          <a:off x="18389111" y="125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性質別歳出の住民一人当たりコストについて、類似団体内平均額を上回っている経費は、人件費（類似団体との差額</a:t>
          </a:r>
          <a:r>
            <a:rPr lang="en-US" altLang="ja-JP" sz="1100">
              <a:effectLst/>
              <a:latin typeface="ＭＳ Ｐゴシック" panose="020B0600070205080204" pitchFamily="50" charset="-128"/>
              <a:ea typeface="ＭＳ Ｐゴシック" panose="020B0600070205080204" pitchFamily="50" charset="-128"/>
            </a:rPr>
            <a:t>+26,413</a:t>
          </a:r>
          <a:r>
            <a:rPr lang="ja-JP" altLang="en-US" sz="1100">
              <a:effectLst/>
              <a:latin typeface="ＭＳ Ｐゴシック" panose="020B0600070205080204" pitchFamily="50" charset="-128"/>
              <a:ea typeface="ＭＳ Ｐゴシック" panose="020B0600070205080204" pitchFamily="50" charset="-128"/>
            </a:rPr>
            <a:t>円、対類似団体比</a:t>
          </a:r>
          <a:r>
            <a:rPr lang="en-US" altLang="ja-JP" sz="1100">
              <a:effectLst/>
              <a:latin typeface="ＭＳ Ｐゴシック" panose="020B0600070205080204" pitchFamily="50" charset="-128"/>
              <a:ea typeface="ＭＳ Ｐゴシック" panose="020B0600070205080204" pitchFamily="50" charset="-128"/>
            </a:rPr>
            <a:t>129.2</a:t>
          </a:r>
          <a:r>
            <a:rPr lang="ja-JP" altLang="en-US" sz="1100">
              <a:effectLst/>
              <a:latin typeface="ＭＳ Ｐゴシック" panose="020B0600070205080204" pitchFamily="50" charset="-128"/>
              <a:ea typeface="ＭＳ Ｐゴシック" panose="020B0600070205080204" pitchFamily="50" charset="-128"/>
            </a:rPr>
            <a:t>％）、扶助費（類似団体との差額</a:t>
          </a:r>
          <a:r>
            <a:rPr lang="en-US" altLang="ja-JP" sz="1100">
              <a:effectLst/>
              <a:latin typeface="ＭＳ Ｐゴシック" panose="020B0600070205080204" pitchFamily="50" charset="-128"/>
              <a:ea typeface="ＭＳ Ｐゴシック" panose="020B0600070205080204" pitchFamily="50" charset="-128"/>
            </a:rPr>
            <a:t>+8,330</a:t>
          </a:r>
          <a:r>
            <a:rPr lang="ja-JP" altLang="en-US" sz="1100">
              <a:effectLst/>
              <a:latin typeface="ＭＳ Ｐゴシック" panose="020B0600070205080204" pitchFamily="50" charset="-128"/>
              <a:ea typeface="ＭＳ Ｐゴシック" panose="020B0600070205080204" pitchFamily="50" charset="-128"/>
            </a:rPr>
            <a:t>円、対類似団体比</a:t>
          </a:r>
          <a:r>
            <a:rPr lang="en-US" altLang="ja-JP" sz="1100">
              <a:effectLst/>
              <a:latin typeface="ＭＳ Ｐゴシック" panose="020B0600070205080204" pitchFamily="50" charset="-128"/>
              <a:ea typeface="ＭＳ Ｐゴシック" panose="020B0600070205080204" pitchFamily="50" charset="-128"/>
            </a:rPr>
            <a:t>108.5</a:t>
          </a:r>
          <a:r>
            <a:rPr lang="ja-JP" altLang="en-US" sz="1100">
              <a:effectLst/>
              <a:latin typeface="ＭＳ Ｐゴシック" panose="020B0600070205080204" pitchFamily="50" charset="-128"/>
              <a:ea typeface="ＭＳ Ｐゴシック" panose="020B0600070205080204" pitchFamily="50" charset="-128"/>
            </a:rPr>
            <a:t>％）、補助費等（類似団体との差額</a:t>
          </a:r>
          <a:r>
            <a:rPr lang="en-US" altLang="ja-JP" sz="1100">
              <a:effectLst/>
              <a:latin typeface="ＭＳ Ｐゴシック" panose="020B0600070205080204" pitchFamily="50" charset="-128"/>
              <a:ea typeface="ＭＳ Ｐゴシック" panose="020B0600070205080204" pitchFamily="50" charset="-128"/>
            </a:rPr>
            <a:t>+3,275</a:t>
          </a:r>
          <a:r>
            <a:rPr lang="ja-JP" altLang="en-US" sz="1100">
              <a:effectLst/>
              <a:latin typeface="ＭＳ Ｐゴシック" panose="020B0600070205080204" pitchFamily="50" charset="-128"/>
              <a:ea typeface="ＭＳ Ｐゴシック" panose="020B0600070205080204" pitchFamily="50" charset="-128"/>
            </a:rPr>
            <a:t>円、対類似団体比</a:t>
          </a:r>
          <a:r>
            <a:rPr lang="en-US" altLang="ja-JP" sz="1100">
              <a:effectLst/>
              <a:latin typeface="ＭＳ Ｐゴシック" panose="020B0600070205080204" pitchFamily="50" charset="-128"/>
              <a:ea typeface="ＭＳ Ｐゴシック" panose="020B0600070205080204" pitchFamily="50" charset="-128"/>
            </a:rPr>
            <a:t>104.7</a:t>
          </a:r>
          <a:r>
            <a:rPr lang="ja-JP" altLang="en-US" sz="1100">
              <a:effectLst/>
              <a:latin typeface="ＭＳ Ｐゴシック" panose="020B0600070205080204" pitchFamily="50" charset="-128"/>
              <a:ea typeface="ＭＳ Ｐゴシック" panose="020B0600070205080204" pitchFamily="50" charset="-128"/>
            </a:rPr>
            <a:t>％、普通建設事業費（類似団体との差額</a:t>
          </a:r>
          <a:r>
            <a:rPr lang="en-US" altLang="ja-JP" sz="1100">
              <a:effectLst/>
              <a:latin typeface="ＭＳ Ｐゴシック" panose="020B0600070205080204" pitchFamily="50" charset="-128"/>
              <a:ea typeface="ＭＳ Ｐゴシック" panose="020B0600070205080204" pitchFamily="50" charset="-128"/>
            </a:rPr>
            <a:t>+44,530</a:t>
          </a:r>
          <a:r>
            <a:rPr lang="ja-JP" altLang="en-US" sz="1100">
              <a:effectLst/>
              <a:latin typeface="ＭＳ Ｐゴシック" panose="020B0600070205080204" pitchFamily="50" charset="-128"/>
              <a:ea typeface="ＭＳ Ｐゴシック" panose="020B0600070205080204" pitchFamily="50" charset="-128"/>
            </a:rPr>
            <a:t>円、対類似団体比</a:t>
          </a:r>
          <a:r>
            <a:rPr lang="en-US" altLang="ja-JP" sz="1100">
              <a:effectLst/>
              <a:latin typeface="ＭＳ Ｐゴシック" panose="020B0600070205080204" pitchFamily="50" charset="-128"/>
              <a:ea typeface="ＭＳ Ｐゴシック" panose="020B0600070205080204" pitchFamily="50" charset="-128"/>
            </a:rPr>
            <a:t>152.3</a:t>
          </a:r>
          <a:r>
            <a:rPr lang="ja-JP" altLang="en-US" sz="1100">
              <a:effectLst/>
              <a:latin typeface="ＭＳ Ｐゴシック" panose="020B0600070205080204" pitchFamily="50" charset="-128"/>
              <a:ea typeface="ＭＳ Ｐゴシック" panose="020B0600070205080204" pitchFamily="50" charset="-128"/>
            </a:rPr>
            <a:t>％）、災害復旧事業費（類似団体との差額</a:t>
          </a:r>
          <a:r>
            <a:rPr lang="en-US" altLang="ja-JP" sz="1100">
              <a:effectLst/>
              <a:latin typeface="ＭＳ Ｐゴシック" panose="020B0600070205080204" pitchFamily="50" charset="-128"/>
              <a:ea typeface="ＭＳ Ｐゴシック" panose="020B0600070205080204" pitchFamily="50" charset="-128"/>
            </a:rPr>
            <a:t>+40,615</a:t>
          </a:r>
          <a:r>
            <a:rPr lang="ja-JP" altLang="en-US" sz="1100">
              <a:effectLst/>
              <a:latin typeface="ＭＳ Ｐゴシック" panose="020B0600070205080204" pitchFamily="50" charset="-128"/>
              <a:ea typeface="ＭＳ Ｐゴシック" panose="020B0600070205080204" pitchFamily="50" charset="-128"/>
            </a:rPr>
            <a:t>円、対類似団体比</a:t>
          </a:r>
          <a:r>
            <a:rPr lang="en-US" altLang="ja-JP" sz="1100">
              <a:effectLst/>
              <a:latin typeface="ＭＳ Ｐゴシック" panose="020B0600070205080204" pitchFamily="50" charset="-128"/>
              <a:ea typeface="ＭＳ Ｐゴシック" panose="020B0600070205080204" pitchFamily="50" charset="-128"/>
            </a:rPr>
            <a:t>545.8</a:t>
          </a:r>
          <a:r>
            <a:rPr lang="ja-JP" altLang="en-US" sz="1100">
              <a:effectLst/>
              <a:latin typeface="ＭＳ Ｐゴシック" panose="020B0600070205080204" pitchFamily="50" charset="-128"/>
              <a:ea typeface="ＭＳ Ｐゴシック" panose="020B0600070205080204" pitchFamily="50" charset="-128"/>
            </a:rPr>
            <a:t>％）、積立金（類似団体との差額</a:t>
          </a:r>
          <a:r>
            <a:rPr lang="en-US" altLang="ja-JP" sz="1100">
              <a:effectLst/>
              <a:latin typeface="ＭＳ Ｐゴシック" panose="020B0600070205080204" pitchFamily="50" charset="-128"/>
              <a:ea typeface="ＭＳ Ｐゴシック" panose="020B0600070205080204" pitchFamily="50" charset="-128"/>
            </a:rPr>
            <a:t>+41,871</a:t>
          </a:r>
          <a:r>
            <a:rPr lang="ja-JP" altLang="en-US" sz="1100">
              <a:effectLst/>
              <a:latin typeface="ＭＳ Ｐゴシック" panose="020B0600070205080204" pitchFamily="50" charset="-128"/>
              <a:ea typeface="ＭＳ Ｐゴシック" panose="020B0600070205080204" pitchFamily="50" charset="-128"/>
            </a:rPr>
            <a:t>円、対類似団体比</a:t>
          </a:r>
          <a:r>
            <a:rPr lang="en-US" altLang="ja-JP" sz="1100">
              <a:effectLst/>
              <a:latin typeface="ＭＳ Ｐゴシック" panose="020B0600070205080204" pitchFamily="50" charset="-128"/>
              <a:ea typeface="ＭＳ Ｐゴシック" panose="020B0600070205080204" pitchFamily="50" charset="-128"/>
            </a:rPr>
            <a:t>294.4</a:t>
          </a:r>
          <a:r>
            <a:rPr lang="ja-JP" altLang="en-US" sz="1100">
              <a:effectLst/>
              <a:latin typeface="ＭＳ Ｐゴシック" panose="020B0600070205080204" pitchFamily="50" charset="-128"/>
              <a:ea typeface="ＭＳ Ｐゴシック" panose="020B0600070205080204" pitchFamily="50" charset="-128"/>
            </a:rPr>
            <a:t>％）、貸付金（類似団体との差額</a:t>
          </a:r>
          <a:r>
            <a:rPr lang="en-US" altLang="ja-JP" sz="1100">
              <a:effectLst/>
              <a:latin typeface="ＭＳ Ｐゴシック" panose="020B0600070205080204" pitchFamily="50" charset="-128"/>
              <a:ea typeface="ＭＳ Ｐゴシック" panose="020B0600070205080204" pitchFamily="50" charset="-128"/>
            </a:rPr>
            <a:t>+10,537</a:t>
          </a:r>
          <a:r>
            <a:rPr lang="ja-JP" altLang="en-US" sz="1100">
              <a:effectLst/>
              <a:latin typeface="ＭＳ Ｐゴシック" panose="020B0600070205080204" pitchFamily="50" charset="-128"/>
              <a:ea typeface="ＭＳ Ｐゴシック" panose="020B0600070205080204" pitchFamily="50" charset="-128"/>
            </a:rPr>
            <a:t>円、対類似団体比</a:t>
          </a:r>
          <a:r>
            <a:rPr lang="en-US" altLang="ja-JP" sz="1100">
              <a:effectLst/>
              <a:latin typeface="ＭＳ Ｐゴシック" panose="020B0600070205080204" pitchFamily="50" charset="-128"/>
              <a:ea typeface="ＭＳ Ｐゴシック" panose="020B0600070205080204" pitchFamily="50" charset="-128"/>
            </a:rPr>
            <a:t>288.6</a:t>
          </a:r>
          <a:r>
            <a:rPr lang="ja-JP" altLang="en-US" sz="1100">
              <a:effectLst/>
              <a:latin typeface="ＭＳ Ｐゴシック" panose="020B0600070205080204" pitchFamily="50" charset="-128"/>
              <a:ea typeface="ＭＳ Ｐゴシック" panose="020B0600070205080204" pitchFamily="50" charset="-128"/>
            </a:rPr>
            <a:t>％）、繰出金（類似団体との差額</a:t>
          </a:r>
          <a:r>
            <a:rPr lang="en-US" altLang="ja-JP" sz="1100">
              <a:effectLst/>
              <a:latin typeface="ＭＳ Ｐゴシック" panose="020B0600070205080204" pitchFamily="50" charset="-128"/>
              <a:ea typeface="ＭＳ Ｐゴシック" panose="020B0600070205080204" pitchFamily="50" charset="-128"/>
            </a:rPr>
            <a:t>+14,391</a:t>
          </a:r>
          <a:r>
            <a:rPr lang="ja-JP" altLang="en-US" sz="1100">
              <a:effectLst/>
              <a:latin typeface="ＭＳ Ｐゴシック" panose="020B0600070205080204" pitchFamily="50" charset="-128"/>
              <a:ea typeface="ＭＳ Ｐゴシック" panose="020B0600070205080204" pitchFamily="50" charset="-128"/>
            </a:rPr>
            <a:t>円、対類似団体比</a:t>
          </a:r>
          <a:r>
            <a:rPr lang="en-US" altLang="ja-JP" sz="1100">
              <a:effectLst/>
              <a:latin typeface="ＭＳ Ｐゴシック" panose="020B0600070205080204" pitchFamily="50" charset="-128"/>
              <a:ea typeface="ＭＳ Ｐゴシック" panose="020B0600070205080204" pitchFamily="50" charset="-128"/>
            </a:rPr>
            <a:t>123.1</a:t>
          </a:r>
          <a:r>
            <a:rPr lang="ja-JP" altLang="en-US" sz="1100">
              <a:effectLst/>
              <a:latin typeface="ＭＳ Ｐゴシック" panose="020B0600070205080204" pitchFamily="50" charset="-128"/>
              <a:ea typeface="ＭＳ Ｐゴシック" panose="020B0600070205080204" pitchFamily="50" charset="-128"/>
            </a:rPr>
            <a:t>％）である。類似団体内平均額を上回った理由としては、以下のようなことが考えられる。</a:t>
          </a: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人件費については、単独消防であるため類似団体よりも職員数が多いことによるもの、扶助費については、市単独のこども医療費助成事業や保育料減免措置等の子育て支援事業によるもの、補助費等については、病院事業会計にかかる費用が増加したことによるもの、普通建設事業費については、垂水中央運動公園改修事業及び畜産クラスター事業等によるものである。災害復旧事業費については、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年度に発生した梅雨豪雨、台風</a:t>
          </a:r>
          <a:r>
            <a:rPr lang="en-US" altLang="ja-JP" sz="1100">
              <a:effectLst/>
              <a:latin typeface="ＭＳ Ｐゴシック" panose="020B0600070205080204" pitchFamily="50" charset="-128"/>
              <a:ea typeface="ＭＳ Ｐゴシック" panose="020B0600070205080204" pitchFamily="50" charset="-128"/>
            </a:rPr>
            <a:t>7</a:t>
          </a:r>
          <a:r>
            <a:rPr lang="ja-JP" altLang="en-US" sz="1100">
              <a:effectLst/>
              <a:latin typeface="ＭＳ Ｐゴシック" panose="020B0600070205080204" pitchFamily="50" charset="-128"/>
              <a:ea typeface="ＭＳ Ｐゴシック" panose="020B0600070205080204" pitchFamily="50" charset="-128"/>
            </a:rPr>
            <a:t>号、</a:t>
          </a:r>
          <a:r>
            <a:rPr lang="en-US" altLang="ja-JP" sz="1100">
              <a:effectLst/>
              <a:latin typeface="ＭＳ Ｐゴシック" panose="020B0600070205080204" pitchFamily="50" charset="-128"/>
              <a:ea typeface="ＭＳ Ｐゴシック" panose="020B0600070205080204" pitchFamily="50" charset="-128"/>
            </a:rPr>
            <a:t>24</a:t>
          </a:r>
          <a:r>
            <a:rPr lang="ja-JP" altLang="en-US" sz="1100">
              <a:effectLst/>
              <a:latin typeface="ＭＳ Ｐゴシック" panose="020B0600070205080204" pitchFamily="50" charset="-128"/>
              <a:ea typeface="ＭＳ Ｐゴシック" panose="020B0600070205080204" pitchFamily="50" charset="-128"/>
            </a:rPr>
            <a:t>号による災害復旧事業によるもの、積立金については、ふるさと応援寄附金によるもの、貸付金については、市独自の水産振興資金貸付を行っていることによるものである。また、繰出金については、国民健康保険特別会計や老人保健施設特別会計への法定外繰出を行っていることによるものである。今後も引き続き歳出の適正化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14,885
14,684
162.12
11,880,434
11,598,752
262,681
5,203,229
9,699,482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153035</xdr:rowOff>
    </xdr:from>
    <xdr:to>
      <xdr:col>24</xdr:col>
      <xdr:colOff>63500</xdr:colOff>
      <xdr:row>33</xdr:row>
      <xdr:rowOff>5778</xdr:rowOff>
    </xdr:to>
    <xdr:cxnSp macro="">
      <xdr:nvCxnSpPr>
        <xdr:cNvPr id="61" name="直線コネクタ 60"/>
        <xdr:cNvCxnSpPr/>
      </xdr:nvCxnSpPr>
      <xdr:spPr>
        <a:xfrm>
          <a:off x="3797300" y="5639435"/>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153035</xdr:rowOff>
    </xdr:from>
    <xdr:to>
      <xdr:col>19</xdr:col>
      <xdr:colOff>177800</xdr:colOff>
      <xdr:row>33</xdr:row>
      <xdr:rowOff>2349</xdr:rowOff>
    </xdr:to>
    <xdr:cxnSp macro="">
      <xdr:nvCxnSpPr>
        <xdr:cNvPr id="64" name="直線コネクタ 63"/>
        <xdr:cNvCxnSpPr/>
      </xdr:nvCxnSpPr>
      <xdr:spPr>
        <a:xfrm flipV="1">
          <a:off x="2908300" y="5639435"/>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40259</xdr:rowOff>
    </xdr:from>
    <xdr:to>
      <xdr:col>15</xdr:col>
      <xdr:colOff>50800</xdr:colOff>
      <xdr:row>33</xdr:row>
      <xdr:rowOff>2349</xdr:rowOff>
    </xdr:to>
    <xdr:cxnSp macro="">
      <xdr:nvCxnSpPr>
        <xdr:cNvPr id="67" name="直線コネクタ 66"/>
        <xdr:cNvCxnSpPr/>
      </xdr:nvCxnSpPr>
      <xdr:spPr>
        <a:xfrm>
          <a:off x="2019300" y="5526659"/>
          <a:ext cx="8890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40259</xdr:rowOff>
    </xdr:from>
    <xdr:to>
      <xdr:col>10</xdr:col>
      <xdr:colOff>114300</xdr:colOff>
      <xdr:row>32</xdr:row>
      <xdr:rowOff>98361</xdr:rowOff>
    </xdr:to>
    <xdr:cxnSp macro="">
      <xdr:nvCxnSpPr>
        <xdr:cNvPr id="70" name="直線コネクタ 69"/>
        <xdr:cNvCxnSpPr/>
      </xdr:nvCxnSpPr>
      <xdr:spPr>
        <a:xfrm flipV="1">
          <a:off x="1130300" y="5526659"/>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126428</xdr:rowOff>
    </xdr:from>
    <xdr:to>
      <xdr:col>24</xdr:col>
      <xdr:colOff>114300</xdr:colOff>
      <xdr:row>33</xdr:row>
      <xdr:rowOff>56578</xdr:rowOff>
    </xdr:to>
    <xdr:sp macro="" textlink="">
      <xdr:nvSpPr>
        <xdr:cNvPr id="80" name="楕円 79"/>
        <xdr:cNvSpPr/>
      </xdr:nvSpPr>
      <xdr:spPr>
        <a:xfrm>
          <a:off x="4584700" y="56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149305</xdr:rowOff>
    </xdr:from>
    <xdr:ext cx="469744" cy="259045"/>
    <xdr:sp macro="" textlink="">
      <xdr:nvSpPr>
        <xdr:cNvPr id="81" name="議会費該当値テキスト"/>
        <xdr:cNvSpPr txBox="1"/>
      </xdr:nvSpPr>
      <xdr:spPr>
        <a:xfrm>
          <a:off x="4686300" y="546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102235</xdr:rowOff>
    </xdr:from>
    <xdr:to>
      <xdr:col>20</xdr:col>
      <xdr:colOff>38100</xdr:colOff>
      <xdr:row>33</xdr:row>
      <xdr:rowOff>32385</xdr:rowOff>
    </xdr:to>
    <xdr:sp macro="" textlink="">
      <xdr:nvSpPr>
        <xdr:cNvPr id="82" name="楕円 81"/>
        <xdr:cNvSpPr/>
      </xdr:nvSpPr>
      <xdr:spPr>
        <a:xfrm>
          <a:off x="37465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48912</xdr:rowOff>
    </xdr:from>
    <xdr:ext cx="469744" cy="259045"/>
    <xdr:sp macro="" textlink="">
      <xdr:nvSpPr>
        <xdr:cNvPr id="83" name="テキスト ボックス 82"/>
        <xdr:cNvSpPr txBox="1"/>
      </xdr:nvSpPr>
      <xdr:spPr>
        <a:xfrm>
          <a:off x="3562428"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122999</xdr:rowOff>
    </xdr:from>
    <xdr:to>
      <xdr:col>15</xdr:col>
      <xdr:colOff>101600</xdr:colOff>
      <xdr:row>33</xdr:row>
      <xdr:rowOff>53149</xdr:rowOff>
    </xdr:to>
    <xdr:sp macro="" textlink="">
      <xdr:nvSpPr>
        <xdr:cNvPr id="84" name="楕円 83"/>
        <xdr:cNvSpPr/>
      </xdr:nvSpPr>
      <xdr:spPr>
        <a:xfrm>
          <a:off x="28575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69676</xdr:rowOff>
    </xdr:from>
    <xdr:ext cx="469744" cy="259045"/>
    <xdr:sp macro="" textlink="">
      <xdr:nvSpPr>
        <xdr:cNvPr id="85" name="テキスト ボックス 84"/>
        <xdr:cNvSpPr txBox="1"/>
      </xdr:nvSpPr>
      <xdr:spPr>
        <a:xfrm>
          <a:off x="2673428" y="538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160909</xdr:rowOff>
    </xdr:from>
    <xdr:to>
      <xdr:col>10</xdr:col>
      <xdr:colOff>165100</xdr:colOff>
      <xdr:row>32</xdr:row>
      <xdr:rowOff>91059</xdr:rowOff>
    </xdr:to>
    <xdr:sp macro="" textlink="">
      <xdr:nvSpPr>
        <xdr:cNvPr id="86" name="楕円 85"/>
        <xdr:cNvSpPr/>
      </xdr:nvSpPr>
      <xdr:spPr>
        <a:xfrm>
          <a:off x="1968500" y="54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107586</xdr:rowOff>
    </xdr:from>
    <xdr:ext cx="469744" cy="259045"/>
    <xdr:sp macro="" textlink="">
      <xdr:nvSpPr>
        <xdr:cNvPr id="87" name="テキスト ボックス 86"/>
        <xdr:cNvSpPr txBox="1"/>
      </xdr:nvSpPr>
      <xdr:spPr>
        <a:xfrm>
          <a:off x="1784428" y="525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47561</xdr:rowOff>
    </xdr:from>
    <xdr:to>
      <xdr:col>6</xdr:col>
      <xdr:colOff>38100</xdr:colOff>
      <xdr:row>32</xdr:row>
      <xdr:rowOff>149161</xdr:rowOff>
    </xdr:to>
    <xdr:sp macro="" textlink="">
      <xdr:nvSpPr>
        <xdr:cNvPr id="88" name="楕円 87"/>
        <xdr:cNvSpPr/>
      </xdr:nvSpPr>
      <xdr:spPr>
        <a:xfrm>
          <a:off x="1079500" y="55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165688</xdr:rowOff>
    </xdr:from>
    <xdr:ext cx="469744" cy="259045"/>
    <xdr:sp macro="" textlink="">
      <xdr:nvSpPr>
        <xdr:cNvPr id="89" name="テキスト ボックス 88"/>
        <xdr:cNvSpPr txBox="1"/>
      </xdr:nvSpPr>
      <xdr:spPr>
        <a:xfrm>
          <a:off x="895428" y="530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166065</xdr:rowOff>
    </xdr:from>
    <xdr:to>
      <xdr:col>24</xdr:col>
      <xdr:colOff>63500</xdr:colOff>
      <xdr:row>55</xdr:row>
      <xdr:rowOff>95954</xdr:rowOff>
    </xdr:to>
    <xdr:cxnSp macro="">
      <xdr:nvCxnSpPr>
        <xdr:cNvPr id="118" name="直線コネクタ 117"/>
        <xdr:cNvCxnSpPr/>
      </xdr:nvCxnSpPr>
      <xdr:spPr>
        <a:xfrm>
          <a:off x="3797300" y="9424365"/>
          <a:ext cx="838200" cy="10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166065</xdr:rowOff>
    </xdr:from>
    <xdr:to>
      <xdr:col>19</xdr:col>
      <xdr:colOff>177800</xdr:colOff>
      <xdr:row>55</xdr:row>
      <xdr:rowOff>55873</xdr:rowOff>
    </xdr:to>
    <xdr:cxnSp macro="">
      <xdr:nvCxnSpPr>
        <xdr:cNvPr id="121" name="直線コネクタ 120"/>
        <xdr:cNvCxnSpPr/>
      </xdr:nvCxnSpPr>
      <xdr:spPr>
        <a:xfrm flipV="1">
          <a:off x="2908300" y="9424365"/>
          <a:ext cx="889000" cy="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55873</xdr:rowOff>
    </xdr:from>
    <xdr:to>
      <xdr:col>15</xdr:col>
      <xdr:colOff>50800</xdr:colOff>
      <xdr:row>56</xdr:row>
      <xdr:rowOff>4064</xdr:rowOff>
    </xdr:to>
    <xdr:cxnSp macro="">
      <xdr:nvCxnSpPr>
        <xdr:cNvPr id="124" name="直線コネクタ 123"/>
        <xdr:cNvCxnSpPr/>
      </xdr:nvCxnSpPr>
      <xdr:spPr>
        <a:xfrm flipV="1">
          <a:off x="2019300" y="9485623"/>
          <a:ext cx="889000" cy="1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4064</xdr:rowOff>
    </xdr:from>
    <xdr:to>
      <xdr:col>10</xdr:col>
      <xdr:colOff>114300</xdr:colOff>
      <xdr:row>57</xdr:row>
      <xdr:rowOff>10530</xdr:rowOff>
    </xdr:to>
    <xdr:cxnSp macro="">
      <xdr:nvCxnSpPr>
        <xdr:cNvPr id="127" name="直線コネクタ 126"/>
        <xdr:cNvCxnSpPr/>
      </xdr:nvCxnSpPr>
      <xdr:spPr>
        <a:xfrm flipV="1">
          <a:off x="1130300" y="9605264"/>
          <a:ext cx="889000" cy="17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45154</xdr:rowOff>
    </xdr:from>
    <xdr:to>
      <xdr:col>24</xdr:col>
      <xdr:colOff>114300</xdr:colOff>
      <xdr:row>55</xdr:row>
      <xdr:rowOff>146754</xdr:rowOff>
    </xdr:to>
    <xdr:sp macro="" textlink="">
      <xdr:nvSpPr>
        <xdr:cNvPr id="137" name="楕円 136"/>
        <xdr:cNvSpPr/>
      </xdr:nvSpPr>
      <xdr:spPr>
        <a:xfrm>
          <a:off x="4584700" y="94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68031</xdr:rowOff>
    </xdr:from>
    <xdr:ext cx="599010" cy="259045"/>
    <xdr:sp macro="" textlink="">
      <xdr:nvSpPr>
        <xdr:cNvPr id="138" name="総務費該当値テキスト"/>
        <xdr:cNvSpPr txBox="1"/>
      </xdr:nvSpPr>
      <xdr:spPr>
        <a:xfrm>
          <a:off x="4686300" y="93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115265</xdr:rowOff>
    </xdr:from>
    <xdr:to>
      <xdr:col>20</xdr:col>
      <xdr:colOff>38100</xdr:colOff>
      <xdr:row>55</xdr:row>
      <xdr:rowOff>45415</xdr:rowOff>
    </xdr:to>
    <xdr:sp macro="" textlink="">
      <xdr:nvSpPr>
        <xdr:cNvPr id="139" name="楕円 138"/>
        <xdr:cNvSpPr/>
      </xdr:nvSpPr>
      <xdr:spPr>
        <a:xfrm>
          <a:off x="3746500" y="93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61942</xdr:rowOff>
    </xdr:from>
    <xdr:ext cx="599010" cy="259045"/>
    <xdr:sp macro="" textlink="">
      <xdr:nvSpPr>
        <xdr:cNvPr id="140" name="テキスト ボックス 139"/>
        <xdr:cNvSpPr txBox="1"/>
      </xdr:nvSpPr>
      <xdr:spPr>
        <a:xfrm>
          <a:off x="3497795" y="914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5073</xdr:rowOff>
    </xdr:from>
    <xdr:to>
      <xdr:col>15</xdr:col>
      <xdr:colOff>101600</xdr:colOff>
      <xdr:row>55</xdr:row>
      <xdr:rowOff>106673</xdr:rowOff>
    </xdr:to>
    <xdr:sp macro="" textlink="">
      <xdr:nvSpPr>
        <xdr:cNvPr id="141" name="楕円 140"/>
        <xdr:cNvSpPr/>
      </xdr:nvSpPr>
      <xdr:spPr>
        <a:xfrm>
          <a:off x="2857500" y="94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123200</xdr:rowOff>
    </xdr:from>
    <xdr:ext cx="599010" cy="259045"/>
    <xdr:sp macro="" textlink="">
      <xdr:nvSpPr>
        <xdr:cNvPr id="142" name="テキスト ボックス 141"/>
        <xdr:cNvSpPr txBox="1"/>
      </xdr:nvSpPr>
      <xdr:spPr>
        <a:xfrm>
          <a:off x="2608795" y="921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124714</xdr:rowOff>
    </xdr:from>
    <xdr:to>
      <xdr:col>10</xdr:col>
      <xdr:colOff>165100</xdr:colOff>
      <xdr:row>56</xdr:row>
      <xdr:rowOff>54864</xdr:rowOff>
    </xdr:to>
    <xdr:sp macro="" textlink="">
      <xdr:nvSpPr>
        <xdr:cNvPr id="143" name="楕円 142"/>
        <xdr:cNvSpPr/>
      </xdr:nvSpPr>
      <xdr:spPr>
        <a:xfrm>
          <a:off x="1968500" y="9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71391</xdr:rowOff>
    </xdr:from>
    <xdr:ext cx="599010" cy="259045"/>
    <xdr:sp macro="" textlink="">
      <xdr:nvSpPr>
        <xdr:cNvPr id="144" name="テキスト ボックス 143"/>
        <xdr:cNvSpPr txBox="1"/>
      </xdr:nvSpPr>
      <xdr:spPr>
        <a:xfrm>
          <a:off x="1719795" y="932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131180</xdr:rowOff>
    </xdr:from>
    <xdr:to>
      <xdr:col>6</xdr:col>
      <xdr:colOff>38100</xdr:colOff>
      <xdr:row>57</xdr:row>
      <xdr:rowOff>61330</xdr:rowOff>
    </xdr:to>
    <xdr:sp macro="" textlink="">
      <xdr:nvSpPr>
        <xdr:cNvPr id="145" name="楕円 144"/>
        <xdr:cNvSpPr/>
      </xdr:nvSpPr>
      <xdr:spPr>
        <a:xfrm>
          <a:off x="1079500" y="97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77857</xdr:rowOff>
    </xdr:from>
    <xdr:ext cx="534377" cy="259045"/>
    <xdr:sp macro="" textlink="">
      <xdr:nvSpPr>
        <xdr:cNvPr id="146" name="テキスト ボックス 145"/>
        <xdr:cNvSpPr txBox="1"/>
      </xdr:nvSpPr>
      <xdr:spPr>
        <a:xfrm>
          <a:off x="863111" y="95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141071</xdr:rowOff>
    </xdr:from>
    <xdr:to>
      <xdr:col>24</xdr:col>
      <xdr:colOff>63500</xdr:colOff>
      <xdr:row>74</xdr:row>
      <xdr:rowOff>153950</xdr:rowOff>
    </xdr:to>
    <xdr:cxnSp macro="">
      <xdr:nvCxnSpPr>
        <xdr:cNvPr id="176" name="直線コネクタ 175"/>
        <xdr:cNvCxnSpPr/>
      </xdr:nvCxnSpPr>
      <xdr:spPr>
        <a:xfrm flipV="1">
          <a:off x="3797300" y="12828371"/>
          <a:ext cx="8382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133482</xdr:rowOff>
    </xdr:from>
    <xdr:to>
      <xdr:col>19</xdr:col>
      <xdr:colOff>177800</xdr:colOff>
      <xdr:row>74</xdr:row>
      <xdr:rowOff>153950</xdr:rowOff>
    </xdr:to>
    <xdr:cxnSp macro="">
      <xdr:nvCxnSpPr>
        <xdr:cNvPr id="179" name="直線コネクタ 178"/>
        <xdr:cNvCxnSpPr/>
      </xdr:nvCxnSpPr>
      <xdr:spPr>
        <a:xfrm>
          <a:off x="2908300" y="12820782"/>
          <a:ext cx="8890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133482</xdr:rowOff>
    </xdr:from>
    <xdr:to>
      <xdr:col>15</xdr:col>
      <xdr:colOff>50800</xdr:colOff>
      <xdr:row>75</xdr:row>
      <xdr:rowOff>116291</xdr:rowOff>
    </xdr:to>
    <xdr:cxnSp macro="">
      <xdr:nvCxnSpPr>
        <xdr:cNvPr id="182" name="直線コネクタ 181"/>
        <xdr:cNvCxnSpPr/>
      </xdr:nvCxnSpPr>
      <xdr:spPr>
        <a:xfrm flipV="1">
          <a:off x="2019300" y="12820782"/>
          <a:ext cx="889000" cy="1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116291</xdr:rowOff>
    </xdr:from>
    <xdr:to>
      <xdr:col>10</xdr:col>
      <xdr:colOff>114300</xdr:colOff>
      <xdr:row>75</xdr:row>
      <xdr:rowOff>138679</xdr:rowOff>
    </xdr:to>
    <xdr:cxnSp macro="">
      <xdr:nvCxnSpPr>
        <xdr:cNvPr id="185" name="直線コネクタ 184"/>
        <xdr:cNvCxnSpPr/>
      </xdr:nvCxnSpPr>
      <xdr:spPr>
        <a:xfrm flipV="1">
          <a:off x="1130300" y="12975041"/>
          <a:ext cx="8890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90271</xdr:rowOff>
    </xdr:from>
    <xdr:to>
      <xdr:col>24</xdr:col>
      <xdr:colOff>114300</xdr:colOff>
      <xdr:row>75</xdr:row>
      <xdr:rowOff>20421</xdr:rowOff>
    </xdr:to>
    <xdr:sp macro="" textlink="">
      <xdr:nvSpPr>
        <xdr:cNvPr id="195" name="楕円 194"/>
        <xdr:cNvSpPr/>
      </xdr:nvSpPr>
      <xdr:spPr>
        <a:xfrm>
          <a:off x="4584700" y="12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113148</xdr:rowOff>
    </xdr:from>
    <xdr:ext cx="599010" cy="259045"/>
    <xdr:sp macro="" textlink="">
      <xdr:nvSpPr>
        <xdr:cNvPr id="196" name="民生費該当値テキスト"/>
        <xdr:cNvSpPr txBox="1"/>
      </xdr:nvSpPr>
      <xdr:spPr>
        <a:xfrm>
          <a:off x="4686300" y="1262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103150</xdr:rowOff>
    </xdr:from>
    <xdr:to>
      <xdr:col>20</xdr:col>
      <xdr:colOff>38100</xdr:colOff>
      <xdr:row>75</xdr:row>
      <xdr:rowOff>33300</xdr:rowOff>
    </xdr:to>
    <xdr:sp macro="" textlink="">
      <xdr:nvSpPr>
        <xdr:cNvPr id="197" name="楕円 196"/>
        <xdr:cNvSpPr/>
      </xdr:nvSpPr>
      <xdr:spPr>
        <a:xfrm>
          <a:off x="3746500" y="127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49827</xdr:rowOff>
    </xdr:from>
    <xdr:ext cx="599010" cy="259045"/>
    <xdr:sp macro="" textlink="">
      <xdr:nvSpPr>
        <xdr:cNvPr id="198" name="テキスト ボックス 197"/>
        <xdr:cNvSpPr txBox="1"/>
      </xdr:nvSpPr>
      <xdr:spPr>
        <a:xfrm>
          <a:off x="3497795" y="1256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82682</xdr:rowOff>
    </xdr:from>
    <xdr:to>
      <xdr:col>15</xdr:col>
      <xdr:colOff>101600</xdr:colOff>
      <xdr:row>75</xdr:row>
      <xdr:rowOff>12832</xdr:rowOff>
    </xdr:to>
    <xdr:sp macro="" textlink="">
      <xdr:nvSpPr>
        <xdr:cNvPr id="199" name="楕円 198"/>
        <xdr:cNvSpPr/>
      </xdr:nvSpPr>
      <xdr:spPr>
        <a:xfrm>
          <a:off x="2857500" y="127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29359</xdr:rowOff>
    </xdr:from>
    <xdr:ext cx="599010" cy="259045"/>
    <xdr:sp macro="" textlink="">
      <xdr:nvSpPr>
        <xdr:cNvPr id="200" name="テキスト ボックス 199"/>
        <xdr:cNvSpPr txBox="1"/>
      </xdr:nvSpPr>
      <xdr:spPr>
        <a:xfrm>
          <a:off x="2608795" y="1254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65491</xdr:rowOff>
    </xdr:from>
    <xdr:to>
      <xdr:col>10</xdr:col>
      <xdr:colOff>165100</xdr:colOff>
      <xdr:row>75</xdr:row>
      <xdr:rowOff>167091</xdr:rowOff>
    </xdr:to>
    <xdr:sp macro="" textlink="">
      <xdr:nvSpPr>
        <xdr:cNvPr id="201" name="楕円 200"/>
        <xdr:cNvSpPr/>
      </xdr:nvSpPr>
      <xdr:spPr>
        <a:xfrm>
          <a:off x="1968500" y="129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12168</xdr:rowOff>
    </xdr:from>
    <xdr:ext cx="599010" cy="259045"/>
    <xdr:sp macro="" textlink="">
      <xdr:nvSpPr>
        <xdr:cNvPr id="202" name="テキスト ボックス 201"/>
        <xdr:cNvSpPr txBox="1"/>
      </xdr:nvSpPr>
      <xdr:spPr>
        <a:xfrm>
          <a:off x="1719795" y="1269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87879</xdr:rowOff>
    </xdr:from>
    <xdr:to>
      <xdr:col>6</xdr:col>
      <xdr:colOff>38100</xdr:colOff>
      <xdr:row>76</xdr:row>
      <xdr:rowOff>18030</xdr:rowOff>
    </xdr:to>
    <xdr:sp macro="" textlink="">
      <xdr:nvSpPr>
        <xdr:cNvPr id="203" name="楕円 202"/>
        <xdr:cNvSpPr/>
      </xdr:nvSpPr>
      <xdr:spPr>
        <a:xfrm>
          <a:off x="1079500" y="129466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34556</xdr:rowOff>
    </xdr:from>
    <xdr:ext cx="599010" cy="259045"/>
    <xdr:sp macro="" textlink="">
      <xdr:nvSpPr>
        <xdr:cNvPr id="204" name="テキスト ボックス 203"/>
        <xdr:cNvSpPr txBox="1"/>
      </xdr:nvSpPr>
      <xdr:spPr>
        <a:xfrm>
          <a:off x="830795" y="1272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29918</xdr:rowOff>
    </xdr:from>
    <xdr:to>
      <xdr:col>24</xdr:col>
      <xdr:colOff>63500</xdr:colOff>
      <xdr:row>96</xdr:row>
      <xdr:rowOff>88297</xdr:rowOff>
    </xdr:to>
    <xdr:cxnSp macro="">
      <xdr:nvCxnSpPr>
        <xdr:cNvPr id="235" name="直線コネクタ 234"/>
        <xdr:cNvCxnSpPr/>
      </xdr:nvCxnSpPr>
      <xdr:spPr>
        <a:xfrm flipV="1">
          <a:off x="3797300" y="16489118"/>
          <a:ext cx="8382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66580</xdr:rowOff>
    </xdr:from>
    <xdr:to>
      <xdr:col>19</xdr:col>
      <xdr:colOff>177800</xdr:colOff>
      <xdr:row>96</xdr:row>
      <xdr:rowOff>88297</xdr:rowOff>
    </xdr:to>
    <xdr:cxnSp macro="">
      <xdr:nvCxnSpPr>
        <xdr:cNvPr id="238" name="直線コネクタ 237"/>
        <xdr:cNvCxnSpPr/>
      </xdr:nvCxnSpPr>
      <xdr:spPr>
        <a:xfrm>
          <a:off x="2908300" y="1652578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66580</xdr:rowOff>
    </xdr:from>
    <xdr:to>
      <xdr:col>15</xdr:col>
      <xdr:colOff>50800</xdr:colOff>
      <xdr:row>96</xdr:row>
      <xdr:rowOff>81919</xdr:rowOff>
    </xdr:to>
    <xdr:cxnSp macro="">
      <xdr:nvCxnSpPr>
        <xdr:cNvPr id="241" name="直線コネクタ 240"/>
        <xdr:cNvCxnSpPr/>
      </xdr:nvCxnSpPr>
      <xdr:spPr>
        <a:xfrm flipV="1">
          <a:off x="2019300" y="16525780"/>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81919</xdr:rowOff>
    </xdr:from>
    <xdr:to>
      <xdr:col>10</xdr:col>
      <xdr:colOff>114300</xdr:colOff>
      <xdr:row>96</xdr:row>
      <xdr:rowOff>108458</xdr:rowOff>
    </xdr:to>
    <xdr:cxnSp macro="">
      <xdr:nvCxnSpPr>
        <xdr:cNvPr id="244" name="直線コネクタ 243"/>
        <xdr:cNvCxnSpPr/>
      </xdr:nvCxnSpPr>
      <xdr:spPr>
        <a:xfrm flipV="1">
          <a:off x="1130300" y="16541119"/>
          <a:ext cx="8890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150568</xdr:rowOff>
    </xdr:from>
    <xdr:to>
      <xdr:col>24</xdr:col>
      <xdr:colOff>114300</xdr:colOff>
      <xdr:row>96</xdr:row>
      <xdr:rowOff>80718</xdr:rowOff>
    </xdr:to>
    <xdr:sp macro="" textlink="">
      <xdr:nvSpPr>
        <xdr:cNvPr id="254" name="楕円 253"/>
        <xdr:cNvSpPr/>
      </xdr:nvSpPr>
      <xdr:spPr>
        <a:xfrm>
          <a:off x="4584700" y="164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1995</xdr:rowOff>
    </xdr:from>
    <xdr:ext cx="534377" cy="259045"/>
    <xdr:sp macro="" textlink="">
      <xdr:nvSpPr>
        <xdr:cNvPr id="255" name="衛生費該当値テキスト"/>
        <xdr:cNvSpPr txBox="1"/>
      </xdr:nvSpPr>
      <xdr:spPr>
        <a:xfrm>
          <a:off x="4686300" y="1628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37497</xdr:rowOff>
    </xdr:from>
    <xdr:to>
      <xdr:col>20</xdr:col>
      <xdr:colOff>38100</xdr:colOff>
      <xdr:row>96</xdr:row>
      <xdr:rowOff>139097</xdr:rowOff>
    </xdr:to>
    <xdr:sp macro="" textlink="">
      <xdr:nvSpPr>
        <xdr:cNvPr id="256" name="楕円 255"/>
        <xdr:cNvSpPr/>
      </xdr:nvSpPr>
      <xdr:spPr>
        <a:xfrm>
          <a:off x="3746500" y="164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130224</xdr:rowOff>
    </xdr:from>
    <xdr:ext cx="534377" cy="259045"/>
    <xdr:sp macro="" textlink="">
      <xdr:nvSpPr>
        <xdr:cNvPr id="257" name="テキスト ボックス 256"/>
        <xdr:cNvSpPr txBox="1"/>
      </xdr:nvSpPr>
      <xdr:spPr>
        <a:xfrm>
          <a:off x="3530111" y="165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15780</xdr:rowOff>
    </xdr:from>
    <xdr:to>
      <xdr:col>15</xdr:col>
      <xdr:colOff>101600</xdr:colOff>
      <xdr:row>96</xdr:row>
      <xdr:rowOff>117380</xdr:rowOff>
    </xdr:to>
    <xdr:sp macro="" textlink="">
      <xdr:nvSpPr>
        <xdr:cNvPr id="258" name="楕円 257"/>
        <xdr:cNvSpPr/>
      </xdr:nvSpPr>
      <xdr:spPr>
        <a:xfrm>
          <a:off x="2857500" y="164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108507</xdr:rowOff>
    </xdr:from>
    <xdr:ext cx="534377" cy="259045"/>
    <xdr:sp macro="" textlink="">
      <xdr:nvSpPr>
        <xdr:cNvPr id="259" name="テキスト ボックス 258"/>
        <xdr:cNvSpPr txBox="1"/>
      </xdr:nvSpPr>
      <xdr:spPr>
        <a:xfrm>
          <a:off x="2641111" y="165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31119</xdr:rowOff>
    </xdr:from>
    <xdr:to>
      <xdr:col>10</xdr:col>
      <xdr:colOff>165100</xdr:colOff>
      <xdr:row>96</xdr:row>
      <xdr:rowOff>132719</xdr:rowOff>
    </xdr:to>
    <xdr:sp macro="" textlink="">
      <xdr:nvSpPr>
        <xdr:cNvPr id="260" name="楕円 259"/>
        <xdr:cNvSpPr/>
      </xdr:nvSpPr>
      <xdr:spPr>
        <a:xfrm>
          <a:off x="1968500" y="164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123846</xdr:rowOff>
    </xdr:from>
    <xdr:ext cx="534377" cy="259045"/>
    <xdr:sp macro="" textlink="">
      <xdr:nvSpPr>
        <xdr:cNvPr id="261" name="テキスト ボックス 260"/>
        <xdr:cNvSpPr txBox="1"/>
      </xdr:nvSpPr>
      <xdr:spPr>
        <a:xfrm>
          <a:off x="1752111" y="165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57658</xdr:rowOff>
    </xdr:from>
    <xdr:to>
      <xdr:col>6</xdr:col>
      <xdr:colOff>38100</xdr:colOff>
      <xdr:row>96</xdr:row>
      <xdr:rowOff>159258</xdr:rowOff>
    </xdr:to>
    <xdr:sp macro="" textlink="">
      <xdr:nvSpPr>
        <xdr:cNvPr id="262" name="楕円 261"/>
        <xdr:cNvSpPr/>
      </xdr:nvSpPr>
      <xdr:spPr>
        <a:xfrm>
          <a:off x="1079500" y="1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150385</xdr:rowOff>
    </xdr:from>
    <xdr:ext cx="534377" cy="259045"/>
    <xdr:sp macro="" textlink="">
      <xdr:nvSpPr>
        <xdr:cNvPr id="263" name="テキスト ボックス 262"/>
        <xdr:cNvSpPr txBox="1"/>
      </xdr:nvSpPr>
      <xdr:spPr>
        <a:xfrm>
          <a:off x="863111" y="166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136108</xdr:rowOff>
    </xdr:from>
    <xdr:to>
      <xdr:col>41</xdr:col>
      <xdr:colOff>50800</xdr:colOff>
      <xdr:row>39</xdr:row>
      <xdr:rowOff>98878</xdr:rowOff>
    </xdr:to>
    <xdr:cxnSp macro="">
      <xdr:nvCxnSpPr>
        <xdr:cNvPr id="303" name="直線コネクタ 302"/>
        <xdr:cNvCxnSpPr/>
      </xdr:nvCxnSpPr>
      <xdr:spPr>
        <a:xfrm>
          <a:off x="6972300" y="5451058"/>
          <a:ext cx="889000" cy="13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85308</xdr:rowOff>
    </xdr:from>
    <xdr:to>
      <xdr:col>36</xdr:col>
      <xdr:colOff>165100</xdr:colOff>
      <xdr:row>32</xdr:row>
      <xdr:rowOff>15458</xdr:rowOff>
    </xdr:to>
    <xdr:sp macro="" textlink="">
      <xdr:nvSpPr>
        <xdr:cNvPr id="321" name="楕円 320"/>
        <xdr:cNvSpPr/>
      </xdr:nvSpPr>
      <xdr:spPr>
        <a:xfrm>
          <a:off x="6921500" y="54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31985</xdr:rowOff>
    </xdr:from>
    <xdr:ext cx="469744" cy="259045"/>
    <xdr:sp macro="" textlink="">
      <xdr:nvSpPr>
        <xdr:cNvPr id="322" name="テキスト ボックス 321"/>
        <xdr:cNvSpPr txBox="1"/>
      </xdr:nvSpPr>
      <xdr:spPr>
        <a:xfrm>
          <a:off x="6737428" y="51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92799</xdr:rowOff>
    </xdr:from>
    <xdr:to>
      <xdr:col>55</xdr:col>
      <xdr:colOff>0</xdr:colOff>
      <xdr:row>53</xdr:row>
      <xdr:rowOff>161747</xdr:rowOff>
    </xdr:to>
    <xdr:cxnSp macro="">
      <xdr:nvCxnSpPr>
        <xdr:cNvPr id="351" name="直線コネクタ 350"/>
        <xdr:cNvCxnSpPr/>
      </xdr:nvCxnSpPr>
      <xdr:spPr>
        <a:xfrm>
          <a:off x="9639300" y="9008199"/>
          <a:ext cx="838200" cy="2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92799</xdr:rowOff>
    </xdr:from>
    <xdr:to>
      <xdr:col>50</xdr:col>
      <xdr:colOff>114300</xdr:colOff>
      <xdr:row>55</xdr:row>
      <xdr:rowOff>116954</xdr:rowOff>
    </xdr:to>
    <xdr:cxnSp macro="">
      <xdr:nvCxnSpPr>
        <xdr:cNvPr id="354" name="直線コネクタ 353"/>
        <xdr:cNvCxnSpPr/>
      </xdr:nvCxnSpPr>
      <xdr:spPr>
        <a:xfrm flipV="1">
          <a:off x="8750300" y="9008199"/>
          <a:ext cx="889000" cy="5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116954</xdr:rowOff>
    </xdr:from>
    <xdr:to>
      <xdr:col>45</xdr:col>
      <xdr:colOff>177800</xdr:colOff>
      <xdr:row>55</xdr:row>
      <xdr:rowOff>169393</xdr:rowOff>
    </xdr:to>
    <xdr:cxnSp macro="">
      <xdr:nvCxnSpPr>
        <xdr:cNvPr id="357" name="直線コネクタ 356"/>
        <xdr:cNvCxnSpPr/>
      </xdr:nvCxnSpPr>
      <xdr:spPr>
        <a:xfrm flipV="1">
          <a:off x="7861300" y="9546704"/>
          <a:ext cx="889000" cy="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131039</xdr:rowOff>
    </xdr:from>
    <xdr:to>
      <xdr:col>41</xdr:col>
      <xdr:colOff>50800</xdr:colOff>
      <xdr:row>55</xdr:row>
      <xdr:rowOff>169393</xdr:rowOff>
    </xdr:to>
    <xdr:cxnSp macro="">
      <xdr:nvCxnSpPr>
        <xdr:cNvPr id="360" name="直線コネクタ 359"/>
        <xdr:cNvCxnSpPr/>
      </xdr:nvCxnSpPr>
      <xdr:spPr>
        <a:xfrm>
          <a:off x="6972300" y="9389339"/>
          <a:ext cx="889000" cy="2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110947</xdr:rowOff>
    </xdr:from>
    <xdr:to>
      <xdr:col>55</xdr:col>
      <xdr:colOff>50800</xdr:colOff>
      <xdr:row>54</xdr:row>
      <xdr:rowOff>41097</xdr:rowOff>
    </xdr:to>
    <xdr:sp macro="" textlink="">
      <xdr:nvSpPr>
        <xdr:cNvPr id="370" name="楕円 369"/>
        <xdr:cNvSpPr/>
      </xdr:nvSpPr>
      <xdr:spPr>
        <a:xfrm>
          <a:off x="10426700" y="919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133824</xdr:rowOff>
    </xdr:from>
    <xdr:ext cx="534377" cy="259045"/>
    <xdr:sp macro="" textlink="">
      <xdr:nvSpPr>
        <xdr:cNvPr id="371" name="農林水産業費該当値テキスト"/>
        <xdr:cNvSpPr txBox="1"/>
      </xdr:nvSpPr>
      <xdr:spPr>
        <a:xfrm>
          <a:off x="10528300" y="904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41999</xdr:rowOff>
    </xdr:from>
    <xdr:to>
      <xdr:col>50</xdr:col>
      <xdr:colOff>165100</xdr:colOff>
      <xdr:row>52</xdr:row>
      <xdr:rowOff>143599</xdr:rowOff>
    </xdr:to>
    <xdr:sp macro="" textlink="">
      <xdr:nvSpPr>
        <xdr:cNvPr id="372" name="楕円 371"/>
        <xdr:cNvSpPr/>
      </xdr:nvSpPr>
      <xdr:spPr>
        <a:xfrm>
          <a:off x="9588500" y="89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160126</xdr:rowOff>
    </xdr:from>
    <xdr:ext cx="534377" cy="259045"/>
    <xdr:sp macro="" textlink="">
      <xdr:nvSpPr>
        <xdr:cNvPr id="373" name="テキスト ボックス 372"/>
        <xdr:cNvSpPr txBox="1"/>
      </xdr:nvSpPr>
      <xdr:spPr>
        <a:xfrm>
          <a:off x="9372111" y="87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66154</xdr:rowOff>
    </xdr:from>
    <xdr:to>
      <xdr:col>46</xdr:col>
      <xdr:colOff>38100</xdr:colOff>
      <xdr:row>55</xdr:row>
      <xdr:rowOff>167754</xdr:rowOff>
    </xdr:to>
    <xdr:sp macro="" textlink="">
      <xdr:nvSpPr>
        <xdr:cNvPr id="374" name="楕円 373"/>
        <xdr:cNvSpPr/>
      </xdr:nvSpPr>
      <xdr:spPr>
        <a:xfrm>
          <a:off x="8699500" y="94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12831</xdr:rowOff>
    </xdr:from>
    <xdr:ext cx="534377" cy="259045"/>
    <xdr:sp macro="" textlink="">
      <xdr:nvSpPr>
        <xdr:cNvPr id="375" name="テキスト ボックス 374"/>
        <xdr:cNvSpPr txBox="1"/>
      </xdr:nvSpPr>
      <xdr:spPr>
        <a:xfrm>
          <a:off x="8483111" y="92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118593</xdr:rowOff>
    </xdr:from>
    <xdr:to>
      <xdr:col>41</xdr:col>
      <xdr:colOff>101600</xdr:colOff>
      <xdr:row>56</xdr:row>
      <xdr:rowOff>48743</xdr:rowOff>
    </xdr:to>
    <xdr:sp macro="" textlink="">
      <xdr:nvSpPr>
        <xdr:cNvPr id="376" name="楕円 375"/>
        <xdr:cNvSpPr/>
      </xdr:nvSpPr>
      <xdr:spPr>
        <a:xfrm>
          <a:off x="7810500" y="95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65270</xdr:rowOff>
    </xdr:from>
    <xdr:ext cx="534377" cy="259045"/>
    <xdr:sp macro="" textlink="">
      <xdr:nvSpPr>
        <xdr:cNvPr id="377" name="テキスト ボックス 376"/>
        <xdr:cNvSpPr txBox="1"/>
      </xdr:nvSpPr>
      <xdr:spPr>
        <a:xfrm>
          <a:off x="7594111" y="932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80239</xdr:rowOff>
    </xdr:from>
    <xdr:to>
      <xdr:col>36</xdr:col>
      <xdr:colOff>165100</xdr:colOff>
      <xdr:row>55</xdr:row>
      <xdr:rowOff>10389</xdr:rowOff>
    </xdr:to>
    <xdr:sp macro="" textlink="">
      <xdr:nvSpPr>
        <xdr:cNvPr id="378" name="楕円 377"/>
        <xdr:cNvSpPr/>
      </xdr:nvSpPr>
      <xdr:spPr>
        <a:xfrm>
          <a:off x="6921500" y="93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26916</xdr:rowOff>
    </xdr:from>
    <xdr:ext cx="534377" cy="259045"/>
    <xdr:sp macro="" textlink="">
      <xdr:nvSpPr>
        <xdr:cNvPr id="379" name="テキスト ボックス 378"/>
        <xdr:cNvSpPr txBox="1"/>
      </xdr:nvSpPr>
      <xdr:spPr>
        <a:xfrm>
          <a:off x="6705111" y="911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132896</xdr:rowOff>
    </xdr:from>
    <xdr:to>
      <xdr:col>55</xdr:col>
      <xdr:colOff>0</xdr:colOff>
      <xdr:row>78</xdr:row>
      <xdr:rowOff>146300</xdr:rowOff>
    </xdr:to>
    <xdr:cxnSp macro="">
      <xdr:nvCxnSpPr>
        <xdr:cNvPr id="408" name="直線コネクタ 407"/>
        <xdr:cNvCxnSpPr/>
      </xdr:nvCxnSpPr>
      <xdr:spPr>
        <a:xfrm flipV="1">
          <a:off x="9639300" y="13505996"/>
          <a:ext cx="8382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146300</xdr:rowOff>
    </xdr:from>
    <xdr:to>
      <xdr:col>50</xdr:col>
      <xdr:colOff>114300</xdr:colOff>
      <xdr:row>78</xdr:row>
      <xdr:rowOff>150360</xdr:rowOff>
    </xdr:to>
    <xdr:cxnSp macro="">
      <xdr:nvCxnSpPr>
        <xdr:cNvPr id="411" name="直線コネクタ 410"/>
        <xdr:cNvCxnSpPr/>
      </xdr:nvCxnSpPr>
      <xdr:spPr>
        <a:xfrm flipV="1">
          <a:off x="8750300" y="13519400"/>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130656</xdr:rowOff>
    </xdr:from>
    <xdr:to>
      <xdr:col>45</xdr:col>
      <xdr:colOff>177800</xdr:colOff>
      <xdr:row>78</xdr:row>
      <xdr:rowOff>150360</xdr:rowOff>
    </xdr:to>
    <xdr:cxnSp macro="">
      <xdr:nvCxnSpPr>
        <xdr:cNvPr id="414" name="直線コネクタ 413"/>
        <xdr:cNvCxnSpPr/>
      </xdr:nvCxnSpPr>
      <xdr:spPr>
        <a:xfrm>
          <a:off x="7861300" y="13503756"/>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130656</xdr:rowOff>
    </xdr:from>
    <xdr:to>
      <xdr:col>41</xdr:col>
      <xdr:colOff>50800</xdr:colOff>
      <xdr:row>78</xdr:row>
      <xdr:rowOff>156068</xdr:rowOff>
    </xdr:to>
    <xdr:cxnSp macro="">
      <xdr:nvCxnSpPr>
        <xdr:cNvPr id="417" name="直線コネクタ 416"/>
        <xdr:cNvCxnSpPr/>
      </xdr:nvCxnSpPr>
      <xdr:spPr>
        <a:xfrm flipV="1">
          <a:off x="6972300" y="13503756"/>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82096</xdr:rowOff>
    </xdr:from>
    <xdr:to>
      <xdr:col>55</xdr:col>
      <xdr:colOff>50800</xdr:colOff>
      <xdr:row>79</xdr:row>
      <xdr:rowOff>12246</xdr:rowOff>
    </xdr:to>
    <xdr:sp macro="" textlink="">
      <xdr:nvSpPr>
        <xdr:cNvPr id="427" name="楕円 426"/>
        <xdr:cNvSpPr/>
      </xdr:nvSpPr>
      <xdr:spPr>
        <a:xfrm>
          <a:off x="10426700" y="13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95500</xdr:rowOff>
    </xdr:from>
    <xdr:to>
      <xdr:col>50</xdr:col>
      <xdr:colOff>165100</xdr:colOff>
      <xdr:row>79</xdr:row>
      <xdr:rowOff>25650</xdr:rowOff>
    </xdr:to>
    <xdr:sp macro="" textlink="">
      <xdr:nvSpPr>
        <xdr:cNvPr id="429" name="楕円 428"/>
        <xdr:cNvSpPr/>
      </xdr:nvSpPr>
      <xdr:spPr>
        <a:xfrm>
          <a:off x="9588500" y="134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16777</xdr:rowOff>
    </xdr:from>
    <xdr:ext cx="469744" cy="259045"/>
    <xdr:sp macro="" textlink="">
      <xdr:nvSpPr>
        <xdr:cNvPr id="430" name="テキスト ボックス 429"/>
        <xdr:cNvSpPr txBox="1"/>
      </xdr:nvSpPr>
      <xdr:spPr>
        <a:xfrm>
          <a:off x="9404428" y="135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99560</xdr:rowOff>
    </xdr:from>
    <xdr:to>
      <xdr:col>46</xdr:col>
      <xdr:colOff>38100</xdr:colOff>
      <xdr:row>79</xdr:row>
      <xdr:rowOff>29710</xdr:rowOff>
    </xdr:to>
    <xdr:sp macro="" textlink="">
      <xdr:nvSpPr>
        <xdr:cNvPr id="431" name="楕円 430"/>
        <xdr:cNvSpPr/>
      </xdr:nvSpPr>
      <xdr:spPr>
        <a:xfrm>
          <a:off x="8699500" y="134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20837</xdr:rowOff>
    </xdr:from>
    <xdr:ext cx="469744" cy="259045"/>
    <xdr:sp macro="" textlink="">
      <xdr:nvSpPr>
        <xdr:cNvPr id="432" name="テキスト ボックス 431"/>
        <xdr:cNvSpPr txBox="1"/>
      </xdr:nvSpPr>
      <xdr:spPr>
        <a:xfrm>
          <a:off x="8515428"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79856</xdr:rowOff>
    </xdr:from>
    <xdr:to>
      <xdr:col>41</xdr:col>
      <xdr:colOff>101600</xdr:colOff>
      <xdr:row>79</xdr:row>
      <xdr:rowOff>10006</xdr:rowOff>
    </xdr:to>
    <xdr:sp macro="" textlink="">
      <xdr:nvSpPr>
        <xdr:cNvPr id="433" name="楕円 432"/>
        <xdr:cNvSpPr/>
      </xdr:nvSpPr>
      <xdr:spPr>
        <a:xfrm>
          <a:off x="7810500" y="134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1133</xdr:rowOff>
    </xdr:from>
    <xdr:ext cx="534377" cy="259045"/>
    <xdr:sp macro="" textlink="">
      <xdr:nvSpPr>
        <xdr:cNvPr id="434" name="テキスト ボックス 433"/>
        <xdr:cNvSpPr txBox="1"/>
      </xdr:nvSpPr>
      <xdr:spPr>
        <a:xfrm>
          <a:off x="7594111" y="135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105268</xdr:rowOff>
    </xdr:from>
    <xdr:to>
      <xdr:col>36</xdr:col>
      <xdr:colOff>165100</xdr:colOff>
      <xdr:row>79</xdr:row>
      <xdr:rowOff>35418</xdr:rowOff>
    </xdr:to>
    <xdr:sp macro="" textlink="">
      <xdr:nvSpPr>
        <xdr:cNvPr id="435" name="楕円 434"/>
        <xdr:cNvSpPr/>
      </xdr:nvSpPr>
      <xdr:spPr>
        <a:xfrm>
          <a:off x="6921500" y="134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26545</xdr:rowOff>
    </xdr:from>
    <xdr:ext cx="469744" cy="259045"/>
    <xdr:sp macro="" textlink="">
      <xdr:nvSpPr>
        <xdr:cNvPr id="436" name="テキスト ボックス 435"/>
        <xdr:cNvSpPr txBox="1"/>
      </xdr:nvSpPr>
      <xdr:spPr>
        <a:xfrm>
          <a:off x="6737428" y="1357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169852</xdr:rowOff>
    </xdr:from>
    <xdr:to>
      <xdr:col>55</xdr:col>
      <xdr:colOff>0</xdr:colOff>
      <xdr:row>96</xdr:row>
      <xdr:rowOff>4682</xdr:rowOff>
    </xdr:to>
    <xdr:cxnSp macro="">
      <xdr:nvCxnSpPr>
        <xdr:cNvPr id="465" name="直線コネクタ 464"/>
        <xdr:cNvCxnSpPr/>
      </xdr:nvCxnSpPr>
      <xdr:spPr>
        <a:xfrm>
          <a:off x="9639300" y="16286152"/>
          <a:ext cx="838200" cy="17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169852</xdr:rowOff>
    </xdr:from>
    <xdr:to>
      <xdr:col>50</xdr:col>
      <xdr:colOff>114300</xdr:colOff>
      <xdr:row>97</xdr:row>
      <xdr:rowOff>54752</xdr:rowOff>
    </xdr:to>
    <xdr:cxnSp macro="">
      <xdr:nvCxnSpPr>
        <xdr:cNvPr id="468" name="直線コネクタ 467"/>
        <xdr:cNvCxnSpPr/>
      </xdr:nvCxnSpPr>
      <xdr:spPr>
        <a:xfrm flipV="1">
          <a:off x="8750300" y="16286152"/>
          <a:ext cx="889000" cy="3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54752</xdr:rowOff>
    </xdr:from>
    <xdr:to>
      <xdr:col>45</xdr:col>
      <xdr:colOff>177800</xdr:colOff>
      <xdr:row>97</xdr:row>
      <xdr:rowOff>169501</xdr:rowOff>
    </xdr:to>
    <xdr:cxnSp macro="">
      <xdr:nvCxnSpPr>
        <xdr:cNvPr id="471" name="直線コネクタ 470"/>
        <xdr:cNvCxnSpPr/>
      </xdr:nvCxnSpPr>
      <xdr:spPr>
        <a:xfrm flipV="1">
          <a:off x="7861300" y="16685402"/>
          <a:ext cx="889000" cy="1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150169</xdr:rowOff>
    </xdr:from>
    <xdr:to>
      <xdr:col>41</xdr:col>
      <xdr:colOff>50800</xdr:colOff>
      <xdr:row>97</xdr:row>
      <xdr:rowOff>169501</xdr:rowOff>
    </xdr:to>
    <xdr:cxnSp macro="">
      <xdr:nvCxnSpPr>
        <xdr:cNvPr id="474" name="直線コネクタ 473"/>
        <xdr:cNvCxnSpPr/>
      </xdr:nvCxnSpPr>
      <xdr:spPr>
        <a:xfrm>
          <a:off x="6972300" y="16780819"/>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125332</xdr:rowOff>
    </xdr:from>
    <xdr:to>
      <xdr:col>55</xdr:col>
      <xdr:colOff>50800</xdr:colOff>
      <xdr:row>96</xdr:row>
      <xdr:rowOff>55482</xdr:rowOff>
    </xdr:to>
    <xdr:sp macro="" textlink="">
      <xdr:nvSpPr>
        <xdr:cNvPr id="484" name="楕円 483"/>
        <xdr:cNvSpPr/>
      </xdr:nvSpPr>
      <xdr:spPr>
        <a:xfrm>
          <a:off x="10426700" y="164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148209</xdr:rowOff>
    </xdr:from>
    <xdr:ext cx="534377" cy="259045"/>
    <xdr:sp macro="" textlink="">
      <xdr:nvSpPr>
        <xdr:cNvPr id="485" name="土木費該当値テキスト"/>
        <xdr:cNvSpPr txBox="1"/>
      </xdr:nvSpPr>
      <xdr:spPr>
        <a:xfrm>
          <a:off x="10528300" y="162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119052</xdr:rowOff>
    </xdr:from>
    <xdr:to>
      <xdr:col>50</xdr:col>
      <xdr:colOff>165100</xdr:colOff>
      <xdr:row>95</xdr:row>
      <xdr:rowOff>49202</xdr:rowOff>
    </xdr:to>
    <xdr:sp macro="" textlink="">
      <xdr:nvSpPr>
        <xdr:cNvPr id="486" name="楕円 485"/>
        <xdr:cNvSpPr/>
      </xdr:nvSpPr>
      <xdr:spPr>
        <a:xfrm>
          <a:off x="9588500" y="162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65729</xdr:rowOff>
    </xdr:from>
    <xdr:ext cx="534377" cy="259045"/>
    <xdr:sp macro="" textlink="">
      <xdr:nvSpPr>
        <xdr:cNvPr id="487" name="テキスト ボックス 486"/>
        <xdr:cNvSpPr txBox="1"/>
      </xdr:nvSpPr>
      <xdr:spPr>
        <a:xfrm>
          <a:off x="9372111" y="160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3952</xdr:rowOff>
    </xdr:from>
    <xdr:to>
      <xdr:col>46</xdr:col>
      <xdr:colOff>38100</xdr:colOff>
      <xdr:row>97</xdr:row>
      <xdr:rowOff>105552</xdr:rowOff>
    </xdr:to>
    <xdr:sp macro="" textlink="">
      <xdr:nvSpPr>
        <xdr:cNvPr id="488" name="楕円 487"/>
        <xdr:cNvSpPr/>
      </xdr:nvSpPr>
      <xdr:spPr>
        <a:xfrm>
          <a:off x="8699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96679</xdr:rowOff>
    </xdr:from>
    <xdr:ext cx="534377" cy="259045"/>
    <xdr:sp macro="" textlink="">
      <xdr:nvSpPr>
        <xdr:cNvPr id="489" name="テキスト ボックス 488"/>
        <xdr:cNvSpPr txBox="1"/>
      </xdr:nvSpPr>
      <xdr:spPr>
        <a:xfrm>
          <a:off x="8483111" y="167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118701</xdr:rowOff>
    </xdr:from>
    <xdr:to>
      <xdr:col>41</xdr:col>
      <xdr:colOff>101600</xdr:colOff>
      <xdr:row>98</xdr:row>
      <xdr:rowOff>48851</xdr:rowOff>
    </xdr:to>
    <xdr:sp macro="" textlink="">
      <xdr:nvSpPr>
        <xdr:cNvPr id="490" name="楕円 489"/>
        <xdr:cNvSpPr/>
      </xdr:nvSpPr>
      <xdr:spPr>
        <a:xfrm>
          <a:off x="7810500" y="167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39978</xdr:rowOff>
    </xdr:from>
    <xdr:ext cx="534377" cy="259045"/>
    <xdr:sp macro="" textlink="">
      <xdr:nvSpPr>
        <xdr:cNvPr id="491" name="テキスト ボックス 490"/>
        <xdr:cNvSpPr txBox="1"/>
      </xdr:nvSpPr>
      <xdr:spPr>
        <a:xfrm>
          <a:off x="7594111" y="168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99369</xdr:rowOff>
    </xdr:from>
    <xdr:to>
      <xdr:col>36</xdr:col>
      <xdr:colOff>165100</xdr:colOff>
      <xdr:row>98</xdr:row>
      <xdr:rowOff>29519</xdr:rowOff>
    </xdr:to>
    <xdr:sp macro="" textlink="">
      <xdr:nvSpPr>
        <xdr:cNvPr id="492" name="楕円 491"/>
        <xdr:cNvSpPr/>
      </xdr:nvSpPr>
      <xdr:spPr>
        <a:xfrm>
          <a:off x="6921500" y="167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20646</xdr:rowOff>
    </xdr:from>
    <xdr:ext cx="534377" cy="259045"/>
    <xdr:sp macro="" textlink="">
      <xdr:nvSpPr>
        <xdr:cNvPr id="493" name="テキスト ボックス 492"/>
        <xdr:cNvSpPr txBox="1"/>
      </xdr:nvSpPr>
      <xdr:spPr>
        <a:xfrm>
          <a:off x="6705111" y="168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132518</xdr:rowOff>
    </xdr:from>
    <xdr:to>
      <xdr:col>85</xdr:col>
      <xdr:colOff>127000</xdr:colOff>
      <xdr:row>36</xdr:row>
      <xdr:rowOff>19266</xdr:rowOff>
    </xdr:to>
    <xdr:cxnSp macro="">
      <xdr:nvCxnSpPr>
        <xdr:cNvPr id="522" name="直線コネクタ 521"/>
        <xdr:cNvCxnSpPr/>
      </xdr:nvCxnSpPr>
      <xdr:spPr>
        <a:xfrm>
          <a:off x="15481300" y="6133268"/>
          <a:ext cx="838200" cy="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132518</xdr:rowOff>
    </xdr:from>
    <xdr:to>
      <xdr:col>81</xdr:col>
      <xdr:colOff>50800</xdr:colOff>
      <xdr:row>36</xdr:row>
      <xdr:rowOff>31839</xdr:rowOff>
    </xdr:to>
    <xdr:cxnSp macro="">
      <xdr:nvCxnSpPr>
        <xdr:cNvPr id="525" name="直線コネクタ 524"/>
        <xdr:cNvCxnSpPr/>
      </xdr:nvCxnSpPr>
      <xdr:spPr>
        <a:xfrm flipV="1">
          <a:off x="14592300" y="6133268"/>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125850</xdr:rowOff>
    </xdr:from>
    <xdr:to>
      <xdr:col>76</xdr:col>
      <xdr:colOff>114300</xdr:colOff>
      <xdr:row>36</xdr:row>
      <xdr:rowOff>31839</xdr:rowOff>
    </xdr:to>
    <xdr:cxnSp macro="">
      <xdr:nvCxnSpPr>
        <xdr:cNvPr id="528" name="直線コネクタ 527"/>
        <xdr:cNvCxnSpPr/>
      </xdr:nvCxnSpPr>
      <xdr:spPr>
        <a:xfrm>
          <a:off x="13703300" y="6126600"/>
          <a:ext cx="889000" cy="7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44602</xdr:rowOff>
    </xdr:from>
    <xdr:to>
      <xdr:col>71</xdr:col>
      <xdr:colOff>177800</xdr:colOff>
      <xdr:row>35</xdr:row>
      <xdr:rowOff>125850</xdr:rowOff>
    </xdr:to>
    <xdr:cxnSp macro="">
      <xdr:nvCxnSpPr>
        <xdr:cNvPr id="531" name="直線コネクタ 530"/>
        <xdr:cNvCxnSpPr/>
      </xdr:nvCxnSpPr>
      <xdr:spPr>
        <a:xfrm>
          <a:off x="12814300" y="5531002"/>
          <a:ext cx="889000" cy="59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139916</xdr:rowOff>
    </xdr:from>
    <xdr:to>
      <xdr:col>85</xdr:col>
      <xdr:colOff>177800</xdr:colOff>
      <xdr:row>36</xdr:row>
      <xdr:rowOff>70066</xdr:rowOff>
    </xdr:to>
    <xdr:sp macro="" textlink="">
      <xdr:nvSpPr>
        <xdr:cNvPr id="541" name="楕円 540"/>
        <xdr:cNvSpPr/>
      </xdr:nvSpPr>
      <xdr:spPr>
        <a:xfrm>
          <a:off x="16268700" y="61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162793</xdr:rowOff>
    </xdr:from>
    <xdr:ext cx="534377" cy="259045"/>
    <xdr:sp macro="" textlink="">
      <xdr:nvSpPr>
        <xdr:cNvPr id="542" name="消防費該当値テキスト"/>
        <xdr:cNvSpPr txBox="1"/>
      </xdr:nvSpPr>
      <xdr:spPr>
        <a:xfrm>
          <a:off x="16370300" y="59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81718</xdr:rowOff>
    </xdr:from>
    <xdr:to>
      <xdr:col>81</xdr:col>
      <xdr:colOff>101600</xdr:colOff>
      <xdr:row>36</xdr:row>
      <xdr:rowOff>11868</xdr:rowOff>
    </xdr:to>
    <xdr:sp macro="" textlink="">
      <xdr:nvSpPr>
        <xdr:cNvPr id="543" name="楕円 542"/>
        <xdr:cNvSpPr/>
      </xdr:nvSpPr>
      <xdr:spPr>
        <a:xfrm>
          <a:off x="15430500" y="60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28395</xdr:rowOff>
    </xdr:from>
    <xdr:ext cx="534377" cy="259045"/>
    <xdr:sp macro="" textlink="">
      <xdr:nvSpPr>
        <xdr:cNvPr id="544" name="テキスト ボックス 543"/>
        <xdr:cNvSpPr txBox="1"/>
      </xdr:nvSpPr>
      <xdr:spPr>
        <a:xfrm>
          <a:off x="15214111" y="585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152489</xdr:rowOff>
    </xdr:from>
    <xdr:to>
      <xdr:col>76</xdr:col>
      <xdr:colOff>165100</xdr:colOff>
      <xdr:row>36</xdr:row>
      <xdr:rowOff>82639</xdr:rowOff>
    </xdr:to>
    <xdr:sp macro="" textlink="">
      <xdr:nvSpPr>
        <xdr:cNvPr id="545" name="楕円 544"/>
        <xdr:cNvSpPr/>
      </xdr:nvSpPr>
      <xdr:spPr>
        <a:xfrm>
          <a:off x="14541500" y="61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99166</xdr:rowOff>
    </xdr:from>
    <xdr:ext cx="534377" cy="259045"/>
    <xdr:sp macro="" textlink="">
      <xdr:nvSpPr>
        <xdr:cNvPr id="546" name="テキスト ボックス 545"/>
        <xdr:cNvSpPr txBox="1"/>
      </xdr:nvSpPr>
      <xdr:spPr>
        <a:xfrm>
          <a:off x="14325111" y="59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75050</xdr:rowOff>
    </xdr:from>
    <xdr:to>
      <xdr:col>72</xdr:col>
      <xdr:colOff>38100</xdr:colOff>
      <xdr:row>36</xdr:row>
      <xdr:rowOff>5200</xdr:rowOff>
    </xdr:to>
    <xdr:sp macro="" textlink="">
      <xdr:nvSpPr>
        <xdr:cNvPr id="547" name="楕円 546"/>
        <xdr:cNvSpPr/>
      </xdr:nvSpPr>
      <xdr:spPr>
        <a:xfrm>
          <a:off x="13652500" y="60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21727</xdr:rowOff>
    </xdr:from>
    <xdr:ext cx="534377" cy="259045"/>
    <xdr:sp macro="" textlink="">
      <xdr:nvSpPr>
        <xdr:cNvPr id="548" name="テキスト ボックス 547"/>
        <xdr:cNvSpPr txBox="1"/>
      </xdr:nvSpPr>
      <xdr:spPr>
        <a:xfrm>
          <a:off x="13436111" y="58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165252</xdr:rowOff>
    </xdr:from>
    <xdr:to>
      <xdr:col>67</xdr:col>
      <xdr:colOff>101600</xdr:colOff>
      <xdr:row>32</xdr:row>
      <xdr:rowOff>95402</xdr:rowOff>
    </xdr:to>
    <xdr:sp macro="" textlink="">
      <xdr:nvSpPr>
        <xdr:cNvPr id="549" name="楕円 548"/>
        <xdr:cNvSpPr/>
      </xdr:nvSpPr>
      <xdr:spPr>
        <a:xfrm>
          <a:off x="127635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111929</xdr:rowOff>
    </xdr:from>
    <xdr:ext cx="534377" cy="259045"/>
    <xdr:sp macro="" textlink="">
      <xdr:nvSpPr>
        <xdr:cNvPr id="550" name="テキスト ボックス 549"/>
        <xdr:cNvSpPr txBox="1"/>
      </xdr:nvSpPr>
      <xdr:spPr>
        <a:xfrm>
          <a:off x="12547111" y="52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159086</xdr:rowOff>
    </xdr:from>
    <xdr:to>
      <xdr:col>85</xdr:col>
      <xdr:colOff>127000</xdr:colOff>
      <xdr:row>57</xdr:row>
      <xdr:rowOff>63957</xdr:rowOff>
    </xdr:to>
    <xdr:cxnSp macro="">
      <xdr:nvCxnSpPr>
        <xdr:cNvPr id="579" name="直線コネクタ 578"/>
        <xdr:cNvCxnSpPr/>
      </xdr:nvCxnSpPr>
      <xdr:spPr>
        <a:xfrm flipV="1">
          <a:off x="15481300" y="9760286"/>
          <a:ext cx="838200" cy="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37919</xdr:rowOff>
    </xdr:from>
    <xdr:to>
      <xdr:col>81</xdr:col>
      <xdr:colOff>50800</xdr:colOff>
      <xdr:row>57</xdr:row>
      <xdr:rowOff>63957</xdr:rowOff>
    </xdr:to>
    <xdr:cxnSp macro="">
      <xdr:nvCxnSpPr>
        <xdr:cNvPr id="582" name="直線コネクタ 581"/>
        <xdr:cNvCxnSpPr/>
      </xdr:nvCxnSpPr>
      <xdr:spPr>
        <a:xfrm>
          <a:off x="14592300" y="9810569"/>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60269</xdr:rowOff>
    </xdr:from>
    <xdr:to>
      <xdr:col>76</xdr:col>
      <xdr:colOff>114300</xdr:colOff>
      <xdr:row>57</xdr:row>
      <xdr:rowOff>37919</xdr:rowOff>
    </xdr:to>
    <xdr:cxnSp macro="">
      <xdr:nvCxnSpPr>
        <xdr:cNvPr id="585" name="直線コネクタ 584"/>
        <xdr:cNvCxnSpPr/>
      </xdr:nvCxnSpPr>
      <xdr:spPr>
        <a:xfrm>
          <a:off x="13703300" y="9661469"/>
          <a:ext cx="889000" cy="1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60269</xdr:rowOff>
    </xdr:from>
    <xdr:to>
      <xdr:col>71</xdr:col>
      <xdr:colOff>177800</xdr:colOff>
      <xdr:row>56</xdr:row>
      <xdr:rowOff>142070</xdr:rowOff>
    </xdr:to>
    <xdr:cxnSp macro="">
      <xdr:nvCxnSpPr>
        <xdr:cNvPr id="588" name="直線コネクタ 587"/>
        <xdr:cNvCxnSpPr/>
      </xdr:nvCxnSpPr>
      <xdr:spPr>
        <a:xfrm flipV="1">
          <a:off x="12814300" y="9661469"/>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108286</xdr:rowOff>
    </xdr:from>
    <xdr:to>
      <xdr:col>85</xdr:col>
      <xdr:colOff>177800</xdr:colOff>
      <xdr:row>57</xdr:row>
      <xdr:rowOff>38436</xdr:rowOff>
    </xdr:to>
    <xdr:sp macro="" textlink="">
      <xdr:nvSpPr>
        <xdr:cNvPr id="598" name="楕円 597"/>
        <xdr:cNvSpPr/>
      </xdr:nvSpPr>
      <xdr:spPr>
        <a:xfrm>
          <a:off x="16268700" y="97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86713</xdr:rowOff>
    </xdr:from>
    <xdr:ext cx="534377" cy="259045"/>
    <xdr:sp macro="" textlink="">
      <xdr:nvSpPr>
        <xdr:cNvPr id="599" name="教育費該当値テキスト"/>
        <xdr:cNvSpPr txBox="1"/>
      </xdr:nvSpPr>
      <xdr:spPr>
        <a:xfrm>
          <a:off x="16370300" y="96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13157</xdr:rowOff>
    </xdr:from>
    <xdr:to>
      <xdr:col>81</xdr:col>
      <xdr:colOff>101600</xdr:colOff>
      <xdr:row>57</xdr:row>
      <xdr:rowOff>114757</xdr:rowOff>
    </xdr:to>
    <xdr:sp macro="" textlink="">
      <xdr:nvSpPr>
        <xdr:cNvPr id="600" name="楕円 599"/>
        <xdr:cNvSpPr/>
      </xdr:nvSpPr>
      <xdr:spPr>
        <a:xfrm>
          <a:off x="15430500" y="97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105884</xdr:rowOff>
    </xdr:from>
    <xdr:ext cx="534377" cy="259045"/>
    <xdr:sp macro="" textlink="">
      <xdr:nvSpPr>
        <xdr:cNvPr id="601" name="テキスト ボックス 600"/>
        <xdr:cNvSpPr txBox="1"/>
      </xdr:nvSpPr>
      <xdr:spPr>
        <a:xfrm>
          <a:off x="15214111" y="98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158569</xdr:rowOff>
    </xdr:from>
    <xdr:to>
      <xdr:col>76</xdr:col>
      <xdr:colOff>165100</xdr:colOff>
      <xdr:row>57</xdr:row>
      <xdr:rowOff>88719</xdr:rowOff>
    </xdr:to>
    <xdr:sp macro="" textlink="">
      <xdr:nvSpPr>
        <xdr:cNvPr id="602" name="楕円 601"/>
        <xdr:cNvSpPr/>
      </xdr:nvSpPr>
      <xdr:spPr>
        <a:xfrm>
          <a:off x="14541500" y="97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79846</xdr:rowOff>
    </xdr:from>
    <xdr:ext cx="534377" cy="259045"/>
    <xdr:sp macro="" textlink="">
      <xdr:nvSpPr>
        <xdr:cNvPr id="603" name="テキスト ボックス 602"/>
        <xdr:cNvSpPr txBox="1"/>
      </xdr:nvSpPr>
      <xdr:spPr>
        <a:xfrm>
          <a:off x="14325111" y="98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9469</xdr:rowOff>
    </xdr:from>
    <xdr:to>
      <xdr:col>72</xdr:col>
      <xdr:colOff>38100</xdr:colOff>
      <xdr:row>56</xdr:row>
      <xdr:rowOff>111069</xdr:rowOff>
    </xdr:to>
    <xdr:sp macro="" textlink="">
      <xdr:nvSpPr>
        <xdr:cNvPr id="604" name="楕円 603"/>
        <xdr:cNvSpPr/>
      </xdr:nvSpPr>
      <xdr:spPr>
        <a:xfrm>
          <a:off x="13652500" y="9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127596</xdr:rowOff>
    </xdr:from>
    <xdr:ext cx="534377" cy="259045"/>
    <xdr:sp macro="" textlink="">
      <xdr:nvSpPr>
        <xdr:cNvPr id="605" name="テキスト ボックス 604"/>
        <xdr:cNvSpPr txBox="1"/>
      </xdr:nvSpPr>
      <xdr:spPr>
        <a:xfrm>
          <a:off x="13436111" y="938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91270</xdr:rowOff>
    </xdr:from>
    <xdr:to>
      <xdr:col>67</xdr:col>
      <xdr:colOff>101600</xdr:colOff>
      <xdr:row>57</xdr:row>
      <xdr:rowOff>21420</xdr:rowOff>
    </xdr:to>
    <xdr:sp macro="" textlink="">
      <xdr:nvSpPr>
        <xdr:cNvPr id="606" name="楕円 605"/>
        <xdr:cNvSpPr/>
      </xdr:nvSpPr>
      <xdr:spPr>
        <a:xfrm>
          <a:off x="12763500" y="96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12547</xdr:rowOff>
    </xdr:from>
    <xdr:ext cx="534377" cy="259045"/>
    <xdr:sp macro="" textlink="">
      <xdr:nvSpPr>
        <xdr:cNvPr id="607" name="テキスト ボックス 606"/>
        <xdr:cNvSpPr txBox="1"/>
      </xdr:nvSpPr>
      <xdr:spPr>
        <a:xfrm>
          <a:off x="12547111" y="97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32068</xdr:rowOff>
    </xdr:from>
    <xdr:to>
      <xdr:col>85</xdr:col>
      <xdr:colOff>127000</xdr:colOff>
      <xdr:row>75</xdr:row>
      <xdr:rowOff>98743</xdr:rowOff>
    </xdr:to>
    <xdr:cxnSp macro="">
      <xdr:nvCxnSpPr>
        <xdr:cNvPr id="636" name="直線コネクタ 635"/>
        <xdr:cNvCxnSpPr/>
      </xdr:nvCxnSpPr>
      <xdr:spPr>
        <a:xfrm>
          <a:off x="15481300" y="12205018"/>
          <a:ext cx="838200"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32068</xdr:rowOff>
    </xdr:from>
    <xdr:to>
      <xdr:col>81</xdr:col>
      <xdr:colOff>50800</xdr:colOff>
      <xdr:row>74</xdr:row>
      <xdr:rowOff>118351</xdr:rowOff>
    </xdr:to>
    <xdr:cxnSp macro="">
      <xdr:nvCxnSpPr>
        <xdr:cNvPr id="639" name="直線コネクタ 638"/>
        <xdr:cNvCxnSpPr/>
      </xdr:nvCxnSpPr>
      <xdr:spPr>
        <a:xfrm flipV="1">
          <a:off x="14592300" y="12205018"/>
          <a:ext cx="889000" cy="6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118351</xdr:rowOff>
    </xdr:from>
    <xdr:to>
      <xdr:col>76</xdr:col>
      <xdr:colOff>114300</xdr:colOff>
      <xdr:row>77</xdr:row>
      <xdr:rowOff>81611</xdr:rowOff>
    </xdr:to>
    <xdr:cxnSp macro="">
      <xdr:nvCxnSpPr>
        <xdr:cNvPr id="642" name="直線コネクタ 641"/>
        <xdr:cNvCxnSpPr/>
      </xdr:nvCxnSpPr>
      <xdr:spPr>
        <a:xfrm flipV="1">
          <a:off x="13703300" y="12805651"/>
          <a:ext cx="889000" cy="4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81611</xdr:rowOff>
    </xdr:from>
    <xdr:to>
      <xdr:col>71</xdr:col>
      <xdr:colOff>177800</xdr:colOff>
      <xdr:row>78</xdr:row>
      <xdr:rowOff>129133</xdr:rowOff>
    </xdr:to>
    <xdr:cxnSp macro="">
      <xdr:nvCxnSpPr>
        <xdr:cNvPr id="645" name="直線コネクタ 644"/>
        <xdr:cNvCxnSpPr/>
      </xdr:nvCxnSpPr>
      <xdr:spPr>
        <a:xfrm flipV="1">
          <a:off x="12814300" y="13283261"/>
          <a:ext cx="889000" cy="2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47943</xdr:rowOff>
    </xdr:from>
    <xdr:to>
      <xdr:col>85</xdr:col>
      <xdr:colOff>177800</xdr:colOff>
      <xdr:row>75</xdr:row>
      <xdr:rowOff>149543</xdr:rowOff>
    </xdr:to>
    <xdr:sp macro="" textlink="">
      <xdr:nvSpPr>
        <xdr:cNvPr id="655" name="楕円 654"/>
        <xdr:cNvSpPr/>
      </xdr:nvSpPr>
      <xdr:spPr>
        <a:xfrm>
          <a:off x="16268700" y="129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70820</xdr:rowOff>
    </xdr:from>
    <xdr:ext cx="534377" cy="259045"/>
    <xdr:sp macro="" textlink="">
      <xdr:nvSpPr>
        <xdr:cNvPr id="656" name="災害復旧費該当値テキスト"/>
        <xdr:cNvSpPr txBox="1"/>
      </xdr:nvSpPr>
      <xdr:spPr>
        <a:xfrm>
          <a:off x="16370300" y="127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152718</xdr:rowOff>
    </xdr:from>
    <xdr:to>
      <xdr:col>81</xdr:col>
      <xdr:colOff>101600</xdr:colOff>
      <xdr:row>71</xdr:row>
      <xdr:rowOff>82868</xdr:rowOff>
    </xdr:to>
    <xdr:sp macro="" textlink="">
      <xdr:nvSpPr>
        <xdr:cNvPr id="657" name="楕円 656"/>
        <xdr:cNvSpPr/>
      </xdr:nvSpPr>
      <xdr:spPr>
        <a:xfrm>
          <a:off x="15430500" y="121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99395</xdr:rowOff>
    </xdr:from>
    <xdr:ext cx="599010" cy="259045"/>
    <xdr:sp macro="" textlink="">
      <xdr:nvSpPr>
        <xdr:cNvPr id="658" name="テキスト ボックス 657"/>
        <xdr:cNvSpPr txBox="1"/>
      </xdr:nvSpPr>
      <xdr:spPr>
        <a:xfrm>
          <a:off x="15181795" y="1192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67551</xdr:rowOff>
    </xdr:from>
    <xdr:to>
      <xdr:col>76</xdr:col>
      <xdr:colOff>165100</xdr:colOff>
      <xdr:row>74</xdr:row>
      <xdr:rowOff>169151</xdr:rowOff>
    </xdr:to>
    <xdr:sp macro="" textlink="">
      <xdr:nvSpPr>
        <xdr:cNvPr id="659" name="楕円 658"/>
        <xdr:cNvSpPr/>
      </xdr:nvSpPr>
      <xdr:spPr>
        <a:xfrm>
          <a:off x="14541500" y="127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14228</xdr:rowOff>
    </xdr:from>
    <xdr:ext cx="534377" cy="259045"/>
    <xdr:sp macro="" textlink="">
      <xdr:nvSpPr>
        <xdr:cNvPr id="660" name="テキスト ボックス 659"/>
        <xdr:cNvSpPr txBox="1"/>
      </xdr:nvSpPr>
      <xdr:spPr>
        <a:xfrm>
          <a:off x="14325111" y="125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30811</xdr:rowOff>
    </xdr:from>
    <xdr:to>
      <xdr:col>72</xdr:col>
      <xdr:colOff>38100</xdr:colOff>
      <xdr:row>77</xdr:row>
      <xdr:rowOff>132411</xdr:rowOff>
    </xdr:to>
    <xdr:sp macro="" textlink="">
      <xdr:nvSpPr>
        <xdr:cNvPr id="661" name="楕円 660"/>
        <xdr:cNvSpPr/>
      </xdr:nvSpPr>
      <xdr:spPr>
        <a:xfrm>
          <a:off x="13652500" y="132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148938</xdr:rowOff>
    </xdr:from>
    <xdr:ext cx="534377" cy="259045"/>
    <xdr:sp macro="" textlink="">
      <xdr:nvSpPr>
        <xdr:cNvPr id="662" name="テキスト ボックス 661"/>
        <xdr:cNvSpPr txBox="1"/>
      </xdr:nvSpPr>
      <xdr:spPr>
        <a:xfrm>
          <a:off x="13436111" y="130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78333</xdr:rowOff>
    </xdr:from>
    <xdr:to>
      <xdr:col>67</xdr:col>
      <xdr:colOff>101600</xdr:colOff>
      <xdr:row>79</xdr:row>
      <xdr:rowOff>8483</xdr:rowOff>
    </xdr:to>
    <xdr:sp macro="" textlink="">
      <xdr:nvSpPr>
        <xdr:cNvPr id="663" name="楕円 662"/>
        <xdr:cNvSpPr/>
      </xdr:nvSpPr>
      <xdr:spPr>
        <a:xfrm>
          <a:off x="12763500" y="134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171060</xdr:rowOff>
    </xdr:from>
    <xdr:ext cx="469744" cy="259045"/>
    <xdr:sp macro="" textlink="">
      <xdr:nvSpPr>
        <xdr:cNvPr id="664" name="テキスト ボックス 663"/>
        <xdr:cNvSpPr txBox="1"/>
      </xdr:nvSpPr>
      <xdr:spPr>
        <a:xfrm>
          <a:off x="12579428" y="135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136438</xdr:rowOff>
    </xdr:from>
    <xdr:to>
      <xdr:col>85</xdr:col>
      <xdr:colOff>127000</xdr:colOff>
      <xdr:row>97</xdr:row>
      <xdr:rowOff>144946</xdr:rowOff>
    </xdr:to>
    <xdr:cxnSp macro="">
      <xdr:nvCxnSpPr>
        <xdr:cNvPr id="693" name="直線コネクタ 692"/>
        <xdr:cNvCxnSpPr/>
      </xdr:nvCxnSpPr>
      <xdr:spPr>
        <a:xfrm flipV="1">
          <a:off x="15481300" y="16767088"/>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126670</xdr:rowOff>
    </xdr:from>
    <xdr:to>
      <xdr:col>81</xdr:col>
      <xdr:colOff>50800</xdr:colOff>
      <xdr:row>97</xdr:row>
      <xdr:rowOff>144946</xdr:rowOff>
    </xdr:to>
    <xdr:cxnSp macro="">
      <xdr:nvCxnSpPr>
        <xdr:cNvPr id="696" name="直線コネクタ 695"/>
        <xdr:cNvCxnSpPr/>
      </xdr:nvCxnSpPr>
      <xdr:spPr>
        <a:xfrm>
          <a:off x="14592300" y="16757320"/>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115582</xdr:rowOff>
    </xdr:from>
    <xdr:to>
      <xdr:col>76</xdr:col>
      <xdr:colOff>114300</xdr:colOff>
      <xdr:row>97</xdr:row>
      <xdr:rowOff>126670</xdr:rowOff>
    </xdr:to>
    <xdr:cxnSp macro="">
      <xdr:nvCxnSpPr>
        <xdr:cNvPr id="699" name="直線コネクタ 698"/>
        <xdr:cNvCxnSpPr/>
      </xdr:nvCxnSpPr>
      <xdr:spPr>
        <a:xfrm>
          <a:off x="13703300" y="16746232"/>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92044</xdr:rowOff>
    </xdr:from>
    <xdr:to>
      <xdr:col>71</xdr:col>
      <xdr:colOff>177800</xdr:colOff>
      <xdr:row>97</xdr:row>
      <xdr:rowOff>115582</xdr:rowOff>
    </xdr:to>
    <xdr:cxnSp macro="">
      <xdr:nvCxnSpPr>
        <xdr:cNvPr id="702" name="直線コネクタ 701"/>
        <xdr:cNvCxnSpPr/>
      </xdr:nvCxnSpPr>
      <xdr:spPr>
        <a:xfrm>
          <a:off x="12814300" y="16722694"/>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85638</xdr:rowOff>
    </xdr:from>
    <xdr:to>
      <xdr:col>85</xdr:col>
      <xdr:colOff>177800</xdr:colOff>
      <xdr:row>98</xdr:row>
      <xdr:rowOff>15788</xdr:rowOff>
    </xdr:to>
    <xdr:sp macro="" textlink="">
      <xdr:nvSpPr>
        <xdr:cNvPr id="712" name="楕円 711"/>
        <xdr:cNvSpPr/>
      </xdr:nvSpPr>
      <xdr:spPr>
        <a:xfrm>
          <a:off x="16268700" y="16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64065</xdr:rowOff>
    </xdr:from>
    <xdr:ext cx="534377" cy="259045"/>
    <xdr:sp macro="" textlink="">
      <xdr:nvSpPr>
        <xdr:cNvPr id="713" name="公債費該当値テキスト"/>
        <xdr:cNvSpPr txBox="1"/>
      </xdr:nvSpPr>
      <xdr:spPr>
        <a:xfrm>
          <a:off x="16370300" y="166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94146</xdr:rowOff>
    </xdr:from>
    <xdr:to>
      <xdr:col>81</xdr:col>
      <xdr:colOff>101600</xdr:colOff>
      <xdr:row>98</xdr:row>
      <xdr:rowOff>24296</xdr:rowOff>
    </xdr:to>
    <xdr:sp macro="" textlink="">
      <xdr:nvSpPr>
        <xdr:cNvPr id="714" name="楕円 713"/>
        <xdr:cNvSpPr/>
      </xdr:nvSpPr>
      <xdr:spPr>
        <a:xfrm>
          <a:off x="15430500" y="167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15423</xdr:rowOff>
    </xdr:from>
    <xdr:ext cx="534377" cy="259045"/>
    <xdr:sp macro="" textlink="">
      <xdr:nvSpPr>
        <xdr:cNvPr id="715" name="テキスト ボックス 714"/>
        <xdr:cNvSpPr txBox="1"/>
      </xdr:nvSpPr>
      <xdr:spPr>
        <a:xfrm>
          <a:off x="15214111" y="168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75870</xdr:rowOff>
    </xdr:from>
    <xdr:to>
      <xdr:col>76</xdr:col>
      <xdr:colOff>165100</xdr:colOff>
      <xdr:row>98</xdr:row>
      <xdr:rowOff>6020</xdr:rowOff>
    </xdr:to>
    <xdr:sp macro="" textlink="">
      <xdr:nvSpPr>
        <xdr:cNvPr id="716" name="楕円 715"/>
        <xdr:cNvSpPr/>
      </xdr:nvSpPr>
      <xdr:spPr>
        <a:xfrm>
          <a:off x="14541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168597</xdr:rowOff>
    </xdr:from>
    <xdr:ext cx="534377" cy="259045"/>
    <xdr:sp macro="" textlink="">
      <xdr:nvSpPr>
        <xdr:cNvPr id="717" name="テキスト ボックス 716"/>
        <xdr:cNvSpPr txBox="1"/>
      </xdr:nvSpPr>
      <xdr:spPr>
        <a:xfrm>
          <a:off x="14325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64782</xdr:rowOff>
    </xdr:from>
    <xdr:to>
      <xdr:col>72</xdr:col>
      <xdr:colOff>38100</xdr:colOff>
      <xdr:row>97</xdr:row>
      <xdr:rowOff>166382</xdr:rowOff>
    </xdr:to>
    <xdr:sp macro="" textlink="">
      <xdr:nvSpPr>
        <xdr:cNvPr id="718" name="楕円 717"/>
        <xdr:cNvSpPr/>
      </xdr:nvSpPr>
      <xdr:spPr>
        <a:xfrm>
          <a:off x="13652500" y="1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11459</xdr:rowOff>
    </xdr:from>
    <xdr:ext cx="534377" cy="259045"/>
    <xdr:sp macro="" textlink="">
      <xdr:nvSpPr>
        <xdr:cNvPr id="719" name="テキスト ボックス 718"/>
        <xdr:cNvSpPr txBox="1"/>
      </xdr:nvSpPr>
      <xdr:spPr>
        <a:xfrm>
          <a:off x="13436111" y="164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41244</xdr:rowOff>
    </xdr:from>
    <xdr:to>
      <xdr:col>67</xdr:col>
      <xdr:colOff>101600</xdr:colOff>
      <xdr:row>97</xdr:row>
      <xdr:rowOff>142844</xdr:rowOff>
    </xdr:to>
    <xdr:sp macro="" textlink="">
      <xdr:nvSpPr>
        <xdr:cNvPr id="720" name="楕円 719"/>
        <xdr:cNvSpPr/>
      </xdr:nvSpPr>
      <xdr:spPr>
        <a:xfrm>
          <a:off x="12763500" y="1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159371</xdr:rowOff>
    </xdr:from>
    <xdr:ext cx="534377" cy="259045"/>
    <xdr:sp macro="" textlink="">
      <xdr:nvSpPr>
        <xdr:cNvPr id="721" name="テキスト ボックス 720"/>
        <xdr:cNvSpPr txBox="1"/>
      </xdr:nvSpPr>
      <xdr:spPr>
        <a:xfrm>
          <a:off x="12547111" y="164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目的別歳出の住民一人当たりコストについて、類似団体平均を上回っている経費は、議会費（類似団体との差額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+77,146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+35,648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+40,615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％）となった。類似団体内平均額を上回った理由については、以下のようなことが考えられる。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議会費については、本市は未合併団体であるため議員数が多いという特徴があるためである。総務費については、ふるさと応援寄附金の返礼品費やふるさと納税関連事業等によるものである。民生費については、市単独のこども医療費助成事業や乳児用品等購入助成事業など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子育て支援事業、訪問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給食サービス事業などによるものである。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衛生費については、病院事業会計への操出金の増額によるものである。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防災営農対策事業や種子島周辺漁業対策事業、市独自の水産業振興資金貸付等を実施したことによるものである。土木費については、垂水中央運動公園整備事業や中之平団地建替事業等によるものである。消防費については高規格救急自動車及び資機材整備事業によるものである。災害復旧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年度発生した梅雨豪雨や台風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号等の災害復旧事業や降灰災害復旧事業によるものである。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今後も引き続き歳出の適正化を図り、健全な財政運営に努める。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財政調整基金残高は、国民健康保険特別会計や老人保健施設特別会計への法定外繰出金等により、基金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繰入を行ったことで残高が減少した。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実質収支額ついては、法人税の増加やふるさと応援基金繰入金の増加により前年度より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実質単年度収支については、積立金の減少や特別会計への法定外繰出金の増加に伴う基金取崩額の増加により悪化した。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事務的経費の徹底節減や公債費の縮減等を図るなどして、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健全な行財政運営に努めていく。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全ての会計で黒字決算となっており、実質赤字は発生していない。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しかしながら、国民健康保険特別会計においては平成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年度以降、老人保健施設特別会計においては平成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年度より一般会計からの法定外繰出金を支出しており、高齢化に伴う今後の医療費の伸びや介護報酬の改定といった各特別会計を取り巻く状況により、更なる一般会計からの繰出が必要となる可能性がある。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各特別会計については、普通会計の負担を減らすよう、独立採算制の原則のもと健全な財政運営に努める。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11880434</v>
      </c>
      <c r="BO4" s="430"/>
      <c r="BP4" s="430"/>
      <c r="BQ4" s="430"/>
      <c r="BR4" s="430"/>
      <c r="BS4" s="430"/>
      <c r="BT4" s="430"/>
      <c r="BU4" s="431"/>
      <c r="BV4" s="429">
        <v>13781963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v>
      </c>
      <c r="CU4" s="436"/>
      <c r="CV4" s="436"/>
      <c r="CW4" s="436"/>
      <c r="CX4" s="436"/>
      <c r="CY4" s="436"/>
      <c r="CZ4" s="436"/>
      <c r="DA4" s="437"/>
      <c r="DB4" s="435">
        <v>4.8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11598752</v>
      </c>
      <c r="BO5" s="467"/>
      <c r="BP5" s="467"/>
      <c r="BQ5" s="467"/>
      <c r="BR5" s="467"/>
      <c r="BS5" s="467"/>
      <c r="BT5" s="467"/>
      <c r="BU5" s="468"/>
      <c r="BV5" s="466">
        <v>13520507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93.6</v>
      </c>
      <c r="CU5" s="464"/>
      <c r="CV5" s="464"/>
      <c r="CW5" s="464"/>
      <c r="CX5" s="464"/>
      <c r="CY5" s="464"/>
      <c r="CZ5" s="464"/>
      <c r="DA5" s="465"/>
      <c r="DB5" s="463">
        <v>92.8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281682</v>
      </c>
      <c r="BO6" s="467"/>
      <c r="BP6" s="467"/>
      <c r="BQ6" s="467"/>
      <c r="BR6" s="467"/>
      <c r="BS6" s="467"/>
      <c r="BT6" s="467"/>
      <c r="BU6" s="468"/>
      <c r="BV6" s="466">
        <v>261456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97.7</v>
      </c>
      <c r="CU6" s="504"/>
      <c r="CV6" s="504"/>
      <c r="CW6" s="504"/>
      <c r="CX6" s="504"/>
      <c r="CY6" s="504"/>
      <c r="CZ6" s="504"/>
      <c r="DA6" s="505"/>
      <c r="DB6" s="503">
        <v>96.9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19001</v>
      </c>
      <c r="BO7" s="467"/>
      <c r="BP7" s="467"/>
      <c r="BQ7" s="467"/>
      <c r="BR7" s="467"/>
      <c r="BS7" s="467"/>
      <c r="BT7" s="467"/>
      <c r="BU7" s="468"/>
      <c r="BV7" s="466">
        <v>11517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5203229</v>
      </c>
      <c r="CU7" s="467"/>
      <c r="CV7" s="467"/>
      <c r="CW7" s="467"/>
      <c r="CX7" s="467"/>
      <c r="CY7" s="467"/>
      <c r="CZ7" s="467"/>
      <c r="DA7" s="468"/>
      <c r="DB7" s="466">
        <v>5243318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262681</v>
      </c>
      <c r="BO8" s="467"/>
      <c r="BP8" s="467"/>
      <c r="BQ8" s="467"/>
      <c r="BR8" s="467"/>
      <c r="BS8" s="467"/>
      <c r="BT8" s="467"/>
      <c r="BU8" s="468"/>
      <c r="BV8" s="466">
        <v>249939</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0.28999999999999998</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15520</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12742</v>
      </c>
      <c r="BO9" s="467"/>
      <c r="BP9" s="467"/>
      <c r="BQ9" s="467"/>
      <c r="BR9" s="467"/>
      <c r="BS9" s="467"/>
      <c r="BT9" s="467"/>
      <c r="BU9" s="468"/>
      <c r="BV9" s="466">
        <v>-37513</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14.7</v>
      </c>
      <c r="CU9" s="464"/>
      <c r="CV9" s="464"/>
      <c r="CW9" s="464"/>
      <c r="CX9" s="464"/>
      <c r="CY9" s="464"/>
      <c r="CZ9" s="464"/>
      <c r="DA9" s="465"/>
      <c r="DB9" s="463">
        <v>14.5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17248</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125855</v>
      </c>
      <c r="BO10" s="467"/>
      <c r="BP10" s="467"/>
      <c r="BQ10" s="467"/>
      <c r="BR10" s="467"/>
      <c r="BS10" s="467"/>
      <c r="BT10" s="467"/>
      <c r="BU10" s="468"/>
      <c r="BV10" s="466">
        <v>145793</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117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14885</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190537</v>
      </c>
      <c r="BO12" s="467"/>
      <c r="BP12" s="467"/>
      <c r="BQ12" s="467"/>
      <c r="BR12" s="467"/>
      <c r="BS12" s="467"/>
      <c r="BT12" s="467"/>
      <c r="BU12" s="468"/>
      <c r="BV12" s="466">
        <v>136473</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14684</v>
      </c>
      <c r="S13" s="548"/>
      <c r="T13" s="548"/>
      <c r="U13" s="548"/>
      <c r="V13" s="549"/>
      <c r="W13" s="482" t="s">
        <v>142</v>
      </c>
      <c r="X13" s="483"/>
      <c r="Y13" s="483"/>
      <c r="Z13" s="483"/>
      <c r="AA13" s="483"/>
      <c r="AB13" s="473"/>
      <c r="AC13" s="517">
        <v>1308</v>
      </c>
      <c r="AD13" s="518"/>
      <c r="AE13" s="518"/>
      <c r="AF13" s="518"/>
      <c r="AG13" s="557"/>
      <c r="AH13" s="517">
        <v>1500</v>
      </c>
      <c r="AI13" s="518"/>
      <c r="AJ13" s="518"/>
      <c r="AK13" s="518"/>
      <c r="AL13" s="519"/>
      <c r="AM13" s="495" t="s">
        <v>143</v>
      </c>
      <c r="AN13" s="496"/>
      <c r="AO13" s="496"/>
      <c r="AP13" s="496"/>
      <c r="AQ13" s="496"/>
      <c r="AR13" s="496"/>
      <c r="AS13" s="496"/>
      <c r="AT13" s="497"/>
      <c r="AU13" s="498" t="s">
        <v>122</v>
      </c>
      <c r="AV13" s="499"/>
      <c r="AW13" s="499"/>
      <c r="AX13" s="499"/>
      <c r="AY13" s="500" t="s">
        <v>144</v>
      </c>
      <c r="AZ13" s="501"/>
      <c r="BA13" s="501"/>
      <c r="BB13" s="501"/>
      <c r="BC13" s="501"/>
      <c r="BD13" s="501"/>
      <c r="BE13" s="501"/>
      <c r="BF13" s="501"/>
      <c r="BG13" s="501"/>
      <c r="BH13" s="501"/>
      <c r="BI13" s="501"/>
      <c r="BJ13" s="501"/>
      <c r="BK13" s="501"/>
      <c r="BL13" s="501"/>
      <c r="BM13" s="502"/>
      <c r="BN13" s="466">
        <v>-51940</v>
      </c>
      <c r="BO13" s="467"/>
      <c r="BP13" s="467"/>
      <c r="BQ13" s="467"/>
      <c r="BR13" s="467"/>
      <c r="BS13" s="467"/>
      <c r="BT13" s="467"/>
      <c r="BU13" s="468"/>
      <c r="BV13" s="466">
        <v>-28193</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7.8</v>
      </c>
      <c r="CU13" s="464"/>
      <c r="CV13" s="464"/>
      <c r="CW13" s="464"/>
      <c r="CX13" s="464"/>
      <c r="CY13" s="464"/>
      <c r="CZ13" s="464"/>
      <c r="DA13" s="465"/>
      <c r="DB13" s="463">
        <v>8.6999999999999993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15201</v>
      </c>
      <c r="S14" s="548"/>
      <c r="T14" s="548"/>
      <c r="U14" s="548"/>
      <c r="V14" s="549"/>
      <c r="W14" s="456"/>
      <c r="X14" s="457"/>
      <c r="Y14" s="457"/>
      <c r="Z14" s="457"/>
      <c r="AA14" s="457"/>
      <c r="AB14" s="446"/>
      <c r="AC14" s="550">
        <v>18.600000000000001</v>
      </c>
      <c r="AD14" s="551"/>
      <c r="AE14" s="551"/>
      <c r="AF14" s="551"/>
      <c r="AG14" s="552"/>
      <c r="AH14" s="550">
        <v>19.600000000000001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32.9</v>
      </c>
      <c r="CU14" s="562"/>
      <c r="CV14" s="562"/>
      <c r="CW14" s="562"/>
      <c r="CX14" s="562"/>
      <c r="CY14" s="562"/>
      <c r="CZ14" s="562"/>
      <c r="DA14" s="563"/>
      <c r="DB14" s="561">
        <v>53.6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15049</v>
      </c>
      <c r="S15" s="548"/>
      <c r="T15" s="548"/>
      <c r="U15" s="548"/>
      <c r="V15" s="549"/>
      <c r="W15" s="482" t="s">
        <v>149</v>
      </c>
      <c r="X15" s="483"/>
      <c r="Y15" s="483"/>
      <c r="Z15" s="483"/>
      <c r="AA15" s="483"/>
      <c r="AB15" s="473"/>
      <c r="AC15" s="517">
        <v>1627</v>
      </c>
      <c r="AD15" s="518"/>
      <c r="AE15" s="518"/>
      <c r="AF15" s="518"/>
      <c r="AG15" s="557"/>
      <c r="AH15" s="517">
        <v>1719</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1379728</v>
      </c>
      <c r="BO15" s="430"/>
      <c r="BP15" s="430"/>
      <c r="BQ15" s="430"/>
      <c r="BR15" s="430"/>
      <c r="BS15" s="430"/>
      <c r="BT15" s="430"/>
      <c r="BU15" s="431"/>
      <c r="BV15" s="429">
        <v>1381696</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23.1</v>
      </c>
      <c r="AD16" s="551"/>
      <c r="AE16" s="551"/>
      <c r="AF16" s="551"/>
      <c r="AG16" s="552"/>
      <c r="AH16" s="550">
        <v>22.4</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4617214</v>
      </c>
      <c r="BO16" s="467"/>
      <c r="BP16" s="467"/>
      <c r="BQ16" s="467"/>
      <c r="BR16" s="467"/>
      <c r="BS16" s="467"/>
      <c r="BT16" s="467"/>
      <c r="BU16" s="468"/>
      <c r="BV16" s="466">
        <v>4656697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4103</v>
      </c>
      <c r="AD17" s="518"/>
      <c r="AE17" s="518"/>
      <c r="AF17" s="518"/>
      <c r="AG17" s="557"/>
      <c r="AH17" s="517">
        <v>4449</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1744168</v>
      </c>
      <c r="BO17" s="467"/>
      <c r="BP17" s="467"/>
      <c r="BQ17" s="467"/>
      <c r="BR17" s="467"/>
      <c r="BS17" s="467"/>
      <c r="BT17" s="467"/>
      <c r="BU17" s="468"/>
      <c r="BV17" s="466">
        <v>1747498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162.12</v>
      </c>
      <c r="M18" s="579"/>
      <c r="N18" s="579"/>
      <c r="O18" s="579"/>
      <c r="P18" s="579"/>
      <c r="Q18" s="579"/>
      <c r="R18" s="580"/>
      <c r="S18" s="580"/>
      <c r="T18" s="580"/>
      <c r="U18" s="580"/>
      <c r="V18" s="581"/>
      <c r="W18" s="484"/>
      <c r="X18" s="485"/>
      <c r="Y18" s="485"/>
      <c r="Z18" s="485"/>
      <c r="AA18" s="485"/>
      <c r="AB18" s="476"/>
      <c r="AC18" s="582">
        <v>58.3</v>
      </c>
      <c r="AD18" s="583"/>
      <c r="AE18" s="583"/>
      <c r="AF18" s="583"/>
      <c r="AG18" s="584"/>
      <c r="AH18" s="582">
        <v>58</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4967223</v>
      </c>
      <c r="BO18" s="467"/>
      <c r="BP18" s="467"/>
      <c r="BQ18" s="467"/>
      <c r="BR18" s="467"/>
      <c r="BS18" s="467"/>
      <c r="BT18" s="467"/>
      <c r="BU18" s="468"/>
      <c r="BV18" s="466">
        <v>4911894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96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6665557</v>
      </c>
      <c r="BO19" s="467"/>
      <c r="BP19" s="467"/>
      <c r="BQ19" s="467"/>
      <c r="BR19" s="467"/>
      <c r="BS19" s="467"/>
      <c r="BT19" s="467"/>
      <c r="BU19" s="468"/>
      <c r="BV19" s="466">
        <v>6678916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6988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9699482</v>
      </c>
      <c r="BO23" s="467"/>
      <c r="BP23" s="467"/>
      <c r="BQ23" s="467"/>
      <c r="BR23" s="467"/>
      <c r="BS23" s="467"/>
      <c r="BT23" s="467"/>
      <c r="BU23" s="468"/>
      <c r="BV23" s="466">
        <v>9624968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7800</v>
      </c>
      <c r="R24" s="518"/>
      <c r="S24" s="518"/>
      <c r="T24" s="518"/>
      <c r="U24" s="518"/>
      <c r="V24" s="557"/>
      <c r="W24" s="616"/>
      <c r="X24" s="604"/>
      <c r="Y24" s="605"/>
      <c r="Z24" s="516" t="s">
        <v>173</v>
      </c>
      <c r="AA24" s="496"/>
      <c r="AB24" s="496"/>
      <c r="AC24" s="496"/>
      <c r="AD24" s="496"/>
      <c r="AE24" s="496"/>
      <c r="AF24" s="496"/>
      <c r="AG24" s="497"/>
      <c r="AH24" s="517">
        <v>202</v>
      </c>
      <c r="AI24" s="518"/>
      <c r="AJ24" s="518"/>
      <c r="AK24" s="518"/>
      <c r="AL24" s="557"/>
      <c r="AM24" s="517">
        <v>597718</v>
      </c>
      <c r="AN24" s="518"/>
      <c r="AO24" s="518"/>
      <c r="AP24" s="518"/>
      <c r="AQ24" s="518"/>
      <c r="AR24" s="557"/>
      <c r="AS24" s="517">
        <v>2959</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9466316</v>
      </c>
      <c r="BO24" s="467"/>
      <c r="BP24" s="467"/>
      <c r="BQ24" s="467"/>
      <c r="BR24" s="467"/>
      <c r="BS24" s="467"/>
      <c r="BT24" s="467"/>
      <c r="BU24" s="468"/>
      <c r="BV24" s="466">
        <v>9375346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5950</v>
      </c>
      <c r="R25" s="518"/>
      <c r="S25" s="518"/>
      <c r="T25" s="518"/>
      <c r="U25" s="518"/>
      <c r="V25" s="557"/>
      <c r="W25" s="616"/>
      <c r="X25" s="604"/>
      <c r="Y25" s="605"/>
      <c r="Z25" s="516" t="s">
        <v>176</v>
      </c>
      <c r="AA25" s="496"/>
      <c r="AB25" s="496"/>
      <c r="AC25" s="496"/>
      <c r="AD25" s="496"/>
      <c r="AE25" s="496"/>
      <c r="AF25" s="496"/>
      <c r="AG25" s="497"/>
      <c r="AH25" s="517">
        <v>44</v>
      </c>
      <c r="AI25" s="518"/>
      <c r="AJ25" s="518"/>
      <c r="AK25" s="518"/>
      <c r="AL25" s="557"/>
      <c r="AM25" s="517">
        <v>124916</v>
      </c>
      <c r="AN25" s="518"/>
      <c r="AO25" s="518"/>
      <c r="AP25" s="518"/>
      <c r="AQ25" s="518"/>
      <c r="AR25" s="557"/>
      <c r="AS25" s="517">
        <v>2839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416887</v>
      </c>
      <c r="BO25" s="430"/>
      <c r="BP25" s="430"/>
      <c r="BQ25" s="430"/>
      <c r="BR25" s="430"/>
      <c r="BS25" s="430"/>
      <c r="BT25" s="430"/>
      <c r="BU25" s="431"/>
      <c r="BV25" s="429">
        <v>572671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5710</v>
      </c>
      <c r="R26" s="518"/>
      <c r="S26" s="518"/>
      <c r="T26" s="518"/>
      <c r="U26" s="518"/>
      <c r="V26" s="557"/>
      <c r="W26" s="616"/>
      <c r="X26" s="604"/>
      <c r="Y26" s="605"/>
      <c r="Z26" s="516" t="s">
        <v>179</v>
      </c>
      <c r="AA26" s="626"/>
      <c r="AB26" s="626"/>
      <c r="AC26" s="626"/>
      <c r="AD26" s="626"/>
      <c r="AE26" s="626"/>
      <c r="AF26" s="626"/>
      <c r="AG26" s="627"/>
      <c r="AH26" s="517">
        <v>3</v>
      </c>
      <c r="AI26" s="518"/>
      <c r="AJ26" s="518"/>
      <c r="AK26" s="518"/>
      <c r="AL26" s="557"/>
      <c r="AM26" s="517">
        <v>11151</v>
      </c>
      <c r="AN26" s="518"/>
      <c r="AO26" s="518"/>
      <c r="AP26" s="518"/>
      <c r="AQ26" s="518"/>
      <c r="AR26" s="557"/>
      <c r="AS26" s="517">
        <v>3717</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131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3660</v>
      </c>
      <c r="R27" s="518"/>
      <c r="S27" s="518"/>
      <c r="T27" s="518"/>
      <c r="U27" s="518"/>
      <c r="V27" s="557"/>
      <c r="W27" s="616"/>
      <c r="X27" s="604"/>
      <c r="Y27" s="605"/>
      <c r="Z27" s="516" t="s">
        <v>182</v>
      </c>
      <c r="AA27" s="496"/>
      <c r="AB27" s="496"/>
      <c r="AC27" s="496"/>
      <c r="AD27" s="496"/>
      <c r="AE27" s="496"/>
      <c r="AF27" s="496"/>
      <c r="AG27" s="497"/>
      <c r="AH27" s="517">
        <v>3</v>
      </c>
      <c r="AI27" s="518"/>
      <c r="AJ27" s="518"/>
      <c r="AK27" s="518"/>
      <c r="AL27" s="557"/>
      <c r="AM27" s="517">
        <v>12897</v>
      </c>
      <c r="AN27" s="518"/>
      <c r="AO27" s="518"/>
      <c r="AP27" s="518"/>
      <c r="AQ27" s="518"/>
      <c r="AR27" s="557"/>
      <c r="AS27" s="517">
        <v>4299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426515</v>
      </c>
      <c r="BO27" s="640"/>
      <c r="BP27" s="640"/>
      <c r="BQ27" s="640"/>
      <c r="BR27" s="640"/>
      <c r="BS27" s="640"/>
      <c r="BT27" s="640"/>
      <c r="BU27" s="641"/>
      <c r="BV27" s="639">
        <v>426339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2830</v>
      </c>
      <c r="R28" s="518"/>
      <c r="S28" s="518"/>
      <c r="T28" s="518"/>
      <c r="U28" s="518"/>
      <c r="V28" s="557"/>
      <c r="W28" s="616"/>
      <c r="X28" s="604"/>
      <c r="Y28" s="605"/>
      <c r="Z28" s="516" t="s">
        <v>185</v>
      </c>
      <c r="AA28" s="496"/>
      <c r="AB28" s="496"/>
      <c r="AC28" s="496"/>
      <c r="AD28" s="496"/>
      <c r="AE28" s="496"/>
      <c r="AF28" s="496"/>
      <c r="AG28" s="497"/>
      <c r="AH28" s="517" t="s">
        <v>131</v>
      </c>
      <c r="AI28" s="518"/>
      <c r="AJ28" s="518"/>
      <c r="AK28" s="518"/>
      <c r="AL28" s="557"/>
      <c r="AM28" s="517" t="s">
        <v>130</v>
      </c>
      <c r="AN28" s="518"/>
      <c r="AO28" s="518"/>
      <c r="AP28" s="518"/>
      <c r="AQ28" s="518"/>
      <c r="AR28" s="557"/>
      <c r="AS28" s="517" t="s">
        <v>130</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1483178</v>
      </c>
      <c r="BO28" s="430"/>
      <c r="BP28" s="430"/>
      <c r="BQ28" s="430"/>
      <c r="BR28" s="430"/>
      <c r="BS28" s="430"/>
      <c r="BT28" s="430"/>
      <c r="BU28" s="431"/>
      <c r="BV28" s="429">
        <v>1547860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12</v>
      </c>
      <c r="M29" s="518"/>
      <c r="N29" s="518"/>
      <c r="O29" s="518"/>
      <c r="P29" s="557"/>
      <c r="Q29" s="517">
        <v>2622</v>
      </c>
      <c r="R29" s="518"/>
      <c r="S29" s="518"/>
      <c r="T29" s="518"/>
      <c r="U29" s="518"/>
      <c r="V29" s="557"/>
      <c r="W29" s="617"/>
      <c r="X29" s="618"/>
      <c r="Y29" s="619"/>
      <c r="Z29" s="516" t="s">
        <v>188</v>
      </c>
      <c r="AA29" s="496"/>
      <c r="AB29" s="496"/>
      <c r="AC29" s="496"/>
      <c r="AD29" s="496"/>
      <c r="AE29" s="496"/>
      <c r="AF29" s="496"/>
      <c r="AG29" s="497"/>
      <c r="AH29" s="517">
        <v>205</v>
      </c>
      <c r="AI29" s="518"/>
      <c r="AJ29" s="518"/>
      <c r="AK29" s="518"/>
      <c r="AL29" s="557"/>
      <c r="AM29" s="517">
        <v>610615</v>
      </c>
      <c r="AN29" s="518"/>
      <c r="AO29" s="518"/>
      <c r="AP29" s="518"/>
      <c r="AQ29" s="518"/>
      <c r="AR29" s="557"/>
      <c r="AS29" s="517">
        <v>2979</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284504</v>
      </c>
      <c r="BO29" s="467"/>
      <c r="BP29" s="467"/>
      <c r="BQ29" s="467"/>
      <c r="BR29" s="467"/>
      <c r="BS29" s="467"/>
      <c r="BT29" s="467"/>
      <c r="BU29" s="468"/>
      <c r="BV29" s="466">
        <v>284482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2133485</v>
      </c>
      <c r="BO30" s="640"/>
      <c r="BP30" s="640"/>
      <c r="BQ30" s="640"/>
      <c r="BR30" s="640"/>
      <c r="BS30" s="640"/>
      <c r="BT30" s="640"/>
      <c r="BU30" s="641"/>
      <c r="BV30" s="639">
        <v>2154425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垂水市国民健康保険特別会計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IF('各会計、関係団体の財政状況及び健全化判断比率'!B33="","",'各会計、関係団体の財政状況及び健全化判断比率'!B33)</f>
        <v>垂水市水道事業会計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垂水市地方卸売市場特別会計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鹿児島県市町村総合事務組合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垂水市土地開発公社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垂水市介護保険特別会計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IF('各会計、関係団体の財政状況及び健全化判断比率'!B34="","",'各会計、関係団体の財政状況及び健全化判断比率'!B34)</f>
        <v>垂水市病院事業会計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IF('各会計、関係団体の財政状況及び健全化判断比率'!B36="","",'各会計、関係団体の財政状況及び健全化判断比率'!B36)</f>
        <v>垂水市漁業集落排水処理施設特別会計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大隅肝属広域事務組合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垂水市後期高齢者医療特別会計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IF('各会計、関係団体の財政状況及び健全化判断比率'!B37="","",'各会計、関係団体の財政状況及び健全化判断比率'!B37)</f>
        <v>垂水市簡易水道事業特別会計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鹿児島県後期高齢者医療広域連合（一般会計）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垂水市老人保健施設特別会計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鹿児島県後期高齢者医療広域連合（後期高齢者医療特別会計）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垂水市交通災害共済特別会計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q5/PYTUa0xUBk+iP/tBVzfye1GAdxUkA0U9Hr2+e5+9j1vpN17BfiiTL4K/a9Yc4h61Eu3xUYX1HhUonnedpw==" saltValue="fowpK9wYeimA8Ar6ywhI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565</v>
      </c>
      <c r="D34" s="1244"/>
      <c r="E34" s="1245"/>
      <c r="F34" s="32">
        <v>6.16</v>
      </c>
      <c r="G34" s="33">
        <v>6.66</v>
      </c>
      <c r="H34" s="33">
        <v>8.06</v>
      </c>
      <c r="I34" s="33">
        <v>9.26</v>
      </c>
      <c r="J34" s="34">
        <v>9.89</v>
      </c>
      <c r="K34" s="22"/>
      <c r="L34" s="22"/>
      <c r="M34" s="22"/>
      <c r="N34" s="22"/>
      <c r="O34" s="22"/>
      <c r="P34" s="22"/>
    </row>
    <row r="35" spans="1:16" ht="39" customHeight="1" x14ac:dyDescent="0.15">
      <c r="A35" s="22"/>
      <c r="B35" s="35"/>
      <c r="C35" s="1238" t="s">
        <v>566</v>
      </c>
      <c r="D35" s="1239"/>
      <c r="E35" s="1240"/>
      <c r="F35" s="36">
        <v>5.4</v>
      </c>
      <c r="G35" s="37">
        <v>7.15</v>
      </c>
      <c r="H35" s="37">
        <v>5.3</v>
      </c>
      <c r="I35" s="37">
        <v>4.76</v>
      </c>
      <c r="J35" s="38">
        <v>5.04</v>
      </c>
      <c r="K35" s="22"/>
      <c r="L35" s="22"/>
      <c r="M35" s="22"/>
      <c r="N35" s="22"/>
      <c r="O35" s="22"/>
      <c r="P35" s="22"/>
    </row>
    <row r="36" spans="1:16" ht="39" customHeight="1" x14ac:dyDescent="0.15">
      <c r="A36" s="22"/>
      <c r="B36" s="35"/>
      <c r="C36" s="1238" t="s">
        <v>567</v>
      </c>
      <c r="D36" s="1239"/>
      <c r="E36" s="1240"/>
      <c r="F36" s="36">
        <v>0.21</v>
      </c>
      <c r="G36" s="37">
        <v>0.2</v>
      </c>
      <c r="H36" s="37">
        <v>0.21</v>
      </c>
      <c r="I36" s="37">
        <v>3.94</v>
      </c>
      <c r="J36" s="38">
        <v>4.2</v>
      </c>
      <c r="K36" s="22"/>
      <c r="L36" s="22"/>
      <c r="M36" s="22"/>
      <c r="N36" s="22"/>
      <c r="O36" s="22"/>
      <c r="P36" s="22"/>
    </row>
    <row r="37" spans="1:16" ht="39" customHeight="1" x14ac:dyDescent="0.15">
      <c r="A37" s="22"/>
      <c r="B37" s="35"/>
      <c r="C37" s="1238" t="s">
        <v>568</v>
      </c>
      <c r="D37" s="1239"/>
      <c r="E37" s="1240"/>
      <c r="F37" s="36">
        <v>0.68</v>
      </c>
      <c r="G37" s="37">
        <v>1.65</v>
      </c>
      <c r="H37" s="37">
        <v>1.83</v>
      </c>
      <c r="I37" s="37">
        <v>1.25</v>
      </c>
      <c r="J37" s="38">
        <v>1.02</v>
      </c>
      <c r="K37" s="22"/>
      <c r="L37" s="22"/>
      <c r="M37" s="22"/>
      <c r="N37" s="22"/>
      <c r="O37" s="22"/>
      <c r="P37" s="22"/>
    </row>
    <row r="38" spans="1:16" ht="39" customHeight="1" x14ac:dyDescent="0.15">
      <c r="A38" s="22"/>
      <c r="B38" s="35"/>
      <c r="C38" s="1238" t="s">
        <v>569</v>
      </c>
      <c r="D38" s="1239"/>
      <c r="E38" s="1240"/>
      <c r="F38" s="36">
        <v>0.35</v>
      </c>
      <c r="G38" s="37">
        <v>0.04</v>
      </c>
      <c r="H38" s="37">
        <v>0.08</v>
      </c>
      <c r="I38" s="37">
        <v>0.04</v>
      </c>
      <c r="J38" s="38">
        <v>0.08</v>
      </c>
      <c r="K38" s="22"/>
      <c r="L38" s="22"/>
      <c r="M38" s="22"/>
      <c r="N38" s="22"/>
      <c r="O38" s="22"/>
      <c r="P38" s="22"/>
    </row>
    <row r="39" spans="1:16" ht="39" customHeight="1" x14ac:dyDescent="0.15">
      <c r="A39" s="22"/>
      <c r="B39" s="35"/>
      <c r="C39" s="1238" t="s">
        <v>570</v>
      </c>
      <c r="D39" s="1239"/>
      <c r="E39" s="1240"/>
      <c r="F39" s="36">
        <v>0.09</v>
      </c>
      <c r="G39" s="37">
        <v>0.1</v>
      </c>
      <c r="H39" s="37">
        <v>0.11</v>
      </c>
      <c r="I39" s="37">
        <v>0.08</v>
      </c>
      <c r="J39" s="38">
        <v>0.04</v>
      </c>
      <c r="K39" s="22"/>
      <c r="L39" s="22"/>
      <c r="M39" s="22"/>
      <c r="N39" s="22"/>
      <c r="O39" s="22"/>
      <c r="P39" s="22"/>
    </row>
    <row r="40" spans="1:16" ht="39" customHeight="1" x14ac:dyDescent="0.15">
      <c r="A40" s="22"/>
      <c r="B40" s="35"/>
      <c r="C40" s="1238" t="s">
        <v>571</v>
      </c>
      <c r="D40" s="1239"/>
      <c r="E40" s="1240"/>
      <c r="F40" s="36">
        <v>0</v>
      </c>
      <c r="G40" s="37">
        <v>0</v>
      </c>
      <c r="H40" s="37">
        <v>0.02</v>
      </c>
      <c r="I40" s="37">
        <v>0.01</v>
      </c>
      <c r="J40" s="38">
        <v>0.04</v>
      </c>
      <c r="K40" s="22"/>
      <c r="L40" s="22"/>
      <c r="M40" s="22"/>
      <c r="N40" s="22"/>
      <c r="O40" s="22"/>
      <c r="P40" s="22"/>
    </row>
    <row r="41" spans="1:16" ht="39" customHeight="1" x14ac:dyDescent="0.15">
      <c r="A41" s="22"/>
      <c r="B41" s="35"/>
      <c r="C41" s="1238" t="s">
        <v>572</v>
      </c>
      <c r="D41" s="1239"/>
      <c r="E41" s="1240"/>
      <c r="F41" s="36">
        <v>0.04</v>
      </c>
      <c r="G41" s="37">
        <v>0.03</v>
      </c>
      <c r="H41" s="37">
        <v>0.03</v>
      </c>
      <c r="I41" s="37">
        <v>7.0000000000000007E-2</v>
      </c>
      <c r="J41" s="38">
        <v>0.04</v>
      </c>
      <c r="K41" s="22"/>
      <c r="L41" s="22"/>
      <c r="M41" s="22"/>
      <c r="N41" s="22"/>
      <c r="O41" s="22"/>
      <c r="P41" s="22"/>
    </row>
    <row r="42" spans="1:16" ht="39" customHeight="1" x14ac:dyDescent="0.15">
      <c r="A42" s="22"/>
      <c r="B42" s="39"/>
      <c r="C42" s="1238" t="s">
        <v>573</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574</v>
      </c>
      <c r="D43" s="1242"/>
      <c r="E43" s="1243"/>
      <c r="F43" s="41">
        <v>7.0000000000000007E-2</v>
      </c>
      <c r="G43" s="42">
        <v>7.0000000000000007E-2</v>
      </c>
      <c r="H43" s="42">
        <v>7.0000000000000007E-2</v>
      </c>
      <c r="I43" s="42">
        <v>0.06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aBX4h85YaklBP1uFQ86sFAnFXv0pp3G6mbV/1j8NMh73y94JTZRzBYiXLFwZwUNBepuLqbBA02YLk+ygRVenQ==" saltValue="YTKQzKG9N4VeiExGwDqb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1271</v>
      </c>
      <c r="L45" s="60">
        <v>1142</v>
      </c>
      <c r="M45" s="60">
        <v>1069</v>
      </c>
      <c r="N45" s="60">
        <v>967</v>
      </c>
      <c r="O45" s="61">
        <v>980</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81</v>
      </c>
      <c r="L48" s="64">
        <v>181</v>
      </c>
      <c r="M48" s="64">
        <v>197</v>
      </c>
      <c r="N48" s="64">
        <v>133</v>
      </c>
      <c r="O48" s="65">
        <v>120</v>
      </c>
      <c r="P48" s="48"/>
      <c r="Q48" s="48"/>
      <c r="R48" s="48"/>
      <c r="S48" s="48"/>
      <c r="T48" s="48"/>
      <c r="U48" s="48"/>
    </row>
    <row r="49" spans="1:21" ht="30.75" customHeight="1" x14ac:dyDescent="0.15">
      <c r="A49" s="48"/>
      <c r="B49" s="1248"/>
      <c r="C49" s="1249"/>
      <c r="D49" s="62"/>
      <c r="E49" s="1254" t="s">
        <v>16</v>
      </c>
      <c r="F49" s="1254"/>
      <c r="G49" s="1254"/>
      <c r="H49" s="1254"/>
      <c r="I49" s="1254"/>
      <c r="J49" s="1255"/>
      <c r="K49" s="63">
        <v>50</v>
      </c>
      <c r="L49" s="64">
        <v>49</v>
      </c>
      <c r="M49" s="64">
        <v>47</v>
      </c>
      <c r="N49" s="64">
        <v>44</v>
      </c>
      <c r="O49" s="65">
        <v>43</v>
      </c>
      <c r="P49" s="48"/>
      <c r="Q49" s="48"/>
      <c r="R49" s="48"/>
      <c r="S49" s="48"/>
      <c r="T49" s="48"/>
      <c r="U49" s="48"/>
    </row>
    <row r="50" spans="1:21" ht="30.75" customHeight="1" x14ac:dyDescent="0.15">
      <c r="A50" s="48"/>
      <c r="B50" s="1248"/>
      <c r="C50" s="1249"/>
      <c r="D50" s="62"/>
      <c r="E50" s="1254" t="s">
        <v>17</v>
      </c>
      <c r="F50" s="1254"/>
      <c r="G50" s="1254"/>
      <c r="H50" s="1254"/>
      <c r="I50" s="1254"/>
      <c r="J50" s="1255"/>
      <c r="K50" s="63">
        <v>13</v>
      </c>
      <c r="L50" s="64">
        <v>13</v>
      </c>
      <c r="M50" s="64">
        <v>7</v>
      </c>
      <c r="N50" s="64">
        <v>0</v>
      </c>
      <c r="O50" s="65">
        <v>10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515</v>
      </c>
      <c r="L51" s="64" t="s">
        <v>515</v>
      </c>
      <c r="M51" s="64" t="s">
        <v>515</v>
      </c>
      <c r="N51" s="64">
        <v>0</v>
      </c>
      <c r="O51" s="65" t="s">
        <v>515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954</v>
      </c>
      <c r="L52" s="64">
        <v>915</v>
      </c>
      <c r="M52" s="64">
        <v>906</v>
      </c>
      <c r="N52" s="64">
        <v>836</v>
      </c>
      <c r="O52" s="65">
        <v>831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461</v>
      </c>
      <c r="L53" s="69">
        <v>470</v>
      </c>
      <c r="M53" s="69">
        <v>414</v>
      </c>
      <c r="N53" s="69">
        <v>308</v>
      </c>
      <c r="O53" s="70">
        <v>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593</v>
      </c>
      <c r="L57" s="83" t="s">
        <v>594</v>
      </c>
      <c r="M57" s="83" t="s">
        <v>593</v>
      </c>
      <c r="N57" s="83" t="s">
        <v>593</v>
      </c>
      <c r="O57" s="84" t="s">
        <v>593</v>
      </c>
    </row>
    <row r="58" spans="1:21" ht="31.5" customHeight="1" thickBot="1" x14ac:dyDescent="0.2">
      <c r="B58" s="1264"/>
      <c r="C58" s="1265"/>
      <c r="D58" s="1269" t="s">
        <v>27</v>
      </c>
      <c r="E58" s="1270"/>
      <c r="F58" s="1270"/>
      <c r="G58" s="1270"/>
      <c r="H58" s="1270"/>
      <c r="I58" s="1270"/>
      <c r="J58" s="1271"/>
      <c r="K58" s="85" t="s">
        <v>593</v>
      </c>
      <c r="L58" s="86" t="s">
        <v>593</v>
      </c>
      <c r="M58" s="86" t="s">
        <v>595</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6bMvCOz8NrFcaSP3W7BSKTviRtYFXPNfbNAzctGkbk89RAYVrGsaVeWNzxDLabIWIs6bCrOwjx4CHViqi4mHQ==" saltValue="BykGoAhAha8bhsxOQJxV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9375</v>
      </c>
      <c r="J41" s="103">
        <v>9318</v>
      </c>
      <c r="K41" s="103">
        <v>9150</v>
      </c>
      <c r="L41" s="103">
        <v>9625</v>
      </c>
      <c r="M41" s="104">
        <v>9699</v>
      </c>
    </row>
    <row r="42" spans="2:13" ht="27.75" customHeight="1" x14ac:dyDescent="0.15">
      <c r="B42" s="1274"/>
      <c r="C42" s="1275"/>
      <c r="D42" s="105"/>
      <c r="E42" s="1280" t="s">
        <v>32</v>
      </c>
      <c r="F42" s="1280"/>
      <c r="G42" s="1280"/>
      <c r="H42" s="1281"/>
      <c r="I42" s="106">
        <v>19</v>
      </c>
      <c r="J42" s="107">
        <v>6</v>
      </c>
      <c r="K42" s="107" t="s">
        <v>515</v>
      </c>
      <c r="L42" s="107">
        <v>345</v>
      </c>
      <c r="M42" s="108">
        <v>278</v>
      </c>
    </row>
    <row r="43" spans="2:13" ht="27.75" customHeight="1" x14ac:dyDescent="0.15">
      <c r="B43" s="1274"/>
      <c r="C43" s="1275"/>
      <c r="D43" s="105"/>
      <c r="E43" s="1280" t="s">
        <v>33</v>
      </c>
      <c r="F43" s="1280"/>
      <c r="G43" s="1280"/>
      <c r="H43" s="1281"/>
      <c r="I43" s="106">
        <v>674</v>
      </c>
      <c r="J43" s="107">
        <v>777</v>
      </c>
      <c r="K43" s="107">
        <v>955</v>
      </c>
      <c r="L43" s="107">
        <v>1107</v>
      </c>
      <c r="M43" s="108">
        <v>1226</v>
      </c>
    </row>
    <row r="44" spans="2:13" ht="27.75" customHeight="1" x14ac:dyDescent="0.15">
      <c r="B44" s="1274"/>
      <c r="C44" s="1275"/>
      <c r="D44" s="105"/>
      <c r="E44" s="1280" t="s">
        <v>34</v>
      </c>
      <c r="F44" s="1280"/>
      <c r="G44" s="1280"/>
      <c r="H44" s="1281"/>
      <c r="I44" s="106">
        <v>308</v>
      </c>
      <c r="J44" s="107">
        <v>266</v>
      </c>
      <c r="K44" s="107">
        <v>223</v>
      </c>
      <c r="L44" s="107">
        <v>164</v>
      </c>
      <c r="M44" s="108">
        <v>154</v>
      </c>
    </row>
    <row r="45" spans="2:13" ht="27.75" customHeight="1" x14ac:dyDescent="0.15">
      <c r="B45" s="1274"/>
      <c r="C45" s="1275"/>
      <c r="D45" s="105"/>
      <c r="E45" s="1280" t="s">
        <v>35</v>
      </c>
      <c r="F45" s="1280"/>
      <c r="G45" s="1280"/>
      <c r="H45" s="1281"/>
      <c r="I45" s="106">
        <v>1863</v>
      </c>
      <c r="J45" s="107">
        <v>1752</v>
      </c>
      <c r="K45" s="107">
        <v>1660</v>
      </c>
      <c r="L45" s="107">
        <v>1569</v>
      </c>
      <c r="M45" s="108">
        <v>1426</v>
      </c>
    </row>
    <row r="46" spans="2:13" ht="27.75" customHeight="1" x14ac:dyDescent="0.15">
      <c r="B46" s="1274"/>
      <c r="C46" s="1275"/>
      <c r="D46" s="109"/>
      <c r="E46" s="1280" t="s">
        <v>36</v>
      </c>
      <c r="F46" s="1280"/>
      <c r="G46" s="1280"/>
      <c r="H46" s="1281"/>
      <c r="I46" s="106">
        <v>93</v>
      </c>
      <c r="J46" s="107">
        <v>88</v>
      </c>
      <c r="K46" s="107">
        <v>85</v>
      </c>
      <c r="L46" s="107">
        <v>308</v>
      </c>
      <c r="M46" s="108">
        <v>586</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3112</v>
      </c>
      <c r="J50" s="107">
        <v>3850</v>
      </c>
      <c r="K50" s="107">
        <v>4124</v>
      </c>
      <c r="L50" s="107">
        <v>3523</v>
      </c>
      <c r="M50" s="108">
        <v>4519</v>
      </c>
    </row>
    <row r="51" spans="2:13" ht="27.75" customHeight="1" x14ac:dyDescent="0.15">
      <c r="B51" s="1274"/>
      <c r="C51" s="1275"/>
      <c r="D51" s="105"/>
      <c r="E51" s="1280" t="s">
        <v>42</v>
      </c>
      <c r="F51" s="1280"/>
      <c r="G51" s="1280"/>
      <c r="H51" s="1281"/>
      <c r="I51" s="106">
        <v>12</v>
      </c>
      <c r="J51" s="107">
        <v>21</v>
      </c>
      <c r="K51" s="107">
        <v>21</v>
      </c>
      <c r="L51" s="107">
        <v>11</v>
      </c>
      <c r="M51" s="108">
        <v>27</v>
      </c>
    </row>
    <row r="52" spans="2:13" ht="27.75" customHeight="1" x14ac:dyDescent="0.15">
      <c r="B52" s="1276"/>
      <c r="C52" s="1277"/>
      <c r="D52" s="105"/>
      <c r="E52" s="1280" t="s">
        <v>43</v>
      </c>
      <c r="F52" s="1280"/>
      <c r="G52" s="1280"/>
      <c r="H52" s="1281"/>
      <c r="I52" s="106">
        <v>7895</v>
      </c>
      <c r="J52" s="107">
        <v>7615</v>
      </c>
      <c r="K52" s="107">
        <v>7305</v>
      </c>
      <c r="L52" s="107">
        <v>7218</v>
      </c>
      <c r="M52" s="108">
        <v>7381</v>
      </c>
    </row>
    <row r="53" spans="2:13" ht="27.75" customHeight="1" thickBot="1" x14ac:dyDescent="0.2">
      <c r="B53" s="1287" t="s">
        <v>44</v>
      </c>
      <c r="C53" s="1288"/>
      <c r="D53" s="112"/>
      <c r="E53" s="1289" t="s">
        <v>45</v>
      </c>
      <c r="F53" s="1289"/>
      <c r="G53" s="1289"/>
      <c r="H53" s="1290"/>
      <c r="I53" s="113">
        <v>1311</v>
      </c>
      <c r="J53" s="114">
        <v>721</v>
      </c>
      <c r="K53" s="114">
        <v>623</v>
      </c>
      <c r="L53" s="114">
        <v>2366</v>
      </c>
      <c r="M53" s="115">
        <v>1441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AQbwm7JAI8UflDijo3tytJAtFJP5GPX1inVZYlVjshuMUI68GpfYT+tpgfX/KiWRg0KcqarsgzhEA25KdoQA==" saltValue="8jjRNmQSR+pBtETfgJtI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1539</v>
      </c>
      <c r="G55" s="127">
        <v>1548</v>
      </c>
      <c r="H55" s="128">
        <v>1483</v>
      </c>
    </row>
    <row r="56" spans="2:8" ht="52.5" customHeight="1" x14ac:dyDescent="0.15">
      <c r="B56" s="129"/>
      <c r="C56" s="1301" t="s">
        <v>49</v>
      </c>
      <c r="D56" s="1301"/>
      <c r="E56" s="1302"/>
      <c r="F56" s="130">
        <v>284</v>
      </c>
      <c r="G56" s="130">
        <v>284</v>
      </c>
      <c r="H56" s="131">
        <v>285</v>
      </c>
    </row>
    <row r="57" spans="2:8" ht="53.25" customHeight="1" x14ac:dyDescent="0.15">
      <c r="B57" s="129"/>
      <c r="C57" s="1303" t="s">
        <v>50</v>
      </c>
      <c r="D57" s="1303"/>
      <c r="E57" s="1304"/>
      <c r="F57" s="132">
        <v>1698</v>
      </c>
      <c r="G57" s="132">
        <v>2154</v>
      </c>
      <c r="H57" s="133">
        <v>2133</v>
      </c>
    </row>
    <row r="58" spans="2:8" ht="45.75" customHeight="1" x14ac:dyDescent="0.15">
      <c r="B58" s="134"/>
      <c r="C58" s="1291" t="s">
        <v>596</v>
      </c>
      <c r="D58" s="1292"/>
      <c r="E58" s="1293"/>
      <c r="F58" s="135">
        <v>1131</v>
      </c>
      <c r="G58" s="135">
        <v>1225</v>
      </c>
      <c r="H58" s="136">
        <v>1408</v>
      </c>
    </row>
    <row r="59" spans="2:8" ht="45.75" customHeight="1" x14ac:dyDescent="0.15">
      <c r="B59" s="134"/>
      <c r="C59" s="1291" t="s">
        <v>597</v>
      </c>
      <c r="D59" s="1292"/>
      <c r="E59" s="1293"/>
      <c r="F59" s="135">
        <v>422</v>
      </c>
      <c r="G59" s="135">
        <v>786</v>
      </c>
      <c r="H59" s="136">
        <v>580</v>
      </c>
    </row>
    <row r="60" spans="2:8" ht="45.75" customHeight="1" x14ac:dyDescent="0.15">
      <c r="B60" s="134"/>
      <c r="C60" s="1291" t="s">
        <v>598</v>
      </c>
      <c r="D60" s="1292"/>
      <c r="E60" s="1293"/>
      <c r="F60" s="135">
        <v>36</v>
      </c>
      <c r="G60" s="135">
        <v>37</v>
      </c>
      <c r="H60" s="136">
        <v>39</v>
      </c>
    </row>
    <row r="61" spans="2:8" ht="45.75" customHeight="1" x14ac:dyDescent="0.15">
      <c r="B61" s="134"/>
      <c r="C61" s="1291" t="s">
        <v>599</v>
      </c>
      <c r="D61" s="1292"/>
      <c r="E61" s="1293"/>
      <c r="F61" s="135">
        <v>39</v>
      </c>
      <c r="G61" s="135">
        <v>34</v>
      </c>
      <c r="H61" s="136">
        <v>32</v>
      </c>
    </row>
    <row r="62" spans="2:8" ht="45.75" customHeight="1" thickBot="1" x14ac:dyDescent="0.2">
      <c r="B62" s="137"/>
      <c r="C62" s="1294" t="s">
        <v>600</v>
      </c>
      <c r="D62" s="1295"/>
      <c r="E62" s="1296"/>
      <c r="F62" s="138">
        <v>20</v>
      </c>
      <c r="G62" s="138">
        <v>23</v>
      </c>
      <c r="H62" s="139">
        <v>26</v>
      </c>
    </row>
    <row r="63" spans="2:8" ht="52.5" customHeight="1" thickBot="1" x14ac:dyDescent="0.2">
      <c r="B63" s="140"/>
      <c r="C63" s="1297" t="s">
        <v>51</v>
      </c>
      <c r="D63" s="1297"/>
      <c r="E63" s="1298"/>
      <c r="F63" s="141">
        <v>3521</v>
      </c>
      <c r="G63" s="141">
        <v>3987</v>
      </c>
      <c r="H63" s="142">
        <v>3901</v>
      </c>
    </row>
    <row r="64" spans="2:8" ht="15" customHeight="1" x14ac:dyDescent="0.15"/>
    <row r="65" ht="0" hidden="1" customHeight="1" x14ac:dyDescent="0.15"/>
    <row r="66" ht="0" hidden="1" customHeight="1" x14ac:dyDescent="0.15"/>
  </sheetData>
  <sheetProtection algorithmName="SHA-512" hashValue="mnQfgQpjesJb7pOuKhxEd9KsnDZ5C5EqFebf7dNqCdPymzW7D2DuMZ+A/nZu54z6fhqfglcoEm/k0HQKBLSnpw==" saltValue="xNFLXQlQ+GeJIzMiaaAb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557</v>
      </c>
      <c r="BQ50" s="1309"/>
      <c r="BR50" s="1309"/>
      <c r="BS50" s="1309"/>
      <c r="BT50" s="1309"/>
      <c r="BU50" s="1309"/>
      <c r="BV50" s="1309"/>
      <c r="BW50" s="1309"/>
      <c r="BX50" s="1309" t="s">
        <v>558</v>
      </c>
      <c r="BY50" s="1309"/>
      <c r="BZ50" s="1309"/>
      <c r="CA50" s="1309"/>
      <c r="CB50" s="1309"/>
      <c r="CC50" s="1309"/>
      <c r="CD50" s="1309"/>
      <c r="CE50" s="1309"/>
      <c r="CF50" s="1309" t="s">
        <v>559</v>
      </c>
      <c r="CG50" s="1309"/>
      <c r="CH50" s="1309"/>
      <c r="CI50" s="1309"/>
      <c r="CJ50" s="1309"/>
      <c r="CK50" s="1309"/>
      <c r="CL50" s="1309"/>
      <c r="CM50" s="1309"/>
      <c r="CN50" s="1309" t="s">
        <v>560</v>
      </c>
      <c r="CO50" s="1309"/>
      <c r="CP50" s="1309"/>
      <c r="CQ50" s="1309"/>
      <c r="CR50" s="1309"/>
      <c r="CS50" s="1309"/>
      <c r="CT50" s="1309"/>
      <c r="CU50" s="1309"/>
      <c r="CV50" s="1309" t="s">
        <v>561</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15.6</v>
      </c>
      <c r="BY51" s="1310"/>
      <c r="BZ51" s="1310"/>
      <c r="CA51" s="1310"/>
      <c r="CB51" s="1310"/>
      <c r="CC51" s="1310"/>
      <c r="CD51" s="1310"/>
      <c r="CE51" s="1310"/>
      <c r="CF51" s="1310">
        <v>13.7</v>
      </c>
      <c r="CG51" s="1310"/>
      <c r="CH51" s="1310"/>
      <c r="CI51" s="1310"/>
      <c r="CJ51" s="1310"/>
      <c r="CK51" s="1310"/>
      <c r="CL51" s="1310"/>
      <c r="CM51" s="1310"/>
      <c r="CN51" s="1310">
        <v>53.6</v>
      </c>
      <c r="CO51" s="1310"/>
      <c r="CP51" s="1310"/>
      <c r="CQ51" s="1310"/>
      <c r="CR51" s="1310"/>
      <c r="CS51" s="1310"/>
      <c r="CT51" s="1310"/>
      <c r="CU51" s="1310"/>
      <c r="CV51" s="1310">
        <v>32.9</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53.4</v>
      </c>
      <c r="BY53" s="1310"/>
      <c r="BZ53" s="1310"/>
      <c r="CA53" s="1310"/>
      <c r="CB53" s="1310"/>
      <c r="CC53" s="1310"/>
      <c r="CD53" s="1310"/>
      <c r="CE53" s="1310"/>
      <c r="CF53" s="1310">
        <v>60.8</v>
      </c>
      <c r="CG53" s="1310"/>
      <c r="CH53" s="1310"/>
      <c r="CI53" s="1310"/>
      <c r="CJ53" s="1310"/>
      <c r="CK53" s="1310"/>
      <c r="CL53" s="1310"/>
      <c r="CM53" s="1310"/>
      <c r="CN53" s="1310">
        <v>60.9</v>
      </c>
      <c r="CO53" s="1310"/>
      <c r="CP53" s="1310"/>
      <c r="CQ53" s="1310"/>
      <c r="CR53" s="1310"/>
      <c r="CS53" s="1310"/>
      <c r="CT53" s="1310"/>
      <c r="CU53" s="1310"/>
      <c r="CV53" s="1310">
        <v>61.3</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609</v>
      </c>
      <c r="AO55" s="1309"/>
      <c r="AP55" s="1309"/>
      <c r="AQ55" s="1309"/>
      <c r="AR55" s="1309"/>
      <c r="AS55" s="1309"/>
      <c r="AT55" s="1309"/>
      <c r="AU55" s="1309"/>
      <c r="AV55" s="1309"/>
      <c r="AW55" s="1309"/>
      <c r="AX55" s="1309"/>
      <c r="AY55" s="1309"/>
      <c r="AZ55" s="1309"/>
      <c r="BA55" s="1309"/>
      <c r="BB55" s="1312" t="s">
        <v>610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58.5</v>
      </c>
      <c r="BY55" s="1310"/>
      <c r="BZ55" s="1310"/>
      <c r="CA55" s="1310"/>
      <c r="CB55" s="1310"/>
      <c r="CC55" s="1310"/>
      <c r="CD55" s="1310"/>
      <c r="CE55" s="1310"/>
      <c r="CF55" s="1310">
        <v>54.6</v>
      </c>
      <c r="CG55" s="1310"/>
      <c r="CH55" s="1310"/>
      <c r="CI55" s="1310"/>
      <c r="CJ55" s="1310"/>
      <c r="CK55" s="1310"/>
      <c r="CL55" s="1310"/>
      <c r="CM55" s="1310"/>
      <c r="CN55" s="1310">
        <v>53.2</v>
      </c>
      <c r="CO55" s="1310"/>
      <c r="CP55" s="1310"/>
      <c r="CQ55" s="1310"/>
      <c r="CR55" s="1310"/>
      <c r="CS55" s="1310"/>
      <c r="CT55" s="1310"/>
      <c r="CU55" s="1310"/>
      <c r="CV55" s="1310">
        <v>47.9</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608</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52.9</v>
      </c>
      <c r="BY57" s="1310"/>
      <c r="BZ57" s="1310"/>
      <c r="CA57" s="1310"/>
      <c r="CB57" s="1310"/>
      <c r="CC57" s="1310"/>
      <c r="CD57" s="1310"/>
      <c r="CE57" s="1310"/>
      <c r="CF57" s="1310">
        <v>58.3</v>
      </c>
      <c r="CG57" s="1310"/>
      <c r="CH57" s="1310"/>
      <c r="CI57" s="1310"/>
      <c r="CJ57" s="1310"/>
      <c r="CK57" s="1310"/>
      <c r="CL57" s="1310"/>
      <c r="CM57" s="1310"/>
      <c r="CN57" s="1310">
        <v>59.6</v>
      </c>
      <c r="CO57" s="1310"/>
      <c r="CP57" s="1310"/>
      <c r="CQ57" s="1310"/>
      <c r="CR57" s="1310"/>
      <c r="CS57" s="1310"/>
      <c r="CT57" s="1310"/>
      <c r="CU57" s="1310"/>
      <c r="CV57" s="1310">
        <v>60.5</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557</v>
      </c>
      <c r="BQ72" s="1309"/>
      <c r="BR72" s="1309"/>
      <c r="BS72" s="1309"/>
      <c r="BT72" s="1309"/>
      <c r="BU72" s="1309"/>
      <c r="BV72" s="1309"/>
      <c r="BW72" s="1309"/>
      <c r="BX72" s="1309" t="s">
        <v>558</v>
      </c>
      <c r="BY72" s="1309"/>
      <c r="BZ72" s="1309"/>
      <c r="CA72" s="1309"/>
      <c r="CB72" s="1309"/>
      <c r="CC72" s="1309"/>
      <c r="CD72" s="1309"/>
      <c r="CE72" s="1309"/>
      <c r="CF72" s="1309" t="s">
        <v>559</v>
      </c>
      <c r="CG72" s="1309"/>
      <c r="CH72" s="1309"/>
      <c r="CI72" s="1309"/>
      <c r="CJ72" s="1309"/>
      <c r="CK72" s="1309"/>
      <c r="CL72" s="1309"/>
      <c r="CM72" s="1309"/>
      <c r="CN72" s="1309" t="s">
        <v>560</v>
      </c>
      <c r="CO72" s="1309"/>
      <c r="CP72" s="1309"/>
      <c r="CQ72" s="1309"/>
      <c r="CR72" s="1309"/>
      <c r="CS72" s="1309"/>
      <c r="CT72" s="1309"/>
      <c r="CU72" s="1309"/>
      <c r="CV72" s="1309" t="s">
        <v>561</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10">
        <v>29.4</v>
      </c>
      <c r="BQ73" s="1310"/>
      <c r="BR73" s="1310"/>
      <c r="BS73" s="1310"/>
      <c r="BT73" s="1310"/>
      <c r="BU73" s="1310"/>
      <c r="BV73" s="1310"/>
      <c r="BW73" s="1310"/>
      <c r="BX73" s="1310">
        <v>15.6</v>
      </c>
      <c r="BY73" s="1310"/>
      <c r="BZ73" s="1310"/>
      <c r="CA73" s="1310"/>
      <c r="CB73" s="1310"/>
      <c r="CC73" s="1310"/>
      <c r="CD73" s="1310"/>
      <c r="CE73" s="1310"/>
      <c r="CF73" s="1310">
        <v>13.7</v>
      </c>
      <c r="CG73" s="1310"/>
      <c r="CH73" s="1310"/>
      <c r="CI73" s="1310"/>
      <c r="CJ73" s="1310"/>
      <c r="CK73" s="1310"/>
      <c r="CL73" s="1310"/>
      <c r="CM73" s="1310"/>
      <c r="CN73" s="1310">
        <v>53.6</v>
      </c>
      <c r="CO73" s="1310"/>
      <c r="CP73" s="1310"/>
      <c r="CQ73" s="1310"/>
      <c r="CR73" s="1310"/>
      <c r="CS73" s="1310"/>
      <c r="CT73" s="1310"/>
      <c r="CU73" s="1310"/>
      <c r="CV73" s="1310">
        <v>32.9</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10">
        <v>11.2</v>
      </c>
      <c r="BQ75" s="1310"/>
      <c r="BR75" s="1310"/>
      <c r="BS75" s="1310"/>
      <c r="BT75" s="1310"/>
      <c r="BU75" s="1310"/>
      <c r="BV75" s="1310"/>
      <c r="BW75" s="1310"/>
      <c r="BX75" s="1310">
        <v>10.5</v>
      </c>
      <c r="BY75" s="1310"/>
      <c r="BZ75" s="1310"/>
      <c r="CA75" s="1310"/>
      <c r="CB75" s="1310"/>
      <c r="CC75" s="1310"/>
      <c r="CD75" s="1310"/>
      <c r="CE75" s="1310"/>
      <c r="CF75" s="1310">
        <v>9.8000000000000007</v>
      </c>
      <c r="CG75" s="1310"/>
      <c r="CH75" s="1310"/>
      <c r="CI75" s="1310"/>
      <c r="CJ75" s="1310"/>
      <c r="CK75" s="1310"/>
      <c r="CL75" s="1310"/>
      <c r="CM75" s="1310"/>
      <c r="CN75" s="1310">
        <v>8.6999999999999993</v>
      </c>
      <c r="CO75" s="1310"/>
      <c r="CP75" s="1310"/>
      <c r="CQ75" s="1310"/>
      <c r="CR75" s="1310"/>
      <c r="CS75" s="1310"/>
      <c r="CT75" s="1310"/>
      <c r="CU75" s="1310"/>
      <c r="CV75" s="1310">
        <v>7.8</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609</v>
      </c>
      <c r="AO77" s="1309"/>
      <c r="AP77" s="1309"/>
      <c r="AQ77" s="1309"/>
      <c r="AR77" s="1309"/>
      <c r="AS77" s="1309"/>
      <c r="AT77" s="1309"/>
      <c r="AU77" s="1309"/>
      <c r="AV77" s="1309"/>
      <c r="AW77" s="1309"/>
      <c r="AX77" s="1309"/>
      <c r="AY77" s="1309"/>
      <c r="AZ77" s="1309"/>
      <c r="BA77" s="1309"/>
      <c r="BB77" s="1312" t="s">
        <v>607</v>
      </c>
      <c r="BC77" s="1312"/>
      <c r="BD77" s="1312"/>
      <c r="BE77" s="1312"/>
      <c r="BF77" s="1312"/>
      <c r="BG77" s="1312"/>
      <c r="BH77" s="1312"/>
      <c r="BI77" s="1312"/>
      <c r="BJ77" s="1312"/>
      <c r="BK77" s="1312"/>
      <c r="BL77" s="1312"/>
      <c r="BM77" s="1312"/>
      <c r="BN77" s="1312"/>
      <c r="BO77" s="1312"/>
      <c r="BP77" s="1310">
        <v>60.8</v>
      </c>
      <c r="BQ77" s="1310"/>
      <c r="BR77" s="1310"/>
      <c r="BS77" s="1310"/>
      <c r="BT77" s="1310"/>
      <c r="BU77" s="1310"/>
      <c r="BV77" s="1310"/>
      <c r="BW77" s="1310"/>
      <c r="BX77" s="1310">
        <v>58.5</v>
      </c>
      <c r="BY77" s="1310"/>
      <c r="BZ77" s="1310"/>
      <c r="CA77" s="1310"/>
      <c r="CB77" s="1310"/>
      <c r="CC77" s="1310"/>
      <c r="CD77" s="1310"/>
      <c r="CE77" s="1310"/>
      <c r="CF77" s="1310">
        <v>54.6</v>
      </c>
      <c r="CG77" s="1310"/>
      <c r="CH77" s="1310"/>
      <c r="CI77" s="1310"/>
      <c r="CJ77" s="1310"/>
      <c r="CK77" s="1310"/>
      <c r="CL77" s="1310"/>
      <c r="CM77" s="1310"/>
      <c r="CN77" s="1310">
        <v>53.2</v>
      </c>
      <c r="CO77" s="1310"/>
      <c r="CP77" s="1310"/>
      <c r="CQ77" s="1310"/>
      <c r="CR77" s="1310"/>
      <c r="CS77" s="1310"/>
      <c r="CT77" s="1310"/>
      <c r="CU77" s="1310"/>
      <c r="CV77" s="1310">
        <v>47.9</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613</v>
      </c>
      <c r="BC79" s="1312"/>
      <c r="BD79" s="1312"/>
      <c r="BE79" s="1312"/>
      <c r="BF79" s="1312"/>
      <c r="BG79" s="1312"/>
      <c r="BH79" s="1312"/>
      <c r="BI79" s="1312"/>
      <c r="BJ79" s="1312"/>
      <c r="BK79" s="1312"/>
      <c r="BL79" s="1312"/>
      <c r="BM79" s="1312"/>
      <c r="BN79" s="1312"/>
      <c r="BO79" s="1312"/>
      <c r="BP79" s="1310">
        <v>11.1</v>
      </c>
      <c r="BQ79" s="1310"/>
      <c r="BR79" s="1310"/>
      <c r="BS79" s="1310"/>
      <c r="BT79" s="1310"/>
      <c r="BU79" s="1310"/>
      <c r="BV79" s="1310"/>
      <c r="BW79" s="1310"/>
      <c r="BX79" s="1310">
        <v>10.7</v>
      </c>
      <c r="BY79" s="1310"/>
      <c r="BZ79" s="1310"/>
      <c r="CA79" s="1310"/>
      <c r="CB79" s="1310"/>
      <c r="CC79" s="1310"/>
      <c r="CD79" s="1310"/>
      <c r="CE79" s="1310"/>
      <c r="CF79" s="1310">
        <v>10</v>
      </c>
      <c r="CG79" s="1310"/>
      <c r="CH79" s="1310"/>
      <c r="CI79" s="1310"/>
      <c r="CJ79" s="1310"/>
      <c r="CK79" s="1310"/>
      <c r="CL79" s="1310"/>
      <c r="CM79" s="1310"/>
      <c r="CN79" s="1310">
        <v>9.8000000000000007</v>
      </c>
      <c r="CO79" s="1310"/>
      <c r="CP79" s="1310"/>
      <c r="CQ79" s="1310"/>
      <c r="CR79" s="1310"/>
      <c r="CS79" s="1310"/>
      <c r="CT79" s="1310"/>
      <c r="CU79" s="1310"/>
      <c r="CV79" s="1310">
        <v>9.6</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j5sdCRaGPgdqQTOtoQhpj/v0+n0968sdIY0E1jEFGjcdiFF+uBeLjTRanRb4D6aZLk5a0yNCNwD+X5T6IVGhQ==" saltValue="JFgd7Mj2FtCjuARmKggy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pCChczzyH+HDysQh4pyRfMqNXTaDoeypjr7KEev9HisbJEsYgdHnM67W1P5UjVLcwmiaHFtucssnXJrIkAlWw==" saltValue="3Ext+vNO9rmi+WmeYrbnX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P84ID2R/OKkElJbnNhsiNmW8Ww+liy3eQfaO3JHDvvOMz7CrgRBtRNrXN+/oK0V0sCwIyHZo/TvSlv1PMiAuw==" saltValue="S3N6ZCH43HTX0fPSaDHBn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121971</v>
      </c>
      <c r="E3" s="161"/>
      <c r="F3" s="162">
        <v>106614</v>
      </c>
      <c r="G3" s="163"/>
      <c r="H3" s="164"/>
    </row>
    <row r="4" spans="1:8" x14ac:dyDescent="0.15">
      <c r="A4" s="165"/>
      <c r="B4" s="166"/>
      <c r="C4" s="167"/>
      <c r="D4" s="168">
        <v>59787</v>
      </c>
      <c r="E4" s="169"/>
      <c r="F4" s="170">
        <v>45545</v>
      </c>
      <c r="G4" s="171"/>
      <c r="H4" s="172"/>
    </row>
    <row r="5" spans="1:8" x14ac:dyDescent="0.15">
      <c r="A5" s="153" t="s">
        <v>549</v>
      </c>
      <c r="B5" s="158"/>
      <c r="C5" s="159"/>
      <c r="D5" s="160">
        <v>83429</v>
      </c>
      <c r="E5" s="161"/>
      <c r="F5" s="162">
        <v>85459</v>
      </c>
      <c r="G5" s="163"/>
      <c r="H5" s="164"/>
    </row>
    <row r="6" spans="1:8" x14ac:dyDescent="0.15">
      <c r="A6" s="165"/>
      <c r="B6" s="166"/>
      <c r="C6" s="167"/>
      <c r="D6" s="168">
        <v>33859</v>
      </c>
      <c r="E6" s="169"/>
      <c r="F6" s="170">
        <v>44378</v>
      </c>
      <c r="G6" s="171"/>
      <c r="H6" s="172"/>
    </row>
    <row r="7" spans="1:8" x14ac:dyDescent="0.15">
      <c r="A7" s="153" t="s">
        <v>550</v>
      </c>
      <c r="B7" s="158"/>
      <c r="C7" s="159"/>
      <c r="D7" s="160">
        <v>93447</v>
      </c>
      <c r="E7" s="161"/>
      <c r="F7" s="162">
        <v>83280</v>
      </c>
      <c r="G7" s="163"/>
      <c r="H7" s="164"/>
    </row>
    <row r="8" spans="1:8" x14ac:dyDescent="0.15">
      <c r="A8" s="165"/>
      <c r="B8" s="166"/>
      <c r="C8" s="167"/>
      <c r="D8" s="168">
        <v>36996</v>
      </c>
      <c r="E8" s="169"/>
      <c r="F8" s="170">
        <v>43123</v>
      </c>
      <c r="G8" s="171"/>
      <c r="H8" s="172"/>
    </row>
    <row r="9" spans="1:8" x14ac:dyDescent="0.15">
      <c r="A9" s="153" t="s">
        <v>551</v>
      </c>
      <c r="B9" s="158"/>
      <c r="C9" s="159"/>
      <c r="D9" s="160">
        <v>180872</v>
      </c>
      <c r="E9" s="161"/>
      <c r="F9" s="162">
        <v>88968</v>
      </c>
      <c r="G9" s="163"/>
      <c r="H9" s="164"/>
    </row>
    <row r="10" spans="1:8" x14ac:dyDescent="0.15">
      <c r="A10" s="165"/>
      <c r="B10" s="166"/>
      <c r="C10" s="167"/>
      <c r="D10" s="168">
        <v>71526</v>
      </c>
      <c r="E10" s="169"/>
      <c r="F10" s="170">
        <v>45482</v>
      </c>
      <c r="G10" s="171"/>
      <c r="H10" s="172"/>
    </row>
    <row r="11" spans="1:8" x14ac:dyDescent="0.15">
      <c r="A11" s="153" t="s">
        <v>552</v>
      </c>
      <c r="B11" s="158"/>
      <c r="C11" s="159"/>
      <c r="D11" s="160">
        <v>129703</v>
      </c>
      <c r="E11" s="161"/>
      <c r="F11" s="162">
        <v>85173</v>
      </c>
      <c r="G11" s="163"/>
      <c r="H11" s="164"/>
    </row>
    <row r="12" spans="1:8" x14ac:dyDescent="0.15">
      <c r="A12" s="165"/>
      <c r="B12" s="166"/>
      <c r="C12" s="173"/>
      <c r="D12" s="168">
        <v>55002</v>
      </c>
      <c r="E12" s="169"/>
      <c r="F12" s="170">
        <v>43913</v>
      </c>
      <c r="G12" s="171"/>
      <c r="H12" s="172"/>
    </row>
    <row r="13" spans="1:8" x14ac:dyDescent="0.15">
      <c r="A13" s="153"/>
      <c r="B13" s="158"/>
      <c r="C13" s="174"/>
      <c r="D13" s="175">
        <v>121884</v>
      </c>
      <c r="E13" s="176"/>
      <c r="F13" s="177">
        <v>89899</v>
      </c>
      <c r="G13" s="178"/>
      <c r="H13" s="164"/>
    </row>
    <row r="14" spans="1:8" x14ac:dyDescent="0.15">
      <c r="A14" s="165"/>
      <c r="B14" s="166"/>
      <c r="C14" s="167"/>
      <c r="D14" s="168">
        <v>51434</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v>
      </c>
      <c r="C19" s="179">
        <f>ROUND(VALUE(SUBSTITUTE(実質収支比率等に係る経年分析!G$48,"▲","-")),2)</f>
        <v>7.15</v>
      </c>
      <c r="D19" s="179">
        <f>ROUND(VALUE(SUBSTITUTE(実質収支比率等に係る経年分析!H$48,"▲","-")),2)</f>
        <v>5.31</v>
      </c>
      <c r="E19" s="179">
        <f>ROUND(VALUE(SUBSTITUTE(実質収支比率等に係る経年分析!I$48,"▲","-")),2)</f>
        <v>4.7699999999999996</v>
      </c>
      <c r="F19" s="179">
        <f>ROUND(VALUE(SUBSTITUTE(実質収支比率等に係る経年分析!J$48,"▲","-")),2)</f>
        <v>5.05</v>
      </c>
    </row>
    <row r="20" spans="1:11" x14ac:dyDescent="0.15">
      <c r="A20" s="179" t="s">
        <v>55</v>
      </c>
      <c r="B20" s="179">
        <f>ROUND(VALUE(SUBSTITUTE(実質収支比率等に係る経年分析!F$47,"▲","-")),2)</f>
        <v>26.48</v>
      </c>
      <c r="C20" s="179">
        <f>ROUND(VALUE(SUBSTITUTE(実質収支比率等に係る経年分析!G$47,"▲","-")),2)</f>
        <v>30.4</v>
      </c>
      <c r="D20" s="179">
        <f>ROUND(VALUE(SUBSTITUTE(実質収支比率等に係る経年分析!H$47,"▲","-")),2)</f>
        <v>28.39</v>
      </c>
      <c r="E20" s="179">
        <f>ROUND(VALUE(SUBSTITUTE(実質収支比率等に係る経年分析!I$47,"▲","-")),2)</f>
        <v>29.52</v>
      </c>
      <c r="F20" s="179">
        <f>ROUND(VALUE(SUBSTITUTE(実質収支比率等に係る経年分析!J$47,"▲","-")),2)</f>
        <v>28.5</v>
      </c>
    </row>
    <row r="21" spans="1:11" x14ac:dyDescent="0.15">
      <c r="A21" s="179" t="s">
        <v>56</v>
      </c>
      <c r="B21" s="179">
        <f>IF(ISNUMBER(VALUE(SUBSTITUTE(実質収支比率等に係る経年分析!F$49,"▲","-"))),ROUND(VALUE(SUBSTITUTE(実質収支比率等に係る経年分析!F$49,"▲","-")),2),NA())</f>
        <v>0.56000000000000005</v>
      </c>
      <c r="C21" s="179">
        <f>IF(ISNUMBER(VALUE(SUBSTITUTE(実質収支比率等に係る経年分析!G$49,"▲","-"))),ROUND(VALUE(SUBSTITUTE(実質収支比率等に係る経年分析!G$49,"▲","-")),2),NA())</f>
        <v>6.33</v>
      </c>
      <c r="D21" s="179">
        <f>IF(ISNUMBER(VALUE(SUBSTITUTE(実質収支比率等に係る経年分析!H$49,"▲","-"))),ROUND(VALUE(SUBSTITUTE(実質収支比率等に係る経年分析!H$49,"▲","-")),2),NA())</f>
        <v>-4.5599999999999996</v>
      </c>
      <c r="E21" s="179">
        <f>IF(ISNUMBER(VALUE(SUBSTITUTE(実質収支比率等に係る経年分析!I$49,"▲","-"))),ROUND(VALUE(SUBSTITUTE(実質収支比率等に係る経年分析!I$49,"▲","-")),2),NA())</f>
        <v>-0.54</v>
      </c>
      <c r="F21" s="179">
        <f>IF(ISNUMBER(VALUE(SUBSTITUTE(実質収支比率等に係る経年分析!J$49,"▲","-"))),ROUND(VALUE(SUBSTITUTE(実質収支比率等に係る経年分析!J$49,"▲","-")),2),NA())</f>
        <v>-1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7.0000000000000007E-2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垂水市地方卸売市場特別会計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垂水市交通災害共済特別会計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垂水市老人保健施設特別会計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垂水市国民健康保険特別会計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垂水市介護保険特別会計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1.02</v>
      </c>
    </row>
    <row r="34" spans="1:16" x14ac:dyDescent="0.15">
      <c r="A34" s="180" t="str">
        <f>IF(連結実質赤字比率に係る赤字・黒字の構成分析!C$36="",NA(),連結実質赤字比率に係る赤字・黒字の構成分析!C$36)</f>
        <v>垂水市病院事業会計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5.04</v>
      </c>
    </row>
    <row r="36" spans="1:16" x14ac:dyDescent="0.15">
      <c r="A36" s="180" t="str">
        <f>IF(連結実質赤字比率に係る赤字・黒字の構成分析!C$34="",NA(),連結実質赤字比率に係る赤字・黒字の構成分析!C$34)</f>
        <v>垂水市水道事業会計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954</v>
      </c>
      <c r="E42" s="181"/>
      <c r="F42" s="181"/>
      <c r="G42" s="181">
        <f>'実質公債費比率（分子）の構造'!L$52</f>
        <v>915</v>
      </c>
      <c r="H42" s="181"/>
      <c r="I42" s="181"/>
      <c r="J42" s="181">
        <f>'実質公債費比率（分子）の構造'!M$52</f>
        <v>906</v>
      </c>
      <c r="K42" s="181"/>
      <c r="L42" s="181"/>
      <c r="M42" s="181">
        <f>'実質公債費比率（分子）の構造'!N$52</f>
        <v>836</v>
      </c>
      <c r="N42" s="181"/>
      <c r="O42" s="181"/>
      <c r="P42" s="181">
        <f>'実質公債費比率（分子）の構造'!O$52</f>
        <v>831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13</v>
      </c>
      <c r="C44" s="181"/>
      <c r="D44" s="181"/>
      <c r="E44" s="181">
        <f>'実質公債費比率（分子）の構造'!L$50</f>
        <v>13</v>
      </c>
      <c r="F44" s="181"/>
      <c r="G44" s="181"/>
      <c r="H44" s="181">
        <f>'実質公債費比率（分子）の構造'!M$50</f>
        <v>7</v>
      </c>
      <c r="I44" s="181"/>
      <c r="J44" s="181"/>
      <c r="K44" s="181">
        <f>'実質公債費比率（分子）の構造'!N$50</f>
        <v>0</v>
      </c>
      <c r="L44" s="181"/>
      <c r="M44" s="181"/>
      <c r="N44" s="181">
        <f>'実質公債費比率（分子）の構造'!O$50</f>
        <v>10</v>
      </c>
      <c r="O44" s="181"/>
      <c r="P44" s="181"/>
    </row>
    <row r="45" spans="1:16" x14ac:dyDescent="0.15">
      <c r="A45" s="181" t="s">
        <v>66</v>
      </c>
      <c r="B45" s="181">
        <f>'実質公債費比率（分子）の構造'!K$49</f>
        <v>50</v>
      </c>
      <c r="C45" s="181"/>
      <c r="D45" s="181"/>
      <c r="E45" s="181">
        <f>'実質公債費比率（分子）の構造'!L$49</f>
        <v>49</v>
      </c>
      <c r="F45" s="181"/>
      <c r="G45" s="181"/>
      <c r="H45" s="181">
        <f>'実質公債費比率（分子）の構造'!M$49</f>
        <v>47</v>
      </c>
      <c r="I45" s="181"/>
      <c r="J45" s="181"/>
      <c r="K45" s="181">
        <f>'実質公債費比率（分子）の構造'!N$49</f>
        <v>44</v>
      </c>
      <c r="L45" s="181"/>
      <c r="M45" s="181"/>
      <c r="N45" s="181">
        <f>'実質公債費比率（分子）の構造'!O$49</f>
        <v>43</v>
      </c>
      <c r="O45" s="181"/>
      <c r="P45" s="181"/>
    </row>
    <row r="46" spans="1:16" x14ac:dyDescent="0.15">
      <c r="A46" s="181" t="s">
        <v>67</v>
      </c>
      <c r="B46" s="181">
        <f>'実質公債費比率（分子）の構造'!K$48</f>
        <v>81</v>
      </c>
      <c r="C46" s="181"/>
      <c r="D46" s="181"/>
      <c r="E46" s="181">
        <f>'実質公債費比率（分子）の構造'!L$48</f>
        <v>181</v>
      </c>
      <c r="F46" s="181"/>
      <c r="G46" s="181"/>
      <c r="H46" s="181">
        <f>'実質公債費比率（分子）の構造'!M$48</f>
        <v>197</v>
      </c>
      <c r="I46" s="181"/>
      <c r="J46" s="181"/>
      <c r="K46" s="181">
        <f>'実質公債費比率（分子）の構造'!N$48</f>
        <v>133</v>
      </c>
      <c r="L46" s="181"/>
      <c r="M46" s="181"/>
      <c r="N46" s="181">
        <f>'実質公債費比率（分子）の構造'!O$48</f>
        <v>120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1271</v>
      </c>
      <c r="C49" s="181"/>
      <c r="D49" s="181"/>
      <c r="E49" s="181">
        <f>'実質公債費比率（分子）の構造'!L$45</f>
        <v>1142</v>
      </c>
      <c r="F49" s="181"/>
      <c r="G49" s="181"/>
      <c r="H49" s="181">
        <f>'実質公債費比率（分子）の構造'!M$45</f>
        <v>1069</v>
      </c>
      <c r="I49" s="181"/>
      <c r="J49" s="181"/>
      <c r="K49" s="181">
        <f>'実質公債費比率（分子）の構造'!N$45</f>
        <v>967</v>
      </c>
      <c r="L49" s="181"/>
      <c r="M49" s="181"/>
      <c r="N49" s="181">
        <f>'実質公債費比率（分子）の構造'!O$45</f>
        <v>980</v>
      </c>
      <c r="O49" s="181"/>
      <c r="P49" s="181"/>
    </row>
    <row r="50" spans="1:16" x14ac:dyDescent="0.15">
      <c r="A50" s="181" t="s">
        <v>71</v>
      </c>
      <c r="B50" s="181" t="e">
        <f>NA()</f>
        <v>#N/A</v>
      </c>
      <c r="C50" s="181">
        <f>IF(ISNUMBER('実質公債費比率（分子）の構造'!K$53),'実質公債費比率（分子）の構造'!K$53,NA())</f>
        <v>461</v>
      </c>
      <c r="D50" s="181" t="e">
        <f>NA()</f>
        <v>#N/A</v>
      </c>
      <c r="E50" s="181" t="e">
        <f>NA()</f>
        <v>#N/A</v>
      </c>
      <c r="F50" s="181">
        <f>IF(ISNUMBER('実質公債費比率（分子）の構造'!L$53),'実質公債費比率（分子）の構造'!L$53,NA())</f>
        <v>470</v>
      </c>
      <c r="G50" s="181" t="e">
        <f>NA()</f>
        <v>#N/A</v>
      </c>
      <c r="H50" s="181" t="e">
        <f>NA()</f>
        <v>#N/A</v>
      </c>
      <c r="I50" s="181">
        <f>IF(ISNUMBER('実質公債費比率（分子）の構造'!M$53),'実質公債費比率（分子）の構造'!M$53,NA())</f>
        <v>414</v>
      </c>
      <c r="J50" s="181" t="e">
        <f>NA()</f>
        <v>#N/A</v>
      </c>
      <c r="K50" s="181" t="e">
        <f>NA()</f>
        <v>#N/A</v>
      </c>
      <c r="L50" s="181">
        <f>IF(ISNUMBER('実質公債費比率（分子）の構造'!N$53),'実質公債費比率（分子）の構造'!N$53,NA())</f>
        <v>308</v>
      </c>
      <c r="M50" s="181" t="e">
        <f>NA()</f>
        <v>#N/A</v>
      </c>
      <c r="N50" s="181" t="e">
        <f>NA()</f>
        <v>#N/A</v>
      </c>
      <c r="O50" s="181">
        <f>IF(ISNUMBER('実質公債費比率（分子）の構造'!O$53),'実質公債費比率（分子）の構造'!O$53,NA())</f>
        <v>322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7895</v>
      </c>
      <c r="E56" s="180"/>
      <c r="F56" s="180"/>
      <c r="G56" s="180">
        <f>'将来負担比率（分子）の構造'!J$52</f>
        <v>7615</v>
      </c>
      <c r="H56" s="180"/>
      <c r="I56" s="180"/>
      <c r="J56" s="180">
        <f>'将来負担比率（分子）の構造'!K$52</f>
        <v>7305</v>
      </c>
      <c r="K56" s="180"/>
      <c r="L56" s="180"/>
      <c r="M56" s="180">
        <f>'将来負担比率（分子）の構造'!L$52</f>
        <v>7218</v>
      </c>
      <c r="N56" s="180"/>
      <c r="O56" s="180"/>
      <c r="P56" s="180">
        <f>'将来負担比率（分子）の構造'!M$52</f>
        <v>7381</v>
      </c>
    </row>
    <row r="57" spans="1:16" x14ac:dyDescent="0.15">
      <c r="A57" s="180" t="s">
        <v>42</v>
      </c>
      <c r="B57" s="180"/>
      <c r="C57" s="180"/>
      <c r="D57" s="180">
        <f>'将来負担比率（分子）の構造'!I$51</f>
        <v>12</v>
      </c>
      <c r="E57" s="180"/>
      <c r="F57" s="180"/>
      <c r="G57" s="180">
        <f>'将来負担比率（分子）の構造'!J$51</f>
        <v>21</v>
      </c>
      <c r="H57" s="180"/>
      <c r="I57" s="180"/>
      <c r="J57" s="180">
        <f>'将来負担比率（分子）の構造'!K$51</f>
        <v>21</v>
      </c>
      <c r="K57" s="180"/>
      <c r="L57" s="180"/>
      <c r="M57" s="180">
        <f>'将来負担比率（分子）の構造'!L$51</f>
        <v>11</v>
      </c>
      <c r="N57" s="180"/>
      <c r="O57" s="180"/>
      <c r="P57" s="180">
        <f>'将来負担比率（分子）の構造'!M$51</f>
        <v>27</v>
      </c>
    </row>
    <row r="58" spans="1:16" x14ac:dyDescent="0.15">
      <c r="A58" s="180" t="s">
        <v>41</v>
      </c>
      <c r="B58" s="180"/>
      <c r="C58" s="180"/>
      <c r="D58" s="180">
        <f>'将来負担比率（分子）の構造'!I$50</f>
        <v>3112</v>
      </c>
      <c r="E58" s="180"/>
      <c r="F58" s="180"/>
      <c r="G58" s="180">
        <f>'将来負担比率（分子）の構造'!J$50</f>
        <v>3850</v>
      </c>
      <c r="H58" s="180"/>
      <c r="I58" s="180"/>
      <c r="J58" s="180">
        <f>'将来負担比率（分子）の構造'!K$50</f>
        <v>4124</v>
      </c>
      <c r="K58" s="180"/>
      <c r="L58" s="180"/>
      <c r="M58" s="180">
        <f>'将来負担比率（分子）の構造'!L$50</f>
        <v>3523</v>
      </c>
      <c r="N58" s="180"/>
      <c r="O58" s="180"/>
      <c r="P58" s="180">
        <f>'将来負担比率（分子）の構造'!M$50</f>
        <v>4519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93</v>
      </c>
      <c r="C61" s="180"/>
      <c r="D61" s="180"/>
      <c r="E61" s="180">
        <f>'将来負担比率（分子）の構造'!J$46</f>
        <v>88</v>
      </c>
      <c r="F61" s="180"/>
      <c r="G61" s="180"/>
      <c r="H61" s="180">
        <f>'将来負担比率（分子）の構造'!K$46</f>
        <v>85</v>
      </c>
      <c r="I61" s="180"/>
      <c r="J61" s="180"/>
      <c r="K61" s="180">
        <f>'将来負担比率（分子）の構造'!L$46</f>
        <v>308</v>
      </c>
      <c r="L61" s="180"/>
      <c r="M61" s="180"/>
      <c r="N61" s="180">
        <f>'将来負担比率（分子）の構造'!M$46</f>
        <v>586</v>
      </c>
      <c r="O61" s="180"/>
      <c r="P61" s="180"/>
    </row>
    <row r="62" spans="1:16" x14ac:dyDescent="0.15">
      <c r="A62" s="180" t="s">
        <v>35</v>
      </c>
      <c r="B62" s="180">
        <f>'将来負担比率（分子）の構造'!I$45</f>
        <v>1863</v>
      </c>
      <c r="C62" s="180"/>
      <c r="D62" s="180"/>
      <c r="E62" s="180">
        <f>'将来負担比率（分子）の構造'!J$45</f>
        <v>1752</v>
      </c>
      <c r="F62" s="180"/>
      <c r="G62" s="180"/>
      <c r="H62" s="180">
        <f>'将来負担比率（分子）の構造'!K$45</f>
        <v>1660</v>
      </c>
      <c r="I62" s="180"/>
      <c r="J62" s="180"/>
      <c r="K62" s="180">
        <f>'将来負担比率（分子）の構造'!L$45</f>
        <v>1569</v>
      </c>
      <c r="L62" s="180"/>
      <c r="M62" s="180"/>
      <c r="N62" s="180">
        <f>'将来負担比率（分子）の構造'!M$45</f>
        <v>1426</v>
      </c>
      <c r="O62" s="180"/>
      <c r="P62" s="180"/>
    </row>
    <row r="63" spans="1:16" x14ac:dyDescent="0.15">
      <c r="A63" s="180" t="s">
        <v>34</v>
      </c>
      <c r="B63" s="180">
        <f>'将来負担比率（分子）の構造'!I$44</f>
        <v>308</v>
      </c>
      <c r="C63" s="180"/>
      <c r="D63" s="180"/>
      <c r="E63" s="180">
        <f>'将来負担比率（分子）の構造'!J$44</f>
        <v>266</v>
      </c>
      <c r="F63" s="180"/>
      <c r="G63" s="180"/>
      <c r="H63" s="180">
        <f>'将来負担比率（分子）の構造'!K$44</f>
        <v>223</v>
      </c>
      <c r="I63" s="180"/>
      <c r="J63" s="180"/>
      <c r="K63" s="180">
        <f>'将来負担比率（分子）の構造'!L$44</f>
        <v>164</v>
      </c>
      <c r="L63" s="180"/>
      <c r="M63" s="180"/>
      <c r="N63" s="180">
        <f>'将来負担比率（分子）の構造'!M$44</f>
        <v>154</v>
      </c>
      <c r="O63" s="180"/>
      <c r="P63" s="180"/>
    </row>
    <row r="64" spans="1:16" x14ac:dyDescent="0.15">
      <c r="A64" s="180" t="s">
        <v>33</v>
      </c>
      <c r="B64" s="180">
        <f>'将来負担比率（分子）の構造'!I$43</f>
        <v>674</v>
      </c>
      <c r="C64" s="180"/>
      <c r="D64" s="180"/>
      <c r="E64" s="180">
        <f>'将来負担比率（分子）の構造'!J$43</f>
        <v>777</v>
      </c>
      <c r="F64" s="180"/>
      <c r="G64" s="180"/>
      <c r="H64" s="180">
        <f>'将来負担比率（分子）の構造'!K$43</f>
        <v>955</v>
      </c>
      <c r="I64" s="180"/>
      <c r="J64" s="180"/>
      <c r="K64" s="180">
        <f>'将来負担比率（分子）の構造'!L$43</f>
        <v>1107</v>
      </c>
      <c r="L64" s="180"/>
      <c r="M64" s="180"/>
      <c r="N64" s="180">
        <f>'将来負担比率（分子）の構造'!M$43</f>
        <v>1226</v>
      </c>
      <c r="O64" s="180"/>
      <c r="P64" s="180"/>
    </row>
    <row r="65" spans="1:16" x14ac:dyDescent="0.15">
      <c r="A65" s="180" t="s">
        <v>32</v>
      </c>
      <c r="B65" s="180">
        <f>'将来負担比率（分子）の構造'!I$42</f>
        <v>19</v>
      </c>
      <c r="C65" s="180"/>
      <c r="D65" s="180"/>
      <c r="E65" s="180">
        <f>'将来負担比率（分子）の構造'!J$42</f>
        <v>6</v>
      </c>
      <c r="F65" s="180"/>
      <c r="G65" s="180"/>
      <c r="H65" s="180" t="str">
        <f>'将来負担比率（分子）の構造'!K$42</f>
        <v>-</v>
      </c>
      <c r="I65" s="180"/>
      <c r="J65" s="180"/>
      <c r="K65" s="180">
        <f>'将来負担比率（分子）の構造'!L$42</f>
        <v>345</v>
      </c>
      <c r="L65" s="180"/>
      <c r="M65" s="180"/>
      <c r="N65" s="180">
        <f>'将来負担比率（分子）の構造'!M$42</f>
        <v>278</v>
      </c>
      <c r="O65" s="180"/>
      <c r="P65" s="180"/>
    </row>
    <row r="66" spans="1:16" x14ac:dyDescent="0.15">
      <c r="A66" s="180" t="s">
        <v>31</v>
      </c>
      <c r="B66" s="180">
        <f>'将来負担比率（分子）の構造'!I$41</f>
        <v>9375</v>
      </c>
      <c r="C66" s="180"/>
      <c r="D66" s="180"/>
      <c r="E66" s="180">
        <f>'将来負担比率（分子）の構造'!J$41</f>
        <v>9318</v>
      </c>
      <c r="F66" s="180"/>
      <c r="G66" s="180"/>
      <c r="H66" s="180">
        <f>'将来負担比率（分子）の構造'!K$41</f>
        <v>9150</v>
      </c>
      <c r="I66" s="180"/>
      <c r="J66" s="180"/>
      <c r="K66" s="180">
        <f>'将来負担比率（分子）の構造'!L$41</f>
        <v>9625</v>
      </c>
      <c r="L66" s="180"/>
      <c r="M66" s="180"/>
      <c r="N66" s="180">
        <f>'将来負担比率（分子）の構造'!M$41</f>
        <v>9699</v>
      </c>
      <c r="O66" s="180"/>
      <c r="P66" s="180"/>
    </row>
    <row r="67" spans="1:16" x14ac:dyDescent="0.15">
      <c r="A67" s="180" t="s">
        <v>75</v>
      </c>
      <c r="B67" s="180" t="e">
        <f>NA()</f>
        <v>#N/A</v>
      </c>
      <c r="C67" s="180">
        <f>IF(ISNUMBER('将来負担比率（分子）の構造'!I$53), IF('将来負担比率（分子）の構造'!I$53 &lt; 0, 0, '将来負担比率（分子）の構造'!I$53), NA())</f>
        <v>1311</v>
      </c>
      <c r="D67" s="180" t="e">
        <f>NA()</f>
        <v>#N/A</v>
      </c>
      <c r="E67" s="180" t="e">
        <f>NA()</f>
        <v>#N/A</v>
      </c>
      <c r="F67" s="180">
        <f>IF(ISNUMBER('将来負担比率（分子）の構造'!J$53), IF('将来負担比率（分子）の構造'!J$53 &lt; 0, 0, '将来負担比率（分子）の構造'!J$53), NA())</f>
        <v>721</v>
      </c>
      <c r="G67" s="180" t="e">
        <f>NA()</f>
        <v>#N/A</v>
      </c>
      <c r="H67" s="180" t="e">
        <f>NA()</f>
        <v>#N/A</v>
      </c>
      <c r="I67" s="180">
        <f>IF(ISNUMBER('将来負担比率（分子）の構造'!K$53), IF('将来負担比率（分子）の構造'!K$53 &lt; 0, 0, '将来負担比率（分子）の構造'!K$53), NA())</f>
        <v>623</v>
      </c>
      <c r="J67" s="180" t="e">
        <f>NA()</f>
        <v>#N/A</v>
      </c>
      <c r="K67" s="180" t="e">
        <f>NA()</f>
        <v>#N/A</v>
      </c>
      <c r="L67" s="180">
        <f>IF(ISNUMBER('将来負担比率（分子）の構造'!L$53), IF('将来負担比率（分子）の構造'!L$53 &lt; 0, 0, '将来負担比率（分子）の構造'!L$53), NA())</f>
        <v>2366</v>
      </c>
      <c r="M67" s="180" t="e">
        <f>NA()</f>
        <v>#N/A</v>
      </c>
      <c r="N67" s="180" t="e">
        <f>NA()</f>
        <v>#N/A</v>
      </c>
      <c r="O67" s="180">
        <f>IF(ISNUMBER('将来負担比率（分子）の構造'!M$53), IF('将来負担比率（分子）の構造'!M$53 &lt; 0, 0, '将来負担比率（分子）の構造'!M$53), NA())</f>
        <v>1441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1539</v>
      </c>
      <c r="C72" s="184">
        <f>基金残高に係る経年分析!G55</f>
        <v>1548</v>
      </c>
      <c r="D72" s="184">
        <f>基金残高に係る経年分析!H55</f>
        <v>1483</v>
      </c>
    </row>
    <row r="73" spans="1:16" x14ac:dyDescent="0.15">
      <c r="A73" s="183" t="s">
        <v>78</v>
      </c>
      <c r="B73" s="184">
        <f>基金残高に係る経年分析!F56</f>
        <v>284</v>
      </c>
      <c r="C73" s="184">
        <f>基金残高に係る経年分析!G56</f>
        <v>284</v>
      </c>
      <c r="D73" s="184">
        <f>基金残高に係る経年分析!H56</f>
        <v>285</v>
      </c>
    </row>
    <row r="74" spans="1:16" x14ac:dyDescent="0.15">
      <c r="A74" s="183" t="s">
        <v>79</v>
      </c>
      <c r="B74" s="184">
        <f>基金残高に係る経年分析!F57</f>
        <v>1698</v>
      </c>
      <c r="C74" s="184">
        <f>基金残高に係る経年分析!G57</f>
        <v>2154</v>
      </c>
      <c r="D74" s="184">
        <f>基金残高に係る経年分析!H57</f>
        <v>2133</v>
      </c>
    </row>
  </sheetData>
  <sheetProtection algorithmName="SHA-512" hashValue="/KT3p2qsDeiMvg/T11W0yMfucQEzdRONOewtgWmYgEh7Ln+9Dh90wxZo7/XCGxollN+xs7+QXZw2qWtitWXgzQ==" saltValue="4QHnjA+3xCoPrf5dW7UT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1437338</v>
      </c>
      <c r="S5" s="669"/>
      <c r="T5" s="669"/>
      <c r="U5" s="669"/>
      <c r="V5" s="669"/>
      <c r="W5" s="669"/>
      <c r="X5" s="669"/>
      <c r="Y5" s="670"/>
      <c r="Z5" s="671">
        <v>12.1</v>
      </c>
      <c r="AA5" s="671"/>
      <c r="AB5" s="671"/>
      <c r="AC5" s="671"/>
      <c r="AD5" s="672">
        <v>1437338</v>
      </c>
      <c r="AE5" s="672"/>
      <c r="AF5" s="672"/>
      <c r="AG5" s="672"/>
      <c r="AH5" s="672"/>
      <c r="AI5" s="672"/>
      <c r="AJ5" s="672"/>
      <c r="AK5" s="672"/>
      <c r="AL5" s="673">
        <v>28.3</v>
      </c>
      <c r="AM5" s="674"/>
      <c r="AN5" s="674"/>
      <c r="AO5" s="675"/>
      <c r="AP5" s="665" t="s">
        <v>228</v>
      </c>
      <c r="AQ5" s="666"/>
      <c r="AR5" s="666"/>
      <c r="AS5" s="666"/>
      <c r="AT5" s="666"/>
      <c r="AU5" s="666"/>
      <c r="AV5" s="666"/>
      <c r="AW5" s="666"/>
      <c r="AX5" s="666"/>
      <c r="AY5" s="666"/>
      <c r="AZ5" s="666"/>
      <c r="BA5" s="666"/>
      <c r="BB5" s="666"/>
      <c r="BC5" s="666"/>
      <c r="BD5" s="666"/>
      <c r="BE5" s="666"/>
      <c r="BF5" s="667"/>
      <c r="BG5" s="679">
        <v>1433439</v>
      </c>
      <c r="BH5" s="680"/>
      <c r="BI5" s="680"/>
      <c r="BJ5" s="680"/>
      <c r="BK5" s="680"/>
      <c r="BL5" s="680"/>
      <c r="BM5" s="680"/>
      <c r="BN5" s="681"/>
      <c r="BO5" s="682">
        <v>99.7</v>
      </c>
      <c r="BP5" s="682"/>
      <c r="BQ5" s="682"/>
      <c r="BR5" s="682"/>
      <c r="BS5" s="683">
        <v>20752</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75107</v>
      </c>
      <c r="S6" s="680"/>
      <c r="T6" s="680"/>
      <c r="U6" s="680"/>
      <c r="V6" s="680"/>
      <c r="W6" s="680"/>
      <c r="X6" s="680"/>
      <c r="Y6" s="681"/>
      <c r="Z6" s="682">
        <v>0.6</v>
      </c>
      <c r="AA6" s="682"/>
      <c r="AB6" s="682"/>
      <c r="AC6" s="682"/>
      <c r="AD6" s="683">
        <v>75107</v>
      </c>
      <c r="AE6" s="683"/>
      <c r="AF6" s="683"/>
      <c r="AG6" s="683"/>
      <c r="AH6" s="683"/>
      <c r="AI6" s="683"/>
      <c r="AJ6" s="683"/>
      <c r="AK6" s="683"/>
      <c r="AL6" s="684">
        <v>1.5</v>
      </c>
      <c r="AM6" s="685"/>
      <c r="AN6" s="685"/>
      <c r="AO6" s="686"/>
      <c r="AP6" s="676" t="s">
        <v>233</v>
      </c>
      <c r="AQ6" s="677"/>
      <c r="AR6" s="677"/>
      <c r="AS6" s="677"/>
      <c r="AT6" s="677"/>
      <c r="AU6" s="677"/>
      <c r="AV6" s="677"/>
      <c r="AW6" s="677"/>
      <c r="AX6" s="677"/>
      <c r="AY6" s="677"/>
      <c r="AZ6" s="677"/>
      <c r="BA6" s="677"/>
      <c r="BB6" s="677"/>
      <c r="BC6" s="677"/>
      <c r="BD6" s="677"/>
      <c r="BE6" s="677"/>
      <c r="BF6" s="678"/>
      <c r="BG6" s="679">
        <v>1433439</v>
      </c>
      <c r="BH6" s="680"/>
      <c r="BI6" s="680"/>
      <c r="BJ6" s="680"/>
      <c r="BK6" s="680"/>
      <c r="BL6" s="680"/>
      <c r="BM6" s="680"/>
      <c r="BN6" s="681"/>
      <c r="BO6" s="682">
        <v>99.7</v>
      </c>
      <c r="BP6" s="682"/>
      <c r="BQ6" s="682"/>
      <c r="BR6" s="682"/>
      <c r="BS6" s="683">
        <v>20752</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113169</v>
      </c>
      <c r="CS6" s="680"/>
      <c r="CT6" s="680"/>
      <c r="CU6" s="680"/>
      <c r="CV6" s="680"/>
      <c r="CW6" s="680"/>
      <c r="CX6" s="680"/>
      <c r="CY6" s="681"/>
      <c r="CZ6" s="673">
        <v>1</v>
      </c>
      <c r="DA6" s="674"/>
      <c r="DB6" s="674"/>
      <c r="DC6" s="693"/>
      <c r="DD6" s="688" t="s">
        <v>130</v>
      </c>
      <c r="DE6" s="680"/>
      <c r="DF6" s="680"/>
      <c r="DG6" s="680"/>
      <c r="DH6" s="680"/>
      <c r="DI6" s="680"/>
      <c r="DJ6" s="680"/>
      <c r="DK6" s="680"/>
      <c r="DL6" s="680"/>
      <c r="DM6" s="680"/>
      <c r="DN6" s="680"/>
      <c r="DO6" s="680"/>
      <c r="DP6" s="681"/>
      <c r="DQ6" s="688">
        <v>113146</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2186</v>
      </c>
      <c r="S7" s="680"/>
      <c r="T7" s="680"/>
      <c r="U7" s="680"/>
      <c r="V7" s="680"/>
      <c r="W7" s="680"/>
      <c r="X7" s="680"/>
      <c r="Y7" s="681"/>
      <c r="Z7" s="682">
        <v>0</v>
      </c>
      <c r="AA7" s="682"/>
      <c r="AB7" s="682"/>
      <c r="AC7" s="682"/>
      <c r="AD7" s="683">
        <v>2186</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614239</v>
      </c>
      <c r="BH7" s="680"/>
      <c r="BI7" s="680"/>
      <c r="BJ7" s="680"/>
      <c r="BK7" s="680"/>
      <c r="BL7" s="680"/>
      <c r="BM7" s="680"/>
      <c r="BN7" s="681"/>
      <c r="BO7" s="682">
        <v>42.7</v>
      </c>
      <c r="BP7" s="682"/>
      <c r="BQ7" s="682"/>
      <c r="BR7" s="682"/>
      <c r="BS7" s="683">
        <v>20752</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2478079</v>
      </c>
      <c r="CS7" s="680"/>
      <c r="CT7" s="680"/>
      <c r="CU7" s="680"/>
      <c r="CV7" s="680"/>
      <c r="CW7" s="680"/>
      <c r="CX7" s="680"/>
      <c r="CY7" s="681"/>
      <c r="CZ7" s="682">
        <v>21.4</v>
      </c>
      <c r="DA7" s="682"/>
      <c r="DB7" s="682"/>
      <c r="DC7" s="682"/>
      <c r="DD7" s="688">
        <v>113379</v>
      </c>
      <c r="DE7" s="680"/>
      <c r="DF7" s="680"/>
      <c r="DG7" s="680"/>
      <c r="DH7" s="680"/>
      <c r="DI7" s="680"/>
      <c r="DJ7" s="680"/>
      <c r="DK7" s="680"/>
      <c r="DL7" s="680"/>
      <c r="DM7" s="680"/>
      <c r="DN7" s="680"/>
      <c r="DO7" s="680"/>
      <c r="DP7" s="681"/>
      <c r="DQ7" s="688">
        <v>1333335</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2418</v>
      </c>
      <c r="S8" s="680"/>
      <c r="T8" s="680"/>
      <c r="U8" s="680"/>
      <c r="V8" s="680"/>
      <c r="W8" s="680"/>
      <c r="X8" s="680"/>
      <c r="Y8" s="681"/>
      <c r="Z8" s="682">
        <v>0</v>
      </c>
      <c r="AA8" s="682"/>
      <c r="AB8" s="682"/>
      <c r="AC8" s="682"/>
      <c r="AD8" s="683">
        <v>2418</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18670</v>
      </c>
      <c r="BH8" s="680"/>
      <c r="BI8" s="680"/>
      <c r="BJ8" s="680"/>
      <c r="BK8" s="680"/>
      <c r="BL8" s="680"/>
      <c r="BM8" s="680"/>
      <c r="BN8" s="681"/>
      <c r="BO8" s="682">
        <v>1.3</v>
      </c>
      <c r="BP8" s="682"/>
      <c r="BQ8" s="682"/>
      <c r="BR8" s="682"/>
      <c r="BS8" s="688" t="s">
        <v>130</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2974323</v>
      </c>
      <c r="CS8" s="680"/>
      <c r="CT8" s="680"/>
      <c r="CU8" s="680"/>
      <c r="CV8" s="680"/>
      <c r="CW8" s="680"/>
      <c r="CX8" s="680"/>
      <c r="CY8" s="681"/>
      <c r="CZ8" s="682">
        <v>25.6</v>
      </c>
      <c r="DA8" s="682"/>
      <c r="DB8" s="682"/>
      <c r="DC8" s="682"/>
      <c r="DD8" s="688">
        <v>4921</v>
      </c>
      <c r="DE8" s="680"/>
      <c r="DF8" s="680"/>
      <c r="DG8" s="680"/>
      <c r="DH8" s="680"/>
      <c r="DI8" s="680"/>
      <c r="DJ8" s="680"/>
      <c r="DK8" s="680"/>
      <c r="DL8" s="680"/>
      <c r="DM8" s="680"/>
      <c r="DN8" s="680"/>
      <c r="DO8" s="680"/>
      <c r="DP8" s="681"/>
      <c r="DQ8" s="688">
        <v>1648679</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2821</v>
      </c>
      <c r="S9" s="680"/>
      <c r="T9" s="680"/>
      <c r="U9" s="680"/>
      <c r="V9" s="680"/>
      <c r="W9" s="680"/>
      <c r="X9" s="680"/>
      <c r="Y9" s="681"/>
      <c r="Z9" s="682">
        <v>0</v>
      </c>
      <c r="AA9" s="682"/>
      <c r="AB9" s="682"/>
      <c r="AC9" s="682"/>
      <c r="AD9" s="683">
        <v>2821</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452274</v>
      </c>
      <c r="BH9" s="680"/>
      <c r="BI9" s="680"/>
      <c r="BJ9" s="680"/>
      <c r="BK9" s="680"/>
      <c r="BL9" s="680"/>
      <c r="BM9" s="680"/>
      <c r="BN9" s="681"/>
      <c r="BO9" s="682">
        <v>31.5</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797616</v>
      </c>
      <c r="CS9" s="680"/>
      <c r="CT9" s="680"/>
      <c r="CU9" s="680"/>
      <c r="CV9" s="680"/>
      <c r="CW9" s="680"/>
      <c r="CX9" s="680"/>
      <c r="CY9" s="681"/>
      <c r="CZ9" s="682">
        <v>6.9</v>
      </c>
      <c r="DA9" s="682"/>
      <c r="DB9" s="682"/>
      <c r="DC9" s="682"/>
      <c r="DD9" s="688">
        <v>35277</v>
      </c>
      <c r="DE9" s="680"/>
      <c r="DF9" s="680"/>
      <c r="DG9" s="680"/>
      <c r="DH9" s="680"/>
      <c r="DI9" s="680"/>
      <c r="DJ9" s="680"/>
      <c r="DK9" s="680"/>
      <c r="DL9" s="680"/>
      <c r="DM9" s="680"/>
      <c r="DN9" s="680"/>
      <c r="DO9" s="680"/>
      <c r="DP9" s="681"/>
      <c r="DQ9" s="688">
        <v>590799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243</v>
      </c>
      <c r="S10" s="680"/>
      <c r="T10" s="680"/>
      <c r="U10" s="680"/>
      <c r="V10" s="680"/>
      <c r="W10" s="680"/>
      <c r="X10" s="680"/>
      <c r="Y10" s="681"/>
      <c r="Z10" s="682" t="s">
        <v>243</v>
      </c>
      <c r="AA10" s="682"/>
      <c r="AB10" s="682"/>
      <c r="AC10" s="682"/>
      <c r="AD10" s="683" t="s">
        <v>243</v>
      </c>
      <c r="AE10" s="683"/>
      <c r="AF10" s="683"/>
      <c r="AG10" s="683"/>
      <c r="AH10" s="683"/>
      <c r="AI10" s="683"/>
      <c r="AJ10" s="683"/>
      <c r="AK10" s="683"/>
      <c r="AL10" s="684" t="s">
        <v>130</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38281</v>
      </c>
      <c r="BH10" s="680"/>
      <c r="BI10" s="680"/>
      <c r="BJ10" s="680"/>
      <c r="BK10" s="680"/>
      <c r="BL10" s="680"/>
      <c r="BM10" s="680"/>
      <c r="BN10" s="681"/>
      <c r="BO10" s="682">
        <v>2.7</v>
      </c>
      <c r="BP10" s="682"/>
      <c r="BQ10" s="682"/>
      <c r="BR10" s="682"/>
      <c r="BS10" s="688" t="s">
        <v>130</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243</v>
      </c>
      <c r="CS10" s="680"/>
      <c r="CT10" s="680"/>
      <c r="CU10" s="680"/>
      <c r="CV10" s="680"/>
      <c r="CW10" s="680"/>
      <c r="CX10" s="680"/>
      <c r="CY10" s="681"/>
      <c r="CZ10" s="682" t="s">
        <v>243</v>
      </c>
      <c r="DA10" s="682"/>
      <c r="DB10" s="682"/>
      <c r="DC10" s="682"/>
      <c r="DD10" s="688" t="s">
        <v>130</v>
      </c>
      <c r="DE10" s="680"/>
      <c r="DF10" s="680"/>
      <c r="DG10" s="680"/>
      <c r="DH10" s="680"/>
      <c r="DI10" s="680"/>
      <c r="DJ10" s="680"/>
      <c r="DK10" s="680"/>
      <c r="DL10" s="680"/>
      <c r="DM10" s="680"/>
      <c r="DN10" s="680"/>
      <c r="DO10" s="680"/>
      <c r="DP10" s="681"/>
      <c r="DQ10" s="688" t="s">
        <v>130</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243</v>
      </c>
      <c r="S11" s="680"/>
      <c r="T11" s="680"/>
      <c r="U11" s="680"/>
      <c r="V11" s="680"/>
      <c r="W11" s="680"/>
      <c r="X11" s="680"/>
      <c r="Y11" s="681"/>
      <c r="Z11" s="682" t="s">
        <v>130</v>
      </c>
      <c r="AA11" s="682"/>
      <c r="AB11" s="682"/>
      <c r="AC11" s="682"/>
      <c r="AD11" s="683" t="s">
        <v>243</v>
      </c>
      <c r="AE11" s="683"/>
      <c r="AF11" s="683"/>
      <c r="AG11" s="683"/>
      <c r="AH11" s="683"/>
      <c r="AI11" s="683"/>
      <c r="AJ11" s="683"/>
      <c r="AK11" s="683"/>
      <c r="AL11" s="684" t="s">
        <v>130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105014</v>
      </c>
      <c r="BH11" s="680"/>
      <c r="BI11" s="680"/>
      <c r="BJ11" s="680"/>
      <c r="BK11" s="680"/>
      <c r="BL11" s="680"/>
      <c r="BM11" s="680"/>
      <c r="BN11" s="681"/>
      <c r="BO11" s="682">
        <v>7.3</v>
      </c>
      <c r="BP11" s="682"/>
      <c r="BQ11" s="682"/>
      <c r="BR11" s="682"/>
      <c r="BS11" s="688">
        <v>20752</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1068214</v>
      </c>
      <c r="CS11" s="680"/>
      <c r="CT11" s="680"/>
      <c r="CU11" s="680"/>
      <c r="CV11" s="680"/>
      <c r="CW11" s="680"/>
      <c r="CX11" s="680"/>
      <c r="CY11" s="681"/>
      <c r="CZ11" s="682">
        <v>9.1999999999999993</v>
      </c>
      <c r="DA11" s="682"/>
      <c r="DB11" s="682"/>
      <c r="DC11" s="682"/>
      <c r="DD11" s="688">
        <v>558795</v>
      </c>
      <c r="DE11" s="680"/>
      <c r="DF11" s="680"/>
      <c r="DG11" s="680"/>
      <c r="DH11" s="680"/>
      <c r="DI11" s="680"/>
      <c r="DJ11" s="680"/>
      <c r="DK11" s="680"/>
      <c r="DL11" s="680"/>
      <c r="DM11" s="680"/>
      <c r="DN11" s="680"/>
      <c r="DO11" s="680"/>
      <c r="DP11" s="681"/>
      <c r="DQ11" s="688">
        <v>277500</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284417</v>
      </c>
      <c r="S12" s="680"/>
      <c r="T12" s="680"/>
      <c r="U12" s="680"/>
      <c r="V12" s="680"/>
      <c r="W12" s="680"/>
      <c r="X12" s="680"/>
      <c r="Y12" s="681"/>
      <c r="Z12" s="682">
        <v>2.4</v>
      </c>
      <c r="AA12" s="682"/>
      <c r="AB12" s="682"/>
      <c r="AC12" s="682"/>
      <c r="AD12" s="683">
        <v>284417</v>
      </c>
      <c r="AE12" s="683"/>
      <c r="AF12" s="683"/>
      <c r="AG12" s="683"/>
      <c r="AH12" s="683"/>
      <c r="AI12" s="683"/>
      <c r="AJ12" s="683"/>
      <c r="AK12" s="683"/>
      <c r="AL12" s="684">
        <v>5.6</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665444</v>
      </c>
      <c r="BH12" s="680"/>
      <c r="BI12" s="680"/>
      <c r="BJ12" s="680"/>
      <c r="BK12" s="680"/>
      <c r="BL12" s="680"/>
      <c r="BM12" s="680"/>
      <c r="BN12" s="681"/>
      <c r="BO12" s="682">
        <v>46.3</v>
      </c>
      <c r="BP12" s="682"/>
      <c r="BQ12" s="682"/>
      <c r="BR12" s="682"/>
      <c r="BS12" s="688" t="s">
        <v>243</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162143</v>
      </c>
      <c r="CS12" s="680"/>
      <c r="CT12" s="680"/>
      <c r="CU12" s="680"/>
      <c r="CV12" s="680"/>
      <c r="CW12" s="680"/>
      <c r="CX12" s="680"/>
      <c r="CY12" s="681"/>
      <c r="CZ12" s="682">
        <v>1.4</v>
      </c>
      <c r="DA12" s="682"/>
      <c r="DB12" s="682"/>
      <c r="DC12" s="682"/>
      <c r="DD12" s="688" t="s">
        <v>243</v>
      </c>
      <c r="DE12" s="680"/>
      <c r="DF12" s="680"/>
      <c r="DG12" s="680"/>
      <c r="DH12" s="680"/>
      <c r="DI12" s="680"/>
      <c r="DJ12" s="680"/>
      <c r="DK12" s="680"/>
      <c r="DL12" s="680"/>
      <c r="DM12" s="680"/>
      <c r="DN12" s="680"/>
      <c r="DO12" s="680"/>
      <c r="DP12" s="681"/>
      <c r="DQ12" s="688">
        <v>89281</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130</v>
      </c>
      <c r="S13" s="680"/>
      <c r="T13" s="680"/>
      <c r="U13" s="680"/>
      <c r="V13" s="680"/>
      <c r="W13" s="680"/>
      <c r="X13" s="680"/>
      <c r="Y13" s="681"/>
      <c r="Z13" s="682" t="s">
        <v>130</v>
      </c>
      <c r="AA13" s="682"/>
      <c r="AB13" s="682"/>
      <c r="AC13" s="682"/>
      <c r="AD13" s="683" t="s">
        <v>243</v>
      </c>
      <c r="AE13" s="683"/>
      <c r="AF13" s="683"/>
      <c r="AG13" s="683"/>
      <c r="AH13" s="683"/>
      <c r="AI13" s="683"/>
      <c r="AJ13" s="683"/>
      <c r="AK13" s="683"/>
      <c r="AL13" s="684" t="s">
        <v>243</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651613</v>
      </c>
      <c r="BH13" s="680"/>
      <c r="BI13" s="680"/>
      <c r="BJ13" s="680"/>
      <c r="BK13" s="680"/>
      <c r="BL13" s="680"/>
      <c r="BM13" s="680"/>
      <c r="BN13" s="681"/>
      <c r="BO13" s="682">
        <v>45.3</v>
      </c>
      <c r="BP13" s="682"/>
      <c r="BQ13" s="682"/>
      <c r="BR13" s="682"/>
      <c r="BS13" s="688" t="s">
        <v>130</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1082419</v>
      </c>
      <c r="CS13" s="680"/>
      <c r="CT13" s="680"/>
      <c r="CU13" s="680"/>
      <c r="CV13" s="680"/>
      <c r="CW13" s="680"/>
      <c r="CX13" s="680"/>
      <c r="CY13" s="681"/>
      <c r="CZ13" s="682">
        <v>9.3000000000000007</v>
      </c>
      <c r="DA13" s="682"/>
      <c r="DB13" s="682"/>
      <c r="DC13" s="682"/>
      <c r="DD13" s="688">
        <v>992104</v>
      </c>
      <c r="DE13" s="680"/>
      <c r="DF13" s="680"/>
      <c r="DG13" s="680"/>
      <c r="DH13" s="680"/>
      <c r="DI13" s="680"/>
      <c r="DJ13" s="680"/>
      <c r="DK13" s="680"/>
      <c r="DL13" s="680"/>
      <c r="DM13" s="680"/>
      <c r="DN13" s="680"/>
      <c r="DO13" s="680"/>
      <c r="DP13" s="681"/>
      <c r="DQ13" s="688">
        <v>249423</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243</v>
      </c>
      <c r="AA14" s="682"/>
      <c r="AB14" s="682"/>
      <c r="AC14" s="682"/>
      <c r="AD14" s="683" t="s">
        <v>130</v>
      </c>
      <c r="AE14" s="683"/>
      <c r="AF14" s="683"/>
      <c r="AG14" s="683"/>
      <c r="AH14" s="683"/>
      <c r="AI14" s="683"/>
      <c r="AJ14" s="683"/>
      <c r="AK14" s="683"/>
      <c r="AL14" s="684" t="s">
        <v>243</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55447</v>
      </c>
      <c r="BH14" s="680"/>
      <c r="BI14" s="680"/>
      <c r="BJ14" s="680"/>
      <c r="BK14" s="680"/>
      <c r="BL14" s="680"/>
      <c r="BM14" s="680"/>
      <c r="BN14" s="681"/>
      <c r="BO14" s="682">
        <v>3.9</v>
      </c>
      <c r="BP14" s="682"/>
      <c r="BQ14" s="682"/>
      <c r="BR14" s="682"/>
      <c r="BS14" s="688" t="s">
        <v>130</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421569</v>
      </c>
      <c r="CS14" s="680"/>
      <c r="CT14" s="680"/>
      <c r="CU14" s="680"/>
      <c r="CV14" s="680"/>
      <c r="CW14" s="680"/>
      <c r="CX14" s="680"/>
      <c r="CY14" s="681"/>
      <c r="CZ14" s="682">
        <v>3.6</v>
      </c>
      <c r="DA14" s="682"/>
      <c r="DB14" s="682"/>
      <c r="DC14" s="682"/>
      <c r="DD14" s="688">
        <v>36026</v>
      </c>
      <c r="DE14" s="680"/>
      <c r="DF14" s="680"/>
      <c r="DG14" s="680"/>
      <c r="DH14" s="680"/>
      <c r="DI14" s="680"/>
      <c r="DJ14" s="680"/>
      <c r="DK14" s="680"/>
      <c r="DL14" s="680"/>
      <c r="DM14" s="680"/>
      <c r="DN14" s="680"/>
      <c r="DO14" s="680"/>
      <c r="DP14" s="681"/>
      <c r="DQ14" s="688">
        <v>387112</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13230</v>
      </c>
      <c r="S15" s="680"/>
      <c r="T15" s="680"/>
      <c r="U15" s="680"/>
      <c r="V15" s="680"/>
      <c r="W15" s="680"/>
      <c r="X15" s="680"/>
      <c r="Y15" s="681"/>
      <c r="Z15" s="682">
        <v>0.1</v>
      </c>
      <c r="AA15" s="682"/>
      <c r="AB15" s="682"/>
      <c r="AC15" s="682"/>
      <c r="AD15" s="683">
        <v>13230</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98309</v>
      </c>
      <c r="BH15" s="680"/>
      <c r="BI15" s="680"/>
      <c r="BJ15" s="680"/>
      <c r="BK15" s="680"/>
      <c r="BL15" s="680"/>
      <c r="BM15" s="680"/>
      <c r="BN15" s="681"/>
      <c r="BO15" s="682">
        <v>6.8</v>
      </c>
      <c r="BP15" s="682"/>
      <c r="BQ15" s="682"/>
      <c r="BR15" s="682"/>
      <c r="BS15" s="688" t="s">
        <v>130</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780806</v>
      </c>
      <c r="CS15" s="680"/>
      <c r="CT15" s="680"/>
      <c r="CU15" s="680"/>
      <c r="CV15" s="680"/>
      <c r="CW15" s="680"/>
      <c r="CX15" s="680"/>
      <c r="CY15" s="681"/>
      <c r="CZ15" s="682">
        <v>6.7</v>
      </c>
      <c r="DA15" s="682"/>
      <c r="DB15" s="682"/>
      <c r="DC15" s="682"/>
      <c r="DD15" s="688">
        <v>190125</v>
      </c>
      <c r="DE15" s="680"/>
      <c r="DF15" s="680"/>
      <c r="DG15" s="680"/>
      <c r="DH15" s="680"/>
      <c r="DI15" s="680"/>
      <c r="DJ15" s="680"/>
      <c r="DK15" s="680"/>
      <c r="DL15" s="680"/>
      <c r="DM15" s="680"/>
      <c r="DN15" s="680"/>
      <c r="DO15" s="680"/>
      <c r="DP15" s="681"/>
      <c r="DQ15" s="688">
        <v>565263</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130</v>
      </c>
      <c r="AA16" s="682"/>
      <c r="AB16" s="682"/>
      <c r="AC16" s="682"/>
      <c r="AD16" s="683" t="s">
        <v>243</v>
      </c>
      <c r="AE16" s="683"/>
      <c r="AF16" s="683"/>
      <c r="AG16" s="683"/>
      <c r="AH16" s="683"/>
      <c r="AI16" s="683"/>
      <c r="AJ16" s="683"/>
      <c r="AK16" s="683"/>
      <c r="AL16" s="684" t="s">
        <v>243</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243</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740150</v>
      </c>
      <c r="CS16" s="680"/>
      <c r="CT16" s="680"/>
      <c r="CU16" s="680"/>
      <c r="CV16" s="680"/>
      <c r="CW16" s="680"/>
      <c r="CX16" s="680"/>
      <c r="CY16" s="681"/>
      <c r="CZ16" s="682">
        <v>6.4</v>
      </c>
      <c r="DA16" s="682"/>
      <c r="DB16" s="682"/>
      <c r="DC16" s="682"/>
      <c r="DD16" s="688" t="s">
        <v>130</v>
      </c>
      <c r="DE16" s="680"/>
      <c r="DF16" s="680"/>
      <c r="DG16" s="680"/>
      <c r="DH16" s="680"/>
      <c r="DI16" s="680"/>
      <c r="DJ16" s="680"/>
      <c r="DK16" s="680"/>
      <c r="DL16" s="680"/>
      <c r="DM16" s="680"/>
      <c r="DN16" s="680"/>
      <c r="DO16" s="680"/>
      <c r="DP16" s="681"/>
      <c r="DQ16" s="688">
        <v>149073</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4240</v>
      </c>
      <c r="S17" s="680"/>
      <c r="T17" s="680"/>
      <c r="U17" s="680"/>
      <c r="V17" s="680"/>
      <c r="W17" s="680"/>
      <c r="X17" s="680"/>
      <c r="Y17" s="681"/>
      <c r="Z17" s="682">
        <v>0</v>
      </c>
      <c r="AA17" s="682"/>
      <c r="AB17" s="682"/>
      <c r="AC17" s="682"/>
      <c r="AD17" s="683">
        <v>4240</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243</v>
      </c>
      <c r="BP17" s="682"/>
      <c r="BQ17" s="682"/>
      <c r="BR17" s="682"/>
      <c r="BS17" s="688" t="s">
        <v>130</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980264</v>
      </c>
      <c r="CS17" s="680"/>
      <c r="CT17" s="680"/>
      <c r="CU17" s="680"/>
      <c r="CV17" s="680"/>
      <c r="CW17" s="680"/>
      <c r="CX17" s="680"/>
      <c r="CY17" s="681"/>
      <c r="CZ17" s="682">
        <v>8.5</v>
      </c>
      <c r="DA17" s="682"/>
      <c r="DB17" s="682"/>
      <c r="DC17" s="682"/>
      <c r="DD17" s="688" t="s">
        <v>130</v>
      </c>
      <c r="DE17" s="680"/>
      <c r="DF17" s="680"/>
      <c r="DG17" s="680"/>
      <c r="DH17" s="680"/>
      <c r="DI17" s="680"/>
      <c r="DJ17" s="680"/>
      <c r="DK17" s="680"/>
      <c r="DL17" s="680"/>
      <c r="DM17" s="680"/>
      <c r="DN17" s="680"/>
      <c r="DO17" s="680"/>
      <c r="DP17" s="681"/>
      <c r="DQ17" s="688">
        <v>980264</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4101119</v>
      </c>
      <c r="S18" s="680"/>
      <c r="T18" s="680"/>
      <c r="U18" s="680"/>
      <c r="V18" s="680"/>
      <c r="W18" s="680"/>
      <c r="X18" s="680"/>
      <c r="Y18" s="681"/>
      <c r="Z18" s="682">
        <v>34.5</v>
      </c>
      <c r="AA18" s="682"/>
      <c r="AB18" s="682"/>
      <c r="AC18" s="682"/>
      <c r="AD18" s="683">
        <v>3237486</v>
      </c>
      <c r="AE18" s="683"/>
      <c r="AF18" s="683"/>
      <c r="AG18" s="683"/>
      <c r="AH18" s="683"/>
      <c r="AI18" s="683"/>
      <c r="AJ18" s="683"/>
      <c r="AK18" s="683"/>
      <c r="AL18" s="684">
        <v>63.7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243</v>
      </c>
      <c r="DA18" s="682"/>
      <c r="DB18" s="682"/>
      <c r="DC18" s="682"/>
      <c r="DD18" s="688" t="s">
        <v>130</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3237486</v>
      </c>
      <c r="S19" s="680"/>
      <c r="T19" s="680"/>
      <c r="U19" s="680"/>
      <c r="V19" s="680"/>
      <c r="W19" s="680"/>
      <c r="X19" s="680"/>
      <c r="Y19" s="681"/>
      <c r="Z19" s="682">
        <v>27.3</v>
      </c>
      <c r="AA19" s="682"/>
      <c r="AB19" s="682"/>
      <c r="AC19" s="682"/>
      <c r="AD19" s="683">
        <v>3237486</v>
      </c>
      <c r="AE19" s="683"/>
      <c r="AF19" s="683"/>
      <c r="AG19" s="683"/>
      <c r="AH19" s="683"/>
      <c r="AI19" s="683"/>
      <c r="AJ19" s="683"/>
      <c r="AK19" s="683"/>
      <c r="AL19" s="684">
        <v>63.7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3899</v>
      </c>
      <c r="BH19" s="680"/>
      <c r="BI19" s="680"/>
      <c r="BJ19" s="680"/>
      <c r="BK19" s="680"/>
      <c r="BL19" s="680"/>
      <c r="BM19" s="680"/>
      <c r="BN19" s="681"/>
      <c r="BO19" s="682">
        <v>0.3</v>
      </c>
      <c r="BP19" s="682"/>
      <c r="BQ19" s="682"/>
      <c r="BR19" s="682"/>
      <c r="BS19" s="688" t="s">
        <v>130</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863633</v>
      </c>
      <c r="S20" s="680"/>
      <c r="T20" s="680"/>
      <c r="U20" s="680"/>
      <c r="V20" s="680"/>
      <c r="W20" s="680"/>
      <c r="X20" s="680"/>
      <c r="Y20" s="681"/>
      <c r="Z20" s="682">
        <v>7.3</v>
      </c>
      <c r="AA20" s="682"/>
      <c r="AB20" s="682"/>
      <c r="AC20" s="682"/>
      <c r="AD20" s="683" t="s">
        <v>130</v>
      </c>
      <c r="AE20" s="683"/>
      <c r="AF20" s="683"/>
      <c r="AG20" s="683"/>
      <c r="AH20" s="683"/>
      <c r="AI20" s="683"/>
      <c r="AJ20" s="683"/>
      <c r="AK20" s="683"/>
      <c r="AL20" s="684" t="s">
        <v>130</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3899</v>
      </c>
      <c r="BH20" s="680"/>
      <c r="BI20" s="680"/>
      <c r="BJ20" s="680"/>
      <c r="BK20" s="680"/>
      <c r="BL20" s="680"/>
      <c r="BM20" s="680"/>
      <c r="BN20" s="681"/>
      <c r="BO20" s="682">
        <v>0.3</v>
      </c>
      <c r="BP20" s="682"/>
      <c r="BQ20" s="682"/>
      <c r="BR20" s="682"/>
      <c r="BS20" s="688" t="s">
        <v>243</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11598752</v>
      </c>
      <c r="CS20" s="680"/>
      <c r="CT20" s="680"/>
      <c r="CU20" s="680"/>
      <c r="CV20" s="680"/>
      <c r="CW20" s="680"/>
      <c r="CX20" s="680"/>
      <c r="CY20" s="681"/>
      <c r="CZ20" s="682">
        <v>100</v>
      </c>
      <c r="DA20" s="682"/>
      <c r="DB20" s="682"/>
      <c r="DC20" s="682"/>
      <c r="DD20" s="688">
        <v>1930627</v>
      </c>
      <c r="DE20" s="680"/>
      <c r="DF20" s="680"/>
      <c r="DG20" s="680"/>
      <c r="DH20" s="680"/>
      <c r="DI20" s="680"/>
      <c r="DJ20" s="680"/>
      <c r="DK20" s="680"/>
      <c r="DL20" s="680"/>
      <c r="DM20" s="680"/>
      <c r="DN20" s="680"/>
      <c r="DO20" s="680"/>
      <c r="DP20" s="681"/>
      <c r="DQ20" s="688">
        <v>6383875</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243</v>
      </c>
      <c r="S21" s="680"/>
      <c r="T21" s="680"/>
      <c r="U21" s="680"/>
      <c r="V21" s="680"/>
      <c r="W21" s="680"/>
      <c r="X21" s="680"/>
      <c r="Y21" s="681"/>
      <c r="Z21" s="682" t="s">
        <v>130</v>
      </c>
      <c r="AA21" s="682"/>
      <c r="AB21" s="682"/>
      <c r="AC21" s="682"/>
      <c r="AD21" s="683" t="s">
        <v>130</v>
      </c>
      <c r="AE21" s="683"/>
      <c r="AF21" s="683"/>
      <c r="AG21" s="683"/>
      <c r="AH21" s="683"/>
      <c r="AI21" s="683"/>
      <c r="AJ21" s="683"/>
      <c r="AK21" s="683"/>
      <c r="AL21" s="684" t="s">
        <v>130</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3899</v>
      </c>
      <c r="BH21" s="680"/>
      <c r="BI21" s="680"/>
      <c r="BJ21" s="680"/>
      <c r="BK21" s="680"/>
      <c r="BL21" s="680"/>
      <c r="BM21" s="680"/>
      <c r="BN21" s="681"/>
      <c r="BO21" s="682">
        <v>0.3</v>
      </c>
      <c r="BP21" s="682"/>
      <c r="BQ21" s="682"/>
      <c r="BR21" s="682"/>
      <c r="BS21" s="688" t="s">
        <v>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5922876</v>
      </c>
      <c r="S22" s="680"/>
      <c r="T22" s="680"/>
      <c r="U22" s="680"/>
      <c r="V22" s="680"/>
      <c r="W22" s="680"/>
      <c r="X22" s="680"/>
      <c r="Y22" s="681"/>
      <c r="Z22" s="682">
        <v>49.9</v>
      </c>
      <c r="AA22" s="682"/>
      <c r="AB22" s="682"/>
      <c r="AC22" s="682"/>
      <c r="AD22" s="683">
        <v>5059243</v>
      </c>
      <c r="AE22" s="683"/>
      <c r="AF22" s="683"/>
      <c r="AG22" s="683"/>
      <c r="AH22" s="683"/>
      <c r="AI22" s="683"/>
      <c r="AJ22" s="683"/>
      <c r="AK22" s="683"/>
      <c r="AL22" s="684">
        <v>99.5</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130</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1812</v>
      </c>
      <c r="S23" s="680"/>
      <c r="T23" s="680"/>
      <c r="U23" s="680"/>
      <c r="V23" s="680"/>
      <c r="W23" s="680"/>
      <c r="X23" s="680"/>
      <c r="Y23" s="681"/>
      <c r="Z23" s="682">
        <v>0</v>
      </c>
      <c r="AA23" s="682"/>
      <c r="AB23" s="682"/>
      <c r="AC23" s="682"/>
      <c r="AD23" s="683">
        <v>1812</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130</v>
      </c>
      <c r="BP23" s="682"/>
      <c r="BQ23" s="682"/>
      <c r="BR23" s="682"/>
      <c r="BS23" s="688" t="s">
        <v>243</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32475</v>
      </c>
      <c r="S24" s="680"/>
      <c r="T24" s="680"/>
      <c r="U24" s="680"/>
      <c r="V24" s="680"/>
      <c r="W24" s="680"/>
      <c r="X24" s="680"/>
      <c r="Y24" s="681"/>
      <c r="Z24" s="682">
        <v>0.3</v>
      </c>
      <c r="AA24" s="682"/>
      <c r="AB24" s="682"/>
      <c r="AC24" s="682"/>
      <c r="AD24" s="683" t="s">
        <v>243</v>
      </c>
      <c r="AE24" s="683"/>
      <c r="AF24" s="683"/>
      <c r="AG24" s="683"/>
      <c r="AH24" s="683"/>
      <c r="AI24" s="683"/>
      <c r="AJ24" s="683"/>
      <c r="AK24" s="683"/>
      <c r="AL24" s="684" t="s">
        <v>243</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243</v>
      </c>
      <c r="BP24" s="682"/>
      <c r="BQ24" s="682"/>
      <c r="BR24" s="682"/>
      <c r="BS24" s="688" t="s">
        <v>243</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4307182</v>
      </c>
      <c r="CS24" s="669"/>
      <c r="CT24" s="669"/>
      <c r="CU24" s="669"/>
      <c r="CV24" s="669"/>
      <c r="CW24" s="669"/>
      <c r="CX24" s="669"/>
      <c r="CY24" s="670"/>
      <c r="CZ24" s="673">
        <v>37.1</v>
      </c>
      <c r="DA24" s="674"/>
      <c r="DB24" s="674"/>
      <c r="DC24" s="693"/>
      <c r="DD24" s="712">
        <v>3131911</v>
      </c>
      <c r="DE24" s="669"/>
      <c r="DF24" s="669"/>
      <c r="DG24" s="669"/>
      <c r="DH24" s="669"/>
      <c r="DI24" s="669"/>
      <c r="DJ24" s="669"/>
      <c r="DK24" s="670"/>
      <c r="DL24" s="712">
        <v>3104284</v>
      </c>
      <c r="DM24" s="669"/>
      <c r="DN24" s="669"/>
      <c r="DO24" s="669"/>
      <c r="DP24" s="669"/>
      <c r="DQ24" s="669"/>
      <c r="DR24" s="669"/>
      <c r="DS24" s="669"/>
      <c r="DT24" s="669"/>
      <c r="DU24" s="669"/>
      <c r="DV24" s="670"/>
      <c r="DW24" s="673">
        <v>58.5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105041</v>
      </c>
      <c r="S25" s="680"/>
      <c r="T25" s="680"/>
      <c r="U25" s="680"/>
      <c r="V25" s="680"/>
      <c r="W25" s="680"/>
      <c r="X25" s="680"/>
      <c r="Y25" s="681"/>
      <c r="Z25" s="682">
        <v>0.9</v>
      </c>
      <c r="AA25" s="682"/>
      <c r="AB25" s="682"/>
      <c r="AC25" s="682"/>
      <c r="AD25" s="683">
        <v>5933</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243</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1738969</v>
      </c>
      <c r="CS25" s="715"/>
      <c r="CT25" s="715"/>
      <c r="CU25" s="715"/>
      <c r="CV25" s="715"/>
      <c r="CW25" s="715"/>
      <c r="CX25" s="715"/>
      <c r="CY25" s="716"/>
      <c r="CZ25" s="684">
        <v>15</v>
      </c>
      <c r="DA25" s="713"/>
      <c r="DB25" s="713"/>
      <c r="DC25" s="717"/>
      <c r="DD25" s="688">
        <v>1688512</v>
      </c>
      <c r="DE25" s="715"/>
      <c r="DF25" s="715"/>
      <c r="DG25" s="715"/>
      <c r="DH25" s="715"/>
      <c r="DI25" s="715"/>
      <c r="DJ25" s="715"/>
      <c r="DK25" s="716"/>
      <c r="DL25" s="688">
        <v>1664017</v>
      </c>
      <c r="DM25" s="715"/>
      <c r="DN25" s="715"/>
      <c r="DO25" s="715"/>
      <c r="DP25" s="715"/>
      <c r="DQ25" s="715"/>
      <c r="DR25" s="715"/>
      <c r="DS25" s="715"/>
      <c r="DT25" s="715"/>
      <c r="DU25" s="715"/>
      <c r="DV25" s="716"/>
      <c r="DW25" s="684">
        <v>31.4</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14091</v>
      </c>
      <c r="S26" s="680"/>
      <c r="T26" s="680"/>
      <c r="U26" s="680"/>
      <c r="V26" s="680"/>
      <c r="W26" s="680"/>
      <c r="X26" s="680"/>
      <c r="Y26" s="681"/>
      <c r="Z26" s="682">
        <v>0.1</v>
      </c>
      <c r="AA26" s="682"/>
      <c r="AB26" s="682"/>
      <c r="AC26" s="682"/>
      <c r="AD26" s="683" t="s">
        <v>243</v>
      </c>
      <c r="AE26" s="683"/>
      <c r="AF26" s="683"/>
      <c r="AG26" s="683"/>
      <c r="AH26" s="683"/>
      <c r="AI26" s="683"/>
      <c r="AJ26" s="683"/>
      <c r="AK26" s="683"/>
      <c r="AL26" s="684" t="s">
        <v>130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243</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1083018</v>
      </c>
      <c r="CS26" s="680"/>
      <c r="CT26" s="680"/>
      <c r="CU26" s="680"/>
      <c r="CV26" s="680"/>
      <c r="CW26" s="680"/>
      <c r="CX26" s="680"/>
      <c r="CY26" s="681"/>
      <c r="CZ26" s="684">
        <v>9.3000000000000007</v>
      </c>
      <c r="DA26" s="713"/>
      <c r="DB26" s="713"/>
      <c r="DC26" s="717"/>
      <c r="DD26" s="688">
        <v>1059897</v>
      </c>
      <c r="DE26" s="680"/>
      <c r="DF26" s="680"/>
      <c r="DG26" s="680"/>
      <c r="DH26" s="680"/>
      <c r="DI26" s="680"/>
      <c r="DJ26" s="680"/>
      <c r="DK26" s="681"/>
      <c r="DL26" s="688" t="s">
        <v>243</v>
      </c>
      <c r="DM26" s="680"/>
      <c r="DN26" s="680"/>
      <c r="DO26" s="680"/>
      <c r="DP26" s="680"/>
      <c r="DQ26" s="680"/>
      <c r="DR26" s="680"/>
      <c r="DS26" s="680"/>
      <c r="DT26" s="680"/>
      <c r="DU26" s="680"/>
      <c r="DV26" s="681"/>
      <c r="DW26" s="684" t="s">
        <v>243</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1424583</v>
      </c>
      <c r="S27" s="680"/>
      <c r="T27" s="680"/>
      <c r="U27" s="680"/>
      <c r="V27" s="680"/>
      <c r="W27" s="680"/>
      <c r="X27" s="680"/>
      <c r="Y27" s="681"/>
      <c r="Z27" s="682">
        <v>12</v>
      </c>
      <c r="AA27" s="682"/>
      <c r="AB27" s="682"/>
      <c r="AC27" s="682"/>
      <c r="AD27" s="683" t="s">
        <v>243</v>
      </c>
      <c r="AE27" s="683"/>
      <c r="AF27" s="683"/>
      <c r="AG27" s="683"/>
      <c r="AH27" s="683"/>
      <c r="AI27" s="683"/>
      <c r="AJ27" s="683"/>
      <c r="AK27" s="683"/>
      <c r="AL27" s="684" t="s">
        <v>130</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1437338</v>
      </c>
      <c r="BH27" s="680"/>
      <c r="BI27" s="680"/>
      <c r="BJ27" s="680"/>
      <c r="BK27" s="680"/>
      <c r="BL27" s="680"/>
      <c r="BM27" s="680"/>
      <c r="BN27" s="681"/>
      <c r="BO27" s="682">
        <v>100</v>
      </c>
      <c r="BP27" s="682"/>
      <c r="BQ27" s="682"/>
      <c r="BR27" s="682"/>
      <c r="BS27" s="688">
        <v>20752</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1587949</v>
      </c>
      <c r="CS27" s="715"/>
      <c r="CT27" s="715"/>
      <c r="CU27" s="715"/>
      <c r="CV27" s="715"/>
      <c r="CW27" s="715"/>
      <c r="CX27" s="715"/>
      <c r="CY27" s="716"/>
      <c r="CZ27" s="684">
        <v>13.7</v>
      </c>
      <c r="DA27" s="713"/>
      <c r="DB27" s="713"/>
      <c r="DC27" s="717"/>
      <c r="DD27" s="688">
        <v>463135</v>
      </c>
      <c r="DE27" s="715"/>
      <c r="DF27" s="715"/>
      <c r="DG27" s="715"/>
      <c r="DH27" s="715"/>
      <c r="DI27" s="715"/>
      <c r="DJ27" s="715"/>
      <c r="DK27" s="716"/>
      <c r="DL27" s="688">
        <v>460003</v>
      </c>
      <c r="DM27" s="715"/>
      <c r="DN27" s="715"/>
      <c r="DO27" s="715"/>
      <c r="DP27" s="715"/>
      <c r="DQ27" s="715"/>
      <c r="DR27" s="715"/>
      <c r="DS27" s="715"/>
      <c r="DT27" s="715"/>
      <c r="DU27" s="715"/>
      <c r="DV27" s="716"/>
      <c r="DW27" s="684">
        <v>8.6999999999999993</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243</v>
      </c>
      <c r="AA28" s="682"/>
      <c r="AB28" s="682"/>
      <c r="AC28" s="682"/>
      <c r="AD28" s="683" t="s">
        <v>243</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980264</v>
      </c>
      <c r="CS28" s="680"/>
      <c r="CT28" s="680"/>
      <c r="CU28" s="680"/>
      <c r="CV28" s="680"/>
      <c r="CW28" s="680"/>
      <c r="CX28" s="680"/>
      <c r="CY28" s="681"/>
      <c r="CZ28" s="684">
        <v>8.5</v>
      </c>
      <c r="DA28" s="713"/>
      <c r="DB28" s="713"/>
      <c r="DC28" s="717"/>
      <c r="DD28" s="688">
        <v>980264</v>
      </c>
      <c r="DE28" s="680"/>
      <c r="DF28" s="680"/>
      <c r="DG28" s="680"/>
      <c r="DH28" s="680"/>
      <c r="DI28" s="680"/>
      <c r="DJ28" s="680"/>
      <c r="DK28" s="681"/>
      <c r="DL28" s="688">
        <v>980264</v>
      </c>
      <c r="DM28" s="680"/>
      <c r="DN28" s="680"/>
      <c r="DO28" s="680"/>
      <c r="DP28" s="680"/>
      <c r="DQ28" s="680"/>
      <c r="DR28" s="680"/>
      <c r="DS28" s="680"/>
      <c r="DT28" s="680"/>
      <c r="DU28" s="680"/>
      <c r="DV28" s="681"/>
      <c r="DW28" s="684">
        <v>18.5</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1166301</v>
      </c>
      <c r="S29" s="680"/>
      <c r="T29" s="680"/>
      <c r="U29" s="680"/>
      <c r="V29" s="680"/>
      <c r="W29" s="680"/>
      <c r="X29" s="680"/>
      <c r="Y29" s="681"/>
      <c r="Z29" s="682">
        <v>9.8000000000000007</v>
      </c>
      <c r="AA29" s="682"/>
      <c r="AB29" s="682"/>
      <c r="AC29" s="682"/>
      <c r="AD29" s="683" t="s">
        <v>243</v>
      </c>
      <c r="AE29" s="683"/>
      <c r="AF29" s="683"/>
      <c r="AG29" s="683"/>
      <c r="AH29" s="683"/>
      <c r="AI29" s="683"/>
      <c r="AJ29" s="683"/>
      <c r="AK29" s="683"/>
      <c r="AL29" s="684" t="s">
        <v>243</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980264</v>
      </c>
      <c r="CS29" s="715"/>
      <c r="CT29" s="715"/>
      <c r="CU29" s="715"/>
      <c r="CV29" s="715"/>
      <c r="CW29" s="715"/>
      <c r="CX29" s="715"/>
      <c r="CY29" s="716"/>
      <c r="CZ29" s="684">
        <v>8.5</v>
      </c>
      <c r="DA29" s="713"/>
      <c r="DB29" s="713"/>
      <c r="DC29" s="717"/>
      <c r="DD29" s="688">
        <v>980264</v>
      </c>
      <c r="DE29" s="715"/>
      <c r="DF29" s="715"/>
      <c r="DG29" s="715"/>
      <c r="DH29" s="715"/>
      <c r="DI29" s="715"/>
      <c r="DJ29" s="715"/>
      <c r="DK29" s="716"/>
      <c r="DL29" s="688">
        <v>980264</v>
      </c>
      <c r="DM29" s="715"/>
      <c r="DN29" s="715"/>
      <c r="DO29" s="715"/>
      <c r="DP29" s="715"/>
      <c r="DQ29" s="715"/>
      <c r="DR29" s="715"/>
      <c r="DS29" s="715"/>
      <c r="DT29" s="715"/>
      <c r="DU29" s="715"/>
      <c r="DV29" s="716"/>
      <c r="DW29" s="684">
        <v>18.5</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25475</v>
      </c>
      <c r="S30" s="680"/>
      <c r="T30" s="680"/>
      <c r="U30" s="680"/>
      <c r="V30" s="680"/>
      <c r="W30" s="680"/>
      <c r="X30" s="680"/>
      <c r="Y30" s="681"/>
      <c r="Z30" s="682">
        <v>0.2</v>
      </c>
      <c r="AA30" s="682"/>
      <c r="AB30" s="682"/>
      <c r="AC30" s="682"/>
      <c r="AD30" s="683">
        <v>18994</v>
      </c>
      <c r="AE30" s="683"/>
      <c r="AF30" s="683"/>
      <c r="AG30" s="683"/>
      <c r="AH30" s="683"/>
      <c r="AI30" s="683"/>
      <c r="AJ30" s="683"/>
      <c r="AK30" s="683"/>
      <c r="AL30" s="684">
        <v>0.4</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v>
      </c>
      <c r="BH30" s="740"/>
      <c r="BI30" s="740"/>
      <c r="BJ30" s="740"/>
      <c r="BK30" s="740"/>
      <c r="BL30" s="740"/>
      <c r="BM30" s="674">
        <v>96.2</v>
      </c>
      <c r="BN30" s="740"/>
      <c r="BO30" s="740"/>
      <c r="BP30" s="740"/>
      <c r="BQ30" s="741"/>
      <c r="BR30" s="739">
        <v>98.9</v>
      </c>
      <c r="BS30" s="740"/>
      <c r="BT30" s="740"/>
      <c r="BU30" s="740"/>
      <c r="BV30" s="740"/>
      <c r="BW30" s="740"/>
      <c r="BX30" s="674">
        <v>95.8</v>
      </c>
      <c r="BY30" s="740"/>
      <c r="BZ30" s="740"/>
      <c r="CA30" s="740"/>
      <c r="CB30" s="741"/>
      <c r="CD30" s="744"/>
      <c r="CE30" s="745"/>
      <c r="CF30" s="694" t="s">
        <v>312</v>
      </c>
      <c r="CG30" s="695"/>
      <c r="CH30" s="695"/>
      <c r="CI30" s="695"/>
      <c r="CJ30" s="695"/>
      <c r="CK30" s="695"/>
      <c r="CL30" s="695"/>
      <c r="CM30" s="695"/>
      <c r="CN30" s="695"/>
      <c r="CO30" s="695"/>
      <c r="CP30" s="695"/>
      <c r="CQ30" s="696"/>
      <c r="CR30" s="679">
        <v>923511</v>
      </c>
      <c r="CS30" s="680"/>
      <c r="CT30" s="680"/>
      <c r="CU30" s="680"/>
      <c r="CV30" s="680"/>
      <c r="CW30" s="680"/>
      <c r="CX30" s="680"/>
      <c r="CY30" s="681"/>
      <c r="CZ30" s="684">
        <v>8</v>
      </c>
      <c r="DA30" s="713"/>
      <c r="DB30" s="713"/>
      <c r="DC30" s="717"/>
      <c r="DD30" s="688">
        <v>923511</v>
      </c>
      <c r="DE30" s="680"/>
      <c r="DF30" s="680"/>
      <c r="DG30" s="680"/>
      <c r="DH30" s="680"/>
      <c r="DI30" s="680"/>
      <c r="DJ30" s="680"/>
      <c r="DK30" s="681"/>
      <c r="DL30" s="688">
        <v>923511</v>
      </c>
      <c r="DM30" s="680"/>
      <c r="DN30" s="680"/>
      <c r="DO30" s="680"/>
      <c r="DP30" s="680"/>
      <c r="DQ30" s="680"/>
      <c r="DR30" s="680"/>
      <c r="DS30" s="680"/>
      <c r="DT30" s="680"/>
      <c r="DU30" s="680"/>
      <c r="DV30" s="681"/>
      <c r="DW30" s="684">
        <v>17.399999999999999</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593015</v>
      </c>
      <c r="S31" s="680"/>
      <c r="T31" s="680"/>
      <c r="U31" s="680"/>
      <c r="V31" s="680"/>
      <c r="W31" s="680"/>
      <c r="X31" s="680"/>
      <c r="Y31" s="681"/>
      <c r="Z31" s="682">
        <v>5</v>
      </c>
      <c r="AA31" s="682"/>
      <c r="AB31" s="682"/>
      <c r="AC31" s="682"/>
      <c r="AD31" s="683" t="s">
        <v>130</v>
      </c>
      <c r="AE31" s="683"/>
      <c r="AF31" s="683"/>
      <c r="AG31" s="683"/>
      <c r="AH31" s="683"/>
      <c r="AI31" s="683"/>
      <c r="AJ31" s="683"/>
      <c r="AK31" s="683"/>
      <c r="AL31" s="684" t="s">
        <v>243</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99.3</v>
      </c>
      <c r="BH31" s="715"/>
      <c r="BI31" s="715"/>
      <c r="BJ31" s="715"/>
      <c r="BK31" s="715"/>
      <c r="BL31" s="715"/>
      <c r="BM31" s="685">
        <v>97.5</v>
      </c>
      <c r="BN31" s="737"/>
      <c r="BO31" s="737"/>
      <c r="BP31" s="737"/>
      <c r="BQ31" s="738"/>
      <c r="BR31" s="736">
        <v>99.2</v>
      </c>
      <c r="BS31" s="715"/>
      <c r="BT31" s="715"/>
      <c r="BU31" s="715"/>
      <c r="BV31" s="715"/>
      <c r="BW31" s="715"/>
      <c r="BX31" s="685">
        <v>96.9</v>
      </c>
      <c r="BY31" s="737"/>
      <c r="BZ31" s="737"/>
      <c r="CA31" s="737"/>
      <c r="CB31" s="738"/>
      <c r="CD31" s="744"/>
      <c r="CE31" s="745"/>
      <c r="CF31" s="694" t="s">
        <v>316</v>
      </c>
      <c r="CG31" s="695"/>
      <c r="CH31" s="695"/>
      <c r="CI31" s="695"/>
      <c r="CJ31" s="695"/>
      <c r="CK31" s="695"/>
      <c r="CL31" s="695"/>
      <c r="CM31" s="695"/>
      <c r="CN31" s="695"/>
      <c r="CO31" s="695"/>
      <c r="CP31" s="695"/>
      <c r="CQ31" s="696"/>
      <c r="CR31" s="679">
        <v>56753</v>
      </c>
      <c r="CS31" s="715"/>
      <c r="CT31" s="715"/>
      <c r="CU31" s="715"/>
      <c r="CV31" s="715"/>
      <c r="CW31" s="715"/>
      <c r="CX31" s="715"/>
      <c r="CY31" s="716"/>
      <c r="CZ31" s="684">
        <v>0.5</v>
      </c>
      <c r="DA31" s="713"/>
      <c r="DB31" s="713"/>
      <c r="DC31" s="717"/>
      <c r="DD31" s="688">
        <v>56753</v>
      </c>
      <c r="DE31" s="715"/>
      <c r="DF31" s="715"/>
      <c r="DG31" s="715"/>
      <c r="DH31" s="715"/>
      <c r="DI31" s="715"/>
      <c r="DJ31" s="715"/>
      <c r="DK31" s="716"/>
      <c r="DL31" s="688">
        <v>56753</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1052386</v>
      </c>
      <c r="S32" s="680"/>
      <c r="T32" s="680"/>
      <c r="U32" s="680"/>
      <c r="V32" s="680"/>
      <c r="W32" s="680"/>
      <c r="X32" s="680"/>
      <c r="Y32" s="681"/>
      <c r="Z32" s="682">
        <v>8.9</v>
      </c>
      <c r="AA32" s="682"/>
      <c r="AB32" s="682"/>
      <c r="AC32" s="682"/>
      <c r="AD32" s="683" t="s">
        <v>130</v>
      </c>
      <c r="AE32" s="683"/>
      <c r="AF32" s="683"/>
      <c r="AG32" s="683"/>
      <c r="AH32" s="683"/>
      <c r="AI32" s="683"/>
      <c r="AJ32" s="683"/>
      <c r="AK32" s="683"/>
      <c r="AL32" s="684" t="s">
        <v>243</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98.6</v>
      </c>
      <c r="BH32" s="749"/>
      <c r="BI32" s="749"/>
      <c r="BJ32" s="749"/>
      <c r="BK32" s="749"/>
      <c r="BL32" s="749"/>
      <c r="BM32" s="750">
        <v>94.4</v>
      </c>
      <c r="BN32" s="749"/>
      <c r="BO32" s="749"/>
      <c r="BP32" s="749"/>
      <c r="BQ32" s="751"/>
      <c r="BR32" s="748">
        <v>98.6</v>
      </c>
      <c r="BS32" s="749"/>
      <c r="BT32" s="749"/>
      <c r="BU32" s="749"/>
      <c r="BV32" s="749"/>
      <c r="BW32" s="749"/>
      <c r="BX32" s="750">
        <v>94.3</v>
      </c>
      <c r="BY32" s="749"/>
      <c r="BZ32" s="749"/>
      <c r="CA32" s="749"/>
      <c r="CB32" s="751"/>
      <c r="CD32" s="746"/>
      <c r="CE32" s="747"/>
      <c r="CF32" s="694" t="s">
        <v>319</v>
      </c>
      <c r="CG32" s="695"/>
      <c r="CH32" s="695"/>
      <c r="CI32" s="695"/>
      <c r="CJ32" s="695"/>
      <c r="CK32" s="695"/>
      <c r="CL32" s="695"/>
      <c r="CM32" s="695"/>
      <c r="CN32" s="695"/>
      <c r="CO32" s="695"/>
      <c r="CP32" s="695"/>
      <c r="CQ32" s="696"/>
      <c r="CR32" s="679" t="s">
        <v>130</v>
      </c>
      <c r="CS32" s="680"/>
      <c r="CT32" s="680"/>
      <c r="CU32" s="680"/>
      <c r="CV32" s="680"/>
      <c r="CW32" s="680"/>
      <c r="CX32" s="680"/>
      <c r="CY32" s="681"/>
      <c r="CZ32" s="684" t="s">
        <v>130</v>
      </c>
      <c r="DA32" s="713"/>
      <c r="DB32" s="713"/>
      <c r="DC32" s="717"/>
      <c r="DD32" s="688" t="s">
        <v>243</v>
      </c>
      <c r="DE32" s="680"/>
      <c r="DF32" s="680"/>
      <c r="DG32" s="680"/>
      <c r="DH32" s="680"/>
      <c r="DI32" s="680"/>
      <c r="DJ32" s="680"/>
      <c r="DK32" s="681"/>
      <c r="DL32" s="688" t="s">
        <v>243</v>
      </c>
      <c r="DM32" s="680"/>
      <c r="DN32" s="680"/>
      <c r="DO32" s="680"/>
      <c r="DP32" s="680"/>
      <c r="DQ32" s="680"/>
      <c r="DR32" s="680"/>
      <c r="DS32" s="680"/>
      <c r="DT32" s="680"/>
      <c r="DU32" s="680"/>
      <c r="DV32" s="681"/>
      <c r="DW32" s="684" t="s">
        <v>243</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261456</v>
      </c>
      <c r="S33" s="680"/>
      <c r="T33" s="680"/>
      <c r="U33" s="680"/>
      <c r="V33" s="680"/>
      <c r="W33" s="680"/>
      <c r="X33" s="680"/>
      <c r="Y33" s="681"/>
      <c r="Z33" s="682">
        <v>2.2000000000000002</v>
      </c>
      <c r="AA33" s="682"/>
      <c r="AB33" s="682"/>
      <c r="AC33" s="682"/>
      <c r="AD33" s="683" t="s">
        <v>243</v>
      </c>
      <c r="AE33" s="683"/>
      <c r="AF33" s="683"/>
      <c r="AG33" s="683"/>
      <c r="AH33" s="683"/>
      <c r="AI33" s="683"/>
      <c r="AJ33" s="683"/>
      <c r="AK33" s="683"/>
      <c r="AL33" s="684" t="s">
        <v>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4620793</v>
      </c>
      <c r="CS33" s="715"/>
      <c r="CT33" s="715"/>
      <c r="CU33" s="715"/>
      <c r="CV33" s="715"/>
      <c r="CW33" s="715"/>
      <c r="CX33" s="715"/>
      <c r="CY33" s="716"/>
      <c r="CZ33" s="684">
        <v>39.799999999999997</v>
      </c>
      <c r="DA33" s="713"/>
      <c r="DB33" s="713"/>
      <c r="DC33" s="717"/>
      <c r="DD33" s="688">
        <v>2699973</v>
      </c>
      <c r="DE33" s="715"/>
      <c r="DF33" s="715"/>
      <c r="DG33" s="715"/>
      <c r="DH33" s="715"/>
      <c r="DI33" s="715"/>
      <c r="DJ33" s="715"/>
      <c r="DK33" s="716"/>
      <c r="DL33" s="688">
        <v>1862939</v>
      </c>
      <c r="DM33" s="715"/>
      <c r="DN33" s="715"/>
      <c r="DO33" s="715"/>
      <c r="DP33" s="715"/>
      <c r="DQ33" s="715"/>
      <c r="DR33" s="715"/>
      <c r="DS33" s="715"/>
      <c r="DT33" s="715"/>
      <c r="DU33" s="715"/>
      <c r="DV33" s="716"/>
      <c r="DW33" s="684">
        <v>35.1</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282898</v>
      </c>
      <c r="S34" s="680"/>
      <c r="T34" s="680"/>
      <c r="U34" s="680"/>
      <c r="V34" s="680"/>
      <c r="W34" s="680"/>
      <c r="X34" s="680"/>
      <c r="Y34" s="681"/>
      <c r="Z34" s="682">
        <v>2.4</v>
      </c>
      <c r="AA34" s="682"/>
      <c r="AB34" s="682"/>
      <c r="AC34" s="682"/>
      <c r="AD34" s="683">
        <v>5</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1142176</v>
      </c>
      <c r="CS34" s="680"/>
      <c r="CT34" s="680"/>
      <c r="CU34" s="680"/>
      <c r="CV34" s="680"/>
      <c r="CW34" s="680"/>
      <c r="CX34" s="680"/>
      <c r="CY34" s="681"/>
      <c r="CZ34" s="684">
        <v>9.8000000000000007</v>
      </c>
      <c r="DA34" s="713"/>
      <c r="DB34" s="713"/>
      <c r="DC34" s="717"/>
      <c r="DD34" s="688">
        <v>688357</v>
      </c>
      <c r="DE34" s="680"/>
      <c r="DF34" s="680"/>
      <c r="DG34" s="680"/>
      <c r="DH34" s="680"/>
      <c r="DI34" s="680"/>
      <c r="DJ34" s="680"/>
      <c r="DK34" s="681"/>
      <c r="DL34" s="688">
        <v>540097</v>
      </c>
      <c r="DM34" s="680"/>
      <c r="DN34" s="680"/>
      <c r="DO34" s="680"/>
      <c r="DP34" s="680"/>
      <c r="DQ34" s="680"/>
      <c r="DR34" s="680"/>
      <c r="DS34" s="680"/>
      <c r="DT34" s="680"/>
      <c r="DU34" s="680"/>
      <c r="DV34" s="681"/>
      <c r="DW34" s="684">
        <v>10.199999999999999</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998025</v>
      </c>
      <c r="S35" s="680"/>
      <c r="T35" s="680"/>
      <c r="U35" s="680"/>
      <c r="V35" s="680"/>
      <c r="W35" s="680"/>
      <c r="X35" s="680"/>
      <c r="Y35" s="681"/>
      <c r="Z35" s="682">
        <v>8.4</v>
      </c>
      <c r="AA35" s="682"/>
      <c r="AB35" s="682"/>
      <c r="AC35" s="682"/>
      <c r="AD35" s="683" t="s">
        <v>130</v>
      </c>
      <c r="AE35" s="683"/>
      <c r="AF35" s="683"/>
      <c r="AG35" s="683"/>
      <c r="AH35" s="683"/>
      <c r="AI35" s="683"/>
      <c r="AJ35" s="683"/>
      <c r="AK35" s="683"/>
      <c r="AL35" s="684" t="s">
        <v>130</v>
      </c>
      <c r="AM35" s="685"/>
      <c r="AN35" s="685"/>
      <c r="AO35" s="686"/>
      <c r="AP35" s="234"/>
      <c r="AQ35" s="752" t="s">
        <v>327</v>
      </c>
      <c r="AR35" s="753"/>
      <c r="AS35" s="753"/>
      <c r="AT35" s="753"/>
      <c r="AU35" s="753"/>
      <c r="AV35" s="753"/>
      <c r="AW35" s="753"/>
      <c r="AX35" s="753"/>
      <c r="AY35" s="754"/>
      <c r="AZ35" s="668">
        <v>1351558</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4680</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64592</v>
      </c>
      <c r="CS35" s="715"/>
      <c r="CT35" s="715"/>
      <c r="CU35" s="715"/>
      <c r="CV35" s="715"/>
      <c r="CW35" s="715"/>
      <c r="CX35" s="715"/>
      <c r="CY35" s="716"/>
      <c r="CZ35" s="684">
        <v>0.6</v>
      </c>
      <c r="DA35" s="713"/>
      <c r="DB35" s="713"/>
      <c r="DC35" s="717"/>
      <c r="DD35" s="688">
        <v>30033</v>
      </c>
      <c r="DE35" s="715"/>
      <c r="DF35" s="715"/>
      <c r="DG35" s="715"/>
      <c r="DH35" s="715"/>
      <c r="DI35" s="715"/>
      <c r="DJ35" s="715"/>
      <c r="DK35" s="716"/>
      <c r="DL35" s="688">
        <v>30033</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243</v>
      </c>
      <c r="AA36" s="682"/>
      <c r="AB36" s="682"/>
      <c r="AC36" s="682"/>
      <c r="AD36" s="683" t="s">
        <v>243</v>
      </c>
      <c r="AE36" s="683"/>
      <c r="AF36" s="683"/>
      <c r="AG36" s="683"/>
      <c r="AH36" s="683"/>
      <c r="AI36" s="683"/>
      <c r="AJ36" s="683"/>
      <c r="AK36" s="683"/>
      <c r="AL36" s="684" t="s">
        <v>130</v>
      </c>
      <c r="AM36" s="685"/>
      <c r="AN36" s="685"/>
      <c r="AO36" s="686"/>
      <c r="AQ36" s="756" t="s">
        <v>331</v>
      </c>
      <c r="AR36" s="757"/>
      <c r="AS36" s="757"/>
      <c r="AT36" s="757"/>
      <c r="AU36" s="757"/>
      <c r="AV36" s="757"/>
      <c r="AW36" s="757"/>
      <c r="AX36" s="757"/>
      <c r="AY36" s="758"/>
      <c r="AZ36" s="679">
        <v>209413</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-67081</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1089717</v>
      </c>
      <c r="CS36" s="680"/>
      <c r="CT36" s="680"/>
      <c r="CU36" s="680"/>
      <c r="CV36" s="680"/>
      <c r="CW36" s="680"/>
      <c r="CX36" s="680"/>
      <c r="CY36" s="681"/>
      <c r="CZ36" s="684">
        <v>9.4</v>
      </c>
      <c r="DA36" s="713"/>
      <c r="DB36" s="713"/>
      <c r="DC36" s="717"/>
      <c r="DD36" s="688">
        <v>660064</v>
      </c>
      <c r="DE36" s="680"/>
      <c r="DF36" s="680"/>
      <c r="DG36" s="680"/>
      <c r="DH36" s="680"/>
      <c r="DI36" s="680"/>
      <c r="DJ36" s="680"/>
      <c r="DK36" s="681"/>
      <c r="DL36" s="688">
        <v>461406</v>
      </c>
      <c r="DM36" s="680"/>
      <c r="DN36" s="680"/>
      <c r="DO36" s="680"/>
      <c r="DP36" s="680"/>
      <c r="DQ36" s="680"/>
      <c r="DR36" s="680"/>
      <c r="DS36" s="680"/>
      <c r="DT36" s="680"/>
      <c r="DU36" s="680"/>
      <c r="DV36" s="681"/>
      <c r="DW36" s="684">
        <v>8.6999999999999993</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221575</v>
      </c>
      <c r="S37" s="680"/>
      <c r="T37" s="680"/>
      <c r="U37" s="680"/>
      <c r="V37" s="680"/>
      <c r="W37" s="680"/>
      <c r="X37" s="680"/>
      <c r="Y37" s="681"/>
      <c r="Z37" s="682">
        <v>1.9</v>
      </c>
      <c r="AA37" s="682"/>
      <c r="AB37" s="682"/>
      <c r="AC37" s="682"/>
      <c r="AD37" s="683" t="s">
        <v>243</v>
      </c>
      <c r="AE37" s="683"/>
      <c r="AF37" s="683"/>
      <c r="AG37" s="683"/>
      <c r="AH37" s="683"/>
      <c r="AI37" s="683"/>
      <c r="AJ37" s="683"/>
      <c r="AK37" s="683"/>
      <c r="AL37" s="684" t="s">
        <v>130</v>
      </c>
      <c r="AM37" s="685"/>
      <c r="AN37" s="685"/>
      <c r="AO37" s="686"/>
      <c r="AQ37" s="756" t="s">
        <v>335</v>
      </c>
      <c r="AR37" s="757"/>
      <c r="AS37" s="757"/>
      <c r="AT37" s="757"/>
      <c r="AU37" s="757"/>
      <c r="AV37" s="757"/>
      <c r="AW37" s="757"/>
      <c r="AX37" s="757"/>
      <c r="AY37" s="758"/>
      <c r="AZ37" s="679">
        <v>57000</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2538</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123822</v>
      </c>
      <c r="CS37" s="715"/>
      <c r="CT37" s="715"/>
      <c r="CU37" s="715"/>
      <c r="CV37" s="715"/>
      <c r="CW37" s="715"/>
      <c r="CX37" s="715"/>
      <c r="CY37" s="716"/>
      <c r="CZ37" s="684">
        <v>1.1000000000000001</v>
      </c>
      <c r="DA37" s="713"/>
      <c r="DB37" s="713"/>
      <c r="DC37" s="717"/>
      <c r="DD37" s="688">
        <v>123522</v>
      </c>
      <c r="DE37" s="715"/>
      <c r="DF37" s="715"/>
      <c r="DG37" s="715"/>
      <c r="DH37" s="715"/>
      <c r="DI37" s="715"/>
      <c r="DJ37" s="715"/>
      <c r="DK37" s="716"/>
      <c r="DL37" s="688">
        <v>119493</v>
      </c>
      <c r="DM37" s="715"/>
      <c r="DN37" s="715"/>
      <c r="DO37" s="715"/>
      <c r="DP37" s="715"/>
      <c r="DQ37" s="715"/>
      <c r="DR37" s="715"/>
      <c r="DS37" s="715"/>
      <c r="DT37" s="715"/>
      <c r="DU37" s="715"/>
      <c r="DV37" s="716"/>
      <c r="DW37" s="684">
        <v>2.2999999999999998</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11880434</v>
      </c>
      <c r="S38" s="760"/>
      <c r="T38" s="760"/>
      <c r="U38" s="760"/>
      <c r="V38" s="760"/>
      <c r="W38" s="760"/>
      <c r="X38" s="760"/>
      <c r="Y38" s="761"/>
      <c r="Z38" s="762">
        <v>100</v>
      </c>
      <c r="AA38" s="762"/>
      <c r="AB38" s="762"/>
      <c r="AC38" s="762"/>
      <c r="AD38" s="763">
        <v>5085987</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27032</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3875</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1140145</v>
      </c>
      <c r="CS38" s="680"/>
      <c r="CT38" s="680"/>
      <c r="CU38" s="680"/>
      <c r="CV38" s="680"/>
      <c r="CW38" s="680"/>
      <c r="CX38" s="680"/>
      <c r="CY38" s="681"/>
      <c r="CZ38" s="684">
        <v>9.8000000000000007</v>
      </c>
      <c r="DA38" s="713"/>
      <c r="DB38" s="713"/>
      <c r="DC38" s="717"/>
      <c r="DD38" s="688">
        <v>966983</v>
      </c>
      <c r="DE38" s="680"/>
      <c r="DF38" s="680"/>
      <c r="DG38" s="680"/>
      <c r="DH38" s="680"/>
      <c r="DI38" s="680"/>
      <c r="DJ38" s="680"/>
      <c r="DK38" s="681"/>
      <c r="DL38" s="688">
        <v>831153</v>
      </c>
      <c r="DM38" s="680"/>
      <c r="DN38" s="680"/>
      <c r="DO38" s="680"/>
      <c r="DP38" s="680"/>
      <c r="DQ38" s="680"/>
      <c r="DR38" s="680"/>
      <c r="DS38" s="680"/>
      <c r="DT38" s="680"/>
      <c r="DU38" s="680"/>
      <c r="DV38" s="681"/>
      <c r="DW38" s="684">
        <v>15.7</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20682</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80</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943913</v>
      </c>
      <c r="CS39" s="715"/>
      <c r="CT39" s="715"/>
      <c r="CU39" s="715"/>
      <c r="CV39" s="715"/>
      <c r="CW39" s="715"/>
      <c r="CX39" s="715"/>
      <c r="CY39" s="716"/>
      <c r="CZ39" s="684">
        <v>8.1</v>
      </c>
      <c r="DA39" s="713"/>
      <c r="DB39" s="713"/>
      <c r="DC39" s="717"/>
      <c r="DD39" s="688">
        <v>354286</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261037</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130</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240250</v>
      </c>
      <c r="CS40" s="680"/>
      <c r="CT40" s="680"/>
      <c r="CU40" s="680"/>
      <c r="CV40" s="680"/>
      <c r="CW40" s="680"/>
      <c r="CX40" s="680"/>
      <c r="CY40" s="681"/>
      <c r="CZ40" s="684">
        <v>2.1</v>
      </c>
      <c r="DA40" s="713"/>
      <c r="DB40" s="713"/>
      <c r="DC40" s="717"/>
      <c r="DD40" s="688">
        <v>250</v>
      </c>
      <c r="DE40" s="680"/>
      <c r="DF40" s="680"/>
      <c r="DG40" s="680"/>
      <c r="DH40" s="680"/>
      <c r="DI40" s="680"/>
      <c r="DJ40" s="680"/>
      <c r="DK40" s="681"/>
      <c r="DL40" s="688">
        <v>250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776394</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392</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243</v>
      </c>
      <c r="CS41" s="715"/>
      <c r="CT41" s="715"/>
      <c r="CU41" s="715"/>
      <c r="CV41" s="715"/>
      <c r="CW41" s="715"/>
      <c r="CX41" s="715"/>
      <c r="CY41" s="716"/>
      <c r="CZ41" s="684" t="s">
        <v>243</v>
      </c>
      <c r="DA41" s="713"/>
      <c r="DB41" s="713"/>
      <c r="DC41" s="717"/>
      <c r="DD41" s="688" t="s">
        <v>243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2670777</v>
      </c>
      <c r="CS42" s="680"/>
      <c r="CT42" s="680"/>
      <c r="CU42" s="680"/>
      <c r="CV42" s="680"/>
      <c r="CW42" s="680"/>
      <c r="CX42" s="680"/>
      <c r="CY42" s="681"/>
      <c r="CZ42" s="684">
        <v>23</v>
      </c>
      <c r="DA42" s="685"/>
      <c r="DB42" s="685"/>
      <c r="DC42" s="780"/>
      <c r="DD42" s="688">
        <v>551991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102879</v>
      </c>
      <c r="CS43" s="715"/>
      <c r="CT43" s="715"/>
      <c r="CU43" s="715"/>
      <c r="CV43" s="715"/>
      <c r="CW43" s="715"/>
      <c r="CX43" s="715"/>
      <c r="CY43" s="716"/>
      <c r="CZ43" s="684">
        <v>0.9</v>
      </c>
      <c r="DA43" s="713"/>
      <c r="DB43" s="713"/>
      <c r="DC43" s="717"/>
      <c r="DD43" s="688">
        <v>83444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1930627</v>
      </c>
      <c r="CS44" s="680"/>
      <c r="CT44" s="680"/>
      <c r="CU44" s="680"/>
      <c r="CV44" s="680"/>
      <c r="CW44" s="680"/>
      <c r="CX44" s="680"/>
      <c r="CY44" s="681"/>
      <c r="CZ44" s="684">
        <v>16.600000000000001</v>
      </c>
      <c r="DA44" s="685"/>
      <c r="DB44" s="685"/>
      <c r="DC44" s="780"/>
      <c r="DD44" s="688">
        <v>402918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1011798</v>
      </c>
      <c r="CS45" s="715"/>
      <c r="CT45" s="715"/>
      <c r="CU45" s="715"/>
      <c r="CV45" s="715"/>
      <c r="CW45" s="715"/>
      <c r="CX45" s="715"/>
      <c r="CY45" s="716"/>
      <c r="CZ45" s="684">
        <v>8.6999999999999993</v>
      </c>
      <c r="DA45" s="713"/>
      <c r="DB45" s="713"/>
      <c r="DC45" s="717"/>
      <c r="DD45" s="688">
        <v>62580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818711</v>
      </c>
      <c r="CS46" s="680"/>
      <c r="CT46" s="680"/>
      <c r="CU46" s="680"/>
      <c r="CV46" s="680"/>
      <c r="CW46" s="680"/>
      <c r="CX46" s="680"/>
      <c r="CY46" s="681"/>
      <c r="CZ46" s="684">
        <v>7.1</v>
      </c>
      <c r="DA46" s="685"/>
      <c r="DB46" s="685"/>
      <c r="DC46" s="780"/>
      <c r="DD46" s="688">
        <v>336120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740150</v>
      </c>
      <c r="CS47" s="715"/>
      <c r="CT47" s="715"/>
      <c r="CU47" s="715"/>
      <c r="CV47" s="715"/>
      <c r="CW47" s="715"/>
      <c r="CX47" s="715"/>
      <c r="CY47" s="716"/>
      <c r="CZ47" s="684">
        <v>6.4</v>
      </c>
      <c r="DA47" s="713"/>
      <c r="DB47" s="713"/>
      <c r="DC47" s="717"/>
      <c r="DD47" s="688">
        <v>149073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130</v>
      </c>
      <c r="CS48" s="680"/>
      <c r="CT48" s="680"/>
      <c r="CU48" s="680"/>
      <c r="CV48" s="680"/>
      <c r="CW48" s="680"/>
      <c r="CX48" s="680"/>
      <c r="CY48" s="681"/>
      <c r="CZ48" s="684" t="s">
        <v>243</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11598752</v>
      </c>
      <c r="CS49" s="749"/>
      <c r="CT49" s="749"/>
      <c r="CU49" s="749"/>
      <c r="CV49" s="749"/>
      <c r="CW49" s="749"/>
      <c r="CX49" s="749"/>
      <c r="CY49" s="781"/>
      <c r="CZ49" s="764">
        <v>100</v>
      </c>
      <c r="DA49" s="782"/>
      <c r="DB49" s="782"/>
      <c r="DC49" s="783"/>
      <c r="DD49" s="784">
        <v>6383875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A0MpHS57XMcDDhy/p6vkI004jTGABFk2BJJWBjT6H7QSEK9f1FECfaeF645TYuWhGoYVBv/vs1wzm77yuws3w==" saltValue="2Li3xP0Uv4Q+DROye4Kp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11899</v>
      </c>
      <c r="R7" s="815"/>
      <c r="S7" s="815"/>
      <c r="T7" s="815"/>
      <c r="U7" s="815"/>
      <c r="V7" s="815">
        <v>11617</v>
      </c>
      <c r="W7" s="815"/>
      <c r="X7" s="815"/>
      <c r="Y7" s="815"/>
      <c r="Z7" s="815"/>
      <c r="AA7" s="815">
        <v>282</v>
      </c>
      <c r="AB7" s="815"/>
      <c r="AC7" s="815"/>
      <c r="AD7" s="815"/>
      <c r="AE7" s="816"/>
      <c r="AF7" s="817">
        <v>263</v>
      </c>
      <c r="AG7" s="818"/>
      <c r="AH7" s="818"/>
      <c r="AI7" s="818"/>
      <c r="AJ7" s="819"/>
      <c r="AK7" s="854">
        <v>1052</v>
      </c>
      <c r="AL7" s="855"/>
      <c r="AM7" s="855"/>
      <c r="AN7" s="855"/>
      <c r="AO7" s="855"/>
      <c r="AP7" s="855">
        <v>9699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589</v>
      </c>
      <c r="BS7" s="858" t="s">
        <v>588</v>
      </c>
      <c r="BT7" s="859"/>
      <c r="BU7" s="859"/>
      <c r="BV7" s="859"/>
      <c r="BW7" s="859"/>
      <c r="BX7" s="859"/>
      <c r="BY7" s="859"/>
      <c r="BZ7" s="859"/>
      <c r="CA7" s="859"/>
      <c r="CB7" s="859"/>
      <c r="CC7" s="859"/>
      <c r="CD7" s="859"/>
      <c r="CE7" s="859"/>
      <c r="CF7" s="859"/>
      <c r="CG7" s="860"/>
      <c r="CH7" s="851">
        <v>2</v>
      </c>
      <c r="CI7" s="852"/>
      <c r="CJ7" s="852"/>
      <c r="CK7" s="852"/>
      <c r="CL7" s="853"/>
      <c r="CM7" s="851">
        <v>-60</v>
      </c>
      <c r="CN7" s="852"/>
      <c r="CO7" s="852"/>
      <c r="CP7" s="852"/>
      <c r="CQ7" s="853"/>
      <c r="CR7" s="851">
        <v>5</v>
      </c>
      <c r="CS7" s="852"/>
      <c r="CT7" s="852"/>
      <c r="CU7" s="852"/>
      <c r="CV7" s="853"/>
      <c r="CW7" s="851" t="s">
        <v>590</v>
      </c>
      <c r="CX7" s="852"/>
      <c r="CY7" s="852"/>
      <c r="CZ7" s="852"/>
      <c r="DA7" s="853"/>
      <c r="DB7" s="851" t="s">
        <v>587</v>
      </c>
      <c r="DC7" s="852"/>
      <c r="DD7" s="852"/>
      <c r="DE7" s="852"/>
      <c r="DF7" s="853"/>
      <c r="DG7" s="851">
        <v>874</v>
      </c>
      <c r="DH7" s="852"/>
      <c r="DI7" s="852"/>
      <c r="DJ7" s="852"/>
      <c r="DK7" s="853"/>
      <c r="DL7" s="851" t="s">
        <v>587</v>
      </c>
      <c r="DM7" s="852"/>
      <c r="DN7" s="852"/>
      <c r="DO7" s="852"/>
      <c r="DP7" s="853"/>
      <c r="DQ7" s="851">
        <v>586</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11899</v>
      </c>
      <c r="R23" s="874"/>
      <c r="S23" s="874"/>
      <c r="T23" s="874"/>
      <c r="U23" s="874"/>
      <c r="V23" s="874">
        <v>11617</v>
      </c>
      <c r="W23" s="874"/>
      <c r="X23" s="874"/>
      <c r="Y23" s="874"/>
      <c r="Z23" s="874"/>
      <c r="AA23" s="874">
        <v>282</v>
      </c>
      <c r="AB23" s="874"/>
      <c r="AC23" s="874"/>
      <c r="AD23" s="874"/>
      <c r="AE23" s="875"/>
      <c r="AF23" s="876">
        <v>263</v>
      </c>
      <c r="AG23" s="874"/>
      <c r="AH23" s="874"/>
      <c r="AI23" s="874"/>
      <c r="AJ23" s="877"/>
      <c r="AK23" s="878"/>
      <c r="AL23" s="879"/>
      <c r="AM23" s="879"/>
      <c r="AN23" s="879"/>
      <c r="AO23" s="879"/>
      <c r="AP23" s="874">
        <v>9699</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2102</v>
      </c>
      <c r="R28" s="903"/>
      <c r="S28" s="903"/>
      <c r="T28" s="903"/>
      <c r="U28" s="903"/>
      <c r="V28" s="903">
        <v>2097</v>
      </c>
      <c r="W28" s="903"/>
      <c r="X28" s="903"/>
      <c r="Y28" s="903"/>
      <c r="Z28" s="903"/>
      <c r="AA28" s="903">
        <v>5</v>
      </c>
      <c r="AB28" s="903"/>
      <c r="AC28" s="903"/>
      <c r="AD28" s="903"/>
      <c r="AE28" s="904"/>
      <c r="AF28" s="905">
        <v>5</v>
      </c>
      <c r="AG28" s="903"/>
      <c r="AH28" s="903"/>
      <c r="AI28" s="903"/>
      <c r="AJ28" s="906"/>
      <c r="AK28" s="907">
        <v>206</v>
      </c>
      <c r="AL28" s="898"/>
      <c r="AM28" s="898"/>
      <c r="AN28" s="898"/>
      <c r="AO28" s="898"/>
      <c r="AP28" s="898" t="s">
        <v>580</v>
      </c>
      <c r="AQ28" s="898"/>
      <c r="AR28" s="898"/>
      <c r="AS28" s="898"/>
      <c r="AT28" s="898"/>
      <c r="AU28" s="898" t="s">
        <v>580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2272</v>
      </c>
      <c r="R29" s="839"/>
      <c r="S29" s="839"/>
      <c r="T29" s="839"/>
      <c r="U29" s="839"/>
      <c r="V29" s="839">
        <v>2219</v>
      </c>
      <c r="W29" s="839"/>
      <c r="X29" s="839"/>
      <c r="Y29" s="839"/>
      <c r="Z29" s="839"/>
      <c r="AA29" s="839">
        <v>53</v>
      </c>
      <c r="AB29" s="839"/>
      <c r="AC29" s="839"/>
      <c r="AD29" s="839"/>
      <c r="AE29" s="840"/>
      <c r="AF29" s="841">
        <v>53</v>
      </c>
      <c r="AG29" s="842"/>
      <c r="AH29" s="842"/>
      <c r="AI29" s="842"/>
      <c r="AJ29" s="843"/>
      <c r="AK29" s="910">
        <v>338</v>
      </c>
      <c r="AL29" s="911"/>
      <c r="AM29" s="911"/>
      <c r="AN29" s="911"/>
      <c r="AO29" s="911"/>
      <c r="AP29" s="911" t="s">
        <v>580</v>
      </c>
      <c r="AQ29" s="911"/>
      <c r="AR29" s="911"/>
      <c r="AS29" s="911"/>
      <c r="AT29" s="911"/>
      <c r="AU29" s="911" t="s">
        <v>580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218</v>
      </c>
      <c r="R30" s="839"/>
      <c r="S30" s="839"/>
      <c r="T30" s="839"/>
      <c r="U30" s="839"/>
      <c r="V30" s="839">
        <v>217</v>
      </c>
      <c r="W30" s="839"/>
      <c r="X30" s="839"/>
      <c r="Y30" s="839"/>
      <c r="Z30" s="839"/>
      <c r="AA30" s="839">
        <v>1</v>
      </c>
      <c r="AB30" s="839"/>
      <c r="AC30" s="839"/>
      <c r="AD30" s="839"/>
      <c r="AE30" s="840"/>
      <c r="AF30" s="841">
        <v>1</v>
      </c>
      <c r="AG30" s="842"/>
      <c r="AH30" s="842"/>
      <c r="AI30" s="842"/>
      <c r="AJ30" s="843"/>
      <c r="AK30" s="910">
        <v>99</v>
      </c>
      <c r="AL30" s="911"/>
      <c r="AM30" s="911"/>
      <c r="AN30" s="911"/>
      <c r="AO30" s="911"/>
      <c r="AP30" s="911" t="s">
        <v>580</v>
      </c>
      <c r="AQ30" s="911"/>
      <c r="AR30" s="911"/>
      <c r="AS30" s="911"/>
      <c r="AT30" s="911"/>
      <c r="AU30" s="911" t="s">
        <v>582</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635</v>
      </c>
      <c r="R31" s="839"/>
      <c r="S31" s="839"/>
      <c r="T31" s="839"/>
      <c r="U31" s="839"/>
      <c r="V31" s="839">
        <v>632</v>
      </c>
      <c r="W31" s="839"/>
      <c r="X31" s="839"/>
      <c r="Y31" s="839"/>
      <c r="Z31" s="839"/>
      <c r="AA31" s="839">
        <v>3</v>
      </c>
      <c r="AB31" s="839"/>
      <c r="AC31" s="839"/>
      <c r="AD31" s="839"/>
      <c r="AE31" s="840"/>
      <c r="AF31" s="841">
        <v>3</v>
      </c>
      <c r="AG31" s="842"/>
      <c r="AH31" s="842"/>
      <c r="AI31" s="842"/>
      <c r="AJ31" s="843"/>
      <c r="AK31" s="910">
        <v>57</v>
      </c>
      <c r="AL31" s="911"/>
      <c r="AM31" s="911"/>
      <c r="AN31" s="911"/>
      <c r="AO31" s="911"/>
      <c r="AP31" s="911">
        <v>471</v>
      </c>
      <c r="AQ31" s="911"/>
      <c r="AR31" s="911"/>
      <c r="AS31" s="911"/>
      <c r="AT31" s="911"/>
      <c r="AU31" s="911">
        <v>43</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4</v>
      </c>
      <c r="R32" s="839"/>
      <c r="S32" s="839"/>
      <c r="T32" s="839"/>
      <c r="U32" s="839"/>
      <c r="V32" s="839">
        <v>2</v>
      </c>
      <c r="W32" s="839"/>
      <c r="X32" s="839"/>
      <c r="Y32" s="839"/>
      <c r="Z32" s="839"/>
      <c r="AA32" s="839">
        <v>2</v>
      </c>
      <c r="AB32" s="839"/>
      <c r="AC32" s="839"/>
      <c r="AD32" s="839"/>
      <c r="AE32" s="840"/>
      <c r="AF32" s="841">
        <v>2</v>
      </c>
      <c r="AG32" s="842"/>
      <c r="AH32" s="842"/>
      <c r="AI32" s="842"/>
      <c r="AJ32" s="843"/>
      <c r="AK32" s="910" t="s">
        <v>580</v>
      </c>
      <c r="AL32" s="911"/>
      <c r="AM32" s="911"/>
      <c r="AN32" s="911"/>
      <c r="AO32" s="911"/>
      <c r="AP32" s="911" t="s">
        <v>580</v>
      </c>
      <c r="AQ32" s="911"/>
      <c r="AR32" s="911"/>
      <c r="AS32" s="911"/>
      <c r="AT32" s="911"/>
      <c r="AU32" s="911" t="s">
        <v>580</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262</v>
      </c>
      <c r="R33" s="839"/>
      <c r="S33" s="839"/>
      <c r="T33" s="839"/>
      <c r="U33" s="839"/>
      <c r="V33" s="839">
        <v>230</v>
      </c>
      <c r="W33" s="839"/>
      <c r="X33" s="839"/>
      <c r="Y33" s="839"/>
      <c r="Z33" s="839"/>
      <c r="AA33" s="839">
        <v>32</v>
      </c>
      <c r="AB33" s="839"/>
      <c r="AC33" s="839"/>
      <c r="AD33" s="839"/>
      <c r="AE33" s="840"/>
      <c r="AF33" s="841">
        <v>515</v>
      </c>
      <c r="AG33" s="842"/>
      <c r="AH33" s="842"/>
      <c r="AI33" s="842"/>
      <c r="AJ33" s="843"/>
      <c r="AK33" s="910">
        <v>2</v>
      </c>
      <c r="AL33" s="911"/>
      <c r="AM33" s="911"/>
      <c r="AN33" s="911"/>
      <c r="AO33" s="911"/>
      <c r="AP33" s="911">
        <v>1139</v>
      </c>
      <c r="AQ33" s="911"/>
      <c r="AR33" s="911"/>
      <c r="AS33" s="911"/>
      <c r="AT33" s="911"/>
      <c r="AU33" s="911">
        <v>69</v>
      </c>
      <c r="AV33" s="911"/>
      <c r="AW33" s="911"/>
      <c r="AX33" s="911"/>
      <c r="AY33" s="911"/>
      <c r="AZ33" s="912" t="s">
        <v>580</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267</v>
      </c>
      <c r="R34" s="839"/>
      <c r="S34" s="839"/>
      <c r="T34" s="839"/>
      <c r="U34" s="839"/>
      <c r="V34" s="839">
        <v>274</v>
      </c>
      <c r="W34" s="839"/>
      <c r="X34" s="839"/>
      <c r="Y34" s="839"/>
      <c r="Z34" s="839"/>
      <c r="AA34" s="839">
        <v>-7</v>
      </c>
      <c r="AB34" s="839"/>
      <c r="AC34" s="839"/>
      <c r="AD34" s="839"/>
      <c r="AE34" s="840"/>
      <c r="AF34" s="841">
        <v>219</v>
      </c>
      <c r="AG34" s="842"/>
      <c r="AH34" s="842"/>
      <c r="AI34" s="842"/>
      <c r="AJ34" s="843"/>
      <c r="AK34" s="910">
        <v>166</v>
      </c>
      <c r="AL34" s="911"/>
      <c r="AM34" s="911"/>
      <c r="AN34" s="911"/>
      <c r="AO34" s="911"/>
      <c r="AP34" s="911">
        <v>824</v>
      </c>
      <c r="AQ34" s="911"/>
      <c r="AR34" s="911"/>
      <c r="AS34" s="911"/>
      <c r="AT34" s="911"/>
      <c r="AU34" s="911">
        <v>739</v>
      </c>
      <c r="AV34" s="911"/>
      <c r="AW34" s="911"/>
      <c r="AX34" s="911"/>
      <c r="AY34" s="911"/>
      <c r="AZ34" s="912" t="s">
        <v>581</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408</v>
      </c>
      <c r="C35" s="836"/>
      <c r="D35" s="836"/>
      <c r="E35" s="836"/>
      <c r="F35" s="836"/>
      <c r="G35" s="836"/>
      <c r="H35" s="836"/>
      <c r="I35" s="836"/>
      <c r="J35" s="836"/>
      <c r="K35" s="836"/>
      <c r="L35" s="836"/>
      <c r="M35" s="836"/>
      <c r="N35" s="836"/>
      <c r="O35" s="836"/>
      <c r="P35" s="837"/>
      <c r="Q35" s="838">
        <v>6</v>
      </c>
      <c r="R35" s="839"/>
      <c r="S35" s="839"/>
      <c r="T35" s="839"/>
      <c r="U35" s="839"/>
      <c r="V35" s="839">
        <v>4</v>
      </c>
      <c r="W35" s="839"/>
      <c r="X35" s="839"/>
      <c r="Y35" s="839"/>
      <c r="Z35" s="839"/>
      <c r="AA35" s="839">
        <v>2</v>
      </c>
      <c r="AB35" s="839"/>
      <c r="AC35" s="839"/>
      <c r="AD35" s="839"/>
      <c r="AE35" s="840"/>
      <c r="AF35" s="841">
        <v>2</v>
      </c>
      <c r="AG35" s="842"/>
      <c r="AH35" s="842"/>
      <c r="AI35" s="842"/>
      <c r="AJ35" s="843"/>
      <c r="AK35" s="910" t="s">
        <v>580</v>
      </c>
      <c r="AL35" s="911"/>
      <c r="AM35" s="911"/>
      <c r="AN35" s="911"/>
      <c r="AO35" s="911"/>
      <c r="AP35" s="911" t="s">
        <v>580</v>
      </c>
      <c r="AQ35" s="911"/>
      <c r="AR35" s="911"/>
      <c r="AS35" s="911"/>
      <c r="AT35" s="911"/>
      <c r="AU35" s="911" t="s">
        <v>580</v>
      </c>
      <c r="AV35" s="911"/>
      <c r="AW35" s="911"/>
      <c r="AX35" s="911"/>
      <c r="AY35" s="911"/>
      <c r="AZ35" s="912" t="s">
        <v>580</v>
      </c>
      <c r="BA35" s="912"/>
      <c r="BB35" s="912"/>
      <c r="BC35" s="912"/>
      <c r="BD35" s="912"/>
      <c r="BE35" s="908" t="s">
        <v>409</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410</v>
      </c>
      <c r="C36" s="836"/>
      <c r="D36" s="836"/>
      <c r="E36" s="836"/>
      <c r="F36" s="836"/>
      <c r="G36" s="836"/>
      <c r="H36" s="836"/>
      <c r="I36" s="836"/>
      <c r="J36" s="836"/>
      <c r="K36" s="836"/>
      <c r="L36" s="836"/>
      <c r="M36" s="836"/>
      <c r="N36" s="836"/>
      <c r="O36" s="836"/>
      <c r="P36" s="837"/>
      <c r="Q36" s="838">
        <v>31</v>
      </c>
      <c r="R36" s="839"/>
      <c r="S36" s="839"/>
      <c r="T36" s="839"/>
      <c r="U36" s="839"/>
      <c r="V36" s="839">
        <v>30</v>
      </c>
      <c r="W36" s="839"/>
      <c r="X36" s="839"/>
      <c r="Y36" s="839"/>
      <c r="Z36" s="839"/>
      <c r="AA36" s="839">
        <v>1</v>
      </c>
      <c r="AB36" s="839"/>
      <c r="AC36" s="839"/>
      <c r="AD36" s="839"/>
      <c r="AE36" s="840"/>
      <c r="AF36" s="841">
        <v>1</v>
      </c>
      <c r="AG36" s="842"/>
      <c r="AH36" s="842"/>
      <c r="AI36" s="842"/>
      <c r="AJ36" s="843"/>
      <c r="AK36" s="910">
        <v>27</v>
      </c>
      <c r="AL36" s="911"/>
      <c r="AM36" s="911"/>
      <c r="AN36" s="911"/>
      <c r="AO36" s="911"/>
      <c r="AP36" s="911">
        <v>264</v>
      </c>
      <c r="AQ36" s="911"/>
      <c r="AR36" s="911"/>
      <c r="AS36" s="911"/>
      <c r="AT36" s="911"/>
      <c r="AU36" s="911">
        <v>264</v>
      </c>
      <c r="AV36" s="911"/>
      <c r="AW36" s="911"/>
      <c r="AX36" s="911"/>
      <c r="AY36" s="911"/>
      <c r="AZ36" s="912" t="s">
        <v>580</v>
      </c>
      <c r="BA36" s="912"/>
      <c r="BB36" s="912"/>
      <c r="BC36" s="912"/>
      <c r="BD36" s="912"/>
      <c r="BE36" s="908" t="s">
        <v>409</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411</v>
      </c>
      <c r="C37" s="836"/>
      <c r="D37" s="836"/>
      <c r="E37" s="836"/>
      <c r="F37" s="836"/>
      <c r="G37" s="836"/>
      <c r="H37" s="836"/>
      <c r="I37" s="836"/>
      <c r="J37" s="836"/>
      <c r="K37" s="836"/>
      <c r="L37" s="836"/>
      <c r="M37" s="836"/>
      <c r="N37" s="836"/>
      <c r="O37" s="836"/>
      <c r="P37" s="837"/>
      <c r="Q37" s="838">
        <v>32</v>
      </c>
      <c r="R37" s="839"/>
      <c r="S37" s="839"/>
      <c r="T37" s="839"/>
      <c r="U37" s="839"/>
      <c r="V37" s="839">
        <v>31</v>
      </c>
      <c r="W37" s="839"/>
      <c r="X37" s="839"/>
      <c r="Y37" s="839"/>
      <c r="Z37" s="839"/>
      <c r="AA37" s="839">
        <v>2</v>
      </c>
      <c r="AB37" s="839"/>
      <c r="AC37" s="839"/>
      <c r="AD37" s="839"/>
      <c r="AE37" s="840"/>
      <c r="AF37" s="841">
        <v>2</v>
      </c>
      <c r="AG37" s="842"/>
      <c r="AH37" s="842"/>
      <c r="AI37" s="842"/>
      <c r="AJ37" s="843"/>
      <c r="AK37" s="910">
        <v>21</v>
      </c>
      <c r="AL37" s="911"/>
      <c r="AM37" s="911"/>
      <c r="AN37" s="911"/>
      <c r="AO37" s="911"/>
      <c r="AP37" s="911">
        <v>134</v>
      </c>
      <c r="AQ37" s="911"/>
      <c r="AR37" s="911"/>
      <c r="AS37" s="911"/>
      <c r="AT37" s="911"/>
      <c r="AU37" s="911">
        <v>110</v>
      </c>
      <c r="AV37" s="911"/>
      <c r="AW37" s="911"/>
      <c r="AX37" s="911"/>
      <c r="AY37" s="911"/>
      <c r="AZ37" s="912" t="s">
        <v>580</v>
      </c>
      <c r="BA37" s="912"/>
      <c r="BB37" s="912"/>
      <c r="BC37" s="912"/>
      <c r="BD37" s="912"/>
      <c r="BE37" s="908" t="s">
        <v>412</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802</v>
      </c>
      <c r="AG63" s="922"/>
      <c r="AH63" s="922"/>
      <c r="AI63" s="922"/>
      <c r="AJ63" s="923"/>
      <c r="AK63" s="924"/>
      <c r="AL63" s="919"/>
      <c r="AM63" s="919"/>
      <c r="AN63" s="919"/>
      <c r="AO63" s="919"/>
      <c r="AP63" s="922">
        <v>2832</v>
      </c>
      <c r="AQ63" s="922"/>
      <c r="AR63" s="922"/>
      <c r="AS63" s="922"/>
      <c r="AT63" s="922"/>
      <c r="AU63" s="922">
        <v>1226</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393</v>
      </c>
      <c r="AB66" s="798"/>
      <c r="AC66" s="798"/>
      <c r="AD66" s="798"/>
      <c r="AE66" s="799"/>
      <c r="AF66" s="932" t="s">
        <v>420</v>
      </c>
      <c r="AG66" s="893"/>
      <c r="AH66" s="893"/>
      <c r="AI66" s="893"/>
      <c r="AJ66" s="933"/>
      <c r="AK66" s="797" t="s">
        <v>395</v>
      </c>
      <c r="AL66" s="821"/>
      <c r="AM66" s="821"/>
      <c r="AN66" s="821"/>
      <c r="AO66" s="822"/>
      <c r="AP66" s="797" t="s">
        <v>421</v>
      </c>
      <c r="AQ66" s="798"/>
      <c r="AR66" s="798"/>
      <c r="AS66" s="798"/>
      <c r="AT66" s="799"/>
      <c r="AU66" s="797" t="s">
        <v>422</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13006</v>
      </c>
      <c r="R68" s="946"/>
      <c r="S68" s="946"/>
      <c r="T68" s="946"/>
      <c r="U68" s="946"/>
      <c r="V68" s="946">
        <v>12626</v>
      </c>
      <c r="W68" s="946"/>
      <c r="X68" s="946"/>
      <c r="Y68" s="946"/>
      <c r="Z68" s="946"/>
      <c r="AA68" s="946">
        <v>379</v>
      </c>
      <c r="AB68" s="946"/>
      <c r="AC68" s="946"/>
      <c r="AD68" s="946"/>
      <c r="AE68" s="946"/>
      <c r="AF68" s="946">
        <v>379</v>
      </c>
      <c r="AG68" s="946"/>
      <c r="AH68" s="946"/>
      <c r="AI68" s="946"/>
      <c r="AJ68" s="946"/>
      <c r="AK68" s="946">
        <v>300</v>
      </c>
      <c r="AL68" s="946"/>
      <c r="AM68" s="946"/>
      <c r="AN68" s="946"/>
      <c r="AO68" s="946"/>
      <c r="AP68" s="946" t="s">
        <v>587</v>
      </c>
      <c r="AQ68" s="946"/>
      <c r="AR68" s="946"/>
      <c r="AS68" s="946"/>
      <c r="AT68" s="946"/>
      <c r="AU68" s="946" t="s">
        <v>587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1865</v>
      </c>
      <c r="R69" s="911"/>
      <c r="S69" s="911"/>
      <c r="T69" s="911"/>
      <c r="U69" s="911"/>
      <c r="V69" s="911">
        <v>1819</v>
      </c>
      <c r="W69" s="911"/>
      <c r="X69" s="911"/>
      <c r="Y69" s="911"/>
      <c r="Z69" s="911"/>
      <c r="AA69" s="911">
        <v>46</v>
      </c>
      <c r="AB69" s="911"/>
      <c r="AC69" s="911"/>
      <c r="AD69" s="911"/>
      <c r="AE69" s="911"/>
      <c r="AF69" s="911">
        <v>46</v>
      </c>
      <c r="AG69" s="911"/>
      <c r="AH69" s="911"/>
      <c r="AI69" s="911"/>
      <c r="AJ69" s="911"/>
      <c r="AK69" s="911">
        <v>28</v>
      </c>
      <c r="AL69" s="911"/>
      <c r="AM69" s="911"/>
      <c r="AN69" s="911"/>
      <c r="AO69" s="911"/>
      <c r="AP69" s="911">
        <v>2168</v>
      </c>
      <c r="AQ69" s="911"/>
      <c r="AR69" s="911"/>
      <c r="AS69" s="911"/>
      <c r="AT69" s="911"/>
      <c r="AU69" s="911">
        <v>154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1507</v>
      </c>
      <c r="R70" s="911"/>
      <c r="S70" s="911"/>
      <c r="T70" s="911"/>
      <c r="U70" s="911"/>
      <c r="V70" s="911">
        <v>1503</v>
      </c>
      <c r="W70" s="911"/>
      <c r="X70" s="911"/>
      <c r="Y70" s="911"/>
      <c r="Z70" s="911"/>
      <c r="AA70" s="911">
        <v>4</v>
      </c>
      <c r="AB70" s="911"/>
      <c r="AC70" s="911"/>
      <c r="AD70" s="911"/>
      <c r="AE70" s="911"/>
      <c r="AF70" s="911">
        <v>4</v>
      </c>
      <c r="AG70" s="911"/>
      <c r="AH70" s="911"/>
      <c r="AI70" s="911"/>
      <c r="AJ70" s="911"/>
      <c r="AK70" s="911">
        <v>1</v>
      </c>
      <c r="AL70" s="911"/>
      <c r="AM70" s="911"/>
      <c r="AN70" s="911"/>
      <c r="AO70" s="911"/>
      <c r="AP70" s="911" t="s">
        <v>587</v>
      </c>
      <c r="AQ70" s="911"/>
      <c r="AR70" s="911"/>
      <c r="AS70" s="911"/>
      <c r="AT70" s="911"/>
      <c r="AU70" s="911" t="s">
        <v>587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282568</v>
      </c>
      <c r="R71" s="911"/>
      <c r="S71" s="911"/>
      <c r="T71" s="911"/>
      <c r="U71" s="911"/>
      <c r="V71" s="911">
        <v>273461</v>
      </c>
      <c r="W71" s="911"/>
      <c r="X71" s="911"/>
      <c r="Y71" s="911"/>
      <c r="Z71" s="911"/>
      <c r="AA71" s="911">
        <v>9107</v>
      </c>
      <c r="AB71" s="911"/>
      <c r="AC71" s="911"/>
      <c r="AD71" s="911"/>
      <c r="AE71" s="911"/>
      <c r="AF71" s="911">
        <v>9107</v>
      </c>
      <c r="AG71" s="911"/>
      <c r="AH71" s="911"/>
      <c r="AI71" s="911"/>
      <c r="AJ71" s="911"/>
      <c r="AK71" s="911">
        <v>1429</v>
      </c>
      <c r="AL71" s="911"/>
      <c r="AM71" s="911"/>
      <c r="AN71" s="911"/>
      <c r="AO71" s="911"/>
      <c r="AP71" s="911" t="s">
        <v>587</v>
      </c>
      <c r="AQ71" s="911"/>
      <c r="AR71" s="911"/>
      <c r="AS71" s="911"/>
      <c r="AT71" s="911"/>
      <c r="AU71" s="911" t="s">
        <v>587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9536</v>
      </c>
      <c r="AG88" s="922"/>
      <c r="AH88" s="922"/>
      <c r="AI88" s="922"/>
      <c r="AJ88" s="922"/>
      <c r="AK88" s="919"/>
      <c r="AL88" s="919"/>
      <c r="AM88" s="919"/>
      <c r="AN88" s="919"/>
      <c r="AO88" s="919"/>
      <c r="AP88" s="922">
        <v>2168</v>
      </c>
      <c r="AQ88" s="922"/>
      <c r="AR88" s="922"/>
      <c r="AS88" s="922"/>
      <c r="AT88" s="922"/>
      <c r="AU88" s="922">
        <v>154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587</v>
      </c>
      <c r="CX102" s="930"/>
      <c r="CY102" s="930"/>
      <c r="CZ102" s="930"/>
      <c r="DA102" s="973"/>
      <c r="DB102" s="972" t="s">
        <v>591</v>
      </c>
      <c r="DC102" s="930"/>
      <c r="DD102" s="930"/>
      <c r="DE102" s="930"/>
      <c r="DF102" s="973"/>
      <c r="DG102" s="972">
        <v>874</v>
      </c>
      <c r="DH102" s="930"/>
      <c r="DI102" s="930"/>
      <c r="DJ102" s="930"/>
      <c r="DK102" s="973"/>
      <c r="DL102" s="972" t="s">
        <v>592</v>
      </c>
      <c r="DM102" s="930"/>
      <c r="DN102" s="930"/>
      <c r="DO102" s="930"/>
      <c r="DP102" s="973"/>
      <c r="DQ102" s="972">
        <v>586</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306</v>
      </c>
      <c r="AG109" s="975"/>
      <c r="AH109" s="975"/>
      <c r="AI109" s="975"/>
      <c r="AJ109" s="976"/>
      <c r="AK109" s="974" t="s">
        <v>305</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306</v>
      </c>
      <c r="BW109" s="975"/>
      <c r="BX109" s="975"/>
      <c r="BY109" s="975"/>
      <c r="BZ109" s="976"/>
      <c r="CA109" s="974" t="s">
        <v>305</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306</v>
      </c>
      <c r="DM109" s="975"/>
      <c r="DN109" s="975"/>
      <c r="DO109" s="975"/>
      <c r="DP109" s="976"/>
      <c r="DQ109" s="974" t="s">
        <v>305</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1068726</v>
      </c>
      <c r="AB110" s="982"/>
      <c r="AC110" s="982"/>
      <c r="AD110" s="982"/>
      <c r="AE110" s="983"/>
      <c r="AF110" s="984">
        <v>966912</v>
      </c>
      <c r="AG110" s="982"/>
      <c r="AH110" s="982"/>
      <c r="AI110" s="982"/>
      <c r="AJ110" s="983"/>
      <c r="AK110" s="984">
        <v>980264</v>
      </c>
      <c r="AL110" s="982"/>
      <c r="AM110" s="982"/>
      <c r="AN110" s="982"/>
      <c r="AO110" s="983"/>
      <c r="AP110" s="985">
        <v>22.4</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9150143</v>
      </c>
      <c r="BR110" s="1017"/>
      <c r="BS110" s="1017"/>
      <c r="BT110" s="1017"/>
      <c r="BU110" s="1017"/>
      <c r="BV110" s="1017">
        <v>9624968</v>
      </c>
      <c r="BW110" s="1017"/>
      <c r="BX110" s="1017"/>
      <c r="BY110" s="1017"/>
      <c r="BZ110" s="1017"/>
      <c r="CA110" s="1017">
        <v>9699482</v>
      </c>
      <c r="CB110" s="1017"/>
      <c r="CC110" s="1017"/>
      <c r="CD110" s="1017"/>
      <c r="CE110" s="1017"/>
      <c r="CF110" s="1031">
        <v>221.9</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130</v>
      </c>
      <c r="DH110" s="1017"/>
      <c r="DI110" s="1017"/>
      <c r="DJ110" s="1017"/>
      <c r="DK110" s="1017"/>
      <c r="DL110" s="1017">
        <v>344924</v>
      </c>
      <c r="DM110" s="1017"/>
      <c r="DN110" s="1017"/>
      <c r="DO110" s="1017"/>
      <c r="DP110" s="1017"/>
      <c r="DQ110" s="1017" t="s">
        <v>130</v>
      </c>
      <c r="DR110" s="1017"/>
      <c r="DS110" s="1017"/>
      <c r="DT110" s="1017"/>
      <c r="DU110" s="1017"/>
      <c r="DV110" s="1018" t="s">
        <v>439</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130</v>
      </c>
      <c r="AG111" s="1024"/>
      <c r="AH111" s="1024"/>
      <c r="AI111" s="1024"/>
      <c r="AJ111" s="1025"/>
      <c r="AK111" s="1026" t="s">
        <v>130</v>
      </c>
      <c r="AL111" s="1024"/>
      <c r="AM111" s="1024"/>
      <c r="AN111" s="1024"/>
      <c r="AO111" s="1025"/>
      <c r="AP111" s="1027" t="s">
        <v>130</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t="s">
        <v>130</v>
      </c>
      <c r="BR111" s="1010"/>
      <c r="BS111" s="1010"/>
      <c r="BT111" s="1010"/>
      <c r="BU111" s="1010"/>
      <c r="BV111" s="1010">
        <v>344924</v>
      </c>
      <c r="BW111" s="1010"/>
      <c r="BX111" s="1010"/>
      <c r="BY111" s="1010"/>
      <c r="BZ111" s="1010"/>
      <c r="CA111" s="1010">
        <v>277687</v>
      </c>
      <c r="CB111" s="1010"/>
      <c r="CC111" s="1010"/>
      <c r="CD111" s="1010"/>
      <c r="CE111" s="1010"/>
      <c r="CF111" s="1004">
        <v>6.4</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130</v>
      </c>
      <c r="DH111" s="1010"/>
      <c r="DI111" s="1010"/>
      <c r="DJ111" s="1010"/>
      <c r="DK111" s="1010"/>
      <c r="DL111" s="1010" t="s">
        <v>439</v>
      </c>
      <c r="DM111" s="1010"/>
      <c r="DN111" s="1010"/>
      <c r="DO111" s="1010"/>
      <c r="DP111" s="1010"/>
      <c r="DQ111" s="1010" t="s">
        <v>439</v>
      </c>
      <c r="DR111" s="1010"/>
      <c r="DS111" s="1010"/>
      <c r="DT111" s="1010"/>
      <c r="DU111" s="1010"/>
      <c r="DV111" s="1011" t="s">
        <v>130</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130</v>
      </c>
      <c r="AB112" s="1049"/>
      <c r="AC112" s="1049"/>
      <c r="AD112" s="1049"/>
      <c r="AE112" s="1050"/>
      <c r="AF112" s="1051" t="s">
        <v>445</v>
      </c>
      <c r="AG112" s="1049"/>
      <c r="AH112" s="1049"/>
      <c r="AI112" s="1049"/>
      <c r="AJ112" s="1050"/>
      <c r="AK112" s="1051" t="s">
        <v>130</v>
      </c>
      <c r="AL112" s="1049"/>
      <c r="AM112" s="1049"/>
      <c r="AN112" s="1049"/>
      <c r="AO112" s="1050"/>
      <c r="AP112" s="1052" t="s">
        <v>439</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955022</v>
      </c>
      <c r="BR112" s="1010"/>
      <c r="BS112" s="1010"/>
      <c r="BT112" s="1010"/>
      <c r="BU112" s="1010"/>
      <c r="BV112" s="1010">
        <v>1107097</v>
      </c>
      <c r="BW112" s="1010"/>
      <c r="BX112" s="1010"/>
      <c r="BY112" s="1010"/>
      <c r="BZ112" s="1010"/>
      <c r="CA112" s="1010">
        <v>1225617</v>
      </c>
      <c r="CB112" s="1010"/>
      <c r="CC112" s="1010"/>
      <c r="CD112" s="1010"/>
      <c r="CE112" s="1010"/>
      <c r="CF112" s="1004">
        <v>28</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130</v>
      </c>
      <c r="DH112" s="1010"/>
      <c r="DI112" s="1010"/>
      <c r="DJ112" s="1010"/>
      <c r="DK112" s="1010"/>
      <c r="DL112" s="1010" t="s">
        <v>130</v>
      </c>
      <c r="DM112" s="1010"/>
      <c r="DN112" s="1010"/>
      <c r="DO112" s="1010"/>
      <c r="DP112" s="1010"/>
      <c r="DQ112" s="1010" t="s">
        <v>130</v>
      </c>
      <c r="DR112" s="1010"/>
      <c r="DS112" s="1010"/>
      <c r="DT112" s="1010"/>
      <c r="DU112" s="1010"/>
      <c r="DV112" s="1011" t="s">
        <v>439</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196739</v>
      </c>
      <c r="AB113" s="1024"/>
      <c r="AC113" s="1024"/>
      <c r="AD113" s="1024"/>
      <c r="AE113" s="1025"/>
      <c r="AF113" s="1026">
        <v>133474</v>
      </c>
      <c r="AG113" s="1024"/>
      <c r="AH113" s="1024"/>
      <c r="AI113" s="1024"/>
      <c r="AJ113" s="1025"/>
      <c r="AK113" s="1026">
        <v>120495</v>
      </c>
      <c r="AL113" s="1024"/>
      <c r="AM113" s="1024"/>
      <c r="AN113" s="1024"/>
      <c r="AO113" s="1025"/>
      <c r="AP113" s="1027">
        <v>2.8</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222658</v>
      </c>
      <c r="BR113" s="1010"/>
      <c r="BS113" s="1010"/>
      <c r="BT113" s="1010"/>
      <c r="BU113" s="1010"/>
      <c r="BV113" s="1010">
        <v>163686</v>
      </c>
      <c r="BW113" s="1010"/>
      <c r="BX113" s="1010"/>
      <c r="BY113" s="1010"/>
      <c r="BZ113" s="1010"/>
      <c r="CA113" s="1010">
        <v>153913</v>
      </c>
      <c r="CB113" s="1010"/>
      <c r="CC113" s="1010"/>
      <c r="CD113" s="1010"/>
      <c r="CE113" s="1010"/>
      <c r="CF113" s="1004">
        <v>3.5</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130</v>
      </c>
      <c r="DM113" s="1049"/>
      <c r="DN113" s="1049"/>
      <c r="DO113" s="1049"/>
      <c r="DP113" s="1050"/>
      <c r="DQ113" s="1051" t="s">
        <v>130</v>
      </c>
      <c r="DR113" s="1049"/>
      <c r="DS113" s="1049"/>
      <c r="DT113" s="1049"/>
      <c r="DU113" s="1050"/>
      <c r="DV113" s="1052" t="s">
        <v>130</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46681</v>
      </c>
      <c r="AB114" s="1049"/>
      <c r="AC114" s="1049"/>
      <c r="AD114" s="1049"/>
      <c r="AE114" s="1050"/>
      <c r="AF114" s="1051">
        <v>43939</v>
      </c>
      <c r="AG114" s="1049"/>
      <c r="AH114" s="1049"/>
      <c r="AI114" s="1049"/>
      <c r="AJ114" s="1050"/>
      <c r="AK114" s="1051">
        <v>42977</v>
      </c>
      <c r="AL114" s="1049"/>
      <c r="AM114" s="1049"/>
      <c r="AN114" s="1049"/>
      <c r="AO114" s="1050"/>
      <c r="AP114" s="1052">
        <v>1</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1659725</v>
      </c>
      <c r="BR114" s="1010"/>
      <c r="BS114" s="1010"/>
      <c r="BT114" s="1010"/>
      <c r="BU114" s="1010"/>
      <c r="BV114" s="1010">
        <v>1568818</v>
      </c>
      <c r="BW114" s="1010"/>
      <c r="BX114" s="1010"/>
      <c r="BY114" s="1010"/>
      <c r="BZ114" s="1010"/>
      <c r="CA114" s="1010">
        <v>1425893</v>
      </c>
      <c r="CB114" s="1010"/>
      <c r="CC114" s="1010"/>
      <c r="CD114" s="1010"/>
      <c r="CE114" s="1010"/>
      <c r="CF114" s="1004">
        <v>32.6</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130</v>
      </c>
      <c r="DM114" s="1049"/>
      <c r="DN114" s="1049"/>
      <c r="DO114" s="1049"/>
      <c r="DP114" s="1050"/>
      <c r="DQ114" s="1051" t="s">
        <v>130</v>
      </c>
      <c r="DR114" s="1049"/>
      <c r="DS114" s="1049"/>
      <c r="DT114" s="1049"/>
      <c r="DU114" s="1050"/>
      <c r="DV114" s="1052" t="s">
        <v>439</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6743</v>
      </c>
      <c r="AB115" s="1024"/>
      <c r="AC115" s="1024"/>
      <c r="AD115" s="1024"/>
      <c r="AE115" s="1025"/>
      <c r="AF115" s="1026">
        <v>376</v>
      </c>
      <c r="AG115" s="1024"/>
      <c r="AH115" s="1024"/>
      <c r="AI115" s="1024"/>
      <c r="AJ115" s="1025"/>
      <c r="AK115" s="1026">
        <v>9997</v>
      </c>
      <c r="AL115" s="1024"/>
      <c r="AM115" s="1024"/>
      <c r="AN115" s="1024"/>
      <c r="AO115" s="1025"/>
      <c r="AP115" s="1027">
        <v>0.2</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85435</v>
      </c>
      <c r="BR115" s="1010"/>
      <c r="BS115" s="1010"/>
      <c r="BT115" s="1010"/>
      <c r="BU115" s="1010"/>
      <c r="BV115" s="1010">
        <v>308322</v>
      </c>
      <c r="BW115" s="1010"/>
      <c r="BX115" s="1010"/>
      <c r="BY115" s="1010"/>
      <c r="BZ115" s="1010"/>
      <c r="CA115" s="1010">
        <v>585876</v>
      </c>
      <c r="CB115" s="1010"/>
      <c r="CC115" s="1010"/>
      <c r="CD115" s="1010"/>
      <c r="CE115" s="1010"/>
      <c r="CF115" s="1004">
        <v>13.4</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457</v>
      </c>
      <c r="DM115" s="1049"/>
      <c r="DN115" s="1049"/>
      <c r="DO115" s="1049"/>
      <c r="DP115" s="1050"/>
      <c r="DQ115" s="1051" t="s">
        <v>130</v>
      </c>
      <c r="DR115" s="1049"/>
      <c r="DS115" s="1049"/>
      <c r="DT115" s="1049"/>
      <c r="DU115" s="1050"/>
      <c r="DV115" s="1052" t="s">
        <v>130</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v>222</v>
      </c>
      <c r="AG116" s="1049"/>
      <c r="AH116" s="1049"/>
      <c r="AI116" s="1049"/>
      <c r="AJ116" s="1050"/>
      <c r="AK116" s="1051" t="s">
        <v>130</v>
      </c>
      <c r="AL116" s="1049"/>
      <c r="AM116" s="1049"/>
      <c r="AN116" s="1049"/>
      <c r="AO116" s="1050"/>
      <c r="AP116" s="1052" t="s">
        <v>439</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130</v>
      </c>
      <c r="BR116" s="1010"/>
      <c r="BS116" s="1010"/>
      <c r="BT116" s="1010"/>
      <c r="BU116" s="1010"/>
      <c r="BV116" s="1010" t="s">
        <v>460</v>
      </c>
      <c r="BW116" s="1010"/>
      <c r="BX116" s="1010"/>
      <c r="BY116" s="1010"/>
      <c r="BZ116" s="1010"/>
      <c r="CA116" s="1010" t="s">
        <v>130</v>
      </c>
      <c r="CB116" s="1010"/>
      <c r="CC116" s="1010"/>
      <c r="CD116" s="1010"/>
      <c r="CE116" s="1010"/>
      <c r="CF116" s="1004" t="s">
        <v>130</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439</v>
      </c>
      <c r="DM116" s="1049"/>
      <c r="DN116" s="1049"/>
      <c r="DO116" s="1049"/>
      <c r="DP116" s="1050"/>
      <c r="DQ116" s="1051" t="s">
        <v>439</v>
      </c>
      <c r="DR116" s="1049"/>
      <c r="DS116" s="1049"/>
      <c r="DT116" s="1049"/>
      <c r="DU116" s="1050"/>
      <c r="DV116" s="1052" t="s">
        <v>130</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1318889</v>
      </c>
      <c r="AB117" s="1067"/>
      <c r="AC117" s="1067"/>
      <c r="AD117" s="1067"/>
      <c r="AE117" s="1068"/>
      <c r="AF117" s="1069">
        <v>1144923</v>
      </c>
      <c r="AG117" s="1067"/>
      <c r="AH117" s="1067"/>
      <c r="AI117" s="1067"/>
      <c r="AJ117" s="1068"/>
      <c r="AK117" s="1069">
        <v>1153733</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439</v>
      </c>
      <c r="CB117" s="1010"/>
      <c r="CC117" s="1010"/>
      <c r="CD117" s="1010"/>
      <c r="CE117" s="1010"/>
      <c r="CF117" s="1004" t="s">
        <v>439</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130</v>
      </c>
      <c r="DM117" s="1049"/>
      <c r="DN117" s="1049"/>
      <c r="DO117" s="1049"/>
      <c r="DP117" s="1050"/>
      <c r="DQ117" s="1051" t="s">
        <v>439</v>
      </c>
      <c r="DR117" s="1049"/>
      <c r="DS117" s="1049"/>
      <c r="DT117" s="1049"/>
      <c r="DU117" s="1050"/>
      <c r="DV117" s="1052" t="s">
        <v>439</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306</v>
      </c>
      <c r="AG118" s="975"/>
      <c r="AH118" s="975"/>
      <c r="AI118" s="975"/>
      <c r="AJ118" s="976"/>
      <c r="AK118" s="974" t="s">
        <v>305</v>
      </c>
      <c r="AL118" s="975"/>
      <c r="AM118" s="975"/>
      <c r="AN118" s="975"/>
      <c r="AO118" s="976"/>
      <c r="AP118" s="1061" t="s">
        <v>433</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439</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439</v>
      </c>
      <c r="DM118" s="1049"/>
      <c r="DN118" s="1049"/>
      <c r="DO118" s="1049"/>
      <c r="DP118" s="1050"/>
      <c r="DQ118" s="1051" t="s">
        <v>439</v>
      </c>
      <c r="DR118" s="1049"/>
      <c r="DS118" s="1049"/>
      <c r="DT118" s="1049"/>
      <c r="DU118" s="1050"/>
      <c r="DV118" s="1052" t="s">
        <v>439</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439</v>
      </c>
      <c r="AG119" s="982"/>
      <c r="AH119" s="982"/>
      <c r="AI119" s="982"/>
      <c r="AJ119" s="983"/>
      <c r="AK119" s="984" t="s">
        <v>130</v>
      </c>
      <c r="AL119" s="982"/>
      <c r="AM119" s="982"/>
      <c r="AN119" s="982"/>
      <c r="AO119" s="983"/>
      <c r="AP119" s="985" t="s">
        <v>130</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467</v>
      </c>
      <c r="BP119" s="1096"/>
      <c r="BQ119" s="1087">
        <v>12072983</v>
      </c>
      <c r="BR119" s="1088"/>
      <c r="BS119" s="1088"/>
      <c r="BT119" s="1088"/>
      <c r="BU119" s="1088"/>
      <c r="BV119" s="1088">
        <v>13117815</v>
      </c>
      <c r="BW119" s="1088"/>
      <c r="BX119" s="1088"/>
      <c r="BY119" s="1088"/>
      <c r="BZ119" s="1088"/>
      <c r="CA119" s="1088">
        <v>13368468</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130</v>
      </c>
      <c r="DH119" s="1074"/>
      <c r="DI119" s="1074"/>
      <c r="DJ119" s="1074"/>
      <c r="DK119" s="1075"/>
      <c r="DL119" s="1073" t="s">
        <v>130</v>
      </c>
      <c r="DM119" s="1074"/>
      <c r="DN119" s="1074"/>
      <c r="DO119" s="1074"/>
      <c r="DP119" s="1075"/>
      <c r="DQ119" s="1073">
        <v>277687</v>
      </c>
      <c r="DR119" s="1074"/>
      <c r="DS119" s="1074"/>
      <c r="DT119" s="1074"/>
      <c r="DU119" s="1075"/>
      <c r="DV119" s="1076">
        <v>6.4</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130</v>
      </c>
      <c r="AB120" s="1049"/>
      <c r="AC120" s="1049"/>
      <c r="AD120" s="1049"/>
      <c r="AE120" s="1050"/>
      <c r="AF120" s="1051" t="s">
        <v>130</v>
      </c>
      <c r="AG120" s="1049"/>
      <c r="AH120" s="1049"/>
      <c r="AI120" s="1049"/>
      <c r="AJ120" s="1050"/>
      <c r="AK120" s="1051" t="s">
        <v>130</v>
      </c>
      <c r="AL120" s="1049"/>
      <c r="AM120" s="1049"/>
      <c r="AN120" s="1049"/>
      <c r="AO120" s="1050"/>
      <c r="AP120" s="1052" t="s">
        <v>439</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4124254</v>
      </c>
      <c r="BR120" s="1017"/>
      <c r="BS120" s="1017"/>
      <c r="BT120" s="1017"/>
      <c r="BU120" s="1017"/>
      <c r="BV120" s="1017">
        <v>3522656</v>
      </c>
      <c r="BW120" s="1017"/>
      <c r="BX120" s="1017"/>
      <c r="BY120" s="1017"/>
      <c r="BZ120" s="1017"/>
      <c r="CA120" s="1017">
        <v>4519268</v>
      </c>
      <c r="CB120" s="1017"/>
      <c r="CC120" s="1017"/>
      <c r="CD120" s="1017"/>
      <c r="CE120" s="1017"/>
      <c r="CF120" s="1031">
        <v>103.4</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423681</v>
      </c>
      <c r="DH120" s="1017"/>
      <c r="DI120" s="1017"/>
      <c r="DJ120" s="1017"/>
      <c r="DK120" s="1017"/>
      <c r="DL120" s="1017">
        <v>593849</v>
      </c>
      <c r="DM120" s="1017"/>
      <c r="DN120" s="1017"/>
      <c r="DO120" s="1017"/>
      <c r="DP120" s="1017"/>
      <c r="DQ120" s="1017">
        <v>738913</v>
      </c>
      <c r="DR120" s="1017"/>
      <c r="DS120" s="1017"/>
      <c r="DT120" s="1017"/>
      <c r="DU120" s="1017"/>
      <c r="DV120" s="1018">
        <v>16.899999999999999</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439</v>
      </c>
      <c r="AG121" s="1049"/>
      <c r="AH121" s="1049"/>
      <c r="AI121" s="1049"/>
      <c r="AJ121" s="1050"/>
      <c r="AK121" s="1051" t="s">
        <v>130</v>
      </c>
      <c r="AL121" s="1049"/>
      <c r="AM121" s="1049"/>
      <c r="AN121" s="1049"/>
      <c r="AO121" s="1050"/>
      <c r="AP121" s="1052" t="s">
        <v>457</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20653</v>
      </c>
      <c r="BR121" s="1010"/>
      <c r="BS121" s="1010"/>
      <c r="BT121" s="1010"/>
      <c r="BU121" s="1010"/>
      <c r="BV121" s="1010">
        <v>10531</v>
      </c>
      <c r="BW121" s="1010"/>
      <c r="BX121" s="1010"/>
      <c r="BY121" s="1010"/>
      <c r="BZ121" s="1010"/>
      <c r="CA121" s="1010">
        <v>26626</v>
      </c>
      <c r="CB121" s="1010"/>
      <c r="CC121" s="1010"/>
      <c r="CD121" s="1010"/>
      <c r="CE121" s="1010"/>
      <c r="CF121" s="1004">
        <v>0.6</v>
      </c>
      <c r="CG121" s="1005"/>
      <c r="CH121" s="1005"/>
      <c r="CI121" s="1005"/>
      <c r="CJ121" s="1005"/>
      <c r="CK121" s="1100"/>
      <c r="CL121" s="1101"/>
      <c r="CM121" s="1101"/>
      <c r="CN121" s="1101"/>
      <c r="CO121" s="1102"/>
      <c r="CP121" s="1110" t="s">
        <v>410</v>
      </c>
      <c r="CQ121" s="1111"/>
      <c r="CR121" s="1111"/>
      <c r="CS121" s="1111"/>
      <c r="CT121" s="1111"/>
      <c r="CU121" s="1111"/>
      <c r="CV121" s="1111"/>
      <c r="CW121" s="1111"/>
      <c r="CX121" s="1111"/>
      <c r="CY121" s="1111"/>
      <c r="CZ121" s="1111"/>
      <c r="DA121" s="1111"/>
      <c r="DB121" s="1111"/>
      <c r="DC121" s="1111"/>
      <c r="DD121" s="1111"/>
      <c r="DE121" s="1111"/>
      <c r="DF121" s="1112"/>
      <c r="DG121" s="1009">
        <v>294029</v>
      </c>
      <c r="DH121" s="1010"/>
      <c r="DI121" s="1010"/>
      <c r="DJ121" s="1010"/>
      <c r="DK121" s="1010"/>
      <c r="DL121" s="1010">
        <v>279347</v>
      </c>
      <c r="DM121" s="1010"/>
      <c r="DN121" s="1010"/>
      <c r="DO121" s="1010"/>
      <c r="DP121" s="1010"/>
      <c r="DQ121" s="1010">
        <v>264378</v>
      </c>
      <c r="DR121" s="1010"/>
      <c r="DS121" s="1010"/>
      <c r="DT121" s="1010"/>
      <c r="DU121" s="1010"/>
      <c r="DV121" s="1011">
        <v>6</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v>6308</v>
      </c>
      <c r="AB122" s="1049"/>
      <c r="AC122" s="1049"/>
      <c r="AD122" s="1049"/>
      <c r="AE122" s="1050"/>
      <c r="AF122" s="1051" t="s">
        <v>130</v>
      </c>
      <c r="AG122" s="1049"/>
      <c r="AH122" s="1049"/>
      <c r="AI122" s="1049"/>
      <c r="AJ122" s="1050"/>
      <c r="AK122" s="1051" t="s">
        <v>445</v>
      </c>
      <c r="AL122" s="1049"/>
      <c r="AM122" s="1049"/>
      <c r="AN122" s="1049"/>
      <c r="AO122" s="1050"/>
      <c r="AP122" s="1052" t="s">
        <v>439</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7305252</v>
      </c>
      <c r="BR122" s="1088"/>
      <c r="BS122" s="1088"/>
      <c r="BT122" s="1088"/>
      <c r="BU122" s="1088"/>
      <c r="BV122" s="1088">
        <v>7218157</v>
      </c>
      <c r="BW122" s="1088"/>
      <c r="BX122" s="1088"/>
      <c r="BY122" s="1088"/>
      <c r="BZ122" s="1088"/>
      <c r="CA122" s="1088">
        <v>7381272</v>
      </c>
      <c r="CB122" s="1088"/>
      <c r="CC122" s="1088"/>
      <c r="CD122" s="1088"/>
      <c r="CE122" s="1088"/>
      <c r="CF122" s="1108">
        <v>168.8</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v>126061</v>
      </c>
      <c r="DH122" s="1010"/>
      <c r="DI122" s="1010"/>
      <c r="DJ122" s="1010"/>
      <c r="DK122" s="1010"/>
      <c r="DL122" s="1010">
        <v>118398</v>
      </c>
      <c r="DM122" s="1010"/>
      <c r="DN122" s="1010"/>
      <c r="DO122" s="1010"/>
      <c r="DP122" s="1010"/>
      <c r="DQ122" s="1010">
        <v>109993</v>
      </c>
      <c r="DR122" s="1010"/>
      <c r="DS122" s="1010"/>
      <c r="DT122" s="1010"/>
      <c r="DU122" s="1010"/>
      <c r="DV122" s="1011">
        <v>2.5</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457</v>
      </c>
      <c r="AB123" s="1049"/>
      <c r="AC123" s="1049"/>
      <c r="AD123" s="1049"/>
      <c r="AE123" s="1050"/>
      <c r="AF123" s="1051" t="s">
        <v>439</v>
      </c>
      <c r="AG123" s="1049"/>
      <c r="AH123" s="1049"/>
      <c r="AI123" s="1049"/>
      <c r="AJ123" s="1050"/>
      <c r="AK123" s="1051" t="s">
        <v>439</v>
      </c>
      <c r="AL123" s="1049"/>
      <c r="AM123" s="1049"/>
      <c r="AN123" s="1049"/>
      <c r="AO123" s="1050"/>
      <c r="AP123" s="1052" t="s">
        <v>439</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477</v>
      </c>
      <c r="BP123" s="1096"/>
      <c r="BQ123" s="1155">
        <v>11450159</v>
      </c>
      <c r="BR123" s="1156"/>
      <c r="BS123" s="1156"/>
      <c r="BT123" s="1156"/>
      <c r="BU123" s="1156"/>
      <c r="BV123" s="1156">
        <v>10751344</v>
      </c>
      <c r="BW123" s="1156"/>
      <c r="BX123" s="1156"/>
      <c r="BY123" s="1156"/>
      <c r="BZ123" s="1156"/>
      <c r="CA123" s="1156">
        <v>11927166</v>
      </c>
      <c r="CB123" s="1156"/>
      <c r="CC123" s="1156"/>
      <c r="CD123" s="1156"/>
      <c r="CE123" s="1156"/>
      <c r="CF123" s="1089"/>
      <c r="CG123" s="1090"/>
      <c r="CH123" s="1090"/>
      <c r="CI123" s="1090"/>
      <c r="CJ123" s="1091"/>
      <c r="CK123" s="1100"/>
      <c r="CL123" s="1101"/>
      <c r="CM123" s="1101"/>
      <c r="CN123" s="1101"/>
      <c r="CO123" s="1102"/>
      <c r="CP123" s="1110" t="s">
        <v>404</v>
      </c>
      <c r="CQ123" s="1111"/>
      <c r="CR123" s="1111"/>
      <c r="CS123" s="1111"/>
      <c r="CT123" s="1111"/>
      <c r="CU123" s="1111"/>
      <c r="CV123" s="1111"/>
      <c r="CW123" s="1111"/>
      <c r="CX123" s="1111"/>
      <c r="CY123" s="1111"/>
      <c r="CZ123" s="1111"/>
      <c r="DA123" s="1111"/>
      <c r="DB123" s="1111"/>
      <c r="DC123" s="1111"/>
      <c r="DD123" s="1111"/>
      <c r="DE123" s="1111"/>
      <c r="DF123" s="1112"/>
      <c r="DG123" s="1048">
        <v>77494</v>
      </c>
      <c r="DH123" s="1049"/>
      <c r="DI123" s="1049"/>
      <c r="DJ123" s="1049"/>
      <c r="DK123" s="1050"/>
      <c r="DL123" s="1051">
        <v>74368</v>
      </c>
      <c r="DM123" s="1049"/>
      <c r="DN123" s="1049"/>
      <c r="DO123" s="1049"/>
      <c r="DP123" s="1050"/>
      <c r="DQ123" s="1051">
        <v>69465</v>
      </c>
      <c r="DR123" s="1049"/>
      <c r="DS123" s="1049"/>
      <c r="DT123" s="1049"/>
      <c r="DU123" s="1050"/>
      <c r="DV123" s="1052">
        <v>1.6</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130</v>
      </c>
      <c r="AG124" s="1049"/>
      <c r="AH124" s="1049"/>
      <c r="AI124" s="1049"/>
      <c r="AJ124" s="1050"/>
      <c r="AK124" s="1051" t="s">
        <v>457</v>
      </c>
      <c r="AL124" s="1049"/>
      <c r="AM124" s="1049"/>
      <c r="AN124" s="1049"/>
      <c r="AO124" s="1050"/>
      <c r="AP124" s="1052" t="s">
        <v>457</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13.7</v>
      </c>
      <c r="BR124" s="1118"/>
      <c r="BS124" s="1118"/>
      <c r="BT124" s="1118"/>
      <c r="BU124" s="1118"/>
      <c r="BV124" s="1118">
        <v>53.6</v>
      </c>
      <c r="BW124" s="1118"/>
      <c r="BX124" s="1118"/>
      <c r="BY124" s="1118"/>
      <c r="BZ124" s="1118"/>
      <c r="CA124" s="1118">
        <v>32.9</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v>33757</v>
      </c>
      <c r="DH124" s="1074"/>
      <c r="DI124" s="1074"/>
      <c r="DJ124" s="1074"/>
      <c r="DK124" s="1075"/>
      <c r="DL124" s="1073">
        <v>41135</v>
      </c>
      <c r="DM124" s="1074"/>
      <c r="DN124" s="1074"/>
      <c r="DO124" s="1074"/>
      <c r="DP124" s="1075"/>
      <c r="DQ124" s="1073">
        <v>42868</v>
      </c>
      <c r="DR124" s="1074"/>
      <c r="DS124" s="1074"/>
      <c r="DT124" s="1074"/>
      <c r="DU124" s="1075"/>
      <c r="DV124" s="1076">
        <v>1</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130</v>
      </c>
      <c r="AG125" s="1049"/>
      <c r="AH125" s="1049"/>
      <c r="AI125" s="1049"/>
      <c r="AJ125" s="1050"/>
      <c r="AK125" s="1051" t="s">
        <v>439</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439</v>
      </c>
      <c r="DM125" s="1017"/>
      <c r="DN125" s="1017"/>
      <c r="DO125" s="1017"/>
      <c r="DP125" s="1017"/>
      <c r="DQ125" s="1017" t="s">
        <v>439</v>
      </c>
      <c r="DR125" s="1017"/>
      <c r="DS125" s="1017"/>
      <c r="DT125" s="1017"/>
      <c r="DU125" s="1017"/>
      <c r="DV125" s="1018" t="s">
        <v>130</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130</v>
      </c>
      <c r="AB126" s="1049"/>
      <c r="AC126" s="1049"/>
      <c r="AD126" s="1049"/>
      <c r="AE126" s="1050"/>
      <c r="AF126" s="1051" t="s">
        <v>439</v>
      </c>
      <c r="AG126" s="1049"/>
      <c r="AH126" s="1049"/>
      <c r="AI126" s="1049"/>
      <c r="AJ126" s="1050"/>
      <c r="AK126" s="1051">
        <v>9575</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v>85435</v>
      </c>
      <c r="DH126" s="1010"/>
      <c r="DI126" s="1010"/>
      <c r="DJ126" s="1010"/>
      <c r="DK126" s="1010"/>
      <c r="DL126" s="1010">
        <v>308322</v>
      </c>
      <c r="DM126" s="1010"/>
      <c r="DN126" s="1010"/>
      <c r="DO126" s="1010"/>
      <c r="DP126" s="1010"/>
      <c r="DQ126" s="1010">
        <v>585876</v>
      </c>
      <c r="DR126" s="1010"/>
      <c r="DS126" s="1010"/>
      <c r="DT126" s="1010"/>
      <c r="DU126" s="1010"/>
      <c r="DV126" s="1011">
        <v>13.4</v>
      </c>
      <c r="DW126" s="1011"/>
      <c r="DX126" s="1011"/>
      <c r="DY126" s="1011"/>
      <c r="DZ126" s="1012"/>
    </row>
    <row r="127" spans="1:130" s="246" customFormat="1" ht="26.25" customHeight="1" x14ac:dyDescent="0.15">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435</v>
      </c>
      <c r="AB127" s="1049"/>
      <c r="AC127" s="1049"/>
      <c r="AD127" s="1049"/>
      <c r="AE127" s="1050"/>
      <c r="AF127" s="1051">
        <v>376</v>
      </c>
      <c r="AG127" s="1049"/>
      <c r="AH127" s="1049"/>
      <c r="AI127" s="1049"/>
      <c r="AJ127" s="1050"/>
      <c r="AK127" s="1051">
        <v>422</v>
      </c>
      <c r="AL127" s="1049"/>
      <c r="AM127" s="1049"/>
      <c r="AN127" s="1049"/>
      <c r="AO127" s="1050"/>
      <c r="AP127" s="1052">
        <v>0</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439</v>
      </c>
      <c r="DH127" s="1010"/>
      <c r="DI127" s="1010"/>
      <c r="DJ127" s="1010"/>
      <c r="DK127" s="1010"/>
      <c r="DL127" s="1010" t="s">
        <v>130</v>
      </c>
      <c r="DM127" s="1010"/>
      <c r="DN127" s="1010"/>
      <c r="DO127" s="1010"/>
      <c r="DP127" s="1010"/>
      <c r="DQ127" s="1010" t="s">
        <v>439</v>
      </c>
      <c r="DR127" s="1010"/>
      <c r="DS127" s="1010"/>
      <c r="DT127" s="1010"/>
      <c r="DU127" s="1010"/>
      <c r="DV127" s="1011" t="s">
        <v>130</v>
      </c>
      <c r="DW127" s="1011"/>
      <c r="DX127" s="1011"/>
      <c r="DY127" s="1011"/>
      <c r="DZ127" s="1012"/>
    </row>
    <row r="128" spans="1:130" s="246" customFormat="1" ht="26.25" customHeight="1" thickBot="1" x14ac:dyDescent="0.2">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2081</v>
      </c>
      <c r="AB128" s="1138"/>
      <c r="AC128" s="1138"/>
      <c r="AD128" s="1138"/>
      <c r="AE128" s="1139"/>
      <c r="AF128" s="1140">
        <v>44</v>
      </c>
      <c r="AG128" s="1138"/>
      <c r="AH128" s="1138"/>
      <c r="AI128" s="1138"/>
      <c r="AJ128" s="1139"/>
      <c r="AK128" s="1140">
        <v>35</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439</v>
      </c>
      <c r="BG128" s="1145"/>
      <c r="BH128" s="1145"/>
      <c r="BI128" s="1145"/>
      <c r="BJ128" s="1145"/>
      <c r="BK128" s="1145"/>
      <c r="BL128" s="1146"/>
      <c r="BM128" s="1144">
        <v>14.87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t="s">
        <v>445</v>
      </c>
      <c r="DH128" s="1130"/>
      <c r="DI128" s="1130"/>
      <c r="DJ128" s="1130"/>
      <c r="DK128" s="1130"/>
      <c r="DL128" s="1130" t="s">
        <v>130</v>
      </c>
      <c r="DM128" s="1130"/>
      <c r="DN128" s="1130"/>
      <c r="DO128" s="1130"/>
      <c r="DP128" s="1130"/>
      <c r="DQ128" s="1130" t="s">
        <v>130</v>
      </c>
      <c r="DR128" s="1130"/>
      <c r="DS128" s="1130"/>
      <c r="DT128" s="1130"/>
      <c r="DU128" s="1130"/>
      <c r="DV128" s="1131" t="s">
        <v>130</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5418349</v>
      </c>
      <c r="AB129" s="1049"/>
      <c r="AC129" s="1049"/>
      <c r="AD129" s="1049"/>
      <c r="AE129" s="1050"/>
      <c r="AF129" s="1051">
        <v>5243318</v>
      </c>
      <c r="AG129" s="1049"/>
      <c r="AH129" s="1049"/>
      <c r="AI129" s="1049"/>
      <c r="AJ129" s="1050"/>
      <c r="AK129" s="1051">
        <v>5203229</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130</v>
      </c>
      <c r="BG129" s="1159"/>
      <c r="BH129" s="1159"/>
      <c r="BI129" s="1159"/>
      <c r="BJ129" s="1159"/>
      <c r="BK129" s="1159"/>
      <c r="BL129" s="1160"/>
      <c r="BM129" s="1158">
        <v>19.87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903899</v>
      </c>
      <c r="AB130" s="1049"/>
      <c r="AC130" s="1049"/>
      <c r="AD130" s="1049"/>
      <c r="AE130" s="1050"/>
      <c r="AF130" s="1051">
        <v>836010</v>
      </c>
      <c r="AG130" s="1049"/>
      <c r="AH130" s="1049"/>
      <c r="AI130" s="1049"/>
      <c r="AJ130" s="1050"/>
      <c r="AK130" s="1051">
        <v>831347</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7.8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4514450</v>
      </c>
      <c r="AB131" s="1074"/>
      <c r="AC131" s="1074"/>
      <c r="AD131" s="1074"/>
      <c r="AE131" s="1075"/>
      <c r="AF131" s="1073">
        <v>4407308</v>
      </c>
      <c r="AG131" s="1074"/>
      <c r="AH131" s="1074"/>
      <c r="AI131" s="1074"/>
      <c r="AJ131" s="1075"/>
      <c r="AK131" s="1073">
        <v>4371882</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32.9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9.1463854950000005</v>
      </c>
      <c r="AB132" s="1190"/>
      <c r="AC132" s="1190"/>
      <c r="AD132" s="1190"/>
      <c r="AE132" s="1191"/>
      <c r="AF132" s="1192">
        <v>7.0081101659999998</v>
      </c>
      <c r="AG132" s="1190"/>
      <c r="AH132" s="1190"/>
      <c r="AI132" s="1190"/>
      <c r="AJ132" s="1191"/>
      <c r="AK132" s="1192">
        <v>7.3732776869999999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9.8000000000000007</v>
      </c>
      <c r="AB133" s="1173"/>
      <c r="AC133" s="1173"/>
      <c r="AD133" s="1173"/>
      <c r="AE133" s="1174"/>
      <c r="AF133" s="1172">
        <v>8.6999999999999993</v>
      </c>
      <c r="AG133" s="1173"/>
      <c r="AH133" s="1173"/>
      <c r="AI133" s="1173"/>
      <c r="AJ133" s="1174"/>
      <c r="AK133" s="1172">
        <v>7.8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YFjVXfuHbNZzWnsZf5N7NFbYud+vLTTK9EAepzg8JyRDvyiNefxXbKf9ju+CLzShuOkORct01kd9+ws5Kv35Q==" saltValue="k6Omj93z/bWf7ja8eDTW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TAbakxHkraIF3SUC/nCBbob04APr1DwrfEJCVVjxBfqfPN/bs0mmZQlz3mt0dxm85l4nb6KjZSBs/b6O1tQCw==" saltValue="0PPFoZ6wv373pDnm5Ye7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jFrduvm7zin4BthbZIc5dRiQ87z/40d4eldmCLKygJW4E4RZtKFLk+zGvyBpT59ZvQj2+eJM4rPCKZ6+fHcOQ==" saltValue="AJy8FdfCxPtJokVrgV5jmQ==" spinCount="100000" sheet="1" objects="1" scenarios="1"/>
  <dataConsolidate link="1"/>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1738969</v>
      </c>
      <c r="AP9" s="312">
        <v>116827</v>
      </c>
      <c r="AQ9" s="313">
        <v>90414</v>
      </c>
      <c r="AR9" s="314">
        <v>29.2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111933</v>
      </c>
      <c r="AP10" s="315">
        <v>7520</v>
      </c>
      <c r="AQ10" s="316">
        <v>7325</v>
      </c>
      <c r="AR10" s="317">
        <v>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17620</v>
      </c>
      <c r="AP11" s="315">
        <v>1184</v>
      </c>
      <c r="AQ11" s="316">
        <v>9426</v>
      </c>
      <c r="AR11" s="317">
        <v>-87.4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1167</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v>3</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127828</v>
      </c>
      <c r="AP14" s="315">
        <v>8588</v>
      </c>
      <c r="AQ14" s="316">
        <v>4078</v>
      </c>
      <c r="AR14" s="317">
        <v>110.6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102879</v>
      </c>
      <c r="AP15" s="315">
        <v>6912</v>
      </c>
      <c r="AQ15" s="316">
        <v>2195</v>
      </c>
      <c r="AR15" s="317">
        <v>214.9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-230692</v>
      </c>
      <c r="AP16" s="315">
        <v>-15498</v>
      </c>
      <c r="AQ16" s="316">
        <v>-8893</v>
      </c>
      <c r="AR16" s="317">
        <v>74.3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1868537</v>
      </c>
      <c r="AP17" s="315">
        <v>125532</v>
      </c>
      <c r="AQ17" s="316">
        <v>105714</v>
      </c>
      <c r="AR17" s="317">
        <v>18.7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13.77</v>
      </c>
      <c r="AP21" s="328">
        <v>10.07</v>
      </c>
      <c r="AQ21" s="329">
        <v>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96.6</v>
      </c>
      <c r="AP22" s="333">
        <v>97.6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980264</v>
      </c>
      <c r="AP32" s="342">
        <v>65856</v>
      </c>
      <c r="AQ32" s="343">
        <v>67110</v>
      </c>
      <c r="AR32" s="344">
        <v>-1.9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v>6</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120495</v>
      </c>
      <c r="AP35" s="342">
        <v>8095</v>
      </c>
      <c r="AQ35" s="343">
        <v>17795</v>
      </c>
      <c r="AR35" s="344">
        <v>-54.5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42977</v>
      </c>
      <c r="AP36" s="342">
        <v>2887</v>
      </c>
      <c r="AQ36" s="343">
        <v>2500</v>
      </c>
      <c r="AR36" s="344">
        <v>15.5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9997</v>
      </c>
      <c r="AP37" s="342">
        <v>672</v>
      </c>
      <c r="AQ37" s="343">
        <v>1001</v>
      </c>
      <c r="AR37" s="344">
        <v>-32.9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515</v>
      </c>
      <c r="AP38" s="345" t="s">
        <v>515</v>
      </c>
      <c r="AQ38" s="346">
        <v>4</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-35</v>
      </c>
      <c r="AP39" s="342">
        <v>-2</v>
      </c>
      <c r="AQ39" s="343">
        <v>-3748</v>
      </c>
      <c r="AR39" s="344">
        <v>-99.9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-831347</v>
      </c>
      <c r="AP40" s="342">
        <v>-55851</v>
      </c>
      <c r="AQ40" s="343">
        <v>-58908</v>
      </c>
      <c r="AR40" s="344">
        <v>-5.2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322351</v>
      </c>
      <c r="AP41" s="342">
        <v>21656</v>
      </c>
      <c r="AQ41" s="343">
        <v>25761</v>
      </c>
      <c r="AR41" s="344">
        <v>-15.9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2000082</v>
      </c>
      <c r="AN51" s="364">
        <v>121971</v>
      </c>
      <c r="AO51" s="365">
        <v>2.2000000000000002</v>
      </c>
      <c r="AP51" s="366">
        <v>106614</v>
      </c>
      <c r="AQ51" s="367">
        <v>17.2</v>
      </c>
      <c r="AR51" s="368">
        <v>-15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980388</v>
      </c>
      <c r="AN52" s="372">
        <v>59787</v>
      </c>
      <c r="AO52" s="373">
        <v>9.3000000000000007</v>
      </c>
      <c r="AP52" s="374">
        <v>45545</v>
      </c>
      <c r="AQ52" s="375">
        <v>20.7</v>
      </c>
      <c r="AR52" s="376">
        <v>-11.4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1335453</v>
      </c>
      <c r="AN53" s="364">
        <v>83429</v>
      </c>
      <c r="AO53" s="365">
        <v>-31.6</v>
      </c>
      <c r="AP53" s="366">
        <v>85459</v>
      </c>
      <c r="AQ53" s="367">
        <v>-19.8</v>
      </c>
      <c r="AR53" s="368">
        <v>-11.8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541980</v>
      </c>
      <c r="AN54" s="372">
        <v>33859</v>
      </c>
      <c r="AO54" s="373">
        <v>-43.4</v>
      </c>
      <c r="AP54" s="374">
        <v>44378</v>
      </c>
      <c r="AQ54" s="375">
        <v>-2.6</v>
      </c>
      <c r="AR54" s="376">
        <v>-40.799999999999997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1459635</v>
      </c>
      <c r="AN55" s="364">
        <v>93447</v>
      </c>
      <c r="AO55" s="365">
        <v>12</v>
      </c>
      <c r="AP55" s="366">
        <v>83280</v>
      </c>
      <c r="AQ55" s="367">
        <v>-2.5</v>
      </c>
      <c r="AR55" s="368">
        <v>14.5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577884</v>
      </c>
      <c r="AN56" s="372">
        <v>36996</v>
      </c>
      <c r="AO56" s="373">
        <v>9.3000000000000007</v>
      </c>
      <c r="AP56" s="374">
        <v>43123</v>
      </c>
      <c r="AQ56" s="375">
        <v>-2.8</v>
      </c>
      <c r="AR56" s="376">
        <v>12.1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2749441</v>
      </c>
      <c r="AN57" s="364">
        <v>180872</v>
      </c>
      <c r="AO57" s="365">
        <v>93.6</v>
      </c>
      <c r="AP57" s="366">
        <v>88968</v>
      </c>
      <c r="AQ57" s="367">
        <v>6.8</v>
      </c>
      <c r="AR57" s="368">
        <v>86.8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1087271</v>
      </c>
      <c r="AN58" s="372">
        <v>71526</v>
      </c>
      <c r="AO58" s="373">
        <v>93.3</v>
      </c>
      <c r="AP58" s="374">
        <v>45482</v>
      </c>
      <c r="AQ58" s="375">
        <v>5.5</v>
      </c>
      <c r="AR58" s="376">
        <v>87.8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1930627</v>
      </c>
      <c r="AN59" s="364">
        <v>129703</v>
      </c>
      <c r="AO59" s="365">
        <v>-28.3</v>
      </c>
      <c r="AP59" s="366">
        <v>85173</v>
      </c>
      <c r="AQ59" s="367">
        <v>-4.3</v>
      </c>
      <c r="AR59" s="368">
        <v>-24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818711</v>
      </c>
      <c r="AN60" s="372">
        <v>55002</v>
      </c>
      <c r="AO60" s="373">
        <v>-23.1</v>
      </c>
      <c r="AP60" s="374">
        <v>43913</v>
      </c>
      <c r="AQ60" s="375">
        <v>-3.4</v>
      </c>
      <c r="AR60" s="376">
        <v>-19.7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1895048</v>
      </c>
      <c r="AN61" s="379">
        <v>121884</v>
      </c>
      <c r="AO61" s="380">
        <v>9.6</v>
      </c>
      <c r="AP61" s="381">
        <v>89899</v>
      </c>
      <c r="AQ61" s="382">
        <v>-0.5</v>
      </c>
      <c r="AR61" s="368">
        <v>10.1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801247</v>
      </c>
      <c r="AN62" s="372">
        <v>51434</v>
      </c>
      <c r="AO62" s="373">
        <v>9.1</v>
      </c>
      <c r="AP62" s="374">
        <v>44488</v>
      </c>
      <c r="AQ62" s="375">
        <v>3.5</v>
      </c>
      <c r="AR62" s="376">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bq3u89zI3xo86f70XJxwDo5iMtfNpVJuJkFB5XXKPvEPIpwKdP8nH1jIQMq8qfaZ05pO7Wob/kH9rmnXjl7BQ==" saltValue="pKvHT0DQtOls2SFQq6Ke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Df4RcH8shoUjjVTZ6fZb5cMrgTSkyIAGQE8St2Wjeke3HL1Jx+N2Vxlot6Y8LGOrd1x9sSlPnt+DILuJkmsSQ==" saltValue="OavXqwT2NU8LC6JLr4pSE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v4OCkLqR2KowY/JlAldGiUJYPNH8lSSYwP4rlujbgaRtW/LCoa8AnPLevAqGvhT77EdU8j5iesxFzsei3eK1A==" saltValue="CVrDTtXYD1xWGvvOsYuvp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26.48</v>
      </c>
      <c r="G47" s="12">
        <v>30.4</v>
      </c>
      <c r="H47" s="12">
        <v>28.39</v>
      </c>
      <c r="I47" s="12">
        <v>29.52</v>
      </c>
      <c r="J47" s="13">
        <v>28.5</v>
      </c>
    </row>
    <row r="48" spans="2:10" ht="57.75" customHeight="1" x14ac:dyDescent="0.15">
      <c r="B48" s="14"/>
      <c r="C48" s="1234" t="s">
        <v>4</v>
      </c>
      <c r="D48" s="1234"/>
      <c r="E48" s="1235"/>
      <c r="F48" s="15">
        <v>5.4</v>
      </c>
      <c r="G48" s="16">
        <v>7.15</v>
      </c>
      <c r="H48" s="16">
        <v>5.31</v>
      </c>
      <c r="I48" s="16">
        <v>4.7699999999999996</v>
      </c>
      <c r="J48" s="17">
        <v>5.05</v>
      </c>
    </row>
    <row r="49" spans="2:10" ht="57.75" customHeight="1" thickBot="1" x14ac:dyDescent="0.2">
      <c r="B49" s="18"/>
      <c r="C49" s="1236" t="s">
        <v>5</v>
      </c>
      <c r="D49" s="1236"/>
      <c r="E49" s="1237"/>
      <c r="F49" s="19">
        <v>0.56000000000000005</v>
      </c>
      <c r="G49" s="20">
        <v>6.33</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mX7Mz3NgFQO3T2GjpNfWpiDOjVGqt2wWSNSiaO55ik+KPvptRvd8vocGVnj9kKh892pZcKlOAP2rWx6rcARA==" saltValue="ykmj6teyUeX4XCA1BqHl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2020-09-23T05:16:38Z</cp:lastPrinted>
  <dcterms:created xsi:type="dcterms:W3CDTF">2020-02-10T06:28:38Z</dcterms:created>
  <dcterms:modified xsi:type="dcterms:W3CDTF">2020-09-23T05:18:00Z</dcterms:modified>
  <cp:category/>
</cp:coreProperties>
</file>