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C36" i="10"/>
  <c r="C35"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E35" i="10"/>
  <c r="CO34" i="10" l="1"/>
  <c r="CO35" i="10" s="1"/>
  <c r="CO36" i="10" s="1"/>
</calcChain>
</file>

<file path=xl/sharedStrings.xml><?xml version="1.0" encoding="utf-8"?>
<sst xmlns="http://schemas.openxmlformats.org/spreadsheetml/2006/main" count="1138" uniqueCount="618">
  <si>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</si>
  <si>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</si>
  <si>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</si>
  <si>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</si>
  <si>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</si>
  <si>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</si>
  <si>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</si>
  <si>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</si>
  <si>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</si>
  <si>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</si>
  <si>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</si>
  <si>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</si>
  <si>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</si>
  <si>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</si>
  <si>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</si>
  <si>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</si>
  <si>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</si>
  <si>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</si>
  <si>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</si>
  <si>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</si>
  <si>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</si>
  <si>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</si>
  <si>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</si>
  <si>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</si>
  <si>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</si>
  <si>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</si>
  <si>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</si>
  <si>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</si>
  <si>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</si>
  <si>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</si>
  <si>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</si>
  <si>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</si>
  <si>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</si>
  <si>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</si>
  <si>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</si>
  <si>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</si>
  <si>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</si>
  <si>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</si>
  <si>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</si>
  <si>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</si>
  <si>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</si>
  <si>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</si>
  <si>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</si>
  <si>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</si>
  <si>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</si>
  <si>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</si>
  <si>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</si>
  <si>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</si>
  <si>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</si>
  <si>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</si>
  <si>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</si>
  <si>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</si>
  <si>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</si>
  <si>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</si>
  <si>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</si>
  <si>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</si>
  <si>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</si>
  <si>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</si>
  <si>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</si>
  <si>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</si>
  <si>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</si>
  <si>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</si>
  <si>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</si>
  <si>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</si>
  <si>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</si>
  <si>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</si>
  <si>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</si>
  <si>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</si>
  <si>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</si>
  <si>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</si>
  <si>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</si>
  <si>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</si>
  <si>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</si>
  <si>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</si>
  <si>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</si>
  <si>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</si>
  <si>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</si>
  <si>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</si>
  <si>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</si>
  <si>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</si>
  <si>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</si>
  <si>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</si>
  <si>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</si>
  <si>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</si>
  <si>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</si>
  <si>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</si>
  <si>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</si>
  <si>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</si>
  <si>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</si>
  <si>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</si>
  <si>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</si>
  <si>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</si>
  <si>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</si>
  <si>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</si>
  <si>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</si>
  <si>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</si>
  <si>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</si>
  <si>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</si>
  <si>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</si>
  <si>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</si>
  <si>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</si>
  <si>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</si>
  <si>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</si>
  <si>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</si>
  <si>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</si>
  <si>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</si>
  <si>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</si>
  <si>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</si>
  <si>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</si>
  <si>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</si>
  <si>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</si>
  <si>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</si>
  <si>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</si>
  <si>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</si>
  <si>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</si>
  <si>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</si>
  <si>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</si>
  <si>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</si>
  <si>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</si>
  <si>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</si>
  <si>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</si>
  <si>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</si>
  <si>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</si>
  <si>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</si>
  <si>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</si>
  <si>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</si>
  <si>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</si>
  <si>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</si>
  <si>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</si>
  <si>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</si>
  <si>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</si>
  <si>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</si>
  <si>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</si>
  <si>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</si>
  <si>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</si>
  <si>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</si>
  <si>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</si>
  <si>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</si>
  <si>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</si>
  <si>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</si>
  <si>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</si>
  <si>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</si>
  <si>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</si>
  <si>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</si>
  <si>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</si>
  <si>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</si>
  <si>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</si>
  <si>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</si>
  <si>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</si>
  <si>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</si>
  <si>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</si>
  <si>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</si>
  <si>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</si>
  <si>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</si>
  <si>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</si>
  <si>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</si>
  <si>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</si>
  <si>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</si>
  <si>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</si>
  <si>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</si>
  <si>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</si>
  <si>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</si>
  <si>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</si>
  <si>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</si>
  <si>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</si>
  <si>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</si>
  <si>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</si>
  <si>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</si>
  <si>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</si>
  <si>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</si>
  <si>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</si>
  <si>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</si>
  <si>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</si>
  <si>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</si>
  <si>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</si>
  <si>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</si>
  <si>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</si>
  <si>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</si>
  <si>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</si>
  <si>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</si>
  <si>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</si>
  <si>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</si>
  <si>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</si>
  <si>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</si>
  <si>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</si>
  <si>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</si>
  <si>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</si>
  <si>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</si>
  <si>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</si>
  <si>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</si>
  <si>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</si>
  <si>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</si>
  <si>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</si>
  <si>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</si>
  <si>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</si>
  <si>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</si>
  <si>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</si>
  <si>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</si>
  <si>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</si>
  <si>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</si>
  <si>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</si>
  <si>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</si>
  <si>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</si>
  <si>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</si>
  <si>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</si>
  <si>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</si>
  <si>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</si>
  <si>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</si>
  <si>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</si>
  <si>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</si>
  <si>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</si>
  <si>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</si>
  <si>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</si>
  <si>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</si>
  <si>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鹿児島県霧島市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</si>
  <si>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</si>
  <si>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</si>
  <si>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</si>
  <si>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</si>
  <si>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</si>
  <si>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</si>
  <si>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</si>
  <si>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</si>
  <si>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</si>
  <si>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</si>
  <si>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</si>
  <si>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</si>
  <si>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</si>
  <si>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</si>
  <si>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</si>
  <si>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</si>
  <si>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</si>
  <si>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</si>
  <si>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</si>
  <si>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</si>
  <si>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</si>
  <si>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</si>
  <si>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</si>
  <si>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</si>
  <si>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</si>
  <si>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</si>
  <si>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</si>
  <si>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</si>
  <si>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</si>
  <si>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</si>
  <si>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</si>
  <si>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</si>
  <si>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</si>
  <si>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</si>
  <si>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</si>
  <si>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</si>
  <si>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</si>
  <si>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</si>
  <si>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</si>
  <si>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</si>
  <si>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</si>
  <si>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</si>
  <si>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</si>
  <si>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</si>
  <si>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</si>
  <si>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</si>
  <si>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</si>
  <si>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</si>
  <si>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</si>
  <si>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</si>
  <si>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</si>
  <si>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</si>
  <si>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</si>
  <si>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</si>
  <si>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</si>
  <si>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</si>
  <si>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</si>
  <si>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</si>
  <si>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</si>
  <si>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</si>
  <si>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</si>
  <si>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</si>
  <si>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</si>
  <si>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</si>
  <si>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</si>
  <si>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</si>
  <si>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</si>
  <si>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</si>
  <si>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</si>
  <si>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</si>
  <si>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</si>
  <si>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</si>
  <si>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</si>
  <si>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</si>
  <si>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</si>
  <si>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</si>
  <si>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</si>
  <si>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</si>
  <si>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</si>
  <si>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</si>
  <si>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</si>
  <si>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</si>
  <si>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</si>
  <si>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</si>
  <si>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</si>
  <si>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</si>
  <si>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</si>
  <si>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</si>
  <si>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</si>
  <si>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</si>
  <si>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</si>
  <si>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</si>
  <si>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</si>
  <si>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</si>
  <si>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</si>
  <si>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</si>
  <si>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</si>
  <si>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</si>
  <si>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</si>
  <si>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</si>
  <si>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</si>
  <si>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</si>
  <si>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</si>
  <si>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</si>
  <si>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</si>
  <si>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</si>
  <si>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</si>
  <si>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</si>
  <si>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</si>
  <si>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</si>
  <si>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</si>
  <si>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</si>
  <si>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</si>
  <si>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</si>
  <si>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</si>
  <si>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</si>
  <si>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</si>
  <si>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</si>
  <si>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</si>
  <si>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</si>
  <si>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</si>
  <si>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</si>
  <si>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</si>
  <si>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</si>
  <si>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</si>
  <si>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</si>
  <si>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</si>
  <si>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</si>
  <si>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</si>
  <si>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</si>
  <si>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</si>
  <si>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</si>
  <si>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</si>
  <si>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</si>
  <si>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</si>
  <si>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</si>
  <si>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</si>
  <si>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</si>
  <si>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</si>
  <si>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</si>
  <si>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</si>
  <si>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</si>
  <si>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</si>
  <si>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</si>
  <si>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</si>
  <si>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</si>
  <si>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</si>
  <si>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</si>
  <si>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</si>
  <si>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鹿児島県霧島市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</si>
  <si>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</si>
  <si>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</si>
  <si>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</si>
  <si>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</si>
  <si>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</si>
  <si>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</si>
  <si>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</si>
  <si>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</si>
  <si>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</si>
  <si>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</si>
  <si>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</si>
  <si>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</si>
  <si>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</si>
  <si>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</si>
  <si>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</si>
  <si>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</si>
  <si>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</si>
  <si>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</si>
  <si>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</si>
  <si>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</si>
  <si>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</si>
  <si>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</si>
  <si>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</si>
  <si>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</si>
  <si>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</si>
  <si>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</si>
  <si>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</si>
  <si>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</si>
  <si>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</si>
  <si>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</si>
  <si>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</si>
  <si>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</si>
  <si>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</si>
  <si>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</si>
  <si>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</si>
  <si>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</si>
  <si>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</si>
  <si>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</si>
  <si>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</si>
  <si>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</si>
  <si>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</si>
  <si>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病院事業会計</t>
    <phoneticPr fontId="5"/>
  </si>
  <si>
    <t>法適用企業</t>
    <phoneticPr fontId="5"/>
  </si>
  <si>
    <t>下水道事業特別会計</t>
    <phoneticPr fontId="5"/>
  </si>
  <si>
    <t>法非適用企業</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</si>
  <si>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</si>
  <si>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</si>
  <si>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</si>
  <si>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</si>
  <si>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</si>
  <si>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</si>
  <si>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</si>
  <si>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</si>
  <si>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</si>
  <si>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</si>
  <si>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</si>
  <si>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</si>
  <si>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</si>
  <si>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</si>
  <si>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</si>
  <si>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</si>
  <si>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</si>
  <si>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</si>
  <si>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</si>
  <si>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</si>
  <si>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</si>
  <si>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</si>
  <si>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</si>
  <si>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</si>
  <si>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</si>
  <si>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</si>
  <si>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</si>
  <si>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</si>
  <si>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</si>
  <si>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</si>
  <si>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</si>
  <si>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</si>
  <si>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</si>
  <si>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</si>
  <si>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</si>
  <si>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</si>
  <si>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</si>
  <si>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</si>
  <si>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</si>
  <si>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</si>
  <si>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</si>
  <si>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</si>
  <si>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</si>
  <si>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</si>
  <si>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</si>
  <si>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</si>
  <si>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</si>
  <si>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</si>
  <si>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</si>
  <si>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</si>
  <si>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</si>
  <si>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</si>
  <si>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</si>
  <si>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</si>
  <si>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</si>
  <si>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</si>
  <si>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</si>
  <si>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</si>
  <si>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</si>
  <si>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</si>
  <si>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</si>
  <si>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</si>
  <si>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</si>
  <si>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</si>
  <si>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</si>
  <si>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</si>
  <si>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</si>
  <si>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</si>
  <si>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</si>
  <si>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</si>
  <si>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</si>
  <si>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</si>
  <si>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</si>
  <si>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</si>
  <si>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</si>
  <si>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</si>
  <si>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</si>
  <si>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</si>
  <si>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</si>
  <si>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</si>
  <si>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</si>
  <si>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</si>
  <si>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</si>
  <si>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</si>
  <si>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</si>
  <si>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</si>
  <si>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</si>
  <si>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</si>
  <si>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</si>
  <si>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</si>
  <si>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</si>
  <si>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</si>
  <si>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</si>
  <si>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</si>
  <si>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</si>
  <si>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</si>
  <si>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</si>
  <si>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</si>
  <si>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</si>
  <si>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</si>
  <si>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</si>
  <si>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</si>
  <si>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</si>
  <si>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</si>
  <si>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</si>
  <si>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</si>
  <si>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</si>
  <si>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</si>
  <si>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</si>
  <si>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</si>
  <si>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</si>
  <si>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</si>
  <si>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</si>
  <si>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</si>
  <si>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</si>
  <si>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</si>
  <si>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</si>
  <si>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</si>
  <si>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</si>
  <si>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</si>
  <si>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</si>
  <si>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</si>
  <si>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</si>
  <si>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</si>
  <si>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</si>
  <si>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</si>
  <si>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</si>
  <si>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</si>
  <si>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</si>
  <si>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</si>
  <si>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</si>
  <si>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</si>
  <si>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</si>
  <si>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</si>
  <si>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</si>
  <si>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</si>
  <si>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</si>
  <si>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</si>
  <si>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</si>
  <si>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</si>
  <si>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</si>
  <si>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</si>
  <si>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</si>
  <si>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</si>
  <si>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</si>
  <si>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3.71</t>
  </si>
  <si>
    <t>▲ 0.90</t>
  </si>
  <si>
    <t>水道事業会計</t>
  </si>
  <si>
    <t>病院事業会計</t>
  </si>
  <si>
    <t>一般会計</t>
  </si>
  <si>
    <t>介護保険特別会計</t>
  </si>
  <si>
    <t>国民健康保険特別会計</t>
  </si>
  <si>
    <t>▲ 0.79</t>
  </si>
  <si>
    <t>▲ 1.90</t>
  </si>
  <si>
    <t>▲ 1.38</t>
  </si>
  <si>
    <t>▲ 1.16</t>
  </si>
  <si>
    <t>下水道事業特別会計</t>
  </si>
  <si>
    <t>工業用水道事業会計</t>
  </si>
  <si>
    <t>交通災害共済事業特別会計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</si>
  <si>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</si>
  <si>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</si>
  <si>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</si>
  <si>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</si>
  <si>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</si>
  <si>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</si>
  <si>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</si>
  <si>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</si>
  <si>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</si>
  <si>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</si>
  <si>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霧島市土地開発公社</t>
    <rPh sb="0" eb="3">
      <t>キリシマシ</t>
    </rPh>
    <rPh sb="3" eb="5">
      <t>トチ</t>
    </rPh>
    <rPh sb="5" eb="7">
      <t>カイハツ</t>
    </rPh>
    <rPh sb="7" eb="9">
      <t>コウシャ</t>
    </rPh>
    <phoneticPr fontId="2"/>
  </si>
  <si>
    <t>霧島市施設管理公社</t>
    <rPh sb="0" eb="3">
      <t>キリシマシ</t>
    </rPh>
    <rPh sb="3" eb="4">
      <t>シ</t>
    </rPh>
    <rPh sb="4" eb="5">
      <t>セツ</t>
    </rPh>
    <rPh sb="5" eb="7">
      <t>カンリ</t>
    </rPh>
    <rPh sb="7" eb="9">
      <t>コウシャ</t>
    </rPh>
    <phoneticPr fontId="2"/>
  </si>
  <si>
    <t>霧島神話の里公園</t>
    <rPh sb="0" eb="1">
      <t>キリ</t>
    </rPh>
    <rPh sb="1" eb="2">
      <t>シマ</t>
    </rPh>
    <rPh sb="2" eb="4">
      <t>シンワ</t>
    </rPh>
    <rPh sb="5" eb="6">
      <t>サト</t>
    </rPh>
    <rPh sb="6" eb="8">
      <t>コウエン</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</si>
  <si>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</si>
  <si>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</si>
  <si>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</si>
  <si>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</si>
  <si>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</si>
  <si>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19">
      <t>カイ</t>
    </rPh>
    <rPh sb="19" eb="20">
      <t>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</si>
  <si>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2"/>
  </si>
  <si>
    <t>-</t>
    <phoneticPr fontId="2"/>
  </si>
  <si>
    <t>特定建設事業基金</t>
    <rPh sb="0" eb="2">
      <t>トクテイ</t>
    </rPh>
    <rPh sb="2" eb="4">
      <t>ケンセツ</t>
    </rPh>
    <rPh sb="4" eb="6">
      <t>ジギョウ</t>
    </rPh>
    <rPh sb="6" eb="8">
      <t>キキン</t>
    </rPh>
    <phoneticPr fontId="2"/>
  </si>
  <si>
    <t>まちづくり基金</t>
    <rPh sb="5" eb="7">
      <t>キキン</t>
    </rPh>
    <phoneticPr fontId="2"/>
  </si>
  <si>
    <t>地域福祉基金</t>
    <rPh sb="0" eb="2">
      <t>チイキ</t>
    </rPh>
    <rPh sb="2" eb="4">
      <t>フクシ</t>
    </rPh>
    <rPh sb="4" eb="6">
      <t>キキン</t>
    </rPh>
    <phoneticPr fontId="2"/>
  </si>
  <si>
    <t>ふるさときばいやんせ基金</t>
    <rPh sb="10" eb="12">
      <t>キキン</t>
    </rPh>
    <phoneticPr fontId="2"/>
  </si>
  <si>
    <t>衛生施設整備基金</t>
    <rPh sb="0" eb="2">
      <t>エイセイ</t>
    </rPh>
    <rPh sb="2" eb="4">
      <t>シセツ</t>
    </rPh>
    <rPh sb="4" eb="6">
      <t>セイビ</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</si>
  <si>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</si>
  <si>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</si>
  <si>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</si>
  <si>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</si>
  <si>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</si>
  <si>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</si>
  <si>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</si>
  <si>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</si>
  <si>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</si>
  <si>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</si>
  <si>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</si>
  <si>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</si>
  <si>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</si>
  <si>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充当可能財源等が将来負担額を上回っているため将来負担比率はマイナスとなっており、類似団体平均よりも低い水準にある。将来負担額は借入額の抑制による地方債残高の縮減に伴い、平成29年度から平成30年度にかけて42億円ほど減少していることから健全性が保たれている。有形固定資産減価償却率が類似団体よりも低い一つの要因として住民一人当たり総量が大きい「道路」の有形固定資産減価償却率が、当該団体よりも特に低い水準になっており、これが全体の有形固定資産減価償却率を押し下げているものと考えられる。今後は、現段階ですでに老朽化が進行している施設が複数あることから、当該施設類型については総量の削減を進めながら、必要性の高い施設については長寿命化工事などを行いつつ、将来的に到来する道路等インフラ資産の老朽化対策として、基金積立等必要な準備を検討する。</t>
    <rPh sb="11" eb="12">
      <t>トウ</t>
    </rPh>
    <rPh sb="13" eb="15">
      <t>ショウライ</t>
    </rPh>
    <rPh sb="15" eb="17">
      <t>フタン</t>
    </rPh>
    <rPh sb="17" eb="18">
      <t>ガク</t>
    </rPh>
    <rPh sb="19" eb="21">
      <t>ウワマワ</t>
    </rPh>
    <rPh sb="27" eb="29">
      <t>ショウライ</t>
    </rPh>
    <rPh sb="29" eb="31">
      <t>フタン</t>
    </rPh>
    <rPh sb="31" eb="33">
      <t>ヒリツ</t>
    </rPh>
    <rPh sb="68" eb="70">
      <t>カリイレ</t>
    </rPh>
    <rPh sb="70" eb="71">
      <t>ガク</t>
    </rPh>
    <rPh sb="72" eb="74">
      <t>ヨクセイ</t>
    </rPh>
    <rPh sb="83" eb="85">
      <t>シュクゲン</t>
    </rPh>
    <rPh sb="194" eb="196">
      <t>トウガイ</t>
    </rPh>
    <rPh sb="248" eb="250">
      <t>コンゴ</t>
    </rPh>
    <rPh sb="304" eb="307">
      <t>ヒツヨウセイ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</si>
  <si>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</si>
  <si>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</si>
  <si>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</si>
  <si>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</si>
  <si>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</si>
  <si>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</si>
  <si>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して高いものの、年々減少傾向にある。将来負担比率は類似団体平均を下回り、H28年度以降マイナスを継続している。これは、「霧島市経営健全化計画」に基づき、これまで市債残高の縮減に取り組んできたためである。今後は地方交付税の減少等から基金を計画的に積み立てていくことは困難になると見込まれ、また大規模な普通建設事業を控え一時的に市債残高も増加する見通しとなっているが、計画的な借入れを行うなど、両指標の面から健全な財政運営に努める。</t>
    <rPh sb="8" eb="10">
      <t>ルイジ</t>
    </rPh>
    <rPh sb="10" eb="12">
      <t>ダンタイ</t>
    </rPh>
    <rPh sb="12" eb="14">
      <t>ヘイキン</t>
    </rPh>
    <rPh sb="15" eb="17">
      <t>ヒカク</t>
    </rPh>
    <rPh sb="19" eb="20">
      <t>タカ</t>
    </rPh>
    <rPh sb="25" eb="27">
      <t>ネンネン</t>
    </rPh>
    <rPh sb="27" eb="29">
      <t>ゲンショウ</t>
    </rPh>
    <rPh sb="29" eb="31">
      <t>ケイコウ</t>
    </rPh>
    <rPh sb="35" eb="37">
      <t>ショウライ</t>
    </rPh>
    <rPh sb="37" eb="39">
      <t>フタン</t>
    </rPh>
    <rPh sb="39" eb="41">
      <t>ヒリツ</t>
    </rPh>
    <rPh sb="42" eb="44">
      <t>ルイジ</t>
    </rPh>
    <rPh sb="44" eb="46">
      <t>ダンタイ</t>
    </rPh>
    <rPh sb="46" eb="48">
      <t>ヘイキン</t>
    </rPh>
    <rPh sb="49" eb="51">
      <t>シタマワ</t>
    </rPh>
    <rPh sb="56" eb="58">
      <t>ネンド</t>
    </rPh>
    <rPh sb="58" eb="60">
      <t>イコウ</t>
    </rPh>
    <rPh sb="65" eb="67">
      <t>ケイゾク</t>
    </rPh>
    <rPh sb="77" eb="78">
      <t>キリ</t>
    </rPh>
    <rPh sb="78" eb="79">
      <t>シマ</t>
    </rPh>
    <rPh sb="79" eb="80">
      <t>シ</t>
    </rPh>
    <rPh sb="80" eb="82">
      <t>ケイエイ</t>
    </rPh>
    <rPh sb="82" eb="85">
      <t>ケンゼンカ</t>
    </rPh>
    <rPh sb="85" eb="87">
      <t>ケイカク</t>
    </rPh>
    <rPh sb="89" eb="90">
      <t>モト</t>
    </rPh>
    <rPh sb="97" eb="99">
      <t>シサイ</t>
    </rPh>
    <rPh sb="99" eb="101">
      <t>ザンダカ</t>
    </rPh>
    <rPh sb="102" eb="104">
      <t>シュクゲン</t>
    </rPh>
    <rPh sb="105" eb="106">
      <t>ト</t>
    </rPh>
    <rPh sb="107" eb="108">
      <t>ク</t>
    </rPh>
    <rPh sb="121" eb="123">
      <t>チホウ</t>
    </rPh>
    <rPh sb="123" eb="126">
      <t>コウフゼイ</t>
    </rPh>
    <rPh sb="127" eb="129">
      <t>ゲンショウ</t>
    </rPh>
    <rPh sb="129" eb="130">
      <t>トウ</t>
    </rPh>
    <rPh sb="132" eb="134">
      <t>キキン</t>
    </rPh>
    <rPh sb="135" eb="138">
      <t>ケイカクテキ</t>
    </rPh>
    <rPh sb="139" eb="140">
      <t>ツ</t>
    </rPh>
    <rPh sb="141" eb="142">
      <t>タ</t>
    </rPh>
    <rPh sb="149" eb="151">
      <t>コンナン</t>
    </rPh>
    <rPh sb="155" eb="157">
      <t>ミコ</t>
    </rPh>
    <rPh sb="162" eb="165">
      <t>ダイキボ</t>
    </rPh>
    <rPh sb="166" eb="168">
      <t>フツウ</t>
    </rPh>
    <rPh sb="168" eb="170">
      <t>ケンセツ</t>
    </rPh>
    <rPh sb="170" eb="172">
      <t>ジギョウ</t>
    </rPh>
    <rPh sb="173" eb="174">
      <t>ヒカ</t>
    </rPh>
    <rPh sb="175" eb="178">
      <t>イチジテキ</t>
    </rPh>
    <rPh sb="179" eb="181">
      <t>シサイ</t>
    </rPh>
    <rPh sb="181" eb="183">
      <t>ザンダカ</t>
    </rPh>
    <rPh sb="184" eb="186">
      <t>ゾウカ</t>
    </rPh>
    <rPh sb="188" eb="190">
      <t>ミトオ</t>
    </rPh>
    <rPh sb="199" eb="202">
      <t>ケイカクテキ</t>
    </rPh>
    <rPh sb="203" eb="205">
      <t>カリイ</t>
    </rPh>
    <rPh sb="207" eb="208">
      <t>オコナ</t>
    </rPh>
    <rPh sb="212" eb="213">
      <t>リョウ</t>
    </rPh>
    <rPh sb="213" eb="215">
      <t>シヒョウ</t>
    </rPh>
    <rPh sb="216" eb="217">
      <t>メン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</si>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</sst>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c:ext xmlns:c16="http://schemas.microsoft.com/office/drawing/2014/chart" uri="{C3380CC4-5D6E-409C-BE32-E72D297353CC}">
              <c16:uniqueId val="{00000000-5027-4B32-8956-0049EED47D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92358</c:v>
                </c:pt>
                <c:pt idx="1">
                  <c:v>80711</c:v>
                </c:pt>
                <c:pt idx="2">
                  <c:v>74334</c:v>
                </c:pt>
                <c:pt idx="3">
                  <c:v>78586</c:v>
                </c:pt>
                <c:pt idx="4">
                  <c:v>52911</c:v>
                </c:pt>
              </c:numCache>
            </c:numRef>
          </c:val>
          <c:smooth val="0"/>
          <c:extLst>
            <c:ext xmlns:c16="http://schemas.microsoft.com/office/drawing/2014/chart" uri="{C3380CC4-5D6E-409C-BE32-E72D297353CC}">
              <c16:uniqueId val="{00000001-5027-4B32-8956-0049EED47D91}"/>
            </c:ext>
          </c:extLst>
        </c:ser>
        <c:dLbls>
          <c:showLegendKey val="0"/>
          <c:showVal val="0"/>
          <c:showCatName val="0"/>
          <c:showSerName val="0"/>
          <c:showPercent val="0"/>
          <c:showBubbleSize val="0"/>
        </c:dLbls>
        <c:marker val="1"/>
        <c:smooth val="0"/>
        <c:axId val="266756984"/>
        <c:axId val="266757376"/>
      </c:lineChart>
      <c:catAx>
        <c:axId val="266756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757376"/>
        <c:crosses val="autoZero"/>
        <c:auto val="1"/>
        <c:lblAlgn val="ctr"/>
        <c:lblOffset val="100"/>
        <c:tickLblSkip val="1"/>
        <c:tickMarkSkip val="1"/>
        <c:noMultiLvlLbl val="0"/>
      </c:catAx>
      <c:valAx>
        <c:axId val="2667573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756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5.59</c:v>
                </c:pt>
                <c:pt idx="1">
                  <c:v>7.21</c:v>
                </c:pt>
                <c:pt idx="2">
                  <c:v>6.09</c:v>
                </c:pt>
                <c:pt idx="3">
                  <c:v>4.4400000000000004</c:v>
                </c:pt>
                <c:pt idx="4">
                  <c:v>6.85</c:v>
                </c:pt>
              </c:numCache>
            </c:numRef>
          </c:val>
          <c:extLst>
            <c:ext xmlns:c16="http://schemas.microsoft.com/office/drawing/2014/chart" uri="{C3380CC4-5D6E-409C-BE32-E72D297353CC}">
              <c16:uniqueId val="{00000000-B88C-49A6-BADA-B8B96690F7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28.99</c:v>
                </c:pt>
                <c:pt idx="1">
                  <c:v>30.06</c:v>
                </c:pt>
                <c:pt idx="2">
                  <c:v>33.590000000000003</c:v>
                </c:pt>
                <c:pt idx="3">
                  <c:v>31.71</c:v>
                </c:pt>
                <c:pt idx="4">
                  <c:v>28.45</c:v>
                </c:pt>
              </c:numCache>
            </c:numRef>
          </c:val>
          <c:extLst>
            <c:ext xmlns:c16="http://schemas.microsoft.com/office/drawing/2014/chart" uri="{C3380CC4-5D6E-409C-BE32-E72D297353CC}">
              <c16:uniqueId val="{00000001-B88C-49A6-BADA-B8B96690F763}"/>
            </c:ext>
          </c:extLst>
        </c:ser>
        <c:dLbls>
          <c:showLegendKey val="0"/>
          <c:showVal val="0"/>
          <c:showCatName val="0"/>
          <c:showSerName val="0"/>
          <c:showPercent val="0"/>
          <c:showBubbleSize val="0"/>
        </c:dLbls>
        <c:gapWidth val="250"/>
        <c:overlap val="100"/>
        <c:axId val="266758160"/>
        <c:axId val="266758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7.44</c:v>
                </c:pt>
                <c:pt idx="1">
                  <c:v>3.48</c:v>
                </c:pt>
                <c:pt idx="2">
                  <c:v>2.11</c:v>
                </c:pt>
                <c:pt idx="3">
                  <c:v>-3.71</c:v>
                </c:pt>
                <c:pt idx="4">
                  <c:v>-0.9</c:v>
                </c:pt>
              </c:numCache>
            </c:numRef>
          </c:val>
          <c:smooth val="0"/>
          <c:extLst>
            <c:ext xmlns:c16="http://schemas.microsoft.com/office/drawing/2014/chart" uri="{C3380CC4-5D6E-409C-BE32-E72D297353CC}">
              <c16:uniqueId val="{00000002-B88C-49A6-BADA-B8B96690F763}"/>
            </c:ext>
          </c:extLst>
        </c:ser>
        <c:dLbls>
          <c:showLegendKey val="0"/>
          <c:showVal val="0"/>
          <c:showCatName val="0"/>
          <c:showSerName val="0"/>
          <c:showPercent val="0"/>
          <c:showBubbleSize val="0"/>
        </c:dLbls>
        <c:marker val="1"/>
        <c:smooth val="0"/>
        <c:axId val="266758160"/>
        <c:axId val="266758552"/>
      </c:lineChart>
      <c:catAx>
        <c:axId val="26675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6758552"/>
        <c:crosses val="autoZero"/>
        <c:auto val="1"/>
        <c:lblAlgn val="ctr"/>
        <c:lblOffset val="100"/>
        <c:tickLblSkip val="1"/>
        <c:tickMarkSkip val="1"/>
        <c:noMultiLvlLbl val="0"/>
      </c:catAx>
      <c:valAx>
        <c:axId val="266758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75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0.04</c:v>
                </c:pt>
                <c:pt idx="4">
                  <c:v>#N/A</c:v>
                </c:pt>
                <c:pt idx="5">
                  <c:v>0.05</c:v>
                </c:pt>
                <c:pt idx="6">
                  <c:v>#N/A</c:v>
                </c:pt>
                <c:pt idx="7">
                  <c:v>0.03</c:v>
                </c:pt>
                <c:pt idx="8">
                  <c:v>#N/A</c:v>
                </c:pt>
                <c:pt idx="9">
                  <c:v>0.03</c:v>
                </c:pt>
              </c:numCache>
            </c:numRef>
          </c:val>
          <c:extLst>
            <c:ext xmlns:c16="http://schemas.microsoft.com/office/drawing/2014/chart" uri="{C3380CC4-5D6E-409C-BE32-E72D297353CC}">
              <c16:uniqueId val="{00000000-8C46-44FD-A6A3-42525F3119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46-44FD-A6A3-42525F311903}"/>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2-8C46-44FD-A6A3-42525F311903}"/>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0.11</c:v>
                </c:pt>
                <c:pt idx="4">
                  <c:v>#N/A</c:v>
                </c:pt>
                <c:pt idx="5">
                  <c:v>0.11</c:v>
                </c:pt>
                <c:pt idx="6">
                  <c:v>#N/A</c:v>
                </c:pt>
                <c:pt idx="7">
                  <c:v>0.12</c:v>
                </c:pt>
                <c:pt idx="8">
                  <c:v>#N/A</c:v>
                </c:pt>
                <c:pt idx="9">
                  <c:v>0.12</c:v>
                </c:pt>
              </c:numCache>
            </c:numRef>
          </c:val>
          <c:extLst>
            <c:ext xmlns:c16="http://schemas.microsoft.com/office/drawing/2014/chart" uri="{C3380CC4-5D6E-409C-BE32-E72D297353CC}">
              <c16:uniqueId val="{00000003-8C46-44FD-A6A3-42525F31190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0.13</c:v>
                </c:pt>
                <c:pt idx="6">
                  <c:v>#N/A</c:v>
                </c:pt>
                <c:pt idx="7">
                  <c:v>0.24</c:v>
                </c:pt>
                <c:pt idx="8">
                  <c:v>#N/A</c:v>
                </c:pt>
                <c:pt idx="9">
                  <c:v>0.56000000000000005</c:v>
                </c:pt>
              </c:numCache>
            </c:numRef>
          </c:val>
          <c:extLst>
            <c:ext xmlns:c16="http://schemas.microsoft.com/office/drawing/2014/chart" uri="{C3380CC4-5D6E-409C-BE32-E72D297353CC}">
              <c16:uniqueId val="{00000004-8C46-44FD-A6A3-42525F31190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0.79</c:v>
                </c:pt>
                <c:pt idx="1">
                  <c:v>#N/A</c:v>
                </c:pt>
                <c:pt idx="2">
                  <c:v>1.9</c:v>
                </c:pt>
                <c:pt idx="3">
                  <c:v>#N/A</c:v>
                </c:pt>
                <c:pt idx="4">
                  <c:v>1.38</c:v>
                </c:pt>
                <c:pt idx="5">
                  <c:v>#N/A</c:v>
                </c:pt>
                <c:pt idx="6">
                  <c:v>1.1599999999999999</c:v>
                </c:pt>
                <c:pt idx="7">
                  <c:v>#N/A</c:v>
                </c:pt>
                <c:pt idx="8">
                  <c:v>#N/A</c:v>
                </c:pt>
                <c:pt idx="9">
                  <c:v>0.89</c:v>
                </c:pt>
              </c:numCache>
            </c:numRef>
          </c:val>
          <c:extLst>
            <c:ext xmlns:c16="http://schemas.microsoft.com/office/drawing/2014/chart" uri="{C3380CC4-5D6E-409C-BE32-E72D297353CC}">
              <c16:uniqueId val="{00000005-8C46-44FD-A6A3-42525F31190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0.91</c:v>
                </c:pt>
                <c:pt idx="2">
                  <c:v>#N/A</c:v>
                </c:pt>
                <c:pt idx="3">
                  <c:v>0.68</c:v>
                </c:pt>
                <c:pt idx="4">
                  <c:v>#N/A</c:v>
                </c:pt>
                <c:pt idx="5">
                  <c:v>0.68</c:v>
                </c:pt>
                <c:pt idx="6">
                  <c:v>#N/A</c:v>
                </c:pt>
                <c:pt idx="7">
                  <c:v>0.44</c:v>
                </c:pt>
                <c:pt idx="8">
                  <c:v>#N/A</c:v>
                </c:pt>
                <c:pt idx="9">
                  <c:v>1.1000000000000001</c:v>
                </c:pt>
              </c:numCache>
            </c:numRef>
          </c:val>
          <c:extLst>
            <c:ext xmlns:c16="http://schemas.microsoft.com/office/drawing/2014/chart" uri="{C3380CC4-5D6E-409C-BE32-E72D297353CC}">
              <c16:uniqueId val="{00000006-8C46-44FD-A6A3-42525F3119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5.58</c:v>
                </c:pt>
                <c:pt idx="2">
                  <c:v>#N/A</c:v>
                </c:pt>
                <c:pt idx="3">
                  <c:v>7.21</c:v>
                </c:pt>
                <c:pt idx="4">
                  <c:v>#N/A</c:v>
                </c:pt>
                <c:pt idx="5">
                  <c:v>6.08</c:v>
                </c:pt>
                <c:pt idx="6">
                  <c:v>#N/A</c:v>
                </c:pt>
                <c:pt idx="7">
                  <c:v>4.43</c:v>
                </c:pt>
                <c:pt idx="8">
                  <c:v>#N/A</c:v>
                </c:pt>
                <c:pt idx="9">
                  <c:v>6.85</c:v>
                </c:pt>
              </c:numCache>
            </c:numRef>
          </c:val>
          <c:extLst>
            <c:ext xmlns:c16="http://schemas.microsoft.com/office/drawing/2014/chart" uri="{C3380CC4-5D6E-409C-BE32-E72D297353CC}">
              <c16:uniqueId val="{00000007-8C46-44FD-A6A3-42525F31190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8.25</c:v>
                </c:pt>
                <c:pt idx="2">
                  <c:v>#N/A</c:v>
                </c:pt>
                <c:pt idx="3">
                  <c:v>8.23</c:v>
                </c:pt>
                <c:pt idx="4">
                  <c:v>#N/A</c:v>
                </c:pt>
                <c:pt idx="5">
                  <c:v>7.02</c:v>
                </c:pt>
                <c:pt idx="6">
                  <c:v>#N/A</c:v>
                </c:pt>
                <c:pt idx="7">
                  <c:v>6.9</c:v>
                </c:pt>
                <c:pt idx="8">
                  <c:v>#N/A</c:v>
                </c:pt>
                <c:pt idx="9">
                  <c:v>7.57</c:v>
                </c:pt>
              </c:numCache>
            </c:numRef>
          </c:val>
          <c:extLst>
            <c:ext xmlns:c16="http://schemas.microsoft.com/office/drawing/2014/chart" uri="{C3380CC4-5D6E-409C-BE32-E72D297353CC}">
              <c16:uniqueId val="{00000008-8C46-44FD-A6A3-42525F3119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8.1199999999999992</c:v>
                </c:pt>
                <c:pt idx="2">
                  <c:v>#N/A</c:v>
                </c:pt>
                <c:pt idx="3">
                  <c:v>8.1999999999999993</c:v>
                </c:pt>
                <c:pt idx="4">
                  <c:v>#N/A</c:v>
                </c:pt>
                <c:pt idx="5">
                  <c:v>9.39</c:v>
                </c:pt>
                <c:pt idx="6">
                  <c:v>#N/A</c:v>
                </c:pt>
                <c:pt idx="7">
                  <c:v>9.2100000000000009</c:v>
                </c:pt>
                <c:pt idx="8">
                  <c:v>#N/A</c:v>
                </c:pt>
                <c:pt idx="9">
                  <c:v>10.14</c:v>
                </c:pt>
              </c:numCache>
            </c:numRef>
          </c:val>
          <c:extLst>
            <c:ext xmlns:c16="http://schemas.microsoft.com/office/drawing/2014/chart" uri="{C3380CC4-5D6E-409C-BE32-E72D297353CC}">
              <c16:uniqueId val="{00000009-8C46-44FD-A6A3-42525F311903}"/>
            </c:ext>
          </c:extLst>
        </c:ser>
        <c:dLbls>
          <c:showLegendKey val="0"/>
          <c:showVal val="0"/>
          <c:showCatName val="0"/>
          <c:showSerName val="0"/>
          <c:showPercent val="0"/>
          <c:showBubbleSize val="0"/>
        </c:dLbls>
        <c:gapWidth val="150"/>
        <c:overlap val="100"/>
        <c:axId val="266759336"/>
        <c:axId val="266759728"/>
      </c:barChart>
      <c:catAx>
        <c:axId val="26675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759728"/>
        <c:crosses val="autoZero"/>
        <c:auto val="1"/>
        <c:lblAlgn val="ctr"/>
        <c:lblOffset val="100"/>
        <c:tickLblSkip val="1"/>
        <c:tickMarkSkip val="1"/>
        <c:noMultiLvlLbl val="0"/>
      </c:catAx>
      <c:valAx>
        <c:axId val="26675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759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6239</c:v>
                </c:pt>
                <c:pt idx="5">
                  <c:v>6147</c:v>
                </c:pt>
                <c:pt idx="8">
                  <c:v>6135</c:v>
                </c:pt>
                <c:pt idx="11">
                  <c:v>6044</c:v>
                </c:pt>
                <c:pt idx="14">
                  <c:v>5798</c:v>
                </c:pt>
              </c:numCache>
            </c:numRef>
          </c:val>
          <c:extLst>
            <c:ext xmlns:c16="http://schemas.microsoft.com/office/drawing/2014/chart" uri="{C3380CC4-5D6E-409C-BE32-E72D297353CC}">
              <c16:uniqueId val="{00000000-8DCF-49DA-8057-30DED00AAD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CF-49DA-8057-30DED00AAD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4</c:v>
                </c:pt>
                <c:pt idx="9">
                  <c:v>3</c:v>
                </c:pt>
                <c:pt idx="12">
                  <c:v>3</c:v>
                </c:pt>
              </c:numCache>
            </c:numRef>
          </c:val>
          <c:extLst>
            <c:ext xmlns:c16="http://schemas.microsoft.com/office/drawing/2014/chart" uri="{C3380CC4-5D6E-409C-BE32-E72D297353CC}">
              <c16:uniqueId val="{00000002-8DCF-49DA-8057-30DED00AAD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80</c:v>
                </c:pt>
                <c:pt idx="3">
                  <c:v>83</c:v>
                </c:pt>
                <c:pt idx="6">
                  <c:v>57</c:v>
                </c:pt>
                <c:pt idx="9">
                  <c:v>26</c:v>
                </c:pt>
                <c:pt idx="12">
                  <c:v>0</c:v>
                </c:pt>
              </c:numCache>
            </c:numRef>
          </c:val>
          <c:extLst>
            <c:ext xmlns:c16="http://schemas.microsoft.com/office/drawing/2014/chart" uri="{C3380CC4-5D6E-409C-BE32-E72D297353CC}">
              <c16:uniqueId val="{00000003-8DCF-49DA-8057-30DED00AAD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770</c:v>
                </c:pt>
                <c:pt idx="3">
                  <c:v>805</c:v>
                </c:pt>
                <c:pt idx="6">
                  <c:v>780</c:v>
                </c:pt>
                <c:pt idx="9">
                  <c:v>738</c:v>
                </c:pt>
                <c:pt idx="12">
                  <c:v>734</c:v>
                </c:pt>
              </c:numCache>
            </c:numRef>
          </c:val>
          <c:extLst>
            <c:ext xmlns:c16="http://schemas.microsoft.com/office/drawing/2014/chart" uri="{C3380CC4-5D6E-409C-BE32-E72D297353CC}">
              <c16:uniqueId val="{00000004-8DCF-49DA-8057-30DED00AAD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CF-49DA-8057-30DED00AAD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CF-49DA-8057-30DED00AAD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8146</c:v>
                </c:pt>
                <c:pt idx="3">
                  <c:v>7796</c:v>
                </c:pt>
                <c:pt idx="6">
                  <c:v>7616</c:v>
                </c:pt>
                <c:pt idx="9">
                  <c:v>7378</c:v>
                </c:pt>
                <c:pt idx="12">
                  <c:v>6913</c:v>
                </c:pt>
              </c:numCache>
            </c:numRef>
          </c:val>
          <c:extLst>
            <c:ext xmlns:c16="http://schemas.microsoft.com/office/drawing/2014/chart" uri="{C3380CC4-5D6E-409C-BE32-E72D297353CC}">
              <c16:uniqueId val="{00000007-8DCF-49DA-8057-30DED00AAD6E}"/>
            </c:ext>
          </c:extLst>
        </c:ser>
        <c:dLbls>
          <c:showLegendKey val="0"/>
          <c:showVal val="0"/>
          <c:showCatName val="0"/>
          <c:showSerName val="0"/>
          <c:showPercent val="0"/>
          <c:showBubbleSize val="0"/>
        </c:dLbls>
        <c:gapWidth val="100"/>
        <c:overlap val="100"/>
        <c:axId val="266760512"/>
        <c:axId val="266667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2761</c:v>
                </c:pt>
                <c:pt idx="2">
                  <c:v>#N/A</c:v>
                </c:pt>
                <c:pt idx="3">
                  <c:v>#N/A</c:v>
                </c:pt>
                <c:pt idx="4">
                  <c:v>2541</c:v>
                </c:pt>
                <c:pt idx="5">
                  <c:v>#N/A</c:v>
                </c:pt>
                <c:pt idx="6">
                  <c:v>#N/A</c:v>
                </c:pt>
                <c:pt idx="7">
                  <c:v>2322</c:v>
                </c:pt>
                <c:pt idx="8">
                  <c:v>#N/A</c:v>
                </c:pt>
                <c:pt idx="9">
                  <c:v>#N/A</c:v>
                </c:pt>
                <c:pt idx="10">
                  <c:v>2101</c:v>
                </c:pt>
                <c:pt idx="11">
                  <c:v>#N/A</c:v>
                </c:pt>
                <c:pt idx="12">
                  <c:v>#N/A</c:v>
                </c:pt>
                <c:pt idx="13">
                  <c:v>1852</c:v>
                </c:pt>
                <c:pt idx="14">
                  <c:v>#N/A</c:v>
                </c:pt>
              </c:numCache>
            </c:numRef>
          </c:val>
          <c:smooth val="0"/>
          <c:extLst>
            <c:ext xmlns:c16="http://schemas.microsoft.com/office/drawing/2014/chart" uri="{C3380CC4-5D6E-409C-BE32-E72D297353CC}">
              <c16:uniqueId val="{00000008-8DCF-49DA-8057-30DED00AAD6E}"/>
            </c:ext>
          </c:extLst>
        </c:ser>
        <c:dLbls>
          <c:showLegendKey val="0"/>
          <c:showVal val="0"/>
          <c:showCatName val="0"/>
          <c:showSerName val="0"/>
          <c:showPercent val="0"/>
          <c:showBubbleSize val="0"/>
        </c:dLbls>
        <c:marker val="1"/>
        <c:smooth val="0"/>
        <c:axId val="266760512"/>
        <c:axId val="266667400"/>
      </c:lineChart>
      <c:catAx>
        <c:axId val="26676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667400"/>
        <c:crosses val="autoZero"/>
        <c:auto val="1"/>
        <c:lblAlgn val="ctr"/>
        <c:lblOffset val="100"/>
        <c:tickLblSkip val="1"/>
        <c:tickMarkSkip val="1"/>
        <c:noMultiLvlLbl val="0"/>
      </c:catAx>
      <c:valAx>
        <c:axId val="26666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76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49878</c:v>
                </c:pt>
                <c:pt idx="5">
                  <c:v>49745</c:v>
                </c:pt>
                <c:pt idx="8">
                  <c:v>49326</c:v>
                </c:pt>
                <c:pt idx="11">
                  <c:v>48022</c:v>
                </c:pt>
                <c:pt idx="14">
                  <c:v>45713</c:v>
                </c:pt>
              </c:numCache>
            </c:numRef>
          </c:val>
          <c:extLst>
            <c:ext xmlns:c16="http://schemas.microsoft.com/office/drawing/2014/chart" uri="{C3380CC4-5D6E-409C-BE32-E72D297353CC}">
              <c16:uniqueId val="{00000000-361D-469A-B1FD-08D9841AE0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5359</c:v>
                </c:pt>
                <c:pt idx="5">
                  <c:v>5352</c:v>
                </c:pt>
                <c:pt idx="8">
                  <c:v>4045</c:v>
                </c:pt>
                <c:pt idx="11">
                  <c:v>4594</c:v>
                </c:pt>
                <c:pt idx="14">
                  <c:v>4204</c:v>
                </c:pt>
              </c:numCache>
            </c:numRef>
          </c:val>
          <c:extLst>
            <c:ext xmlns:c16="http://schemas.microsoft.com/office/drawing/2014/chart" uri="{C3380CC4-5D6E-409C-BE32-E72D297353CC}">
              <c16:uniqueId val="{00000001-361D-469A-B1FD-08D9841AE0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20522</c:v>
                </c:pt>
                <c:pt idx="5">
                  <c:v>22322</c:v>
                </c:pt>
                <c:pt idx="8">
                  <c:v>22747</c:v>
                </c:pt>
                <c:pt idx="11">
                  <c:v>24505</c:v>
                </c:pt>
                <c:pt idx="14">
                  <c:v>24231</c:v>
                </c:pt>
              </c:numCache>
            </c:numRef>
          </c:val>
          <c:extLst>
            <c:ext xmlns:c16="http://schemas.microsoft.com/office/drawing/2014/chart" uri="{C3380CC4-5D6E-409C-BE32-E72D297353CC}">
              <c16:uniqueId val="{00000002-361D-469A-B1FD-08D9841AE0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1D-469A-B1FD-08D9841AE0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1D-469A-B1FD-08D9841AE0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631</c:v>
                </c:pt>
                <c:pt idx="6">
                  <c:v>225</c:v>
                </c:pt>
                <c:pt idx="9">
                  <c:v>289</c:v>
                </c:pt>
                <c:pt idx="12">
                  <c:v>0</c:v>
                </c:pt>
              </c:numCache>
            </c:numRef>
          </c:val>
          <c:extLst>
            <c:ext xmlns:c16="http://schemas.microsoft.com/office/drawing/2014/chart" uri="{C3380CC4-5D6E-409C-BE32-E72D297353CC}">
              <c16:uniqueId val="{00000005-361D-469A-B1FD-08D9841AE0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8001</c:v>
                </c:pt>
                <c:pt idx="3">
                  <c:v>7478</c:v>
                </c:pt>
                <c:pt idx="6">
                  <c:v>7304</c:v>
                </c:pt>
                <c:pt idx="9">
                  <c:v>6844</c:v>
                </c:pt>
                <c:pt idx="12">
                  <c:v>6371</c:v>
                </c:pt>
              </c:numCache>
            </c:numRef>
          </c:val>
          <c:extLst>
            <c:ext xmlns:c16="http://schemas.microsoft.com/office/drawing/2014/chart" uri="{C3380CC4-5D6E-409C-BE32-E72D297353CC}">
              <c16:uniqueId val="{00000006-361D-469A-B1FD-08D9841AE0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141</c:v>
                </c:pt>
                <c:pt idx="3">
                  <c:v>86</c:v>
                </c:pt>
                <c:pt idx="6">
                  <c:v>30</c:v>
                </c:pt>
                <c:pt idx="9">
                  <c:v>0</c:v>
                </c:pt>
                <c:pt idx="12">
                  <c:v>0</c:v>
                </c:pt>
              </c:numCache>
            </c:numRef>
          </c:val>
          <c:extLst>
            <c:ext xmlns:c16="http://schemas.microsoft.com/office/drawing/2014/chart" uri="{C3380CC4-5D6E-409C-BE32-E72D297353CC}">
              <c16:uniqueId val="{00000007-361D-469A-B1FD-08D9841AE0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7512</c:v>
                </c:pt>
                <c:pt idx="3">
                  <c:v>7225</c:v>
                </c:pt>
                <c:pt idx="6">
                  <c:v>7049</c:v>
                </c:pt>
                <c:pt idx="9">
                  <c:v>7036</c:v>
                </c:pt>
                <c:pt idx="12">
                  <c:v>6681</c:v>
                </c:pt>
              </c:numCache>
            </c:numRef>
          </c:val>
          <c:extLst>
            <c:ext xmlns:c16="http://schemas.microsoft.com/office/drawing/2014/chart" uri="{C3380CC4-5D6E-409C-BE32-E72D297353CC}">
              <c16:uniqueId val="{00000008-361D-469A-B1FD-08D9841AE0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1D-469A-B1FD-08D9841AE0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63308</c:v>
                </c:pt>
                <c:pt idx="3">
                  <c:v>62223</c:v>
                </c:pt>
                <c:pt idx="6">
                  <c:v>60543</c:v>
                </c:pt>
                <c:pt idx="9">
                  <c:v>58998</c:v>
                </c:pt>
                <c:pt idx="12">
                  <c:v>55884</c:v>
                </c:pt>
              </c:numCache>
            </c:numRef>
          </c:val>
          <c:extLst>
            <c:ext xmlns:c16="http://schemas.microsoft.com/office/drawing/2014/chart" uri="{C3380CC4-5D6E-409C-BE32-E72D297353CC}">
              <c16:uniqueId val="{0000000A-361D-469A-B1FD-08D9841AE0A0}"/>
            </c:ext>
          </c:extLst>
        </c:ser>
        <c:dLbls>
          <c:showLegendKey val="0"/>
          <c:showVal val="0"/>
          <c:showCatName val="0"/>
          <c:showSerName val="0"/>
          <c:showPercent val="0"/>
          <c:showBubbleSize val="0"/>
        </c:dLbls>
        <c:gapWidth val="100"/>
        <c:overlap val="100"/>
        <c:axId val="266668184"/>
        <c:axId val="26666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3203</c:v>
                </c:pt>
                <c:pt idx="2">
                  <c:v>#N/A</c:v>
                </c:pt>
                <c:pt idx="3">
                  <c:v>#N/A</c:v>
                </c:pt>
                <c:pt idx="4">
                  <c:v>223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1D-469A-B1FD-08D9841AE0A0}"/>
            </c:ext>
          </c:extLst>
        </c:ser>
        <c:dLbls>
          <c:showLegendKey val="0"/>
          <c:showVal val="0"/>
          <c:showCatName val="0"/>
          <c:showSerName val="0"/>
          <c:showPercent val="0"/>
          <c:showBubbleSize val="0"/>
        </c:dLbls>
        <c:marker val="1"/>
        <c:smooth val="0"/>
        <c:axId val="266668184"/>
        <c:axId val="266668576"/>
      </c:lineChart>
      <c:catAx>
        <c:axId val="26666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6668576"/>
        <c:crosses val="autoZero"/>
        <c:auto val="1"/>
        <c:lblAlgn val="ctr"/>
        <c:lblOffset val="100"/>
        <c:tickLblSkip val="1"/>
        <c:tickMarkSkip val="1"/>
        <c:noMultiLvlLbl val="0"/>
      </c:catAx>
      <c:valAx>
        <c:axId val="26666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66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11452</c:v>
                </c:pt>
                <c:pt idx="1">
                  <c:v>10761</c:v>
                </c:pt>
                <c:pt idx="2">
                  <c:v>9639</c:v>
                </c:pt>
              </c:numCache>
            </c:numRef>
          </c:val>
          <c:extLst>
            <c:ext xmlns:c16="http://schemas.microsoft.com/office/drawing/2014/chart" uri="{C3380CC4-5D6E-409C-BE32-E72D297353CC}">
              <c16:uniqueId val="{00000000-7C88-4C70-B628-34ABB7A49A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2184</c:v>
                </c:pt>
                <c:pt idx="1">
                  <c:v>2287</c:v>
                </c:pt>
                <c:pt idx="2">
                  <c:v>2190</c:v>
                </c:pt>
              </c:numCache>
            </c:numRef>
          </c:val>
          <c:extLst>
            <c:ext xmlns:c16="http://schemas.microsoft.com/office/drawing/2014/chart" uri="{C3380CC4-5D6E-409C-BE32-E72D297353CC}">
              <c16:uniqueId val="{00000001-7C88-4C70-B628-34ABB7A49A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8561</c:v>
                </c:pt>
                <c:pt idx="1">
                  <c:v>10124</c:v>
                </c:pt>
                <c:pt idx="2">
                  <c:v>10635</c:v>
                </c:pt>
              </c:numCache>
            </c:numRef>
          </c:val>
          <c:extLst>
            <c:ext xmlns:c16="http://schemas.microsoft.com/office/drawing/2014/chart" uri="{C3380CC4-5D6E-409C-BE32-E72D297353CC}">
              <c16:uniqueId val="{00000002-7C88-4C70-B628-34ABB7A49A7F}"/>
            </c:ext>
          </c:extLst>
        </c:ser>
        <c:dLbls>
          <c:showLegendKey val="0"/>
          <c:showVal val="0"/>
          <c:showCatName val="0"/>
          <c:showSerName val="0"/>
          <c:showPercent val="0"/>
          <c:showBubbleSize val="0"/>
        </c:dLbls>
        <c:gapWidth val="120"/>
        <c:overlap val="100"/>
        <c:axId val="266669360"/>
        <c:axId val="266669752"/>
      </c:barChart>
      <c:catAx>
        <c:axId val="26666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6669752"/>
        <c:crosses val="autoZero"/>
        <c:auto val="1"/>
        <c:lblAlgn val="ctr"/>
        <c:lblOffset val="100"/>
        <c:tickLblSkip val="1"/>
        <c:tickMarkSkip val="1"/>
        <c:noMultiLvlLbl val="0"/>
      </c:catAx>
      <c:valAx>
        <c:axId val="266669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666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{EE750304-4F13-48A0-BB57-F4820F43F955}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7F4-4E1F-B34E-7E208C0CCB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{BD0FF68F-8422-4433-975E-8C132256E760}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F4-4E1F-B34E-7E208C0CCB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{E51FBC86-063A-44F8-BF25-6725A932B2AC}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F4-4E1F-B34E-7E208C0CCB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{67D3F974-09DF-4CB1-9A91-65B327902181}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F4-4E1F-B34E-7E208C0CCB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{3D187CDF-ED10-40A2-BA34-1B389CE3734B}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F4-4E1F-B34E-7E208C0CCBCC}"/>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{5FBD521C-DDEF-4B0C-A795-6B6D374C12E7}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7F4-4E1F-B34E-7E208C0CCB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{07D77B57-09F6-4027-B707-F84B70803E1C}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7F4-4E1F-B34E-7E208C0CCB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{3BE41154-B5A8-4976-9D0F-FB789F9A1A18}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7F4-4E1F-B34E-7E208C0CCB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{E197E179-2B04-4D90-8EB8-87C7BD6C9894}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7F4-4E1F-B34E-7E208C0CCB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39.5</c:v>
                </c:pt>
                <c:pt idx="16">
                  <c:v>58.9</c:v>
                </c:pt>
                <c:pt idx="24">
                  <c:v>59</c:v>
                </c:pt>
                <c:pt idx="32">
                  <c:v>59.6</c:v>
                </c:pt>
              </c:numCache>
            </c:numRef>
          </c:xVal>
          <c:yVal>
            <c:numRef>
              <c:f>公会計指標分析・財政指標組合せ分析表!$BP$51:$DC$51</c:f>
              <c:numCache>
                <c:formatCode>#,##0.0;"▲ "#,##0.0</c:formatCode>
                <c:ptCount val="40"/>
                <c:pt idx="8">
                  <c:v>0.7</c:v>
                </c:pt>
              </c:numCache>
            </c:numRef>
          </c:yVal>
          <c:smooth val="0"/>
          <c:extLst>
            <c:ext xmlns:c16="http://schemas.microsoft.com/office/drawing/2014/chart" uri="{C3380CC4-5D6E-409C-BE32-E72D297353CC}">
              <c16:uniqueId val="{00000009-77F4-4E1F-B34E-7E208C0CCB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{21DFDA50-D1FD-486F-9246-D83E0A726347}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7F4-4E1F-B34E-7E208C0CCB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{A2CB8D5A-C744-4A57-8770-F7D720F3D422}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F4-4E1F-B34E-7E208C0CCB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{FCF33C93-4A6F-4F1C-B192-F613ECF31900}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F4-4E1F-B34E-7E208C0CCB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{E2541D50-1539-403D-A7FB-82A2D00FBF8F}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F4-4E1F-B34E-7E208C0CCB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{86641FD2-4A74-437F-BEE8-E9D68D9DFD7F}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F4-4E1F-B34E-7E208C0CCBCC}"/>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{1570650F-8250-4AEC-B19F-8C9A25F24A12}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7F4-4E1F-B34E-7E208C0CCBCC}"/>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{76B0E578-3809-4AA8-BEF9-E72DBD93D2E2}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7F4-4E1F-B34E-7E208C0CCBCC}"/>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{DCBDBB49-3B8B-4EA6-AFE3-8FB93667ACE2}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7F4-4E1F-B34E-7E208C0CCBCC}"/>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{922DEFC1-C0A0-48D7-9E58-A0DD275FC11B}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7F4-4E1F-B34E-7E208C0CCB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pt idx="32">
                  <c:v>61.7</c:v>
                </c:pt>
              </c:numCache>
            </c:numRef>
          </c:xVal>
          <c:yVal>
            <c:numRef>
              <c:f>公会計指標分析・財政指標組合せ分析表!$BP$55:$DC$55</c:f>
              <c:numCache>
                <c:formatCode>#,##0.0;"▲ "#,##0.0</c:formatCode>
                <c:ptCount val="40"/>
                <c:pt idx="8">
                  <c:v>34.9</c:v>
                </c:pt>
                <c:pt idx="16">
                  <c:v>15</c:v>
                </c:pt>
                <c:pt idx="24">
                  <c:v>12.2</c:v>
                </c:pt>
                <c:pt idx="32">
                  <c:v>5</c:v>
                </c:pt>
              </c:numCache>
            </c:numRef>
          </c:yVal>
          <c:smooth val="0"/>
          <c:extLst>
            <c:ext xmlns:c16="http://schemas.microsoft.com/office/drawing/2014/chart" uri="{C3380CC4-5D6E-409C-BE32-E72D297353CC}">
              <c16:uniqueId val="{00000013-77F4-4E1F-B34E-7E208C0CCBCC}"/>
            </c:ext>
          </c:extLst>
        </c:ser>
        <c:dLbls>
          <c:showLegendKey val="0"/>
          <c:showVal val="1"/>
          <c:showCatName val="0"/>
          <c:showSerName val="0"/>
          <c:showPercent val="0"/>
          <c:showBubbleSize val="0"/>
        </c:dLbls>
        <c:axId val="266670536"/>
        <c:axId val="266670928"/>
      </c:scatterChart>
      <c:valAx>
        <c:axId val="266670536"/>
        <c:scaling>
          <c:orientation val="minMax"/>
          <c:max val="64"/>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6670928"/>
        <c:crosses val="autoZero"/>
        <c:crossBetween val="midCat"/>
      </c:valAx>
      <c:valAx>
        <c:axId val="266670928"/>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6670536"/>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{CA06D521-C169-4A77-8454-DC7D8B114E23}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389-4A22-A730-43E2AA7AE2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{6834145B-2B4C-4597-AC18-B44161EA0C16}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89-4A22-A730-43E2AA7AE2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{4930E584-5315-4D3C-8D54-D3156912A491}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89-4A22-A730-43E2AA7AE2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{B02A9356-845B-4466-A723-4D92BCC33FF1}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89-4A22-A730-43E2AA7AE2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{2840CF3A-A03B-4CAD-A5C9-82FDC4794B45}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89-4A22-A730-43E2AA7AE251}"/>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{D843DB3A-D2B2-4CBD-B58E-F5817AE34521}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389-4A22-A730-43E2AA7AE25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{18C9B50E-BECF-4354-91D7-0EE2A6995EBE}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389-4A22-A730-43E2AA7AE25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{302CDFE9-95EF-4F34-9A3C-88120034661C}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389-4A22-A730-43E2AA7AE25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{57CF7EAA-23A9-4556-B21C-08B052E9116D}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389-4A22-A730-43E2AA7AE2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9.5</c:v>
                </c:pt>
                <c:pt idx="16">
                  <c:v>8.8000000000000007</c:v>
                </c:pt>
                <c:pt idx="24">
                  <c:v>8.1</c:v>
                </c:pt>
                <c:pt idx="32">
                  <c:v>7.3</c:v>
                </c:pt>
              </c:numCache>
            </c:numRef>
          </c:xVal>
          <c:yVal>
            <c:numRef>
              <c:f>公会計指標分析・財政指標組合せ分析表!$BP$73:$DC$73</c:f>
              <c:numCache>
                <c:formatCode>#,##0.0;"▲ "#,##0.0</c:formatCode>
                <c:ptCount val="40"/>
                <c:pt idx="0">
                  <c:v>11.1</c:v>
                </c:pt>
                <c:pt idx="8">
                  <c:v>0.7</c:v>
                </c:pt>
              </c:numCache>
            </c:numRef>
          </c:yVal>
          <c:smooth val="0"/>
          <c:extLst>
            <c:ext xmlns:c16="http://schemas.microsoft.com/office/drawing/2014/chart" uri="{C3380CC4-5D6E-409C-BE32-E72D297353CC}">
              <c16:uniqueId val="{00000009-A389-4A22-A730-43E2AA7AE2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977915161874369E-2"/>
                  <c:y val="-5.3018616939298199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{C04F36BA-CEC4-4889-A3C1-C1F4A2E0367C}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389-4A22-A730-43E2AA7AE2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{EF8C81D4-A042-422F-A8FF-D89A52DE76BC}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89-4A22-A730-43E2AA7AE2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{A4B541C4-2ED6-4498-968B-2255AB3C38C2}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89-4A22-A730-43E2AA7AE2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{E941BA62-ADF0-4494-B633-A5B3BD8096B9}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89-4A22-A730-43E2AA7AE2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{6B40A569-A673-4F49-AC41-06BA775B90DF}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89-4A22-A730-43E2AA7AE251}"/>
                </c:ext>
              </c:extLst>
            </c:dLbl>
            <c:dLbl>
              <c:idx val="8"/>
              <c:layout>
                <c:manualLayout>
                  <c:x val="-2.5418068076346962E-2"/>
                  <c:y val="-7.181467723628971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{118BCE5D-2888-4783-80C5-321736B345CA}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389-4A22-A730-43E2AA7AE25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{F730C1B5-6DCF-415E-95EB-83AFB165B324}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389-4A22-A730-43E2AA7AE25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{54504CA9-740F-49CB-B40C-9B78FE80B06C}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389-4A22-A730-43E2AA7AE25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{37C381D2-514C-4C99-9280-0DB290C0E6EA}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389-4A22-A730-43E2AA7AE2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c:ext xmlns:c16="http://schemas.microsoft.com/office/drawing/2014/chart" uri="{C3380CC4-5D6E-409C-BE32-E72D297353CC}">
              <c16:uniqueId val="{00000013-A389-4A22-A730-43E2AA7AE251}"/>
            </c:ext>
          </c:extLst>
        </c:ser>
        <c:dLbls>
          <c:showLegendKey val="0"/>
          <c:showVal val="1"/>
          <c:showCatName val="0"/>
          <c:showSerName val="0"/>
          <c:showPercent val="0"/>
          <c:showBubbleSize val="0"/>
        </c:dLbls>
        <c:axId val="295119464"/>
        <c:axId val="295119856"/>
      </c:scatterChart>
      <c:valAx>
        <c:axId val="295119464"/>
        <c:scaling>
          <c:orientation val="minMax"/>
          <c:max val="10.1"/>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119856"/>
        <c:crosses val="autoZero"/>
        <c:crossBetween val="midCat"/>
      </c:valAx>
      <c:valAx>
        <c:axId val="295119856"/>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5119464"/>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単年度における地方債の借入額が償還額を上回らないように抑制してきたことから、地方債残高が年々減少しており、元利償還金（繰上償還除く）、算入公債費等についても減少傾向にある。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今後も「経営健全化計画」に基づき、地方債残高や公債費の縮減を行い、健全な財政運営に努める。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減債基金残高のうち、満期一括地方債の償還の財源として積み立てた額はない。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effectLst/>
              <a:latin typeface="ＭＳ ゴシック" pitchFamily="49" charset="-128"/>
              <a:ea typeface="ＭＳ ゴシック" pitchFamily="49" charset="-128"/>
            </a:rPr>
            <a:t>　将来負担比率は、平成</a:t>
          </a:r>
          <a:r>
            <a:rPr kumimoji="1" lang="en-US" altLang="ja-JP" sz="1400">
              <a:effectLst/>
              <a:latin typeface="ＭＳ ゴシック" pitchFamily="49" charset="-128"/>
              <a:ea typeface="ＭＳ ゴシック" pitchFamily="49" charset="-128"/>
            </a:rPr>
            <a:t>17</a:t>
          </a:r>
          <a:r>
            <a:rPr kumimoji="1" lang="ja-JP" altLang="en-US" sz="1400">
              <a:effectLst/>
              <a:latin typeface="ＭＳ ゴシック" pitchFamily="49" charset="-128"/>
              <a:ea typeface="ＭＳ ゴシック" pitchFamily="49" charset="-128"/>
            </a:rPr>
            <a:t>年の合併以降年々減少している。</a:t>
          </a:r>
          <a:endParaRPr kumimoji="1" lang="en-US" altLang="ja-JP" sz="1400">
            <a:effectLst/>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　これは、地方債の借入額の抑制や繰上償還の実施による地方債現在高の縮減や、職員数の適正管理による退職手当負担額の減少によって、将来負担額が減少したためである。</a:t>
          </a:r>
          <a:endParaRPr kumimoji="1" lang="en-US" altLang="ja-JP" sz="1400">
            <a:effectLst/>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　また、充当可能財源等については、前年度より減少しているものの、その減少額は、特定目的基金等の積み増しを行ったことにより、将来負担額の減少額を下回っている。</a:t>
          </a:r>
          <a:endParaRPr kumimoji="1" lang="en-US" altLang="ja-JP" sz="1400">
            <a:effectLst/>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　今後も後世への負担を少しでも軽減するよう、公債費等義務的経費の削減を中心とする行財政改革を進め、財政の健全化に努める。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決算剰余金やふるさと納税寄附金等を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単年度の大規模な建設事業等への活用や、地方債の償還等のため、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年度間の財源調整や、大規模な普通建設事業費等への活用により、基金残高は大きく減少する見込みとなっている。しかし、引き続き健全な財政運営を行っていくためには、事業の選択と集中により経費削減に取り組むとともに、一定の基金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・特定建設事業基金：道路整備や施設整備、都市計画事業等の特定の建設事業に充当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・ふるさときばいやんせ基金：霧島市きばいやんせ寄附金として寄附された寄附金（主にふるさと納税による）を積み立て、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寄附者の意向を反映した施策の事業に充当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・衛生施設整備基金：一般廃棄物処理施設及び火葬場の整備に係る事業に充当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・特定建設事業基金：総合治水関係等の特定建設のため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・ふるさときばいやんせ基金：寄附者の意向を踏まえ、観光振興に関する施策（観光施設の改修等）や、子育て支援の充実に関する施策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（放課後児童健全育成事業等）などの事業に活用するため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百万円を取り崩したが、ふるさと納税等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・衛生施設整備基金：新清掃センター建設のため、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・特定建設事業基金：今後見込まれる公共施設の整備等のため、引き続き基金の涵養に努めながら、適切に活用していく。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・ふるさときばいやんせ基金：寄附者の意向に沿えるよう、引き続き有効活用していく。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・衛生施設整備基金：新清掃センターの建設に向けて、計画的に基金を積み立て、活用していく。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百万円を積み立てたものの、国民健康保険特別会計の累積赤字を補てんするため、特例的な繰入れを行ったことなどに伴い一般財源が不足したため、財源調整として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段階的縮減や、社会保障関係費の増大等に伴う年度間の財源調整などに対応するため、一定の基金残高が必要であることから、収支不足額の改善を図り、毎年度の当初予算編成における基金繰入額の抑制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百万円を取り崩し、今後の繰上償還等に充当するため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今後も繰上償還を含む公債費の償還に活用すると共に、一定の基金の確保に努める。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近年上昇傾向にあるが、類似団体、全国、鹿児島県平均いずれよりやや低い水準にある。一方、本市は合併自治体であり行政面積が広く、公共施設等総量は道路及び橋りょう等を中心に高い水準にある。今後は有形固定資産減価償却率の上昇に伴い、公共施設等の維持管理や更新に係る財政負担の増加が予想されるが、インフラ資産の削減は困難なことから、引き続き個別計画や公共施設等総合管理計画等に沿った公共施設に対するマネジメントを進め、総量の削減を図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0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32</xdr:row>
      <xdr:rowOff>84032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flipV="1">
          <a:off x="4760595" y="5284047"/>
          <a:ext cx="1270" cy="105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87859</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000-000047000000}"/>
            </a:ext>
          </a:extLst>
        </xdr:cNvPr>
        <xdr:cNvSpPr txBox="1"/>
      </xdr:nvSpPr>
      <xdr:spPr>
        <a:xfrm>
          <a:off x="4813300" y="634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84032</xdr:rowOff>
    </xdr:from>
    <xdr:to>
      <xdr:col>23</xdr:col>
      <xdr:colOff>174625</xdr:colOff>
      <xdr:row>32</xdr:row>
      <xdr:rowOff>84032</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634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000-000049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28380</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000-00004B000000}"/>
            </a:ext>
          </a:extLst>
        </xdr:cNvPr>
        <xdr:cNvSpPr txBox="1"/>
      </xdr:nvSpPr>
      <xdr:spPr>
        <a:xfrm>
          <a:off x="4813300" y="5771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7117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3238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59478</xdr:rowOff>
    </xdr:from>
    <xdr:to>
      <xdr:col>11</xdr:col>
      <xdr:colOff>187325</xdr:colOff>
      <xdr:row>30</xdr:row>
      <xdr:rowOff>161078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2476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59495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9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30</xdr:row>
      <xdr:rowOff>153458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604689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30</xdr:row>
      <xdr:rowOff>157057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3289300" y="606848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118533</xdr:rowOff>
    </xdr:from>
    <xdr:to>
      <xdr:col>11</xdr:col>
      <xdr:colOff>187325</xdr:colOff>
      <xdr:row>35</xdr:row>
      <xdr:rowOff>48683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7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34</xdr:row>
      <xdr:rowOff>169333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2527300" y="6072082"/>
          <a:ext cx="762000" cy="69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6155</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96" name="n_1mainValue有形固定資産減価償却率">
          <a:extLst>
            <a:ext uri="{FF2B5EF4-FFF2-40B4-BE49-F238E27FC236}">
              <a16:creationId xmlns:a16="http://schemas.microsoft.com/office/drawing/2014/main" id="{00000000-0008-0000-0000-000060000000}"/>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7" name="n_2mainValue有形固定資産減価償却率">
          <a:extLst>
            <a:ext uri="{FF2B5EF4-FFF2-40B4-BE49-F238E27FC236}">
              <a16:creationId xmlns:a16="http://schemas.microsoft.com/office/drawing/2014/main" id="{00000000-0008-0000-0000-000061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39810</xdr:rowOff>
    </xdr:from>
    <xdr:ext cx="405111" cy="259045"/>
    <xdr:sp macro="" textlink="">
      <xdr:nvSpPr>
        <xdr:cNvPr id="98" name="n_3mainValue有形固定資産減価償却率">
          <a:extLst>
            <a:ext uri="{FF2B5EF4-FFF2-40B4-BE49-F238E27FC236}">
              <a16:creationId xmlns:a16="http://schemas.microsoft.com/office/drawing/2014/main" id="{00000000-0008-0000-0000-000062000000}"/>
            </a:ext>
          </a:extLst>
        </xdr:cNvPr>
        <xdr:cNvSpPr txBox="1"/>
      </xdr:nvSpPr>
      <xdr:spPr>
        <a:xfrm>
          <a:off x="2324744" y="681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債務償還比率は</a:t>
          </a:r>
          <a:r>
            <a:rPr kumimoji="1" lang="en-US" altLang="ja-JP" sz="1050">
              <a:latin typeface="ＭＳ Ｐゴシック" panose="020B0600070205080204" pitchFamily="50" charset="-128"/>
              <a:ea typeface="ＭＳ Ｐゴシック" panose="020B0600070205080204" pitchFamily="50" charset="-128"/>
            </a:rPr>
            <a:t>394.7</a:t>
          </a:r>
          <a:r>
            <a:rPr kumimoji="1" lang="ja-JP" altLang="en-US" sz="1050">
              <a:latin typeface="ＭＳ Ｐゴシック" panose="020B0600070205080204" pitchFamily="50" charset="-128"/>
              <a:ea typeface="ＭＳ Ｐゴシック" panose="020B0600070205080204" pitchFamily="50" charset="-128"/>
            </a:rPr>
            <a:t>％であり、平成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年度からやや増加したものの、類似団体、全国、鹿児島県平均いずれよりやや低い水準にある。本指標の大きな要素である地方債は、普通会計ベースで平成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年度には約</a:t>
          </a:r>
          <a:r>
            <a:rPr kumimoji="1" lang="en-US" altLang="ja-JP" sz="1050">
              <a:latin typeface="ＭＳ Ｐゴシック" panose="020B0600070205080204" pitchFamily="50" charset="-128"/>
              <a:ea typeface="ＭＳ Ｐゴシック" panose="020B0600070205080204" pitchFamily="50" charset="-128"/>
            </a:rPr>
            <a:t>590</a:t>
          </a:r>
          <a:r>
            <a:rPr kumimoji="1" lang="ja-JP" altLang="en-US" sz="1050">
              <a:latin typeface="ＭＳ Ｐゴシック" panose="020B0600070205080204" pitchFamily="50" charset="-128"/>
              <a:ea typeface="ＭＳ Ｐゴシック" panose="020B0600070205080204" pitchFamily="50" charset="-128"/>
            </a:rPr>
            <a:t>億円あった地方債残高を平成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年度には約</a:t>
          </a:r>
          <a:r>
            <a:rPr kumimoji="1" lang="en-US" altLang="ja-JP" sz="1050">
              <a:latin typeface="ＭＳ Ｐゴシック" panose="020B0600070205080204" pitchFamily="50" charset="-128"/>
              <a:ea typeface="ＭＳ Ｐゴシック" panose="020B0600070205080204" pitchFamily="50" charset="-128"/>
            </a:rPr>
            <a:t>559</a:t>
          </a:r>
          <a:r>
            <a:rPr kumimoji="1" lang="ja-JP" altLang="en-US" sz="1050">
              <a:latin typeface="ＭＳ Ｐゴシック" panose="020B0600070205080204" pitchFamily="50" charset="-128"/>
              <a:ea typeface="ＭＳ Ｐゴシック" panose="020B0600070205080204" pitchFamily="50" charset="-128"/>
            </a:rPr>
            <a:t>億円まで減少させているが、類似団体の地方債残高は</a:t>
          </a:r>
          <a:r>
            <a:rPr kumimoji="1" lang="en-US" altLang="ja-JP" sz="1050">
              <a:latin typeface="ＭＳ Ｐゴシック" panose="020B0600070205080204" pitchFamily="50" charset="-128"/>
              <a:ea typeface="ＭＳ Ｐゴシック" panose="020B0600070205080204" pitchFamily="50" charset="-128"/>
            </a:rPr>
            <a:t>395</a:t>
          </a:r>
          <a:r>
            <a:rPr kumimoji="1" lang="ja-JP" altLang="en-US" sz="1050">
              <a:latin typeface="ＭＳ Ｐゴシック" panose="020B0600070205080204" pitchFamily="50" charset="-128"/>
              <a:ea typeface="ＭＳ Ｐゴシック" panose="020B0600070205080204" pitchFamily="50" charset="-128"/>
            </a:rPr>
            <a:t>億円（平成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年度末時点）であり、引き続き高い水準にある。本市では「霧島市経営健全化計画（第</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次」）において中長期的な地方債残高縮減の目標を掲げていることから、その目標を達成するように今後の行財政運営に取り組む。</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141471</xdr:rowOff>
    </xdr:from>
    <xdr:to>
      <xdr:col>76</xdr:col>
      <xdr:colOff>73025</xdr:colOff>
      <xdr:row>32</xdr:row>
      <xdr:rowOff>71621</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62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119898</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620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147948</xdr:rowOff>
    </xdr:from>
    <xdr:to>
      <xdr:col>72</xdr:col>
      <xdr:colOff>123825</xdr:colOff>
      <xdr:row>32</xdr:row>
      <xdr:rowOff>78098</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62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20821</xdr:rowOff>
    </xdr:from>
    <xdr:to>
      <xdr:col>76</xdr:col>
      <xdr:colOff>22225</xdr:colOff>
      <xdr:row>32</xdr:row>
      <xdr:rowOff>27298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4084300" y="6278746"/>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4" name="n_1aveValue債務償還比率">
          <a:extLst>
            <a:ext uri="{FF2B5EF4-FFF2-40B4-BE49-F238E27FC236}">
              <a16:creationId xmlns:a16="http://schemas.microsoft.com/office/drawing/2014/main" id="{00000000-0008-0000-0000-000090000000}"/>
            </a:ext>
          </a:extLst>
        </xdr:cNvPr>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69225</xdr:rowOff>
    </xdr:from>
    <xdr:ext cx="469744" cy="259045"/>
    <xdr:sp macro="" textlink="">
      <xdr:nvSpPr>
        <xdr:cNvPr id="145" name="n_1mainValue債務償還比率">
          <a:extLst>
            <a:ext uri="{FF2B5EF4-FFF2-40B4-BE49-F238E27FC236}">
              <a16:creationId xmlns:a16="http://schemas.microsoft.com/office/drawing/2014/main" id="{00000000-0008-0000-0000-000091000000}"/>
            </a:ext>
          </a:extLst>
        </xdr:cNvPr>
        <xdr:cNvSpPr txBox="1"/>
      </xdr:nvSpPr>
      <xdr:spPr>
        <a:xfrm>
          <a:off x="13836727" y="632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00000000-0008-0000-0000-00009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0000000-0008-0000-0000-00009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32258</xdr:rowOff>
    </xdr:from>
    <xdr:to>
      <xdr:col>24</xdr:col>
      <xdr:colOff>114300</xdr:colOff>
      <xdr:row>41</xdr:row>
      <xdr:rowOff>133858</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45847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118635</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100-000046000000}"/>
            </a:ext>
          </a:extLst>
        </xdr:cNvPr>
        <xdr:cNvSpPr txBox="1"/>
      </xdr:nvSpPr>
      <xdr:spPr>
        <a:xfrm>
          <a:off x="4673600" y="697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23114</xdr:rowOff>
    </xdr:from>
    <xdr:to>
      <xdr:col>20</xdr:col>
      <xdr:colOff>38100</xdr:colOff>
      <xdr:row>41</xdr:row>
      <xdr:rowOff>124714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746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73914</xdr:rowOff>
    </xdr:from>
    <xdr:to>
      <xdr:col>24</xdr:col>
      <xdr:colOff>63500</xdr:colOff>
      <xdr:row>41</xdr:row>
      <xdr:rowOff>83058</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a:off x="3797300" y="71033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2857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73914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2908300" y="7094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146558</xdr:rowOff>
    </xdr:from>
    <xdr:to>
      <xdr:col>10</xdr:col>
      <xdr:colOff>165100</xdr:colOff>
      <xdr:row>40</xdr:row>
      <xdr:rowOff>76708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968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25908</xdr:rowOff>
    </xdr:from>
    <xdr:to>
      <xdr:col>15</xdr:col>
      <xdr:colOff>50800</xdr:colOff>
      <xdr:row>41</xdr:row>
      <xdr:rowOff>64770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019300" y="68839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8653</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115841</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5820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705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67835</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100-000052000000}"/>
            </a:ext>
          </a:extLst>
        </xdr:cNvPr>
        <xdr:cNvSpPr txBox="1"/>
      </xdr:nvSpPr>
      <xdr:spPr>
        <a:xfrm>
          <a:off x="18167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61366</xdr:rowOff>
    </xdr:from>
    <xdr:to>
      <xdr:col>55</xdr:col>
      <xdr:colOff>50800</xdr:colOff>
      <xdr:row>35</xdr:row>
      <xdr:rowOff>162966</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0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84243</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59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66243</xdr:rowOff>
    </xdr:from>
    <xdr:to>
      <xdr:col>50</xdr:col>
      <xdr:colOff>165100</xdr:colOff>
      <xdr:row>35</xdr:row>
      <xdr:rowOff>167843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112166</xdr:rowOff>
    </xdr:from>
    <xdr:to>
      <xdr:col>55</xdr:col>
      <xdr:colOff>0</xdr:colOff>
      <xdr:row>35</xdr:row>
      <xdr:rowOff>117043</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112916"/>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68453</xdr:rowOff>
    </xdr:from>
    <xdr:to>
      <xdr:col>46</xdr:col>
      <xdr:colOff>38100</xdr:colOff>
      <xdr:row>35</xdr:row>
      <xdr:rowOff>170053</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0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117043</xdr:rowOff>
    </xdr:from>
    <xdr:to>
      <xdr:col>50</xdr:col>
      <xdr:colOff>114300</xdr:colOff>
      <xdr:row>35</xdr:row>
      <xdr:rowOff>119253</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611779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77064</xdr:rowOff>
    </xdr:from>
    <xdr:to>
      <xdr:col>41</xdr:col>
      <xdr:colOff>101600</xdr:colOff>
      <xdr:row>36</xdr:row>
      <xdr:rowOff>7214</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60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119253</xdr:rowOff>
    </xdr:from>
    <xdr:to>
      <xdr:col>45</xdr:col>
      <xdr:colOff>177800</xdr:colOff>
      <xdr:row>35</xdr:row>
      <xdr:rowOff>127864</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61300" y="612000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6875</xdr:rowOff>
    </xdr:from>
    <xdr:ext cx="469744"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626427" y="66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12920</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59411" y="58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15130</xdr:rowOff>
    </xdr:from>
    <xdr:ext cx="534377"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483111" y="58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23741</xdr:rowOff>
    </xdr:from>
    <xdr:ext cx="534377"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594111" y="58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96157</xdr:rowOff>
    </xdr:from>
    <xdr:to>
      <xdr:col>10</xdr:col>
      <xdr:colOff>165100</xdr:colOff>
      <xdr:row>58</xdr:row>
      <xdr:rowOff>26307</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968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584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141531</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673600" y="1008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42454</xdr:rowOff>
    </xdr:from>
    <xdr:to>
      <xdr:col>24</xdr:col>
      <xdr:colOff>63500</xdr:colOff>
      <xdr:row>59</xdr:row>
      <xdr:rowOff>57150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3797300" y="1015800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30843</xdr:rowOff>
    </xdr:from>
    <xdr:to>
      <xdr:col>15</xdr:col>
      <xdr:colOff>101600</xdr:colOff>
      <xdr:row>59</xdr:row>
      <xdr:rowOff>132443</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857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81643</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2908300" y="101727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138612</xdr:rowOff>
    </xdr:from>
    <xdr:to>
      <xdr:col>10</xdr:col>
      <xdr:colOff>165100</xdr:colOff>
      <xdr:row>59</xdr:row>
      <xdr:rowOff>68762</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968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17962</xdr:rowOff>
    </xdr:from>
    <xdr:to>
      <xdr:col>15</xdr:col>
      <xdr:colOff>50800</xdr:colOff>
      <xdr:row>59</xdr:row>
      <xdr:rowOff>81643</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2019300" y="1013351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42834</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99077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123570</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59889</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100-0000D5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100-0000D7000000}"/>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100-0000D9000000}"/>
            </a:ext>
          </a:extLst>
        </xdr:cNvPr>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96628</xdr:rowOff>
    </xdr:from>
    <xdr:to>
      <xdr:col>41</xdr:col>
      <xdr:colOff>101600</xdr:colOff>
      <xdr:row>61</xdr:row>
      <xdr:rowOff>26778</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810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47460</xdr:rowOff>
    </xdr:from>
    <xdr:to>
      <xdr:col>55</xdr:col>
      <xdr:colOff>50800</xdr:colOff>
      <xdr:row>60</xdr:row>
      <xdr:rowOff>149060</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10426700" y="103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70337</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100-0000E4000000}"/>
            </a:ext>
          </a:extLst>
        </xdr:cNvPr>
        <xdr:cNvSpPr txBox="1"/>
      </xdr:nvSpPr>
      <xdr:spPr>
        <a:xfrm>
          <a:off x="10515600" y="1018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58535</xdr:rowOff>
    </xdr:from>
    <xdr:to>
      <xdr:col>50</xdr:col>
      <xdr:colOff>165100</xdr:colOff>
      <xdr:row>60</xdr:row>
      <xdr:rowOff>160135</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9588500" y="10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98260</xdr:rowOff>
    </xdr:from>
    <xdr:to>
      <xdr:col>55</xdr:col>
      <xdr:colOff>0</xdr:colOff>
      <xdr:row>60</xdr:row>
      <xdr:rowOff>109335</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639300" y="10385260"/>
          <a:ext cx="8382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64350</xdr:rowOff>
    </xdr:from>
    <xdr:to>
      <xdr:col>46</xdr:col>
      <xdr:colOff>38100</xdr:colOff>
      <xdr:row>60</xdr:row>
      <xdr:rowOff>165950</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8699500" y="103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109335</xdr:rowOff>
    </xdr:from>
    <xdr:to>
      <xdr:col>50</xdr:col>
      <xdr:colOff>114300</xdr:colOff>
      <xdr:row>60</xdr:row>
      <xdr:rowOff>115150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8750300" y="10396335"/>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90639</xdr:rowOff>
    </xdr:from>
    <xdr:to>
      <xdr:col>41</xdr:col>
      <xdr:colOff>101600</xdr:colOff>
      <xdr:row>64</xdr:row>
      <xdr:rowOff>20789</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7810500" y="108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115150</xdr:rowOff>
    </xdr:from>
    <xdr:to>
      <xdr:col>45</xdr:col>
      <xdr:colOff>177800</xdr:colOff>
      <xdr:row>63</xdr:row>
      <xdr:rowOff>141439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7861300" y="10402150"/>
          <a:ext cx="889000" cy="5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43305</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7561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5212</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27095" y="101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11027</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50795" y="1012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11916</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7594111" y="109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100-00000A010000}"/>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100-00000C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100-00000E010000}"/>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80</xdr:row>
      <xdr:rowOff>163830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3797300" y="13849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26670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2908300" y="1387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1968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41911</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2019300" y="13914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100-00002001000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100-000021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100-000022010000}"/>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100-000023010000}"/>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100-000024010000}"/>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100-000025010000}"/>
            </a:ext>
          </a:extLst>
        </xdr:cNvPr>
        <xdr:cNvSpPr txBox="1"/>
      </xdr:nvSpPr>
      <xdr:spPr>
        <a:xfrm>
          <a:off x="1816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100-00003A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100-00003C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100-00003E010000}"/>
            </a:ext>
          </a:extLst>
        </xdr:cNvPr>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135889</xdr:rowOff>
    </xdr:from>
    <xdr:to>
      <xdr:col>55</xdr:col>
      <xdr:colOff>50800</xdr:colOff>
      <xdr:row>78</xdr:row>
      <xdr:rowOff>66039</xdr:rowOff>
    </xdr:to>
    <xdr:sp macro="" textlink="">
      <xdr:nvSpPr>
        <xdr:cNvPr id="328" name="楕円 327">
          <a:extLst>
            <a:ext uri="{FF2B5EF4-FFF2-40B4-BE49-F238E27FC236}">
              <a16:creationId xmlns:a16="http://schemas.microsoft.com/office/drawing/2014/main" id="{00000000-0008-0000-0100-000048010000}"/>
            </a:ext>
          </a:extLst>
        </xdr:cNvPr>
        <xdr:cNvSpPr/>
      </xdr:nvSpPr>
      <xdr:spPr>
        <a:xfrm>
          <a:off x="10426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88916</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100-000049010000}"/>
            </a:ext>
          </a:extLst>
        </xdr:cNvPr>
        <xdr:cNvSpPr txBox="1"/>
      </xdr:nvSpPr>
      <xdr:spPr>
        <a:xfrm>
          <a:off x="10515600"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138748</xdr:rowOff>
    </xdr:from>
    <xdr:to>
      <xdr:col>50</xdr:col>
      <xdr:colOff>165100</xdr:colOff>
      <xdr:row>78</xdr:row>
      <xdr:rowOff>68898</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9588500" y="13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15239</xdr:rowOff>
    </xdr:from>
    <xdr:to>
      <xdr:col>55</xdr:col>
      <xdr:colOff>0</xdr:colOff>
      <xdr:row>78</xdr:row>
      <xdr:rowOff>18098</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9639300" y="13388339"/>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158178</xdr:rowOff>
    </xdr:from>
    <xdr:to>
      <xdr:col>46</xdr:col>
      <xdr:colOff>38100</xdr:colOff>
      <xdr:row>78</xdr:row>
      <xdr:rowOff>88328</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8699500" y="133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18098</xdr:rowOff>
    </xdr:from>
    <xdr:to>
      <xdr:col>50</xdr:col>
      <xdr:colOff>114300</xdr:colOff>
      <xdr:row>78</xdr:row>
      <xdr:rowOff>37528</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8750300" y="13391198"/>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150749</xdr:rowOff>
    </xdr:from>
    <xdr:to>
      <xdr:col>41</xdr:col>
      <xdr:colOff>101600</xdr:colOff>
      <xdr:row>78</xdr:row>
      <xdr:rowOff>80899</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7810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30099</xdr:rowOff>
    </xdr:from>
    <xdr:to>
      <xdr:col>45</xdr:col>
      <xdr:colOff>177800</xdr:colOff>
      <xdr:row>78</xdr:row>
      <xdr:rowOff>37528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7861300" y="1340319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166895</xdr:rowOff>
    </xdr:from>
    <xdr:ext cx="469744" cy="259045"/>
    <xdr:sp macro="" textlink="">
      <xdr:nvSpPr>
        <xdr:cNvPr id="336" name="n_1aveValue【公営住宅】&#10;一人当たり面積">
          <a:extLst>
            <a:ext uri="{FF2B5EF4-FFF2-40B4-BE49-F238E27FC236}">
              <a16:creationId xmlns:a16="http://schemas.microsoft.com/office/drawing/2014/main" id="{00000000-0008-0000-0100-000050010000}"/>
            </a:ext>
          </a:extLst>
        </xdr:cNvPr>
        <xdr:cNvSpPr txBox="1"/>
      </xdr:nvSpPr>
      <xdr:spPr>
        <a:xfrm>
          <a:off x="93917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37" name="n_2aveValue【公営住宅】&#10;一人当たり面積">
          <a:extLst>
            <a:ext uri="{FF2B5EF4-FFF2-40B4-BE49-F238E27FC236}">
              <a16:creationId xmlns:a16="http://schemas.microsoft.com/office/drawing/2014/main" id="{00000000-0008-0000-0100-000051010000}"/>
            </a:ext>
          </a:extLst>
        </xdr:cNvPr>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136034</xdr:rowOff>
    </xdr:from>
    <xdr:ext cx="469744" cy="259045"/>
    <xdr:sp macro="" textlink="">
      <xdr:nvSpPr>
        <xdr:cNvPr id="338" name="n_3aveValue【公営住宅】&#10;一人当たり面積">
          <a:extLst>
            <a:ext uri="{FF2B5EF4-FFF2-40B4-BE49-F238E27FC236}">
              <a16:creationId xmlns:a16="http://schemas.microsoft.com/office/drawing/2014/main" id="{00000000-0008-0000-0100-000052010000}"/>
            </a:ext>
          </a:extLst>
        </xdr:cNvPr>
        <xdr:cNvSpPr txBox="1"/>
      </xdr:nvSpPr>
      <xdr:spPr>
        <a:xfrm>
          <a:off x="76264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85425</xdr:rowOff>
    </xdr:from>
    <xdr:ext cx="469744" cy="259045"/>
    <xdr:sp macro="" textlink="">
      <xdr:nvSpPr>
        <xdr:cNvPr id="339" name="n_1mainValue【公営住宅】&#10;一人当たり面積">
          <a:extLst>
            <a:ext uri="{FF2B5EF4-FFF2-40B4-BE49-F238E27FC236}">
              <a16:creationId xmlns:a16="http://schemas.microsoft.com/office/drawing/2014/main" id="{00000000-0008-0000-0100-000053010000}"/>
            </a:ext>
          </a:extLst>
        </xdr:cNvPr>
        <xdr:cNvSpPr txBox="1"/>
      </xdr:nvSpPr>
      <xdr:spPr>
        <a:xfrm>
          <a:off x="9391727" y="131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104855</xdr:rowOff>
    </xdr:from>
    <xdr:ext cx="469744" cy="259045"/>
    <xdr:sp macro="" textlink="">
      <xdr:nvSpPr>
        <xdr:cNvPr id="340" name="n_2mainValue【公営住宅】&#10;一人当たり面積">
          <a:extLst>
            <a:ext uri="{FF2B5EF4-FFF2-40B4-BE49-F238E27FC236}">
              <a16:creationId xmlns:a16="http://schemas.microsoft.com/office/drawing/2014/main" id="{00000000-0008-0000-0100-000054010000}"/>
            </a:ext>
          </a:extLst>
        </xdr:cNvPr>
        <xdr:cNvSpPr txBox="1"/>
      </xdr:nvSpPr>
      <xdr:spPr>
        <a:xfrm>
          <a:off x="8515427" y="131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97426</xdr:rowOff>
    </xdr:from>
    <xdr:ext cx="469744" cy="259045"/>
    <xdr:sp macro="" textlink="">
      <xdr:nvSpPr>
        <xdr:cNvPr id="341" name="n_3mainValue【公営住宅】&#10;一人当たり面積">
          <a:extLst>
            <a:ext uri="{FF2B5EF4-FFF2-40B4-BE49-F238E27FC236}">
              <a16:creationId xmlns:a16="http://schemas.microsoft.com/office/drawing/2014/main" id="{00000000-0008-0000-0100-000055010000}"/>
            </a:ext>
          </a:extLst>
        </xdr:cNvPr>
        <xdr:cNvSpPr txBox="1"/>
      </xdr:nvSpPr>
      <xdr:spPr>
        <a:xfrm>
          <a:off x="76264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港湾・漁港】&#10;有形固定資産減価償却率グラフ枠">
          <a:extLst>
            <a:ext uri="{FF2B5EF4-FFF2-40B4-BE49-F238E27FC236}">
              <a16:creationId xmlns:a16="http://schemas.microsoft.com/office/drawing/2014/main" id="{00000000-0008-0000-0100-00006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128778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4634865" y="1720977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132605</xdr:rowOff>
    </xdr:from>
    <xdr:ext cx="405111" cy="259045"/>
    <xdr:sp macro="" textlink="">
      <xdr:nvSpPr>
        <xdr:cNvPr id="365" name="【港湾・漁港】&#10;有形固定資産減価償却率最小値テキスト">
          <a:extLst>
            <a:ext uri="{FF2B5EF4-FFF2-40B4-BE49-F238E27FC236}">
              <a16:creationId xmlns:a16="http://schemas.microsoft.com/office/drawing/2014/main" id="{00000000-0008-0000-0100-00006D010000}"/>
            </a:ext>
          </a:extLst>
        </xdr:cNvPr>
        <xdr:cNvSpPr txBox="1"/>
      </xdr:nvSpPr>
      <xdr:spPr>
        <a:xfrm>
          <a:off x="46736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128778</xdr:rowOff>
    </xdr:from>
    <xdr:to>
      <xdr:col>24</xdr:col>
      <xdr:colOff>152400</xdr:colOff>
      <xdr:row>108</xdr:row>
      <xdr:rowOff>128778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4546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67" name="【港湾・漁港】&#10;有形固定資産減価償却率最大値テキスト">
          <a:extLst>
            <a:ext uri="{FF2B5EF4-FFF2-40B4-BE49-F238E27FC236}">
              <a16:creationId xmlns:a16="http://schemas.microsoft.com/office/drawing/2014/main" id="{00000000-0008-0000-0100-00006F010000}"/>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48277</xdr:rowOff>
    </xdr:from>
    <xdr:ext cx="405111" cy="259045"/>
    <xdr:sp macro="" textlink="">
      <xdr:nvSpPr>
        <xdr:cNvPr id="369" name="【港湾・漁港】&#10;有形固定資産減価償却率平均値テキスト">
          <a:extLst>
            <a:ext uri="{FF2B5EF4-FFF2-40B4-BE49-F238E27FC236}">
              <a16:creationId xmlns:a16="http://schemas.microsoft.com/office/drawing/2014/main" id="{00000000-0008-0000-0100-000071010000}"/>
            </a:ext>
          </a:extLst>
        </xdr:cNvPr>
        <xdr:cNvSpPr txBox="1"/>
      </xdr:nvSpPr>
      <xdr:spPr>
        <a:xfrm>
          <a:off x="4673600" y="1736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93980</xdr:rowOff>
    </xdr:from>
    <xdr:to>
      <xdr:col>20</xdr:col>
      <xdr:colOff>38100</xdr:colOff>
      <xdr:row>103</xdr:row>
      <xdr:rowOff>24130</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3746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151130</xdr:rowOff>
    </xdr:from>
    <xdr:to>
      <xdr:col>15</xdr:col>
      <xdr:colOff>101600</xdr:colOff>
      <xdr:row>103</xdr:row>
      <xdr:rowOff>81280</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2857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55118</xdr:rowOff>
    </xdr:from>
    <xdr:to>
      <xdr:col>10</xdr:col>
      <xdr:colOff>165100</xdr:colOff>
      <xdr:row>105</xdr:row>
      <xdr:rowOff>156718</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96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68835</xdr:rowOff>
    </xdr:from>
    <xdr:to>
      <xdr:col>24</xdr:col>
      <xdr:colOff>114300</xdr:colOff>
      <xdr:row>103</xdr:row>
      <xdr:rowOff>170435</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4584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47262</xdr:rowOff>
    </xdr:from>
    <xdr:ext cx="405111" cy="259045"/>
    <xdr:sp macro="" textlink="">
      <xdr:nvSpPr>
        <xdr:cNvPr id="380" name="【港湾・漁港】&#10;有形固定資産減価償却率該当値テキスト">
          <a:extLst>
            <a:ext uri="{FF2B5EF4-FFF2-40B4-BE49-F238E27FC236}">
              <a16:creationId xmlns:a16="http://schemas.microsoft.com/office/drawing/2014/main" id="{00000000-0008-0000-0100-00007C010000}"/>
            </a:ext>
          </a:extLst>
        </xdr:cNvPr>
        <xdr:cNvSpPr txBox="1"/>
      </xdr:nvSpPr>
      <xdr:spPr>
        <a:xfrm>
          <a:off x="4673600" y="1770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81" name="楕円 380">
          <a:extLst>
            <a:ext uri="{FF2B5EF4-FFF2-40B4-BE49-F238E27FC236}">
              <a16:creationId xmlns:a16="http://schemas.microsoft.com/office/drawing/2014/main" id="{00000000-0008-0000-0100-00007D010000}"/>
            </a:ext>
          </a:extLst>
        </xdr:cNvPr>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119635</xdr:rowOff>
    </xdr:from>
    <xdr:to>
      <xdr:col>24</xdr:col>
      <xdr:colOff>63500</xdr:colOff>
      <xdr:row>103</xdr:row>
      <xdr:rowOff>167639</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flipV="1">
          <a:off x="3797300" y="17778985"/>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41911</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flipV="1">
          <a:off x="2908300" y="178269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xdr:rowOff>
    </xdr:from>
    <xdr:to>
      <xdr:col>10</xdr:col>
      <xdr:colOff>165100</xdr:colOff>
      <xdr:row>104</xdr:row>
      <xdr:rowOff>117856</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1968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67056</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flipV="1">
          <a:off x="2019300" y="1787271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40657</xdr:rowOff>
    </xdr:from>
    <xdr:ext cx="405111" cy="259045"/>
    <xdr:sp macro="" textlink="">
      <xdr:nvSpPr>
        <xdr:cNvPr id="387" name="n_1aveValue【港湾・漁港】&#10;有形固定資産減価償却率">
          <a:extLst>
            <a:ext uri="{FF2B5EF4-FFF2-40B4-BE49-F238E27FC236}">
              <a16:creationId xmlns:a16="http://schemas.microsoft.com/office/drawing/2014/main" id="{00000000-0008-0000-0100-000083010000}"/>
            </a:ext>
          </a:extLst>
        </xdr:cNvPr>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97807</xdr:rowOff>
    </xdr:from>
    <xdr:ext cx="405111" cy="259045"/>
    <xdr:sp macro="" textlink="">
      <xdr:nvSpPr>
        <xdr:cNvPr id="388" name="n_2aveValue【港湾・漁港】&#10;有形固定資産減価償却率">
          <a:extLst>
            <a:ext uri="{FF2B5EF4-FFF2-40B4-BE49-F238E27FC236}">
              <a16:creationId xmlns:a16="http://schemas.microsoft.com/office/drawing/2014/main" id="{00000000-0008-0000-0100-000084010000}"/>
            </a:ext>
          </a:extLst>
        </xdr:cNvPr>
        <xdr:cNvSpPr txBox="1"/>
      </xdr:nvSpPr>
      <xdr:spPr>
        <a:xfrm>
          <a:off x="2705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147845</xdr:rowOff>
    </xdr:from>
    <xdr:ext cx="405111" cy="259045"/>
    <xdr:sp macro="" textlink="">
      <xdr:nvSpPr>
        <xdr:cNvPr id="389" name="n_3aveValue【港湾・漁港】&#10;有形固定資産減価償却率">
          <a:extLst>
            <a:ext uri="{FF2B5EF4-FFF2-40B4-BE49-F238E27FC236}">
              <a16:creationId xmlns:a16="http://schemas.microsoft.com/office/drawing/2014/main" id="{00000000-0008-0000-0100-000085010000}"/>
            </a:ext>
          </a:extLst>
        </xdr:cNvPr>
        <xdr:cNvSpPr txBox="1"/>
      </xdr:nvSpPr>
      <xdr:spPr>
        <a:xfrm>
          <a:off x="18167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38116</xdr:rowOff>
    </xdr:from>
    <xdr:ext cx="405111" cy="259045"/>
    <xdr:sp macro="" textlink="">
      <xdr:nvSpPr>
        <xdr:cNvPr id="390" name="n_1mainValue【港湾・漁港】&#10;有形固定資産減価償却率">
          <a:extLst>
            <a:ext uri="{FF2B5EF4-FFF2-40B4-BE49-F238E27FC236}">
              <a16:creationId xmlns:a16="http://schemas.microsoft.com/office/drawing/2014/main" id="{00000000-0008-0000-0100-000086010000}"/>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83838</xdr:rowOff>
    </xdr:from>
    <xdr:ext cx="405111" cy="259045"/>
    <xdr:sp macro="" textlink="">
      <xdr:nvSpPr>
        <xdr:cNvPr id="391" name="n_2mainValue【港湾・漁港】&#10;有形固定資産減価償却率">
          <a:extLst>
            <a:ext uri="{FF2B5EF4-FFF2-40B4-BE49-F238E27FC236}">
              <a16:creationId xmlns:a16="http://schemas.microsoft.com/office/drawing/2014/main" id="{00000000-0008-0000-0100-000087010000}"/>
            </a:ext>
          </a:extLst>
        </xdr:cNvPr>
        <xdr:cNvSpPr txBox="1"/>
      </xdr:nvSpPr>
      <xdr:spPr>
        <a:xfrm>
          <a:off x="2705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134383</xdr:rowOff>
    </xdr:from>
    <xdr:ext cx="405111" cy="259045"/>
    <xdr:sp macro="" textlink="">
      <xdr:nvSpPr>
        <xdr:cNvPr id="392" name="n_3mainValue【港湾・漁港】&#10;有形固定資産減価償却率">
          <a:extLst>
            <a:ext uri="{FF2B5EF4-FFF2-40B4-BE49-F238E27FC236}">
              <a16:creationId xmlns:a16="http://schemas.microsoft.com/office/drawing/2014/main" id="{00000000-0008-0000-0100-000088010000}"/>
            </a:ext>
          </a:extLst>
        </xdr:cNvPr>
        <xdr:cNvSpPr txBox="1"/>
      </xdr:nvSpPr>
      <xdr:spPr>
        <a:xfrm>
          <a:off x="1816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a:extLst>
            <a:ext uri="{FF2B5EF4-FFF2-40B4-BE49-F238E27FC236}">
              <a16:creationId xmlns:a16="http://schemas.microsoft.com/office/drawing/2014/main" id="{00000000-0008-0000-0100-00009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160877</xdr:rowOff>
    </xdr:from>
    <xdr:to>
      <xdr:col>54</xdr:col>
      <xdr:colOff>189865</xdr:colOff>
      <xdr:row>108</xdr:row>
      <xdr:rowOff>96831</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0476865" y="17134427"/>
          <a:ext cx="0" cy="14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100658</xdr:rowOff>
    </xdr:from>
    <xdr:ext cx="469744" cy="259045"/>
    <xdr:sp macro="" textlink="">
      <xdr:nvSpPr>
        <xdr:cNvPr id="417" name="【港湾・漁港】&#10;一人当たり有形固定資産（償却資産）額最小値テキスト">
          <a:extLst>
            <a:ext uri="{FF2B5EF4-FFF2-40B4-BE49-F238E27FC236}">
              <a16:creationId xmlns:a16="http://schemas.microsoft.com/office/drawing/2014/main" id="{00000000-0008-0000-0100-0000A1010000}"/>
            </a:ext>
          </a:extLst>
        </xdr:cNvPr>
        <xdr:cNvSpPr txBox="1"/>
      </xdr:nvSpPr>
      <xdr:spPr>
        <a:xfrm>
          <a:off x="10515600" y="186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96831</xdr:rowOff>
    </xdr:from>
    <xdr:to>
      <xdr:col>55</xdr:col>
      <xdr:colOff>88900</xdr:colOff>
      <xdr:row>108</xdr:row>
      <xdr:rowOff>96831</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388600" y="1861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107554</xdr:rowOff>
    </xdr:from>
    <xdr:ext cx="534377" cy="259045"/>
    <xdr:sp macro="" textlink="">
      <xdr:nvSpPr>
        <xdr:cNvPr id="419" name="【港湾・漁港】&#10;一人当たり有形固定資産（償却資産）額最大値テキスト">
          <a:extLst>
            <a:ext uri="{FF2B5EF4-FFF2-40B4-BE49-F238E27FC236}">
              <a16:creationId xmlns:a16="http://schemas.microsoft.com/office/drawing/2014/main" id="{00000000-0008-0000-0100-0000A3010000}"/>
            </a:ext>
          </a:extLst>
        </xdr:cNvPr>
        <xdr:cNvSpPr txBox="1"/>
      </xdr:nvSpPr>
      <xdr:spPr>
        <a:xfrm>
          <a:off x="10515600" y="169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160877</xdr:rowOff>
    </xdr:from>
    <xdr:to>
      <xdr:col>55</xdr:col>
      <xdr:colOff>88900</xdr:colOff>
      <xdr:row>99</xdr:row>
      <xdr:rowOff>160877</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388600" y="1713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63079</xdr:rowOff>
    </xdr:from>
    <xdr:ext cx="534377" cy="259045"/>
    <xdr:sp macro="" textlink="">
      <xdr:nvSpPr>
        <xdr:cNvPr id="421" name="【港湾・漁港】&#10;一人当たり有形固定資産（償却資産）額平均値テキスト">
          <a:extLst>
            <a:ext uri="{FF2B5EF4-FFF2-40B4-BE49-F238E27FC236}">
              <a16:creationId xmlns:a16="http://schemas.microsoft.com/office/drawing/2014/main" id="{00000000-0008-0000-0100-0000A5010000}"/>
            </a:ext>
          </a:extLst>
        </xdr:cNvPr>
        <xdr:cNvSpPr txBox="1"/>
      </xdr:nvSpPr>
      <xdr:spPr>
        <a:xfrm>
          <a:off x="10515600" y="17550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40202</xdr:rowOff>
    </xdr:from>
    <xdr:to>
      <xdr:col>55</xdr:col>
      <xdr:colOff>50800</xdr:colOff>
      <xdr:row>103</xdr:row>
      <xdr:rowOff>141802</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04267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148520</xdr:rowOff>
    </xdr:from>
    <xdr:to>
      <xdr:col>50</xdr:col>
      <xdr:colOff>165100</xdr:colOff>
      <xdr:row>104</xdr:row>
      <xdr:rowOff>78670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9588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149320</xdr:rowOff>
    </xdr:from>
    <xdr:to>
      <xdr:col>46</xdr:col>
      <xdr:colOff>38100</xdr:colOff>
      <xdr:row>103</xdr:row>
      <xdr:rowOff>79470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8699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110362</xdr:rowOff>
    </xdr:from>
    <xdr:to>
      <xdr:col>55</xdr:col>
      <xdr:colOff>50800</xdr:colOff>
      <xdr:row>108</xdr:row>
      <xdr:rowOff>40512</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04267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25289</xdr:rowOff>
    </xdr:from>
    <xdr:ext cx="469744" cy="259045"/>
    <xdr:sp macro="" textlink="">
      <xdr:nvSpPr>
        <xdr:cNvPr id="432" name="【港湾・漁港】&#10;一人当たり有形固定資産（償却資産）額該当値テキスト">
          <a:extLst>
            <a:ext uri="{FF2B5EF4-FFF2-40B4-BE49-F238E27FC236}">
              <a16:creationId xmlns:a16="http://schemas.microsoft.com/office/drawing/2014/main" id="{00000000-0008-0000-0100-0000B0010000}"/>
            </a:ext>
          </a:extLst>
        </xdr:cNvPr>
        <xdr:cNvSpPr txBox="1"/>
      </xdr:nvSpPr>
      <xdr:spPr>
        <a:xfrm>
          <a:off x="10515600" y="183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111125</xdr:rowOff>
    </xdr:from>
    <xdr:to>
      <xdr:col>50</xdr:col>
      <xdr:colOff>165100</xdr:colOff>
      <xdr:row>108</xdr:row>
      <xdr:rowOff>41275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9588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161162</xdr:rowOff>
    </xdr:from>
    <xdr:to>
      <xdr:col>55</xdr:col>
      <xdr:colOff>0</xdr:colOff>
      <xdr:row>107</xdr:row>
      <xdr:rowOff>161925</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flipV="1">
          <a:off x="9639300" y="1850631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111449</xdr:rowOff>
    </xdr:from>
    <xdr:to>
      <xdr:col>46</xdr:col>
      <xdr:colOff>38100</xdr:colOff>
      <xdr:row>108</xdr:row>
      <xdr:rowOff>41599</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8699500" y="184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161925</xdr:rowOff>
    </xdr:from>
    <xdr:to>
      <xdr:col>50</xdr:col>
      <xdr:colOff>114300</xdr:colOff>
      <xdr:row>107</xdr:row>
      <xdr:rowOff>162249</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8750300" y="1850707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114725</xdr:rowOff>
    </xdr:from>
    <xdr:to>
      <xdr:col>41</xdr:col>
      <xdr:colOff>101600</xdr:colOff>
      <xdr:row>108</xdr:row>
      <xdr:rowOff>44875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7810500" y="18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162249</xdr:rowOff>
    </xdr:from>
    <xdr:to>
      <xdr:col>45</xdr:col>
      <xdr:colOff>177800</xdr:colOff>
      <xdr:row>107</xdr:row>
      <xdr:rowOff>165525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7861300" y="1850739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95197</xdr:rowOff>
    </xdr:from>
    <xdr:ext cx="534377" cy="259045"/>
    <xdr:sp macro="" textlink="">
      <xdr:nvSpPr>
        <xdr:cNvPr id="439" name="n_1aveValue【港湾・漁港】&#10;一人当たり有形固定資産（償却資産）額">
          <a:extLst>
            <a:ext uri="{FF2B5EF4-FFF2-40B4-BE49-F238E27FC236}">
              <a16:creationId xmlns:a16="http://schemas.microsoft.com/office/drawing/2014/main" id="{00000000-0008-0000-0100-0000B7010000}"/>
            </a:ext>
          </a:extLst>
        </xdr:cNvPr>
        <xdr:cNvSpPr txBox="1"/>
      </xdr:nvSpPr>
      <xdr:spPr>
        <a:xfrm>
          <a:off x="9359411" y="175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95997</xdr:rowOff>
    </xdr:from>
    <xdr:ext cx="534377" cy="259045"/>
    <xdr:sp macro="" textlink="">
      <xdr:nvSpPr>
        <xdr:cNvPr id="440" name="n_2aveValue【港湾・漁港】&#10;一人当たり有形固定資産（償却資産）額">
          <a:extLst>
            <a:ext uri="{FF2B5EF4-FFF2-40B4-BE49-F238E27FC236}">
              <a16:creationId xmlns:a16="http://schemas.microsoft.com/office/drawing/2014/main" id="{00000000-0008-0000-0100-0000B8010000}"/>
            </a:ext>
          </a:extLst>
        </xdr:cNvPr>
        <xdr:cNvSpPr txBox="1"/>
      </xdr:nvSpPr>
      <xdr:spPr>
        <a:xfrm>
          <a:off x="84831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41" name="n_3aveValue【港湾・漁港】&#10;一人当たり有形固定資産（償却資産）額">
          <a:extLst>
            <a:ext uri="{FF2B5EF4-FFF2-40B4-BE49-F238E27FC236}">
              <a16:creationId xmlns:a16="http://schemas.microsoft.com/office/drawing/2014/main" id="{00000000-0008-0000-0100-0000B9010000}"/>
            </a:ext>
          </a:extLst>
        </xdr:cNvPr>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32402</xdr:rowOff>
    </xdr:from>
    <xdr:ext cx="469744" cy="259045"/>
    <xdr:sp macro="" textlink="">
      <xdr:nvSpPr>
        <xdr:cNvPr id="442" name="n_1mainValue【港湾・漁港】&#10;一人当たり有形固定資産（償却資産）額">
          <a:extLst>
            <a:ext uri="{FF2B5EF4-FFF2-40B4-BE49-F238E27FC236}">
              <a16:creationId xmlns:a16="http://schemas.microsoft.com/office/drawing/2014/main" id="{00000000-0008-0000-0100-0000BA010000}"/>
            </a:ext>
          </a:extLst>
        </xdr:cNvPr>
        <xdr:cNvSpPr txBox="1"/>
      </xdr:nvSpPr>
      <xdr:spPr>
        <a:xfrm>
          <a:off x="9391728"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32726</xdr:rowOff>
    </xdr:from>
    <xdr:ext cx="469744" cy="259045"/>
    <xdr:sp macro="" textlink="">
      <xdr:nvSpPr>
        <xdr:cNvPr id="443" name="n_2main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8515428" y="1854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36002</xdr:rowOff>
    </xdr:from>
    <xdr:ext cx="469744" cy="259045"/>
    <xdr:sp macro="" textlink="">
      <xdr:nvSpPr>
        <xdr:cNvPr id="444" name="n_3mainValue【港湾・漁港】&#10;一人当たり有形固定資産（償却資産）額">
          <a:extLst>
            <a:ext uri="{FF2B5EF4-FFF2-40B4-BE49-F238E27FC236}">
              <a16:creationId xmlns:a16="http://schemas.microsoft.com/office/drawing/2014/main" id="{00000000-0008-0000-0100-0000BC010000}"/>
            </a:ext>
          </a:extLst>
        </xdr:cNvPr>
        <xdr:cNvSpPr txBox="1"/>
      </xdr:nvSpPr>
      <xdr:spPr>
        <a:xfrm>
          <a:off x="7626428" y="18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認定こども園・幼稚園・保育所】&#10;有形固定資産減価償却率グラフ枠">
          <a:extLst>
            <a:ext uri="{FF2B5EF4-FFF2-40B4-BE49-F238E27FC236}">
              <a16:creationId xmlns:a16="http://schemas.microsoft.com/office/drawing/2014/main" id="{00000000-0008-0000-0100-0000D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470" name="【認定こども園・幼稚園・保育所】&#10;有形固定資産減価償却率最小値テキスト">
          <a:extLst>
            <a:ext uri="{FF2B5EF4-FFF2-40B4-BE49-F238E27FC236}">
              <a16:creationId xmlns:a16="http://schemas.microsoft.com/office/drawing/2014/main" id="{00000000-0008-0000-0100-0000D601000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72" name="【認定こども園・幼稚園・保育所】&#10;有形固定資産減価償却率最大値テキスト">
          <a:extLst>
            <a:ext uri="{FF2B5EF4-FFF2-40B4-BE49-F238E27FC236}">
              <a16:creationId xmlns:a16="http://schemas.microsoft.com/office/drawing/2014/main" id="{00000000-0008-0000-0100-0000D801000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74" name="【認定こども園・幼稚園・保育所】&#10;有形固定資産減価償却率平均値テキスト">
          <a:extLst>
            <a:ext uri="{FF2B5EF4-FFF2-40B4-BE49-F238E27FC236}">
              <a16:creationId xmlns:a16="http://schemas.microsoft.com/office/drawing/2014/main" id="{00000000-0008-0000-0100-0000DA010000}"/>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109220</xdr:rowOff>
    </xdr:from>
    <xdr:to>
      <xdr:col>85</xdr:col>
      <xdr:colOff>177800</xdr:colOff>
      <xdr:row>35</xdr:row>
      <xdr:rowOff>39370</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16268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24147</xdr:rowOff>
    </xdr:from>
    <xdr:ext cx="405111" cy="259045"/>
    <xdr:sp macro="" textlink="">
      <xdr:nvSpPr>
        <xdr:cNvPr id="485" name="【認定こども園・幼稚園・保育所】&#10;有形固定資産減価償却率該当値テキスト">
          <a:extLst>
            <a:ext uri="{FF2B5EF4-FFF2-40B4-BE49-F238E27FC236}">
              <a16:creationId xmlns:a16="http://schemas.microsoft.com/office/drawing/2014/main" id="{00000000-0008-0000-0100-0000E5010000}"/>
            </a:ext>
          </a:extLst>
        </xdr:cNvPr>
        <xdr:cNvSpPr txBox="1"/>
      </xdr:nvSpPr>
      <xdr:spPr>
        <a:xfrm>
          <a:off x="163576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137795</xdr:rowOff>
    </xdr:from>
    <xdr:to>
      <xdr:col>81</xdr:col>
      <xdr:colOff>101600</xdr:colOff>
      <xdr:row>35</xdr:row>
      <xdr:rowOff>67945</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5430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160020</xdr:rowOff>
    </xdr:from>
    <xdr:to>
      <xdr:col>85</xdr:col>
      <xdr:colOff>127000</xdr:colOff>
      <xdr:row>35</xdr:row>
      <xdr:rowOff>17145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15481300" y="59893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17145</xdr:rowOff>
    </xdr:from>
    <xdr:to>
      <xdr:col>81</xdr:col>
      <xdr:colOff>50800</xdr:colOff>
      <xdr:row>35</xdr:row>
      <xdr:rowOff>53340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14592300" y="6017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55880</xdr:rowOff>
    </xdr:from>
    <xdr:to>
      <xdr:col>72</xdr:col>
      <xdr:colOff>38100</xdr:colOff>
      <xdr:row>36</xdr:row>
      <xdr:rowOff>157480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365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36</xdr:row>
      <xdr:rowOff>106680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3703300" y="605409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92" name="n_1aveValue【認定こども園・幼稚園・保育所】&#10;有形固定資産減価償却率">
          <a:extLst>
            <a:ext uri="{FF2B5EF4-FFF2-40B4-BE49-F238E27FC236}">
              <a16:creationId xmlns:a16="http://schemas.microsoft.com/office/drawing/2014/main" id="{00000000-0008-0000-0100-0000EC010000}"/>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93" name="n_2aveValue【認定こども園・幼稚園・保育所】&#10;有形固定資産減価償却率">
          <a:extLst>
            <a:ext uri="{FF2B5EF4-FFF2-40B4-BE49-F238E27FC236}">
              <a16:creationId xmlns:a16="http://schemas.microsoft.com/office/drawing/2014/main" id="{00000000-0008-0000-0100-0000ED010000}"/>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94" name="n_3aveValue【認定こども園・幼稚園・保育所】&#10;有形固定資産減価償却率">
          <a:extLst>
            <a:ext uri="{FF2B5EF4-FFF2-40B4-BE49-F238E27FC236}">
              <a16:creationId xmlns:a16="http://schemas.microsoft.com/office/drawing/2014/main" id="{00000000-0008-0000-0100-0000EE010000}"/>
            </a:ext>
          </a:extLst>
        </xdr:cNvPr>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84472</xdr:rowOff>
    </xdr:from>
    <xdr:ext cx="405111" cy="259045"/>
    <xdr:sp macro="" textlink="">
      <xdr:nvSpPr>
        <xdr:cNvPr id="495" name="n_1mainValue【認定こども園・幼稚園・保育所】&#10;有形固定資産減価償却率">
          <a:extLst>
            <a:ext uri="{FF2B5EF4-FFF2-40B4-BE49-F238E27FC236}">
              <a16:creationId xmlns:a16="http://schemas.microsoft.com/office/drawing/2014/main" id="{00000000-0008-0000-0100-0000EF010000}"/>
            </a:ext>
          </a:extLst>
        </xdr:cNvPr>
        <xdr:cNvSpPr txBox="1"/>
      </xdr:nvSpPr>
      <xdr:spPr>
        <a:xfrm>
          <a:off x="152660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496" name="n_2mainValue【認定こども園・幼稚園・保育所】&#10;有形固定資産減価償却率">
          <a:extLst>
            <a:ext uri="{FF2B5EF4-FFF2-40B4-BE49-F238E27FC236}">
              <a16:creationId xmlns:a16="http://schemas.microsoft.com/office/drawing/2014/main" id="{00000000-0008-0000-0100-0000F0010000}"/>
            </a:ext>
          </a:extLst>
        </xdr:cNvPr>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2557</xdr:rowOff>
    </xdr:from>
    <xdr:ext cx="405111" cy="259045"/>
    <xdr:sp macro="" textlink="">
      <xdr:nvSpPr>
        <xdr:cNvPr id="497" name="n_3mainValue【認定こども園・幼稚園・保育所】&#10;有形固定資産減価償却率">
          <a:extLst>
            <a:ext uri="{FF2B5EF4-FFF2-40B4-BE49-F238E27FC236}">
              <a16:creationId xmlns:a16="http://schemas.microsoft.com/office/drawing/2014/main" id="{00000000-0008-0000-0100-0000F1010000}"/>
            </a:ext>
          </a:extLst>
        </xdr:cNvPr>
        <xdr:cNvSpPr txBox="1"/>
      </xdr:nvSpPr>
      <xdr:spPr>
        <a:xfrm>
          <a:off x="13500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認定こども園・幼稚園・保育所】&#10;一人当たり面積グラフ枠">
          <a:extLst>
            <a:ext uri="{FF2B5EF4-FFF2-40B4-BE49-F238E27FC236}">
              <a16:creationId xmlns:a16="http://schemas.microsoft.com/office/drawing/2014/main" id="{00000000-0008-0000-0100-00000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20" name="【認定こども園・幼稚園・保育所】&#10;一人当たり面積最小値テキスト">
          <a:extLst>
            <a:ext uri="{FF2B5EF4-FFF2-40B4-BE49-F238E27FC236}">
              <a16:creationId xmlns:a16="http://schemas.microsoft.com/office/drawing/2014/main" id="{00000000-0008-0000-0100-000008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22" name="【認定こども園・幼稚園・保育所】&#10;一人当たり面積最大値テキスト">
          <a:extLst>
            <a:ext uri="{FF2B5EF4-FFF2-40B4-BE49-F238E27FC236}">
              <a16:creationId xmlns:a16="http://schemas.microsoft.com/office/drawing/2014/main" id="{00000000-0008-0000-0100-00000A02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524" name="【認定こども園・幼稚園・保育所】&#10;一人当たり面積平均値テキスト">
          <a:extLst>
            <a:ext uri="{FF2B5EF4-FFF2-40B4-BE49-F238E27FC236}">
              <a16:creationId xmlns:a16="http://schemas.microsoft.com/office/drawing/2014/main" id="{00000000-0008-0000-0100-00000C020000}"/>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535" name="【認定こども園・幼稚園・保育所】&#10;一人当たり面積該当値テキスト">
          <a:extLst>
            <a:ext uri="{FF2B5EF4-FFF2-40B4-BE49-F238E27FC236}">
              <a16:creationId xmlns:a16="http://schemas.microsoft.com/office/drawing/2014/main" id="{00000000-0008-0000-0100-000017020000}"/>
            </a:ext>
          </a:extLst>
        </xdr:cNvPr>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89916</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21323300" y="694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20383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89916</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20434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89916</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9545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542" name="n_1aveValue【認定こども園・幼稚園・保育所】&#10;一人当たり面積">
          <a:extLst>
            <a:ext uri="{FF2B5EF4-FFF2-40B4-BE49-F238E27FC236}">
              <a16:creationId xmlns:a16="http://schemas.microsoft.com/office/drawing/2014/main" id="{00000000-0008-0000-0100-00001E02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43" name="n_2aveValue【認定こども園・幼稚園・保育所】&#10;一人当たり面積">
          <a:extLst>
            <a:ext uri="{FF2B5EF4-FFF2-40B4-BE49-F238E27FC236}">
              <a16:creationId xmlns:a16="http://schemas.microsoft.com/office/drawing/2014/main" id="{00000000-0008-0000-0100-00001F02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44" name="n_3aveValue【認定こども園・幼稚園・保育所】&#10;一人当たり面積">
          <a:extLst>
            <a:ext uri="{FF2B5EF4-FFF2-40B4-BE49-F238E27FC236}">
              <a16:creationId xmlns:a16="http://schemas.microsoft.com/office/drawing/2014/main" id="{00000000-0008-0000-0100-000020020000}"/>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545" name="n_1mainValue【認定こども園・幼稚園・保育所】&#10;一人当たり面積">
          <a:extLst>
            <a:ext uri="{FF2B5EF4-FFF2-40B4-BE49-F238E27FC236}">
              <a16:creationId xmlns:a16="http://schemas.microsoft.com/office/drawing/2014/main" id="{00000000-0008-0000-0100-000021020000}"/>
            </a:ext>
          </a:extLst>
        </xdr:cNvPr>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546" name="n_2mainValue【認定こども園・幼稚園・保育所】&#10;一人当たり面積">
          <a:extLst>
            <a:ext uri="{FF2B5EF4-FFF2-40B4-BE49-F238E27FC236}">
              <a16:creationId xmlns:a16="http://schemas.microsoft.com/office/drawing/2014/main" id="{00000000-0008-0000-0100-000022020000}"/>
            </a:ext>
          </a:extLst>
        </xdr:cNvPr>
        <xdr:cNvSpPr txBox="1"/>
      </xdr:nvSpPr>
      <xdr:spPr>
        <a:xfrm>
          <a:off x="20199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47" name="n_3mainValue【認定こども園・幼稚園・保育所】&#10;一人当たり面積">
          <a:extLst>
            <a:ext uri="{FF2B5EF4-FFF2-40B4-BE49-F238E27FC236}">
              <a16:creationId xmlns:a16="http://schemas.microsoft.com/office/drawing/2014/main" id="{00000000-0008-0000-0100-000023020000}"/>
            </a:ext>
          </a:extLst>
        </xdr:cNvPr>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学校施設】&#10;有形固定資産減価償却率グラフ枠">
          <a:extLst>
            <a:ext uri="{FF2B5EF4-FFF2-40B4-BE49-F238E27FC236}">
              <a16:creationId xmlns:a16="http://schemas.microsoft.com/office/drawing/2014/main" id="{00000000-0008-0000-0100-00003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73" name="【学校施設】&#10;有形固定資産減価償却率最小値テキスト">
          <a:extLst>
            <a:ext uri="{FF2B5EF4-FFF2-40B4-BE49-F238E27FC236}">
              <a16:creationId xmlns:a16="http://schemas.microsoft.com/office/drawing/2014/main" id="{00000000-0008-0000-0100-00003D02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575" name="【学校施設】&#10;有形固定資産減価償却率最大値テキスト">
          <a:extLst>
            <a:ext uri="{FF2B5EF4-FFF2-40B4-BE49-F238E27FC236}">
              <a16:creationId xmlns:a16="http://schemas.microsoft.com/office/drawing/2014/main" id="{00000000-0008-0000-0100-00003F02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577" name="【学校施設】&#10;有形固定資産減価償却率平均値テキスト">
          <a:extLst>
            <a:ext uri="{FF2B5EF4-FFF2-40B4-BE49-F238E27FC236}">
              <a16:creationId xmlns:a16="http://schemas.microsoft.com/office/drawing/2014/main" id="{00000000-0008-0000-0100-000041020000}"/>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588" name="【学校施設】&#10;有形固定資産減価償却率該当値テキスト">
          <a:extLst>
            <a:ext uri="{FF2B5EF4-FFF2-40B4-BE49-F238E27FC236}">
              <a16:creationId xmlns:a16="http://schemas.microsoft.com/office/drawing/2014/main" id="{00000000-0008-0000-0100-00004C020000}"/>
            </a:ext>
          </a:extLst>
        </xdr:cNvPr>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160020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5481300" y="105460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160020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4592300" y="104851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91440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3703300" y="104851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95" name="n_1aveValue【学校施設】&#10;有形固定資産減価償却率">
          <a:extLst>
            <a:ext uri="{FF2B5EF4-FFF2-40B4-BE49-F238E27FC236}">
              <a16:creationId xmlns:a16="http://schemas.microsoft.com/office/drawing/2014/main" id="{00000000-0008-0000-0100-000053020000}"/>
            </a:ext>
          </a:extLst>
        </xdr:cNvPr>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96" name="n_2aveValue【学校施設】&#10;有形固定資産減価償却率">
          <a:extLst>
            <a:ext uri="{FF2B5EF4-FFF2-40B4-BE49-F238E27FC236}">
              <a16:creationId xmlns:a16="http://schemas.microsoft.com/office/drawing/2014/main" id="{00000000-0008-0000-0100-000054020000}"/>
            </a:ext>
          </a:extLst>
        </xdr:cNvPr>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97" name="n_3aveValue【学校施設】&#10;有形固定資産減価償却率">
          <a:extLst>
            <a:ext uri="{FF2B5EF4-FFF2-40B4-BE49-F238E27FC236}">
              <a16:creationId xmlns:a16="http://schemas.microsoft.com/office/drawing/2014/main" id="{00000000-0008-0000-0100-000055020000}"/>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98" name="n_1mainValue【学校施設】&#10;有形固定資産減価償却率">
          <a:extLst>
            <a:ext uri="{FF2B5EF4-FFF2-40B4-BE49-F238E27FC236}">
              <a16:creationId xmlns:a16="http://schemas.microsoft.com/office/drawing/2014/main" id="{00000000-0008-0000-0100-000056020000}"/>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599" name="n_2mainValue【学校施設】&#10;有形固定資産減価償却率">
          <a:extLst>
            <a:ext uri="{FF2B5EF4-FFF2-40B4-BE49-F238E27FC236}">
              <a16:creationId xmlns:a16="http://schemas.microsoft.com/office/drawing/2014/main" id="{00000000-0008-0000-0100-000057020000}"/>
            </a:ext>
          </a:extLst>
        </xdr:cNvPr>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158767</xdr:rowOff>
    </xdr:from>
    <xdr:ext cx="405111" cy="259045"/>
    <xdr:sp macro="" textlink="">
      <xdr:nvSpPr>
        <xdr:cNvPr id="600" name="n_3mainValue【学校施設】&#10;有形固定資産減価償却率">
          <a:extLst>
            <a:ext uri="{FF2B5EF4-FFF2-40B4-BE49-F238E27FC236}">
              <a16:creationId xmlns:a16="http://schemas.microsoft.com/office/drawing/2014/main" id="{00000000-0008-0000-0100-000058020000}"/>
            </a:ext>
          </a:extLst>
        </xdr:cNvPr>
        <xdr:cNvSpPr txBox="1"/>
      </xdr:nvSpPr>
      <xdr:spPr>
        <a:xfrm>
          <a:off x="13500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6" name="【学校施設】&#10;一人当たり面積グラフ枠">
          <a:extLst>
            <a:ext uri="{FF2B5EF4-FFF2-40B4-BE49-F238E27FC236}">
              <a16:creationId xmlns:a16="http://schemas.microsoft.com/office/drawing/2014/main" id="{00000000-0008-0000-0100-00007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628" name="【学校施設】&#10;一人当たり面積最小値テキスト">
          <a:extLst>
            <a:ext uri="{FF2B5EF4-FFF2-40B4-BE49-F238E27FC236}">
              <a16:creationId xmlns:a16="http://schemas.microsoft.com/office/drawing/2014/main" id="{00000000-0008-0000-0100-000074020000}"/>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630" name="【学校施設】&#10;一人当たり面積最大値テキスト">
          <a:extLst>
            <a:ext uri="{FF2B5EF4-FFF2-40B4-BE49-F238E27FC236}">
              <a16:creationId xmlns:a16="http://schemas.microsoft.com/office/drawing/2014/main" id="{00000000-0008-0000-0100-000076020000}"/>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632" name="【学校施設】&#10;一人当たり面積平均値テキスト">
          <a:extLst>
            <a:ext uri="{FF2B5EF4-FFF2-40B4-BE49-F238E27FC236}">
              <a16:creationId xmlns:a16="http://schemas.microsoft.com/office/drawing/2014/main" id="{00000000-0008-0000-0100-000078020000}"/>
            </a:ext>
          </a:extLst>
        </xdr:cNvPr>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117928</xdr:rowOff>
    </xdr:from>
    <xdr:to>
      <xdr:col>116</xdr:col>
      <xdr:colOff>114300</xdr:colOff>
      <xdr:row>57</xdr:row>
      <xdr:rowOff>48078</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2110700" y="97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140805</xdr:rowOff>
    </xdr:from>
    <xdr:ext cx="469744" cy="259045"/>
    <xdr:sp macro="" textlink="">
      <xdr:nvSpPr>
        <xdr:cNvPr id="643" name="【学校施設】&#10;一人当たり面積該当値テキスト">
          <a:extLst>
            <a:ext uri="{FF2B5EF4-FFF2-40B4-BE49-F238E27FC236}">
              <a16:creationId xmlns:a16="http://schemas.microsoft.com/office/drawing/2014/main" id="{00000000-0008-0000-0100-000083020000}"/>
            </a:ext>
          </a:extLst>
        </xdr:cNvPr>
        <xdr:cNvSpPr txBox="1"/>
      </xdr:nvSpPr>
      <xdr:spPr>
        <a:xfrm>
          <a:off x="22199600" y="95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126637</xdr:rowOff>
    </xdr:from>
    <xdr:to>
      <xdr:col>112</xdr:col>
      <xdr:colOff>38100</xdr:colOff>
      <xdr:row>57</xdr:row>
      <xdr:rowOff>56787</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1272500" y="97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168728</xdr:rowOff>
    </xdr:from>
    <xdr:to>
      <xdr:col>116</xdr:col>
      <xdr:colOff>63500</xdr:colOff>
      <xdr:row>57</xdr:row>
      <xdr:rowOff>5987</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21323300" y="9769928"/>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59690</xdr:rowOff>
    </xdr:from>
    <xdr:to>
      <xdr:col>107</xdr:col>
      <xdr:colOff>101600</xdr:colOff>
      <xdr:row>57</xdr:row>
      <xdr:rowOff>161290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0383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5987</xdr:rowOff>
    </xdr:from>
    <xdr:to>
      <xdr:col>111</xdr:col>
      <xdr:colOff>177800</xdr:colOff>
      <xdr:row>57</xdr:row>
      <xdr:rowOff>110490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20434300" y="97786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53159</xdr:rowOff>
    </xdr:from>
    <xdr:to>
      <xdr:col>102</xdr:col>
      <xdr:colOff>165100</xdr:colOff>
      <xdr:row>57</xdr:row>
      <xdr:rowOff>154759</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9494500" y="98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103959</xdr:rowOff>
    </xdr:from>
    <xdr:to>
      <xdr:col>107</xdr:col>
      <xdr:colOff>50800</xdr:colOff>
      <xdr:row>57</xdr:row>
      <xdr:rowOff>110490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9545300" y="98766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38117</xdr:rowOff>
    </xdr:from>
    <xdr:ext cx="469744" cy="259045"/>
    <xdr:sp macro="" textlink="">
      <xdr:nvSpPr>
        <xdr:cNvPr id="650" name="n_1aveValue【学校施設】&#10;一人当たり面積">
          <a:extLst>
            <a:ext uri="{FF2B5EF4-FFF2-40B4-BE49-F238E27FC236}">
              <a16:creationId xmlns:a16="http://schemas.microsoft.com/office/drawing/2014/main" id="{00000000-0008-0000-0100-00008A020000}"/>
            </a:ext>
          </a:extLst>
        </xdr:cNvPr>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51" name="n_2aveValue【学校施設】&#10;一人当たり面積">
          <a:extLst>
            <a:ext uri="{FF2B5EF4-FFF2-40B4-BE49-F238E27FC236}">
              <a16:creationId xmlns:a16="http://schemas.microsoft.com/office/drawing/2014/main" id="{00000000-0008-0000-0100-00008B020000}"/>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28864</xdr:rowOff>
    </xdr:from>
    <xdr:ext cx="469744" cy="259045"/>
    <xdr:sp macro="" textlink="">
      <xdr:nvSpPr>
        <xdr:cNvPr id="652" name="n_3aveValue【学校施設】&#10;一人当たり面積">
          <a:extLst>
            <a:ext uri="{FF2B5EF4-FFF2-40B4-BE49-F238E27FC236}">
              <a16:creationId xmlns:a16="http://schemas.microsoft.com/office/drawing/2014/main" id="{00000000-0008-0000-0100-00008C020000}"/>
            </a:ext>
          </a:extLst>
        </xdr:cNvPr>
        <xdr:cNvSpPr txBox="1"/>
      </xdr:nvSpPr>
      <xdr:spPr>
        <a:xfrm>
          <a:off x="19310427" y="103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73314</xdr:rowOff>
    </xdr:from>
    <xdr:ext cx="469744" cy="259045"/>
    <xdr:sp macro="" textlink="">
      <xdr:nvSpPr>
        <xdr:cNvPr id="653" name="n_1mainValue【学校施設】&#10;一人当たり面積">
          <a:extLst>
            <a:ext uri="{FF2B5EF4-FFF2-40B4-BE49-F238E27FC236}">
              <a16:creationId xmlns:a16="http://schemas.microsoft.com/office/drawing/2014/main" id="{00000000-0008-0000-0100-00008D020000}"/>
            </a:ext>
          </a:extLst>
        </xdr:cNvPr>
        <xdr:cNvSpPr txBox="1"/>
      </xdr:nvSpPr>
      <xdr:spPr>
        <a:xfrm>
          <a:off x="21075727" y="950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6367</xdr:rowOff>
    </xdr:from>
    <xdr:ext cx="469744" cy="259045"/>
    <xdr:sp macro="" textlink="">
      <xdr:nvSpPr>
        <xdr:cNvPr id="654" name="n_2mainValue【学校施設】&#10;一人当たり面積">
          <a:extLst>
            <a:ext uri="{FF2B5EF4-FFF2-40B4-BE49-F238E27FC236}">
              <a16:creationId xmlns:a16="http://schemas.microsoft.com/office/drawing/2014/main" id="{00000000-0008-0000-0100-00008E020000}"/>
            </a:ext>
          </a:extLst>
        </xdr:cNvPr>
        <xdr:cNvSpPr txBox="1"/>
      </xdr:nvSpPr>
      <xdr:spPr>
        <a:xfrm>
          <a:off x="20199427" y="96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171286</xdr:rowOff>
    </xdr:from>
    <xdr:ext cx="469744" cy="259045"/>
    <xdr:sp macro="" textlink="">
      <xdr:nvSpPr>
        <xdr:cNvPr id="655" name="n_3mainValue【学校施設】&#10;一人当たり面積">
          <a:extLst>
            <a:ext uri="{FF2B5EF4-FFF2-40B4-BE49-F238E27FC236}">
              <a16:creationId xmlns:a16="http://schemas.microsoft.com/office/drawing/2014/main" id="{00000000-0008-0000-0100-00008F020000}"/>
            </a:ext>
          </a:extLst>
        </xdr:cNvPr>
        <xdr:cNvSpPr txBox="1"/>
      </xdr:nvSpPr>
      <xdr:spPr>
        <a:xfrm>
          <a:off x="19310427" y="960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児童館】&#10;有形固定資産減価償却率グラフ枠">
          <a:extLst>
            <a:ext uri="{FF2B5EF4-FFF2-40B4-BE49-F238E27FC236}">
              <a16:creationId xmlns:a16="http://schemas.microsoft.com/office/drawing/2014/main" id="{00000000-0008-0000-0100-0000A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82" name="【児童館】&#10;有形固定資産減価償却率最小値テキスト">
          <a:extLst>
            <a:ext uri="{FF2B5EF4-FFF2-40B4-BE49-F238E27FC236}">
              <a16:creationId xmlns:a16="http://schemas.microsoft.com/office/drawing/2014/main" id="{00000000-0008-0000-0100-0000AA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4" name="【児童館】&#10;有形固定資産減価償却率最大値テキスト">
          <a:extLst>
            <a:ext uri="{FF2B5EF4-FFF2-40B4-BE49-F238E27FC236}">
              <a16:creationId xmlns:a16="http://schemas.microsoft.com/office/drawing/2014/main" id="{00000000-0008-0000-0100-0000AC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686" name="【児童館】&#10;有形固定資産減価償却率平均値テキスト">
          <a:extLst>
            <a:ext uri="{FF2B5EF4-FFF2-40B4-BE49-F238E27FC236}">
              <a16:creationId xmlns:a16="http://schemas.microsoft.com/office/drawing/2014/main" id="{00000000-0008-0000-0100-0000AE020000}"/>
            </a:ext>
          </a:extLst>
        </xdr:cNvPr>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78739</xdr:rowOff>
    </xdr:from>
    <xdr:to>
      <xdr:col>85</xdr:col>
      <xdr:colOff>177800</xdr:colOff>
      <xdr:row>86</xdr:row>
      <xdr:rowOff>8889</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16268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165116</xdr:rowOff>
    </xdr:from>
    <xdr:ext cx="405111" cy="259045"/>
    <xdr:sp macro="" textlink="">
      <xdr:nvSpPr>
        <xdr:cNvPr id="697" name="【児童館】&#10;有形固定資産減価償却率該当値テキスト">
          <a:extLst>
            <a:ext uri="{FF2B5EF4-FFF2-40B4-BE49-F238E27FC236}">
              <a16:creationId xmlns:a16="http://schemas.microsoft.com/office/drawing/2014/main" id="{00000000-0008-0000-0100-0000B9020000}"/>
            </a:ext>
          </a:extLst>
        </xdr:cNvPr>
        <xdr:cNvSpPr txBox="1"/>
      </xdr:nvSpPr>
      <xdr:spPr>
        <a:xfrm>
          <a:off x="163576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140788</xdr:rowOff>
    </xdr:from>
    <xdr:to>
      <xdr:col>81</xdr:col>
      <xdr:colOff>101600</xdr:colOff>
      <xdr:row>85</xdr:row>
      <xdr:rowOff>70938</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5430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20138</xdr:rowOff>
    </xdr:from>
    <xdr:to>
      <xdr:col>85</xdr:col>
      <xdr:colOff>127000</xdr:colOff>
      <xdr:row>85</xdr:row>
      <xdr:rowOff>129539</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5481300" y="14593388"/>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34652</xdr:rowOff>
    </xdr:from>
    <xdr:to>
      <xdr:col>76</xdr:col>
      <xdr:colOff>165100</xdr:colOff>
      <xdr:row>85</xdr:row>
      <xdr:rowOff>136252</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4541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20138</xdr:rowOff>
    </xdr:from>
    <xdr:to>
      <xdr:col>81</xdr:col>
      <xdr:colOff>50800</xdr:colOff>
      <xdr:row>85</xdr:row>
      <xdr:rowOff>85452</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14592300" y="145933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70576</xdr:rowOff>
    </xdr:from>
    <xdr:to>
      <xdr:col>72</xdr:col>
      <xdr:colOff>38100</xdr:colOff>
      <xdr:row>85</xdr:row>
      <xdr:rowOff>726</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3652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121376</xdr:rowOff>
    </xdr:from>
    <xdr:to>
      <xdr:col>76</xdr:col>
      <xdr:colOff>114300</xdr:colOff>
      <xdr:row>85</xdr:row>
      <xdr:rowOff>85452</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3703300" y="1452317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704" name="n_1aveValue【児童館】&#10;有形固定資産減価償却率">
          <a:extLst>
            <a:ext uri="{FF2B5EF4-FFF2-40B4-BE49-F238E27FC236}">
              <a16:creationId xmlns:a16="http://schemas.microsoft.com/office/drawing/2014/main" id="{00000000-0008-0000-0100-0000C0020000}"/>
            </a:ext>
          </a:extLst>
        </xdr:cNvPr>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705" name="n_2aveValue【児童館】&#10;有形固定資産減価償却率">
          <a:extLst>
            <a:ext uri="{FF2B5EF4-FFF2-40B4-BE49-F238E27FC236}">
              <a16:creationId xmlns:a16="http://schemas.microsoft.com/office/drawing/2014/main" id="{00000000-0008-0000-0100-0000C1020000}"/>
            </a:ext>
          </a:extLst>
        </xdr:cNvPr>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87465</xdr:rowOff>
    </xdr:from>
    <xdr:ext cx="405111" cy="259045"/>
    <xdr:sp macro="" textlink="">
      <xdr:nvSpPr>
        <xdr:cNvPr id="706" name="n_3aveValue【児童館】&#10;有形固定資産減価償却率">
          <a:extLst>
            <a:ext uri="{FF2B5EF4-FFF2-40B4-BE49-F238E27FC236}">
              <a16:creationId xmlns:a16="http://schemas.microsoft.com/office/drawing/2014/main" id="{00000000-0008-0000-0100-0000C2020000}"/>
            </a:ext>
          </a:extLst>
        </xdr:cNvPr>
        <xdr:cNvSpPr txBox="1"/>
      </xdr:nvSpPr>
      <xdr:spPr>
        <a:xfrm>
          <a:off x="13500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62065</xdr:rowOff>
    </xdr:from>
    <xdr:ext cx="405111" cy="259045"/>
    <xdr:sp macro="" textlink="">
      <xdr:nvSpPr>
        <xdr:cNvPr id="707" name="n_1mainValue【児童館】&#10;有形固定資産減価償却率">
          <a:extLst>
            <a:ext uri="{FF2B5EF4-FFF2-40B4-BE49-F238E27FC236}">
              <a16:creationId xmlns:a16="http://schemas.microsoft.com/office/drawing/2014/main" id="{00000000-0008-0000-0100-0000C3020000}"/>
            </a:ext>
          </a:extLst>
        </xdr:cNvPr>
        <xdr:cNvSpPr txBox="1"/>
      </xdr:nvSpPr>
      <xdr:spPr>
        <a:xfrm>
          <a:off x="15266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127379</xdr:rowOff>
    </xdr:from>
    <xdr:ext cx="405111" cy="259045"/>
    <xdr:sp macro="" textlink="">
      <xdr:nvSpPr>
        <xdr:cNvPr id="708" name="n_2mainValue【児童館】&#10;有形固定資産減価償却率">
          <a:extLst>
            <a:ext uri="{FF2B5EF4-FFF2-40B4-BE49-F238E27FC236}">
              <a16:creationId xmlns:a16="http://schemas.microsoft.com/office/drawing/2014/main" id="{00000000-0008-0000-0100-0000C4020000}"/>
            </a:ext>
          </a:extLst>
        </xdr:cNvPr>
        <xdr:cNvSpPr txBox="1"/>
      </xdr:nvSpPr>
      <xdr:spPr>
        <a:xfrm>
          <a:off x="143897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163303</xdr:rowOff>
    </xdr:from>
    <xdr:ext cx="405111" cy="259045"/>
    <xdr:sp macro="" textlink="">
      <xdr:nvSpPr>
        <xdr:cNvPr id="709" name="n_3mainValue【児童館】&#10;有形固定資産減価償却率">
          <a:extLst>
            <a:ext uri="{FF2B5EF4-FFF2-40B4-BE49-F238E27FC236}">
              <a16:creationId xmlns:a16="http://schemas.microsoft.com/office/drawing/2014/main" id="{00000000-0008-0000-0100-0000C5020000}"/>
            </a:ext>
          </a:extLst>
        </xdr:cNvPr>
        <xdr:cNvSpPr txBox="1"/>
      </xdr:nvSpPr>
      <xdr:spPr>
        <a:xfrm>
          <a:off x="13500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a:extLst>
            <a:ext uri="{FF2B5EF4-FFF2-40B4-BE49-F238E27FC236}">
              <a16:creationId xmlns:a16="http://schemas.microsoft.com/office/drawing/2014/main" id="{00000000-0008-0000-0100-0000D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34" name="【児童館】&#10;一人当たり面積最小値テキスト">
          <a:extLst>
            <a:ext uri="{FF2B5EF4-FFF2-40B4-BE49-F238E27FC236}">
              <a16:creationId xmlns:a16="http://schemas.microsoft.com/office/drawing/2014/main" id="{00000000-0008-0000-0100-0000DE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36" name="【児童館】&#10;一人当たり面積最大値テキスト">
          <a:extLst>
            <a:ext uri="{FF2B5EF4-FFF2-40B4-BE49-F238E27FC236}">
              <a16:creationId xmlns:a16="http://schemas.microsoft.com/office/drawing/2014/main" id="{00000000-0008-0000-0100-0000E0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38" name="【児童館】&#10;一人当たり面積平均値テキスト">
          <a:extLst>
            <a:ext uri="{FF2B5EF4-FFF2-40B4-BE49-F238E27FC236}">
              <a16:creationId xmlns:a16="http://schemas.microsoft.com/office/drawing/2014/main" id="{00000000-0008-0000-0100-0000E2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749" name="【児童館】&#10;一人当たり面積該当値テキスト">
          <a:extLst>
            <a:ext uri="{FF2B5EF4-FFF2-40B4-BE49-F238E27FC236}">
              <a16:creationId xmlns:a16="http://schemas.microsoft.com/office/drawing/2014/main" id="{00000000-0008-0000-0100-0000ED020000}"/>
            </a:ext>
          </a:extLst>
        </xdr:cNvPr>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85</xdr:row>
      <xdr:rowOff>19050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21323300" y="14363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57150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flipV="1">
          <a:off x="19545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756" name="n_1aveValue【児童館】&#10;一人当たり面積">
          <a:extLst>
            <a:ext uri="{FF2B5EF4-FFF2-40B4-BE49-F238E27FC236}">
              <a16:creationId xmlns:a16="http://schemas.microsoft.com/office/drawing/2014/main" id="{00000000-0008-0000-0100-0000F4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57" name="n_2aveValue【児童館】&#10;一人当たり面積">
          <a:extLst>
            <a:ext uri="{FF2B5EF4-FFF2-40B4-BE49-F238E27FC236}">
              <a16:creationId xmlns:a16="http://schemas.microsoft.com/office/drawing/2014/main" id="{00000000-0008-0000-0100-0000F5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58" name="n_3aveValue【児童館】&#10;一人当たり面積">
          <a:extLst>
            <a:ext uri="{FF2B5EF4-FFF2-40B4-BE49-F238E27FC236}">
              <a16:creationId xmlns:a16="http://schemas.microsoft.com/office/drawing/2014/main" id="{00000000-0008-0000-0100-0000F6020000}"/>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59" name="n_1mainValue【児童館】&#10;一人当たり面積">
          <a:extLst>
            <a:ext uri="{FF2B5EF4-FFF2-40B4-BE49-F238E27FC236}">
              <a16:creationId xmlns:a16="http://schemas.microsoft.com/office/drawing/2014/main" id="{00000000-0008-0000-0100-0000F702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60" name="n_2mainValue【児童館】&#10;一人当たり面積">
          <a:extLst>
            <a:ext uri="{FF2B5EF4-FFF2-40B4-BE49-F238E27FC236}">
              <a16:creationId xmlns:a16="http://schemas.microsoft.com/office/drawing/2014/main" id="{00000000-0008-0000-0100-0000F8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61" name="n_3mainValue【児童館】&#10;一人当たり面積">
          <a:extLst>
            <a:ext uri="{FF2B5EF4-FFF2-40B4-BE49-F238E27FC236}">
              <a16:creationId xmlns:a16="http://schemas.microsoft.com/office/drawing/2014/main" id="{00000000-0008-0000-0100-0000F902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公民館】&#10;有形固定資産減価償却率グラフ枠">
          <a:extLst>
            <a:ext uri="{FF2B5EF4-FFF2-40B4-BE49-F238E27FC236}">
              <a16:creationId xmlns:a16="http://schemas.microsoft.com/office/drawing/2014/main" id="{00000000-0008-0000-0100-00000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785" name="【公民館】&#10;有形固定資産減価償却率最小値テキスト">
          <a:extLst>
            <a:ext uri="{FF2B5EF4-FFF2-40B4-BE49-F238E27FC236}">
              <a16:creationId xmlns:a16="http://schemas.microsoft.com/office/drawing/2014/main" id="{00000000-0008-0000-0100-000011030000}"/>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87" name="【公民館】&#10;有形固定資産減価償却率最大値テキスト">
          <a:extLst>
            <a:ext uri="{FF2B5EF4-FFF2-40B4-BE49-F238E27FC236}">
              <a16:creationId xmlns:a16="http://schemas.microsoft.com/office/drawing/2014/main" id="{00000000-0008-0000-0100-000013030000}"/>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89" name="【公民館】&#10;有形固定資産減価償却率平均値テキスト">
          <a:extLst>
            <a:ext uri="{FF2B5EF4-FFF2-40B4-BE49-F238E27FC236}">
              <a16:creationId xmlns:a16="http://schemas.microsoft.com/office/drawing/2014/main" id="{00000000-0008-0000-0100-00001503000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119126</xdr:rowOff>
    </xdr:from>
    <xdr:to>
      <xdr:col>85</xdr:col>
      <xdr:colOff>177800</xdr:colOff>
      <xdr:row>102</xdr:row>
      <xdr:rowOff>49276</xdr:rowOff>
    </xdr:to>
    <xdr:sp macro="" textlink="">
      <xdr:nvSpPr>
        <xdr:cNvPr id="799" name="楕円 798">
          <a:extLst>
            <a:ext uri="{FF2B5EF4-FFF2-40B4-BE49-F238E27FC236}">
              <a16:creationId xmlns:a16="http://schemas.microsoft.com/office/drawing/2014/main" id="{00000000-0008-0000-0100-00001F030000}"/>
            </a:ext>
          </a:extLst>
        </xdr:cNvPr>
        <xdr:cNvSpPr/>
      </xdr:nvSpPr>
      <xdr:spPr>
        <a:xfrm>
          <a:off x="162687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142003</xdr:rowOff>
    </xdr:from>
    <xdr:ext cx="405111" cy="259045"/>
    <xdr:sp macro="" textlink="">
      <xdr:nvSpPr>
        <xdr:cNvPr id="800" name="【公民館】&#10;有形固定資産減価償却率該当値テキスト">
          <a:extLst>
            <a:ext uri="{FF2B5EF4-FFF2-40B4-BE49-F238E27FC236}">
              <a16:creationId xmlns:a16="http://schemas.microsoft.com/office/drawing/2014/main" id="{00000000-0008-0000-0100-000020030000}"/>
            </a:ext>
          </a:extLst>
        </xdr:cNvPr>
        <xdr:cNvSpPr txBox="1"/>
      </xdr:nvSpPr>
      <xdr:spPr>
        <a:xfrm>
          <a:off x="16357600" y="172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169926</xdr:rowOff>
    </xdr:from>
    <xdr:to>
      <xdr:col>85</xdr:col>
      <xdr:colOff>127000</xdr:colOff>
      <xdr:row>102</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flipV="1">
          <a:off x="15481300" y="1748637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14541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57913</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14592300" y="1750695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45974</xdr:rowOff>
    </xdr:from>
    <xdr:to>
      <xdr:col>72</xdr:col>
      <xdr:colOff>38100</xdr:colOff>
      <xdr:row>102</xdr:row>
      <xdr:rowOff>147574</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136525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57913</xdr:rowOff>
    </xdr:from>
    <xdr:to>
      <xdr:col>76</xdr:col>
      <xdr:colOff>114300</xdr:colOff>
      <xdr:row>102</xdr:row>
      <xdr:rowOff>96774</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13703300" y="1754581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807" name="n_1aveValue【公民館】&#10;有形固定資産減価償却率">
          <a:extLst>
            <a:ext uri="{FF2B5EF4-FFF2-40B4-BE49-F238E27FC236}">
              <a16:creationId xmlns:a16="http://schemas.microsoft.com/office/drawing/2014/main" id="{00000000-0008-0000-0100-00002703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808" name="n_2aveValue【公民館】&#10;有形固定資産減価償却率">
          <a:extLst>
            <a:ext uri="{FF2B5EF4-FFF2-40B4-BE49-F238E27FC236}">
              <a16:creationId xmlns:a16="http://schemas.microsoft.com/office/drawing/2014/main" id="{00000000-0008-0000-0100-000028030000}"/>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809" name="n_3aveValue【公民館】&#10;有形固定資産減価償却率">
          <a:extLst>
            <a:ext uri="{FF2B5EF4-FFF2-40B4-BE49-F238E27FC236}">
              <a16:creationId xmlns:a16="http://schemas.microsoft.com/office/drawing/2014/main" id="{00000000-0008-0000-0100-000029030000}"/>
            </a:ext>
          </a:extLst>
        </xdr:cNvPr>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810" name="n_1mainValue【公民館】&#10;有形固定資産減価償却率">
          <a:extLst>
            <a:ext uri="{FF2B5EF4-FFF2-40B4-BE49-F238E27FC236}">
              <a16:creationId xmlns:a16="http://schemas.microsoft.com/office/drawing/2014/main" id="{00000000-0008-0000-0100-00002A030000}"/>
            </a:ext>
          </a:extLst>
        </xdr:cNvPr>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811" name="n_2mainValue【公民館】&#10;有形固定資産減価償却率">
          <a:extLst>
            <a:ext uri="{FF2B5EF4-FFF2-40B4-BE49-F238E27FC236}">
              <a16:creationId xmlns:a16="http://schemas.microsoft.com/office/drawing/2014/main" id="{00000000-0008-0000-0100-00002B030000}"/>
            </a:ext>
          </a:extLst>
        </xdr:cNvPr>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164101</xdr:rowOff>
    </xdr:from>
    <xdr:ext cx="405111" cy="259045"/>
    <xdr:sp macro="" textlink="">
      <xdr:nvSpPr>
        <xdr:cNvPr id="812" name="n_3mainValue【公民館】&#10;有形固定資産減価償却率">
          <a:extLst>
            <a:ext uri="{FF2B5EF4-FFF2-40B4-BE49-F238E27FC236}">
              <a16:creationId xmlns:a16="http://schemas.microsoft.com/office/drawing/2014/main" id="{00000000-0008-0000-0100-00002C030000}"/>
            </a:ext>
          </a:extLst>
        </xdr:cNvPr>
        <xdr:cNvSpPr txBox="1"/>
      </xdr:nvSpPr>
      <xdr:spPr>
        <a:xfrm>
          <a:off x="13500744" y="1730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01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a:extLst>
            <a:ext uri="{FF2B5EF4-FFF2-40B4-BE49-F238E27FC236}">
              <a16:creationId xmlns:a16="http://schemas.microsoft.com/office/drawing/2014/main" id="{00000000-0008-0000-0100-00004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37" name="【公民館】&#10;一人当たり面積最小値テキスト">
          <a:extLst>
            <a:ext uri="{FF2B5EF4-FFF2-40B4-BE49-F238E27FC236}">
              <a16:creationId xmlns:a16="http://schemas.microsoft.com/office/drawing/2014/main" id="{00000000-0008-0000-0100-000045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39" name="【公民館】&#10;一人当たり面積最大値テキスト">
          <a:extLst>
            <a:ext uri="{FF2B5EF4-FFF2-40B4-BE49-F238E27FC236}">
              <a16:creationId xmlns:a16="http://schemas.microsoft.com/office/drawing/2014/main" id="{00000000-0008-0000-0100-00004703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41" name="【公民館】&#10;一人当たり面積平均値テキスト">
          <a:extLst>
            <a:ext uri="{FF2B5EF4-FFF2-40B4-BE49-F238E27FC236}">
              <a16:creationId xmlns:a16="http://schemas.microsoft.com/office/drawing/2014/main" id="{00000000-0008-0000-0100-00004903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42" name="フローチャート: 判断 841">
          <a:extLst>
            <a:ext uri="{FF2B5EF4-FFF2-40B4-BE49-F238E27FC236}">
              <a16:creationId xmlns:a16="http://schemas.microsoft.com/office/drawing/2014/main" id="{00000000-0008-0000-0100-00004A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843" name="フローチャート: 判断 842">
          <a:extLst>
            <a:ext uri="{FF2B5EF4-FFF2-40B4-BE49-F238E27FC236}">
              <a16:creationId xmlns:a16="http://schemas.microsoft.com/office/drawing/2014/main" id="{00000000-0008-0000-0100-00004B03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844" name="フローチャート: 判断 843">
          <a:extLst>
            <a:ext uri="{FF2B5EF4-FFF2-40B4-BE49-F238E27FC236}">
              <a16:creationId xmlns:a16="http://schemas.microsoft.com/office/drawing/2014/main" id="{00000000-0008-0000-0100-00004C03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845" name="フローチャート: 判断 844">
          <a:extLst>
            <a:ext uri="{FF2B5EF4-FFF2-40B4-BE49-F238E27FC236}">
              <a16:creationId xmlns:a16="http://schemas.microsoft.com/office/drawing/2014/main" id="{00000000-0008-0000-0100-00004D030000}"/>
            </a:ext>
          </a:extLst>
        </xdr:cNvPr>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17780</xdr:rowOff>
    </xdr:from>
    <xdr:to>
      <xdr:col>116</xdr:col>
      <xdr:colOff>114300</xdr:colOff>
      <xdr:row>102</xdr:row>
      <xdr:rowOff>119380</xdr:rowOff>
    </xdr:to>
    <xdr:sp macro="" textlink="">
      <xdr:nvSpPr>
        <xdr:cNvPr id="851" name="楕円 850">
          <a:extLst>
            <a:ext uri="{FF2B5EF4-FFF2-40B4-BE49-F238E27FC236}">
              <a16:creationId xmlns:a16="http://schemas.microsoft.com/office/drawing/2014/main" id="{00000000-0008-0000-0100-000053030000}"/>
            </a:ext>
          </a:extLst>
        </xdr:cNvPr>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40657</xdr:rowOff>
    </xdr:from>
    <xdr:ext cx="469744" cy="259045"/>
    <xdr:sp macro="" textlink="">
      <xdr:nvSpPr>
        <xdr:cNvPr id="852" name="【公民館】&#10;一人当たり面積該当値テキスト">
          <a:extLst>
            <a:ext uri="{FF2B5EF4-FFF2-40B4-BE49-F238E27FC236}">
              <a16:creationId xmlns:a16="http://schemas.microsoft.com/office/drawing/2014/main" id="{00000000-0008-0000-0100-000054030000}"/>
            </a:ext>
          </a:extLst>
        </xdr:cNvPr>
        <xdr:cNvSpPr txBox="1"/>
      </xdr:nvSpPr>
      <xdr:spPr>
        <a:xfrm>
          <a:off x="22199600"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25400</xdr:rowOff>
    </xdr:from>
    <xdr:to>
      <xdr:col>112</xdr:col>
      <xdr:colOff>38100</xdr:colOff>
      <xdr:row>102</xdr:row>
      <xdr:rowOff>127000</xdr:rowOff>
    </xdr:to>
    <xdr:sp macro="" textlink="">
      <xdr:nvSpPr>
        <xdr:cNvPr id="853" name="楕円 852">
          <a:extLst>
            <a:ext uri="{FF2B5EF4-FFF2-40B4-BE49-F238E27FC236}">
              <a16:creationId xmlns:a16="http://schemas.microsoft.com/office/drawing/2014/main" id="{00000000-0008-0000-0100-000055030000}"/>
            </a:ext>
          </a:extLst>
        </xdr:cNvPr>
        <xdr:cNvSpPr/>
      </xdr:nvSpPr>
      <xdr:spPr>
        <a:xfrm>
          <a:off x="2127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68580</xdr:rowOff>
    </xdr:from>
    <xdr:to>
      <xdr:col>116</xdr:col>
      <xdr:colOff>63500</xdr:colOff>
      <xdr:row>102</xdr:row>
      <xdr:rowOff>76200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flipV="1">
          <a:off x="21323300" y="17556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25400</xdr:rowOff>
    </xdr:from>
    <xdr:to>
      <xdr:col>107</xdr:col>
      <xdr:colOff>101600</xdr:colOff>
      <xdr:row>102</xdr:row>
      <xdr:rowOff>127000</xdr:rowOff>
    </xdr:to>
    <xdr:sp macro="" textlink="">
      <xdr:nvSpPr>
        <xdr:cNvPr id="855" name="楕円 854">
          <a:extLst>
            <a:ext uri="{FF2B5EF4-FFF2-40B4-BE49-F238E27FC236}">
              <a16:creationId xmlns:a16="http://schemas.microsoft.com/office/drawing/2014/main" id="{00000000-0008-0000-0100-000057030000}"/>
            </a:ext>
          </a:extLst>
        </xdr:cNvPr>
        <xdr:cNvSpPr/>
      </xdr:nvSpPr>
      <xdr:spPr>
        <a:xfrm>
          <a:off x="2038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102</xdr:row>
      <xdr:rowOff>76200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20434300" y="1756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33020</xdr:rowOff>
    </xdr:from>
    <xdr:to>
      <xdr:col>102</xdr:col>
      <xdr:colOff>165100</xdr:colOff>
      <xdr:row>102</xdr:row>
      <xdr:rowOff>134620</xdr:rowOff>
    </xdr:to>
    <xdr:sp macro="" textlink="">
      <xdr:nvSpPr>
        <xdr:cNvPr id="857" name="楕円 856">
          <a:extLst>
            <a:ext uri="{FF2B5EF4-FFF2-40B4-BE49-F238E27FC236}">
              <a16:creationId xmlns:a16="http://schemas.microsoft.com/office/drawing/2014/main" id="{00000000-0008-0000-0100-000059030000}"/>
            </a:ext>
          </a:extLst>
        </xdr:cNvPr>
        <xdr:cNvSpPr/>
      </xdr:nvSpPr>
      <xdr:spPr>
        <a:xfrm>
          <a:off x="19494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76200</xdr:rowOff>
    </xdr:from>
    <xdr:to>
      <xdr:col>107</xdr:col>
      <xdr:colOff>50800</xdr:colOff>
      <xdr:row>102</xdr:row>
      <xdr:rowOff>83820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flipV="1">
          <a:off x="19545300" y="1756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49547</xdr:rowOff>
    </xdr:from>
    <xdr:ext cx="469744" cy="259045"/>
    <xdr:sp macro="" textlink="">
      <xdr:nvSpPr>
        <xdr:cNvPr id="859" name="n_1aveValue【公民館】&#10;一人当たり面積">
          <a:extLst>
            <a:ext uri="{FF2B5EF4-FFF2-40B4-BE49-F238E27FC236}">
              <a16:creationId xmlns:a16="http://schemas.microsoft.com/office/drawing/2014/main" id="{00000000-0008-0000-0100-00005B030000}"/>
            </a:ext>
          </a:extLst>
        </xdr:cNvPr>
        <xdr:cNvSpPr txBox="1"/>
      </xdr:nvSpPr>
      <xdr:spPr>
        <a:xfrm>
          <a:off x="21075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60" name="n_2aveValue【公民館】&#10;一人当たり面積">
          <a:extLst>
            <a:ext uri="{FF2B5EF4-FFF2-40B4-BE49-F238E27FC236}">
              <a16:creationId xmlns:a16="http://schemas.microsoft.com/office/drawing/2014/main" id="{00000000-0008-0000-0100-00005C030000}"/>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xdr:rowOff>
    </xdr:from>
    <xdr:ext cx="469744" cy="259045"/>
    <xdr:sp macro="" textlink="">
      <xdr:nvSpPr>
        <xdr:cNvPr id="861" name="n_3aveValue【公民館】&#10;一人当たり面積">
          <a:extLst>
            <a:ext uri="{FF2B5EF4-FFF2-40B4-BE49-F238E27FC236}">
              <a16:creationId xmlns:a16="http://schemas.microsoft.com/office/drawing/2014/main" id="{00000000-0008-0000-0100-00005D030000}"/>
            </a:ext>
          </a:extLst>
        </xdr:cNvPr>
        <xdr:cNvSpPr txBox="1"/>
      </xdr:nvSpPr>
      <xdr:spPr>
        <a:xfrm>
          <a:off x="19310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143527</xdr:rowOff>
    </xdr:from>
    <xdr:ext cx="469744" cy="259045"/>
    <xdr:sp macro="" textlink="">
      <xdr:nvSpPr>
        <xdr:cNvPr id="862" name="n_1mainValue【公民館】&#10;一人当たり面積">
          <a:extLst>
            <a:ext uri="{FF2B5EF4-FFF2-40B4-BE49-F238E27FC236}">
              <a16:creationId xmlns:a16="http://schemas.microsoft.com/office/drawing/2014/main" id="{00000000-0008-0000-0100-00005E030000}"/>
            </a:ext>
          </a:extLst>
        </xdr:cNvPr>
        <xdr:cNvSpPr txBox="1"/>
      </xdr:nvSpPr>
      <xdr:spPr>
        <a:xfrm>
          <a:off x="21075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863" name="n_2mainValue【公民館】&#10;一人当たり面積">
          <a:extLst>
            <a:ext uri="{FF2B5EF4-FFF2-40B4-BE49-F238E27FC236}">
              <a16:creationId xmlns:a16="http://schemas.microsoft.com/office/drawing/2014/main" id="{00000000-0008-0000-0100-00005F030000}"/>
            </a:ext>
          </a:extLst>
        </xdr:cNvPr>
        <xdr:cNvSpPr txBox="1"/>
      </xdr:nvSpPr>
      <xdr:spPr>
        <a:xfrm>
          <a:off x="20199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151147</xdr:rowOff>
    </xdr:from>
    <xdr:ext cx="469744" cy="259045"/>
    <xdr:sp macro="" textlink="">
      <xdr:nvSpPr>
        <xdr:cNvPr id="864" name="n_3mainValue【公民館】&#10;一人当たり面積">
          <a:extLst>
            <a:ext uri="{FF2B5EF4-FFF2-40B4-BE49-F238E27FC236}">
              <a16:creationId xmlns:a16="http://schemas.microsoft.com/office/drawing/2014/main" id="{00000000-0008-0000-0100-000060030000}"/>
            </a:ext>
          </a:extLst>
        </xdr:cNvPr>
        <xdr:cNvSpPr txBox="1"/>
      </xdr:nvSpPr>
      <xdr:spPr>
        <a:xfrm>
          <a:off x="19310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1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1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類似団体内平均と比較し、有形固定資産減価償却率が高くなっているのは、公営住宅、認定こども園・幼稚園・保育所、公民館、図書館、体育館・プール、福祉施設、保健センター・保健所である。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公営住宅については、６割の施設が耐用年数を過ぎており、今後、公営住宅長寿命化計画に沿って対策を講じていく。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の施設が耐用年数を過ぎており、残りの施設も耐用年数を迎えようとしている。保健福祉施設民営化実施計画等に沿って幼稚園・保育所のあり方の検討を行う。</a:t>
          </a:r>
        </a:p>
        <a:p>
          <a:r>
            <a:rPr kumimoji="1" lang="ja-JP" altLang="en-US" sz="1300">
              <a:latin typeface="ＭＳ Ｐゴシック" panose="020B0600070205080204" pitchFamily="50" charset="-128"/>
              <a:ea typeface="ＭＳ Ｐゴシック" panose="020B0600070205080204" pitchFamily="50" charset="-128"/>
            </a:rPr>
            <a:t>公民館については、全体的に建設されてから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年以上経過しており、今後の運営、管理について関係課と連携を図り検討していく。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200-000041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164193</xdr:rowOff>
    </xdr:from>
    <xdr:to>
      <xdr:col>15</xdr:col>
      <xdr:colOff>101600</xdr:colOff>
      <xdr:row>38</xdr:row>
      <xdr:rowOff>94343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85470</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200-000043000000}"/>
            </a:ext>
          </a:extLst>
        </xdr:cNvPr>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152763</xdr:rowOff>
    </xdr:from>
    <xdr:to>
      <xdr:col>10</xdr:col>
      <xdr:colOff>165100</xdr:colOff>
      <xdr:row>39</xdr:row>
      <xdr:rowOff>82913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74040</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200-000045000000}"/>
            </a:ext>
          </a:extLst>
        </xdr:cNvPr>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43361</xdr:rowOff>
    </xdr:from>
    <xdr:to>
      <xdr:col>24</xdr:col>
      <xdr:colOff>114300</xdr:colOff>
      <xdr:row>33</xdr:row>
      <xdr:rowOff>144961</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45847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167838</xdr:rowOff>
    </xdr:from>
    <xdr:ext cx="405111" cy="259045"/>
    <xdr:sp macro="" textlink="">
      <xdr:nvSpPr>
        <xdr:cNvPr id="76" name="【図書館】&#10;有形固定資産減価償却率該当値テキスト">
          <a:extLst>
            <a:ext uri="{FF2B5EF4-FFF2-40B4-BE49-F238E27FC236}">
              <a16:creationId xmlns:a16="http://schemas.microsoft.com/office/drawing/2014/main" id="{00000000-0008-0000-0200-00004C000000}"/>
            </a:ext>
          </a:extLst>
        </xdr:cNvPr>
        <xdr:cNvSpPr txBox="1"/>
      </xdr:nvSpPr>
      <xdr:spPr>
        <a:xfrm>
          <a:off x="4673600" y="56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94161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3797300" y="5660572"/>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2019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9" name="n_1aveValue【図書館】&#10;一人当たり面積">
          <a:extLst>
            <a:ext uri="{FF2B5EF4-FFF2-40B4-BE49-F238E27FC236}">
              <a16:creationId xmlns:a16="http://schemas.microsoft.com/office/drawing/2014/main" id="{00000000-0008-0000-0200-000077000000}"/>
            </a:ext>
          </a:extLst>
        </xdr:cNvPr>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3628</xdr:rowOff>
    </xdr:from>
    <xdr:to>
      <xdr:col>46</xdr:col>
      <xdr:colOff>38100</xdr:colOff>
      <xdr:row>40</xdr:row>
      <xdr:rowOff>105228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121755</xdr:rowOff>
    </xdr:from>
    <xdr:ext cx="469744" cy="259045"/>
    <xdr:sp macro="" textlink="">
      <xdr:nvSpPr>
        <xdr:cNvPr id="121" name="n_2aveValue【図書館】&#10;一人当たり面積">
          <a:extLst>
            <a:ext uri="{FF2B5EF4-FFF2-40B4-BE49-F238E27FC236}">
              <a16:creationId xmlns:a16="http://schemas.microsoft.com/office/drawing/2014/main" id="{00000000-0008-0000-0200-000079000000}"/>
            </a:ext>
          </a:extLst>
        </xdr:cNvPr>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55335</xdr:rowOff>
    </xdr:from>
    <xdr:to>
      <xdr:col>41</xdr:col>
      <xdr:colOff>101600</xdr:colOff>
      <xdr:row>39</xdr:row>
      <xdr:rowOff>156935</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2012</xdr:rowOff>
    </xdr:from>
    <xdr:ext cx="469744" cy="259045"/>
    <xdr:sp macro="" textlink="">
      <xdr:nvSpPr>
        <xdr:cNvPr id="123" name="n_3aveValue【図書館】&#10;一人当たり面積">
          <a:extLst>
            <a:ext uri="{FF2B5EF4-FFF2-40B4-BE49-F238E27FC236}">
              <a16:creationId xmlns:a16="http://schemas.microsoft.com/office/drawing/2014/main" id="{00000000-0008-0000-0200-00007B000000}"/>
            </a:ext>
          </a:extLst>
        </xdr:cNvPr>
        <xdr:cNvSpPr txBox="1"/>
      </xdr:nvSpPr>
      <xdr:spPr>
        <a:xfrm>
          <a:off x="7626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169635</xdr:rowOff>
    </xdr:from>
    <xdr:to>
      <xdr:col>55</xdr:col>
      <xdr:colOff>50800</xdr:colOff>
      <xdr:row>42</xdr:row>
      <xdr:rowOff>99785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84562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71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169635</xdr:rowOff>
    </xdr:from>
    <xdr:to>
      <xdr:col>50</xdr:col>
      <xdr:colOff>165100</xdr:colOff>
      <xdr:row>42</xdr:row>
      <xdr:rowOff>99785</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48985</xdr:rowOff>
    </xdr:from>
    <xdr:to>
      <xdr:col>55</xdr:col>
      <xdr:colOff>0</xdr:colOff>
      <xdr:row>42</xdr:row>
      <xdr:rowOff>48985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7249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169635</xdr:rowOff>
    </xdr:from>
    <xdr:to>
      <xdr:col>46</xdr:col>
      <xdr:colOff>38100</xdr:colOff>
      <xdr:row>42</xdr:row>
      <xdr:rowOff>99785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48985</xdr:rowOff>
    </xdr:from>
    <xdr:to>
      <xdr:col>50</xdr:col>
      <xdr:colOff>114300</xdr:colOff>
      <xdr:row>42</xdr:row>
      <xdr:rowOff>48985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724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169635</xdr:rowOff>
    </xdr:from>
    <xdr:to>
      <xdr:col>41</xdr:col>
      <xdr:colOff>101600</xdr:colOff>
      <xdr:row>42</xdr:row>
      <xdr:rowOff>99785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48985</xdr:rowOff>
    </xdr:from>
    <xdr:to>
      <xdr:col>45</xdr:col>
      <xdr:colOff>177800</xdr:colOff>
      <xdr:row>42</xdr:row>
      <xdr:rowOff>48985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24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90912</xdr:rowOff>
    </xdr:from>
    <xdr:ext cx="469744" cy="259045"/>
    <xdr:sp macro="" textlink="">
      <xdr:nvSpPr>
        <xdr:cNvPr id="137" name="n_1mainValue【図書館】&#10;一人当たり面積">
          <a:extLst>
            <a:ext uri="{FF2B5EF4-FFF2-40B4-BE49-F238E27FC236}">
              <a16:creationId xmlns:a16="http://schemas.microsoft.com/office/drawing/2014/main" id="{00000000-0008-0000-0200-000089000000}"/>
            </a:ext>
          </a:extLst>
        </xdr:cNvPr>
        <xdr:cNvSpPr txBox="1"/>
      </xdr:nvSpPr>
      <xdr:spPr>
        <a:xfrm>
          <a:off x="93917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90912</xdr:rowOff>
    </xdr:from>
    <xdr:ext cx="469744" cy="259045"/>
    <xdr:sp macro="" textlink="">
      <xdr:nvSpPr>
        <xdr:cNvPr id="138" name="n_2mainValue【図書館】&#10;一人当たり面積">
          <a:extLst>
            <a:ext uri="{FF2B5EF4-FFF2-40B4-BE49-F238E27FC236}">
              <a16:creationId xmlns:a16="http://schemas.microsoft.com/office/drawing/2014/main" id="{00000000-0008-0000-0200-00008A000000}"/>
            </a:ext>
          </a:extLst>
        </xdr:cNvPr>
        <xdr:cNvSpPr txBox="1"/>
      </xdr:nvSpPr>
      <xdr:spPr>
        <a:xfrm>
          <a:off x="85154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90912</xdr:rowOff>
    </xdr:from>
    <xdr:ext cx="469744" cy="259045"/>
    <xdr:sp macro="" textlink="">
      <xdr:nvSpPr>
        <xdr:cNvPr id="139" name="n_3mainValue【図書館】&#10;一人当たり面積">
          <a:extLst>
            <a:ext uri="{FF2B5EF4-FFF2-40B4-BE49-F238E27FC236}">
              <a16:creationId xmlns:a16="http://schemas.microsoft.com/office/drawing/2014/main" id="{00000000-0008-0000-0200-00008B000000}"/>
            </a:ext>
          </a:extLst>
        </xdr:cNvPr>
        <xdr:cNvSpPr txBox="1"/>
      </xdr:nvSpPr>
      <xdr:spPr>
        <a:xfrm>
          <a:off x="76264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2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200-0000A5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00000000-0008-0000-0200-0000A7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200-0000A9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74" name="n_2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145415</xdr:rowOff>
    </xdr:from>
    <xdr:to>
      <xdr:col>10</xdr:col>
      <xdr:colOff>165100</xdr:colOff>
      <xdr:row>60</xdr:row>
      <xdr:rowOff>75565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66692</xdr:rowOff>
    </xdr:from>
    <xdr:ext cx="405111" cy="259045"/>
    <xdr:sp macro="" textlink="">
      <xdr:nvSpPr>
        <xdr:cNvPr id="176" name="n_3ave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652</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0000000-0008-0000-0200-0000B7000000}"/>
            </a:ext>
          </a:extLst>
        </xdr:cNvPr>
        <xdr:cNvSpPr txBox="1"/>
      </xdr:nvSpPr>
      <xdr:spPr>
        <a:xfrm>
          <a:off x="4673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19685</xdr:rowOff>
    </xdr:from>
    <xdr:to>
      <xdr:col>20</xdr:col>
      <xdr:colOff>38100</xdr:colOff>
      <xdr:row>58</xdr:row>
      <xdr:rowOff>121285</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3746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70485</xdr:rowOff>
    </xdr:from>
    <xdr:to>
      <xdr:col>24</xdr:col>
      <xdr:colOff>63500</xdr:colOff>
      <xdr:row>59</xdr:row>
      <xdr:rowOff>28575</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3797300" y="1001458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58</xdr:row>
      <xdr:rowOff>112395</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2908300" y="100145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96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154305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2019300" y="10056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137812</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124477</xdr:rowOff>
    </xdr:from>
    <xdr:ext cx="469744" cy="259045"/>
    <xdr:sp macro="" textlink="">
      <xdr:nvSpPr>
        <xdr:cNvPr id="224" name="n_1aveValue【体育館・プール】&#10;一人当たり面積">
          <a:extLst>
            <a:ext uri="{FF2B5EF4-FFF2-40B4-BE49-F238E27FC236}">
              <a16:creationId xmlns:a16="http://schemas.microsoft.com/office/drawing/2014/main" id="{00000000-0008-0000-0200-0000E0000000}"/>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40657</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200-0000E2000000}"/>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162560</xdr:rowOff>
    </xdr:from>
    <xdr:to>
      <xdr:col>41</xdr:col>
      <xdr:colOff>101600</xdr:colOff>
      <xdr:row>61</xdr:row>
      <xdr:rowOff>92710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109237</xdr:rowOff>
    </xdr:from>
    <xdr:ext cx="469744" cy="259045"/>
    <xdr:sp macro="" textlink="">
      <xdr:nvSpPr>
        <xdr:cNvPr id="228" name="n_3aveValue【体育館・プール】&#10;一人当たり面積">
          <a:extLst>
            <a:ext uri="{FF2B5EF4-FFF2-40B4-BE49-F238E27FC236}">
              <a16:creationId xmlns:a16="http://schemas.microsoft.com/office/drawing/2014/main" id="{00000000-0008-0000-0200-0000E4000000}"/>
            </a:ext>
          </a:extLst>
        </xdr:cNvPr>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120650</xdr:rowOff>
    </xdr:from>
    <xdr:to>
      <xdr:col>55</xdr:col>
      <xdr:colOff>50800</xdr:colOff>
      <xdr:row>57</xdr:row>
      <xdr:rowOff>50800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10426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73677</xdr:rowOff>
    </xdr:from>
    <xdr:ext cx="469744" cy="259045"/>
    <xdr:sp macro="" textlink="">
      <xdr:nvSpPr>
        <xdr:cNvPr id="235" name="【体育館・プール】&#10;一人当たり面積該当値テキスト">
          <a:extLst>
            <a:ext uri="{FF2B5EF4-FFF2-40B4-BE49-F238E27FC236}">
              <a16:creationId xmlns:a16="http://schemas.microsoft.com/office/drawing/2014/main" id="{00000000-0008-0000-0200-0000EB000000}"/>
            </a:ext>
          </a:extLst>
        </xdr:cNvPr>
        <xdr:cNvSpPr txBox="1"/>
      </xdr:nvSpPr>
      <xdr:spPr>
        <a:xfrm>
          <a:off x="10515600"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78740</xdr:rowOff>
    </xdr:from>
    <xdr:to>
      <xdr:col>50</xdr:col>
      <xdr:colOff>165100</xdr:colOff>
      <xdr:row>62</xdr:row>
      <xdr:rowOff>8890</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958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0</xdr:rowOff>
    </xdr:from>
    <xdr:to>
      <xdr:col>55</xdr:col>
      <xdr:colOff>0</xdr:colOff>
      <xdr:row>61</xdr:row>
      <xdr:rowOff>129540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9639300" y="9772650"/>
          <a:ext cx="8382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61</xdr:row>
      <xdr:rowOff>160020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8750300" y="10587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78740</xdr:rowOff>
    </xdr:from>
    <xdr:to>
      <xdr:col>41</xdr:col>
      <xdr:colOff>101600</xdr:colOff>
      <xdr:row>62</xdr:row>
      <xdr:rowOff>8890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781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160020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861300" y="10587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200-0000F2000000}"/>
            </a:ext>
          </a:extLst>
        </xdr:cNvPr>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200-0000F3000000}"/>
            </a:ext>
          </a:extLst>
        </xdr:cNvPr>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200-0000F4000000}"/>
            </a:ext>
          </a:extLst>
        </xdr:cNvPr>
        <xdr:cNvSpPr txBox="1"/>
      </xdr:nvSpPr>
      <xdr:spPr>
        <a:xfrm>
          <a:off x="7626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2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200-00000E010000}"/>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200-000010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200-000012010000}"/>
            </a:ext>
          </a:extLst>
        </xdr:cNvPr>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77" name="n_1aveValue【福祉施設】&#10;有形固定資産減価償却率">
          <a:extLst>
            <a:ext uri="{FF2B5EF4-FFF2-40B4-BE49-F238E27FC236}">
              <a16:creationId xmlns:a16="http://schemas.microsoft.com/office/drawing/2014/main" id="{00000000-0008-0000-0200-000015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82550</xdr:rowOff>
    </xdr:from>
    <xdr:to>
      <xdr:col>15</xdr:col>
      <xdr:colOff>101600</xdr:colOff>
      <xdr:row>83</xdr:row>
      <xdr:rowOff>12700</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3827</xdr:rowOff>
    </xdr:from>
    <xdr:ext cx="405111" cy="259045"/>
    <xdr:sp macro="" textlink="">
      <xdr:nvSpPr>
        <xdr:cNvPr id="279" name="n_2aveValue【福祉施設】&#10;有形固定資産減価償却率">
          <a:extLst>
            <a:ext uri="{FF2B5EF4-FFF2-40B4-BE49-F238E27FC236}">
              <a16:creationId xmlns:a16="http://schemas.microsoft.com/office/drawing/2014/main" id="{00000000-0008-0000-0200-000017010000}"/>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52070</xdr:rowOff>
    </xdr:from>
    <xdr:to>
      <xdr:col>10</xdr:col>
      <xdr:colOff>165100</xdr:colOff>
      <xdr:row>83</xdr:row>
      <xdr:rowOff>153670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144797</xdr:rowOff>
    </xdr:from>
    <xdr:ext cx="405111" cy="259045"/>
    <xdr:sp macro="" textlink="">
      <xdr:nvSpPr>
        <xdr:cNvPr id="281" name="n_3aveValue【福祉施設】&#10;有形固定資産減価償却率">
          <a:extLst>
            <a:ext uri="{FF2B5EF4-FFF2-40B4-BE49-F238E27FC236}">
              <a16:creationId xmlns:a16="http://schemas.microsoft.com/office/drawing/2014/main" id="{00000000-0008-0000-0200-000019010000}"/>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00000000-0008-0000-0200-000020010000}"/>
            </a:ext>
          </a:extLst>
        </xdr:cNvPr>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65405</xdr:rowOff>
    </xdr:from>
    <xdr:to>
      <xdr:col>20</xdr:col>
      <xdr:colOff>38100</xdr:colOff>
      <xdr:row>81</xdr:row>
      <xdr:rowOff>167005</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116205</xdr:rowOff>
    </xdr:from>
    <xdr:to>
      <xdr:col>24</xdr:col>
      <xdr:colOff>63500</xdr:colOff>
      <xdr:row>81</xdr:row>
      <xdr:rowOff>154305</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3797300" y="14003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92075</xdr:rowOff>
    </xdr:from>
    <xdr:to>
      <xdr:col>15</xdr:col>
      <xdr:colOff>101600</xdr:colOff>
      <xdr:row>82</xdr:row>
      <xdr:rowOff>22225</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857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116205</xdr:rowOff>
    </xdr:from>
    <xdr:to>
      <xdr:col>19</xdr:col>
      <xdr:colOff>177800</xdr:colOff>
      <xdr:row>81</xdr:row>
      <xdr:rowOff>142875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2908300" y="14003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142875</xdr:rowOff>
    </xdr:from>
    <xdr:to>
      <xdr:col>15</xdr:col>
      <xdr:colOff>50800</xdr:colOff>
      <xdr:row>82</xdr:row>
      <xdr:rowOff>11430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2019300" y="1403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38752</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78757</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200-000029010000}"/>
            </a:ext>
          </a:extLst>
        </xdr:cNvPr>
        <xdr:cNvSpPr txBox="1"/>
      </xdr:nvSpPr>
      <xdr:spPr>
        <a:xfrm>
          <a:off x="1816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2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200-000042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200-00004401000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200-000046010000}"/>
            </a:ext>
          </a:extLst>
        </xdr:cNvPr>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16527</xdr:rowOff>
    </xdr:from>
    <xdr:ext cx="469744" cy="259045"/>
    <xdr:sp macro="" textlink="">
      <xdr:nvSpPr>
        <xdr:cNvPr id="329" name="n_1aveValue【福祉施設】&#10;一人当たり面積">
          <a:extLst>
            <a:ext uri="{FF2B5EF4-FFF2-40B4-BE49-F238E27FC236}">
              <a16:creationId xmlns:a16="http://schemas.microsoft.com/office/drawing/2014/main" id="{00000000-0008-0000-0200-000049010000}"/>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76200</xdr:rowOff>
    </xdr:from>
    <xdr:to>
      <xdr:col>46</xdr:col>
      <xdr:colOff>38100</xdr:colOff>
      <xdr:row>83</xdr:row>
      <xdr:rowOff>6350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22877</xdr:rowOff>
    </xdr:from>
    <xdr:ext cx="469744" cy="259045"/>
    <xdr:sp macro="" textlink="">
      <xdr:nvSpPr>
        <xdr:cNvPr id="331" name="n_2aveValue【福祉施設】&#10;一人当たり面積">
          <a:extLst>
            <a:ext uri="{FF2B5EF4-FFF2-40B4-BE49-F238E27FC236}">
              <a16:creationId xmlns:a16="http://schemas.microsoft.com/office/drawing/2014/main" id="{00000000-0008-0000-0200-00004B01000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107950</xdr:rowOff>
    </xdr:from>
    <xdr:to>
      <xdr:col>41</xdr:col>
      <xdr:colOff>101600</xdr:colOff>
      <xdr:row>82</xdr:row>
      <xdr:rowOff>38100</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7810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54627</xdr:rowOff>
    </xdr:from>
    <xdr:ext cx="469744" cy="259045"/>
    <xdr:sp macro="" textlink="">
      <xdr:nvSpPr>
        <xdr:cNvPr id="333" name="n_3aveValue【福祉施設】&#10;一人当たり面積">
          <a:extLst>
            <a:ext uri="{FF2B5EF4-FFF2-40B4-BE49-F238E27FC236}">
              <a16:creationId xmlns:a16="http://schemas.microsoft.com/office/drawing/2014/main" id="{00000000-0008-0000-0200-00004D010000}"/>
            </a:ext>
          </a:extLst>
        </xdr:cNvPr>
        <xdr:cNvSpPr txBox="1"/>
      </xdr:nvSpPr>
      <xdr:spPr>
        <a:xfrm>
          <a:off x="7626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0426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130827</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200-000054010000}"/>
            </a:ext>
          </a:extLst>
        </xdr:cNvPr>
        <xdr:cNvSpPr txBox="1"/>
      </xdr:nvSpPr>
      <xdr:spPr>
        <a:xfrm>
          <a:off x="10515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31750</xdr:rowOff>
    </xdr:from>
    <xdr:to>
      <xdr:col>55</xdr:col>
      <xdr:colOff>0</xdr:colOff>
      <xdr:row>83</xdr:row>
      <xdr:rowOff>158750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9639300" y="14262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869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84</xdr:row>
      <xdr:rowOff>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8750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781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0</xdr:rowOff>
    </xdr:from>
    <xdr:to>
      <xdr:col>45</xdr:col>
      <xdr:colOff>177800</xdr:colOff>
      <xdr:row>84</xdr:row>
      <xdr:rowOff>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861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29227</xdr:rowOff>
    </xdr:from>
    <xdr:ext cx="469744" cy="259045"/>
    <xdr:sp macro="" textlink="">
      <xdr:nvSpPr>
        <xdr:cNvPr id="347" name="n_1mainValue【福祉施設】&#10;一人当たり面積">
          <a:extLst>
            <a:ext uri="{FF2B5EF4-FFF2-40B4-BE49-F238E27FC236}">
              <a16:creationId xmlns:a16="http://schemas.microsoft.com/office/drawing/2014/main" id="{00000000-0008-0000-0200-00005B010000}"/>
            </a:ext>
          </a:extLst>
        </xdr:cNvPr>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41927</xdr:rowOff>
    </xdr:from>
    <xdr:ext cx="469744" cy="259045"/>
    <xdr:sp macro="" textlink="">
      <xdr:nvSpPr>
        <xdr:cNvPr id="348" name="n_2mainValue【福祉施設】&#10;一人当たり面積">
          <a:extLst>
            <a:ext uri="{FF2B5EF4-FFF2-40B4-BE49-F238E27FC236}">
              <a16:creationId xmlns:a16="http://schemas.microsoft.com/office/drawing/2014/main" id="{00000000-0008-0000-0200-00005C010000}"/>
            </a:ext>
          </a:extLst>
        </xdr:cNvPr>
        <xdr:cNvSpPr txBox="1"/>
      </xdr:nvSpPr>
      <xdr:spPr>
        <a:xfrm>
          <a:off x="8515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49" name="n_3mainValue【福祉施設】&#10;一人当たり面積">
          <a:extLst>
            <a:ext uri="{FF2B5EF4-FFF2-40B4-BE49-F238E27FC236}">
              <a16:creationId xmlns:a16="http://schemas.microsoft.com/office/drawing/2014/main" id="{00000000-0008-0000-0200-00005D010000}"/>
            </a:ext>
          </a:extLst>
        </xdr:cNvPr>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00000000-0008-0000-0200-00007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00000000-0008-0000-0200-000078010000}"/>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00000000-0008-0000-0200-00007A010000}"/>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00000000-0008-0000-0200-00007C010000}"/>
            </a:ext>
          </a:extLst>
        </xdr:cNvPr>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114135</xdr:rowOff>
    </xdr:from>
    <xdr:ext cx="405111" cy="259045"/>
    <xdr:sp macro="" textlink="">
      <xdr:nvSpPr>
        <xdr:cNvPr id="383" name="n_1aveValue【市民会館】&#10;有形固定資産減価償却率">
          <a:extLst>
            <a:ext uri="{FF2B5EF4-FFF2-40B4-BE49-F238E27FC236}">
              <a16:creationId xmlns:a16="http://schemas.microsoft.com/office/drawing/2014/main" id="{00000000-0008-0000-0200-00007F010000}"/>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154957</xdr:rowOff>
    </xdr:from>
    <xdr:ext cx="405111" cy="259045"/>
    <xdr:sp macro="" textlink="">
      <xdr:nvSpPr>
        <xdr:cNvPr id="385" name="n_2aveValue【市民会館】&#10;有形固定資産減価償却率">
          <a:extLst>
            <a:ext uri="{FF2B5EF4-FFF2-40B4-BE49-F238E27FC236}">
              <a16:creationId xmlns:a16="http://schemas.microsoft.com/office/drawing/2014/main" id="{00000000-0008-0000-0200-000081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142966</xdr:rowOff>
    </xdr:from>
    <xdr:to>
      <xdr:col>10</xdr:col>
      <xdr:colOff>165100</xdr:colOff>
      <xdr:row>104</xdr:row>
      <xdr:rowOff>73116</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89643</xdr:rowOff>
    </xdr:from>
    <xdr:ext cx="405111" cy="259045"/>
    <xdr:sp macro="" textlink="">
      <xdr:nvSpPr>
        <xdr:cNvPr id="387" name="n_3aveValue【市民会館】&#10;有形固定資産減価償却率">
          <a:extLst>
            <a:ext uri="{FF2B5EF4-FFF2-40B4-BE49-F238E27FC236}">
              <a16:creationId xmlns:a16="http://schemas.microsoft.com/office/drawing/2014/main" id="{00000000-0008-0000-0200-000083010000}"/>
            </a:ext>
          </a:extLst>
        </xdr:cNvPr>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00000000-0008-0000-0200-00008A010000}"/>
            </a:ext>
          </a:extLst>
        </xdr:cNvPr>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115207</xdr:rowOff>
    </xdr:from>
    <xdr:to>
      <xdr:col>20</xdr:col>
      <xdr:colOff>38100</xdr:colOff>
      <xdr:row>106</xdr:row>
      <xdr:rowOff>45357</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3746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105</xdr:row>
      <xdr:rowOff>166007</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3797300" y="1813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146231</xdr:rowOff>
    </xdr:from>
    <xdr:to>
      <xdr:col>15</xdr:col>
      <xdr:colOff>101600</xdr:colOff>
      <xdr:row>106</xdr:row>
      <xdr:rowOff>76381</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857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25581</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2908300" y="1816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147864</xdr:rowOff>
    </xdr:from>
    <xdr:to>
      <xdr:col>10</xdr:col>
      <xdr:colOff>165100</xdr:colOff>
      <xdr:row>106</xdr:row>
      <xdr:rowOff>78014</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96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25581</xdr:rowOff>
    </xdr:from>
    <xdr:to>
      <xdr:col>15</xdr:col>
      <xdr:colOff>50800</xdr:colOff>
      <xdr:row>106</xdr:row>
      <xdr:rowOff>27214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019300" y="181992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36484</xdr:rowOff>
    </xdr:from>
    <xdr:ext cx="405111" cy="259045"/>
    <xdr:sp macro="" textlink="">
      <xdr:nvSpPr>
        <xdr:cNvPr id="401" name="n_1mainValue【市民会館】&#10;有形固定資産減価償却率">
          <a:extLst>
            <a:ext uri="{FF2B5EF4-FFF2-40B4-BE49-F238E27FC236}">
              <a16:creationId xmlns:a16="http://schemas.microsoft.com/office/drawing/2014/main" id="{00000000-0008-0000-0200-000091010000}"/>
            </a:ext>
          </a:extLst>
        </xdr:cNvPr>
        <xdr:cNvSpPr txBox="1"/>
      </xdr:nvSpPr>
      <xdr:spPr>
        <a:xfrm>
          <a:off x="3582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67508</xdr:rowOff>
    </xdr:from>
    <xdr:ext cx="405111" cy="259045"/>
    <xdr:sp macro="" textlink="">
      <xdr:nvSpPr>
        <xdr:cNvPr id="402" name="n_2mainValue【市民会館】&#10;有形固定資産減価償却率">
          <a:extLst>
            <a:ext uri="{FF2B5EF4-FFF2-40B4-BE49-F238E27FC236}">
              <a16:creationId xmlns:a16="http://schemas.microsoft.com/office/drawing/2014/main" id="{00000000-0008-0000-0200-000092010000}"/>
            </a:ext>
          </a:extLst>
        </xdr:cNvPr>
        <xdr:cNvSpPr txBox="1"/>
      </xdr:nvSpPr>
      <xdr:spPr>
        <a:xfrm>
          <a:off x="2705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69141</xdr:rowOff>
    </xdr:from>
    <xdr:ext cx="405111" cy="259045"/>
    <xdr:sp macro="" textlink="">
      <xdr:nvSpPr>
        <xdr:cNvPr id="403" name="n_3mainValue【市民会館】&#10;有形固定資産減価償却率">
          <a:extLst>
            <a:ext uri="{FF2B5EF4-FFF2-40B4-BE49-F238E27FC236}">
              <a16:creationId xmlns:a16="http://schemas.microsoft.com/office/drawing/2014/main" id="{00000000-0008-0000-0200-000093010000}"/>
            </a:ext>
          </a:extLst>
        </xdr:cNvPr>
        <xdr:cNvSpPr txBox="1"/>
      </xdr:nvSpPr>
      <xdr:spPr>
        <a:xfrm>
          <a:off x="1816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2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200-0000AA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200-0000AC010000}"/>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200-0000AE010000}"/>
            </a:ext>
          </a:extLst>
        </xdr:cNvPr>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10940</xdr:rowOff>
    </xdr:from>
    <xdr:ext cx="469744" cy="259045"/>
    <xdr:sp macro="" textlink="">
      <xdr:nvSpPr>
        <xdr:cNvPr id="433" name="n_1aveValue【市民会館】&#10;一人当たり面積">
          <a:extLst>
            <a:ext uri="{FF2B5EF4-FFF2-40B4-BE49-F238E27FC236}">
              <a16:creationId xmlns:a16="http://schemas.microsoft.com/office/drawing/2014/main" id="{00000000-0008-0000-0200-0000B1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154957</xdr:rowOff>
    </xdr:from>
    <xdr:ext cx="469744" cy="259045"/>
    <xdr:sp macro="" textlink="">
      <xdr:nvSpPr>
        <xdr:cNvPr id="435" name="n_2aveValue【市民会館】&#10;一人当たり面積">
          <a:extLst>
            <a:ext uri="{FF2B5EF4-FFF2-40B4-BE49-F238E27FC236}">
              <a16:creationId xmlns:a16="http://schemas.microsoft.com/office/drawing/2014/main" id="{00000000-0008-0000-0200-0000B301000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144272</xdr:rowOff>
    </xdr:from>
    <xdr:to>
      <xdr:col>41</xdr:col>
      <xdr:colOff>101600</xdr:colOff>
      <xdr:row>105</xdr:row>
      <xdr:rowOff>74422</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7810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90949</xdr:rowOff>
    </xdr:from>
    <xdr:ext cx="469744" cy="259045"/>
    <xdr:sp macro="" textlink="">
      <xdr:nvSpPr>
        <xdr:cNvPr id="437" name="n_3aveValue【市民会館】&#10;一人当たり面積">
          <a:extLst>
            <a:ext uri="{FF2B5EF4-FFF2-40B4-BE49-F238E27FC236}">
              <a16:creationId xmlns:a16="http://schemas.microsoft.com/office/drawing/2014/main" id="{00000000-0008-0000-0200-0000B5010000}"/>
            </a:ext>
          </a:extLst>
        </xdr:cNvPr>
        <xdr:cNvSpPr txBox="1"/>
      </xdr:nvSpPr>
      <xdr:spPr>
        <a:xfrm>
          <a:off x="7626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xdr:rowOff>
    </xdr:from>
    <xdr:to>
      <xdr:col>55</xdr:col>
      <xdr:colOff>50800</xdr:colOff>
      <xdr:row>107</xdr:row>
      <xdr:rowOff>110998</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0426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95775</xdr:rowOff>
    </xdr:from>
    <xdr:ext cx="469744" cy="259045"/>
    <xdr:sp macro="" textlink="">
      <xdr:nvSpPr>
        <xdr:cNvPr id="444" name="【市民会館】&#10;一人当たり面積該当値テキスト">
          <a:extLst>
            <a:ext uri="{FF2B5EF4-FFF2-40B4-BE49-F238E27FC236}">
              <a16:creationId xmlns:a16="http://schemas.microsoft.com/office/drawing/2014/main" id="{00000000-0008-0000-0200-0000BC010000}"/>
            </a:ext>
          </a:extLst>
        </xdr:cNvPr>
        <xdr:cNvSpPr txBox="1"/>
      </xdr:nvSpPr>
      <xdr:spPr>
        <a:xfrm>
          <a:off x="10515600" y="182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xdr:rowOff>
    </xdr:from>
    <xdr:to>
      <xdr:col>50</xdr:col>
      <xdr:colOff>165100</xdr:colOff>
      <xdr:row>107</xdr:row>
      <xdr:rowOff>110998</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9588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60198</xdr:rowOff>
    </xdr:from>
    <xdr:to>
      <xdr:col>55</xdr:col>
      <xdr:colOff>0</xdr:colOff>
      <xdr:row>107</xdr:row>
      <xdr:rowOff>60198</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9639300" y="1840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8699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60198</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8750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87630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7861300" y="18405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102125</xdr:rowOff>
    </xdr:from>
    <xdr:ext cx="469744" cy="259045"/>
    <xdr:sp macro="" textlink="">
      <xdr:nvSpPr>
        <xdr:cNvPr id="451" name="n_1mainValue【市民会館】&#10;一人当たり面積">
          <a:extLst>
            <a:ext uri="{FF2B5EF4-FFF2-40B4-BE49-F238E27FC236}">
              <a16:creationId xmlns:a16="http://schemas.microsoft.com/office/drawing/2014/main" id="{00000000-0008-0000-0200-0000C3010000}"/>
            </a:ext>
          </a:extLst>
        </xdr:cNvPr>
        <xdr:cNvSpPr txBox="1"/>
      </xdr:nvSpPr>
      <xdr:spPr>
        <a:xfrm>
          <a:off x="9391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452" name="n_2mainValue【市民会館】&#10;一人当たり面積">
          <a:extLst>
            <a:ext uri="{FF2B5EF4-FFF2-40B4-BE49-F238E27FC236}">
              <a16:creationId xmlns:a16="http://schemas.microsoft.com/office/drawing/2014/main" id="{00000000-0008-0000-0200-0000C4010000}"/>
            </a:ext>
          </a:extLst>
        </xdr:cNvPr>
        <xdr:cNvSpPr txBox="1"/>
      </xdr:nvSpPr>
      <xdr:spPr>
        <a:xfrm>
          <a:off x="8515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53" name="n_3mainValue【市民会館】&#10;一人当たり面積">
          <a:extLst>
            <a:ext uri="{FF2B5EF4-FFF2-40B4-BE49-F238E27FC236}">
              <a16:creationId xmlns:a16="http://schemas.microsoft.com/office/drawing/2014/main" id="{00000000-0008-0000-0200-0000C5010000}"/>
            </a:ext>
          </a:extLst>
        </xdr:cNvPr>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200-0000D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a:extLst>
            <a:ext uri="{FF2B5EF4-FFF2-40B4-BE49-F238E27FC236}">
              <a16:creationId xmlns:a16="http://schemas.microsoft.com/office/drawing/2014/main" id="{00000000-0008-0000-0200-0000E0010000}"/>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200-0000E2010000}"/>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200-0000E4010000}"/>
            </a:ext>
          </a:extLst>
        </xdr:cNvPr>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30860</xdr:rowOff>
    </xdr:from>
    <xdr:ext cx="405111" cy="259045"/>
    <xdr:sp macro="" textlink="">
      <xdr:nvSpPr>
        <xdr:cNvPr id="487" name="n_1aveValue【一般廃棄物処理施設】&#10;有形固定資産減価償却率">
          <a:extLst>
            <a:ext uri="{FF2B5EF4-FFF2-40B4-BE49-F238E27FC236}">
              <a16:creationId xmlns:a16="http://schemas.microsoft.com/office/drawing/2014/main" id="{00000000-0008-0000-0200-0000E7010000}"/>
            </a:ext>
          </a:extLst>
        </xdr:cNvPr>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131536</xdr:rowOff>
    </xdr:from>
    <xdr:to>
      <xdr:col>76</xdr:col>
      <xdr:colOff>165100</xdr:colOff>
      <xdr:row>36</xdr:row>
      <xdr:rowOff>61686</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78213</xdr:rowOff>
    </xdr:from>
    <xdr:ext cx="405111" cy="259045"/>
    <xdr:sp macro="" textlink="">
      <xdr:nvSpPr>
        <xdr:cNvPr id="489" name="n_2aveValue【一般廃棄物処理施設】&#10;有形固定資産減価償却率">
          <a:extLst>
            <a:ext uri="{FF2B5EF4-FFF2-40B4-BE49-F238E27FC236}">
              <a16:creationId xmlns:a16="http://schemas.microsoft.com/office/drawing/2014/main" id="{00000000-0008-0000-0200-0000E9010000}"/>
            </a:ext>
          </a:extLst>
        </xdr:cNvPr>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51526</xdr:rowOff>
    </xdr:from>
    <xdr:to>
      <xdr:col>72</xdr:col>
      <xdr:colOff>38100</xdr:colOff>
      <xdr:row>35</xdr:row>
      <xdr:rowOff>153126</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33</xdr:row>
      <xdr:rowOff>169653</xdr:rowOff>
    </xdr:from>
    <xdr:ext cx="405111" cy="259045"/>
    <xdr:sp macro="" textlink="">
      <xdr:nvSpPr>
        <xdr:cNvPr id="491" name="n_3aveValue【一般廃棄物処理施設】&#10;有形固定資産減価償却率">
          <a:extLst>
            <a:ext uri="{FF2B5EF4-FFF2-40B4-BE49-F238E27FC236}">
              <a16:creationId xmlns:a16="http://schemas.microsoft.com/office/drawing/2014/main" id="{00000000-0008-0000-0200-0000EB010000}"/>
            </a:ext>
          </a:extLst>
        </xdr:cNvPr>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79284</xdr:rowOff>
    </xdr:from>
    <xdr:to>
      <xdr:col>85</xdr:col>
      <xdr:colOff>177800</xdr:colOff>
      <xdr:row>39</xdr:row>
      <xdr:rowOff>9434</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6268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57711</xdr:rowOff>
    </xdr:from>
    <xdr:ext cx="405111" cy="259045"/>
    <xdr:sp macro="" textlink="">
      <xdr:nvSpPr>
        <xdr:cNvPr id="498" name="【一般廃棄物処理施設】&#10;有形固定資産減価償却率該当値テキスト">
          <a:extLst>
            <a:ext uri="{FF2B5EF4-FFF2-40B4-BE49-F238E27FC236}">
              <a16:creationId xmlns:a16="http://schemas.microsoft.com/office/drawing/2014/main" id="{00000000-0008-0000-0200-0000F2010000}"/>
            </a:ext>
          </a:extLst>
        </xdr:cNvPr>
        <xdr:cNvSpPr txBox="1"/>
      </xdr:nvSpPr>
      <xdr:spPr>
        <a:xfrm>
          <a:off x="16357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61504</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5481300" y="664518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54791</xdr:rowOff>
    </xdr:from>
    <xdr:to>
      <xdr:col>76</xdr:col>
      <xdr:colOff>165100</xdr:colOff>
      <xdr:row>39</xdr:row>
      <xdr:rowOff>156391</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4541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61504</xdr:rowOff>
    </xdr:from>
    <xdr:to>
      <xdr:col>81</xdr:col>
      <xdr:colOff>50800</xdr:colOff>
      <xdr:row>39</xdr:row>
      <xdr:rowOff>105591</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14592300" y="67480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97246</xdr:rowOff>
    </xdr:from>
    <xdr:to>
      <xdr:col>72</xdr:col>
      <xdr:colOff>38100</xdr:colOff>
      <xdr:row>40</xdr:row>
      <xdr:rowOff>27396</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3652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105591</xdr:rowOff>
    </xdr:from>
    <xdr:to>
      <xdr:col>76</xdr:col>
      <xdr:colOff>114300</xdr:colOff>
      <xdr:row>39</xdr:row>
      <xdr:rowOff>148046</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3703300" y="679214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103431</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147518</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4389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18523</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0000000-0008-0000-0200-0000FB010000}"/>
            </a:ext>
          </a:extLst>
        </xdr:cNvPr>
        <xdr:cNvSpPr txBox="1"/>
      </xdr:nvSpPr>
      <xdr:spPr>
        <a:xfrm>
          <a:off x="13500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a:extLst>
            <a:ext uri="{FF2B5EF4-FFF2-40B4-BE49-F238E27FC236}">
              <a16:creationId xmlns:a16="http://schemas.microsoft.com/office/drawing/2014/main" id="{00000000-0008-0000-0200-000012020000}"/>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a:extLst>
            <a:ext uri="{FF2B5EF4-FFF2-40B4-BE49-F238E27FC236}">
              <a16:creationId xmlns:a16="http://schemas.microsoft.com/office/drawing/2014/main" id="{00000000-0008-0000-0200-00001402000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4" name="【一般廃棄物処理施設】&#10;一人当たり有形固定資産（償却資産）額平均値テキスト">
          <a:extLst>
            <a:ext uri="{FF2B5EF4-FFF2-40B4-BE49-F238E27FC236}">
              <a16:creationId xmlns:a16="http://schemas.microsoft.com/office/drawing/2014/main" id="{00000000-0008-0000-0200-000016020000}"/>
            </a:ext>
          </a:extLst>
        </xdr:cNvPr>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30672</xdr:rowOff>
    </xdr:from>
    <xdr:ext cx="534377" cy="259045"/>
    <xdr:sp macro="" textlink="">
      <xdr:nvSpPr>
        <xdr:cNvPr id="537" name="n_1aveValue【一般廃棄物処理施設】&#10;一人当たり有形固定資産（償却資産）額">
          <a:extLst>
            <a:ext uri="{FF2B5EF4-FFF2-40B4-BE49-F238E27FC236}">
              <a16:creationId xmlns:a16="http://schemas.microsoft.com/office/drawing/2014/main" id="{00000000-0008-0000-0200-000019020000}"/>
            </a:ext>
          </a:extLst>
        </xdr:cNvPr>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83236</xdr:rowOff>
    </xdr:from>
    <xdr:to>
      <xdr:col>107</xdr:col>
      <xdr:colOff>101600</xdr:colOff>
      <xdr:row>40</xdr:row>
      <xdr:rowOff>13386</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29913</xdr:rowOff>
    </xdr:from>
    <xdr:ext cx="534377" cy="259045"/>
    <xdr:sp macro="" textlink="">
      <xdr:nvSpPr>
        <xdr:cNvPr id="539" name="n_2aveValue【一般廃棄物処理施設】&#10;一人当たり有形固定資産（償却資産）額">
          <a:extLst>
            <a:ext uri="{FF2B5EF4-FFF2-40B4-BE49-F238E27FC236}">
              <a16:creationId xmlns:a16="http://schemas.microsoft.com/office/drawing/2014/main" id="{00000000-0008-0000-0200-00001B020000}"/>
            </a:ext>
          </a:extLst>
        </xdr:cNvPr>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31797</xdr:rowOff>
    </xdr:from>
    <xdr:to>
      <xdr:col>102</xdr:col>
      <xdr:colOff>165100</xdr:colOff>
      <xdr:row>39</xdr:row>
      <xdr:rowOff>133397</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149924</xdr:rowOff>
    </xdr:from>
    <xdr:ext cx="534377" cy="259045"/>
    <xdr:sp macro="" textlink="">
      <xdr:nvSpPr>
        <xdr:cNvPr id="541" name="n_3aveValue【一般廃棄物処理施設】&#10;一人当たり有形固定資産（償却資産）額">
          <a:extLst>
            <a:ext uri="{FF2B5EF4-FFF2-40B4-BE49-F238E27FC236}">
              <a16:creationId xmlns:a16="http://schemas.microsoft.com/office/drawing/2014/main" id="{00000000-0008-0000-0200-00001D020000}"/>
            </a:ext>
          </a:extLst>
        </xdr:cNvPr>
        <xdr:cNvSpPr txBox="1"/>
      </xdr:nvSpPr>
      <xdr:spPr>
        <a:xfrm>
          <a:off x="19278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44155</xdr:rowOff>
    </xdr:from>
    <xdr:to>
      <xdr:col>116</xdr:col>
      <xdr:colOff>114300</xdr:colOff>
      <xdr:row>40</xdr:row>
      <xdr:rowOff>145755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22110700" y="69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22582</xdr:rowOff>
    </xdr:from>
    <xdr:ext cx="534377" cy="259045"/>
    <xdr:sp macro="" textlink="">
      <xdr:nvSpPr>
        <xdr:cNvPr id="548" name="【一般廃棄物処理施設】&#10;一人当たり有形固定資産（償却資産）額該当値テキスト">
          <a:extLst>
            <a:ext uri="{FF2B5EF4-FFF2-40B4-BE49-F238E27FC236}">
              <a16:creationId xmlns:a16="http://schemas.microsoft.com/office/drawing/2014/main" id="{00000000-0008-0000-0200-000024020000}"/>
            </a:ext>
          </a:extLst>
        </xdr:cNvPr>
        <xdr:cNvSpPr txBox="1"/>
      </xdr:nvSpPr>
      <xdr:spPr>
        <a:xfrm>
          <a:off x="22199600" y="688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50633</xdr:rowOff>
    </xdr:from>
    <xdr:to>
      <xdr:col>112</xdr:col>
      <xdr:colOff>38100</xdr:colOff>
      <xdr:row>41</xdr:row>
      <xdr:rowOff>152233</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21272500" y="70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94955</xdr:rowOff>
    </xdr:from>
    <xdr:to>
      <xdr:col>116</xdr:col>
      <xdr:colOff>63500</xdr:colOff>
      <xdr:row>41</xdr:row>
      <xdr:rowOff>101433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21323300" y="6952955"/>
          <a:ext cx="838200" cy="1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50697</xdr:rowOff>
    </xdr:from>
    <xdr:to>
      <xdr:col>107</xdr:col>
      <xdr:colOff>101600</xdr:colOff>
      <xdr:row>41</xdr:row>
      <xdr:rowOff>152297</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20383500" y="70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101433</xdr:rowOff>
    </xdr:from>
    <xdr:to>
      <xdr:col>111</xdr:col>
      <xdr:colOff>177800</xdr:colOff>
      <xdr:row>41</xdr:row>
      <xdr:rowOff>101497</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20434300" y="713088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50784</xdr:rowOff>
    </xdr:from>
    <xdr:to>
      <xdr:col>102</xdr:col>
      <xdr:colOff>165100</xdr:colOff>
      <xdr:row>41</xdr:row>
      <xdr:rowOff>152384</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9494500" y="70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101497</xdr:rowOff>
    </xdr:from>
    <xdr:to>
      <xdr:col>107</xdr:col>
      <xdr:colOff>50800</xdr:colOff>
      <xdr:row>41</xdr:row>
      <xdr:rowOff>101584</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19545300" y="7130947"/>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143360</xdr:rowOff>
    </xdr:from>
    <xdr:ext cx="469744" cy="259045"/>
    <xdr:sp macro="" textlink="">
      <xdr:nvSpPr>
        <xdr:cNvPr id="555" name="n_1mainValue【一般廃棄物処理施設】&#10;一人当たり有形固定資産（償却資産）額">
          <a:extLst>
            <a:ext uri="{FF2B5EF4-FFF2-40B4-BE49-F238E27FC236}">
              <a16:creationId xmlns:a16="http://schemas.microsoft.com/office/drawing/2014/main" id="{00000000-0008-0000-0200-00002B020000}"/>
            </a:ext>
          </a:extLst>
        </xdr:cNvPr>
        <xdr:cNvSpPr txBox="1"/>
      </xdr:nvSpPr>
      <xdr:spPr>
        <a:xfrm>
          <a:off x="21075728" y="71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143424</xdr:rowOff>
    </xdr:from>
    <xdr:ext cx="469744" cy="259045"/>
    <xdr:sp macro="" textlink="">
      <xdr:nvSpPr>
        <xdr:cNvPr id="556" name="n_2main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20199428" y="717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143511</xdr:rowOff>
    </xdr:from>
    <xdr:ext cx="469744" cy="259045"/>
    <xdr:sp macro="" textlink="">
      <xdr:nvSpPr>
        <xdr:cNvPr id="557" name="n_3main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19310428" y="717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a:extLst>
            <a:ext uri="{FF2B5EF4-FFF2-40B4-BE49-F238E27FC236}">
              <a16:creationId xmlns:a16="http://schemas.microsoft.com/office/drawing/2014/main" id="{00000000-0008-0000-0200-00004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a:extLst>
            <a:ext uri="{FF2B5EF4-FFF2-40B4-BE49-F238E27FC236}">
              <a16:creationId xmlns:a16="http://schemas.microsoft.com/office/drawing/2014/main" id="{00000000-0008-0000-0200-00004602000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a:extLst>
            <a:ext uri="{FF2B5EF4-FFF2-40B4-BE49-F238E27FC236}">
              <a16:creationId xmlns:a16="http://schemas.microsoft.com/office/drawing/2014/main" id="{00000000-0008-0000-0200-00004802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a:extLst>
            <a:ext uri="{FF2B5EF4-FFF2-40B4-BE49-F238E27FC236}">
              <a16:creationId xmlns:a16="http://schemas.microsoft.com/office/drawing/2014/main" id="{00000000-0008-0000-0200-00004A020000}"/>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114317</xdr:rowOff>
    </xdr:from>
    <xdr:ext cx="405111" cy="259045"/>
    <xdr:sp macro="" textlink="">
      <xdr:nvSpPr>
        <xdr:cNvPr id="589" name="n_1aveValue【保健センター・保健所】&#10;有形固定資産減価償却率">
          <a:extLst>
            <a:ext uri="{FF2B5EF4-FFF2-40B4-BE49-F238E27FC236}">
              <a16:creationId xmlns:a16="http://schemas.microsoft.com/office/drawing/2014/main" id="{00000000-0008-0000-0200-00004D020000}"/>
            </a:ext>
          </a:extLst>
        </xdr:cNvPr>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127652</xdr:rowOff>
    </xdr:from>
    <xdr:ext cx="405111" cy="259045"/>
    <xdr:sp macro="" textlink="">
      <xdr:nvSpPr>
        <xdr:cNvPr id="591" name="n_2aveValue【保健センター・保健所】&#10;有形固定資産減価償却率">
          <a:extLst>
            <a:ext uri="{FF2B5EF4-FFF2-40B4-BE49-F238E27FC236}">
              <a16:creationId xmlns:a16="http://schemas.microsoft.com/office/drawing/2014/main" id="{00000000-0008-0000-0200-00004F020000}"/>
            </a:ext>
          </a:extLst>
        </xdr:cNvPr>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74930</xdr:rowOff>
    </xdr:from>
    <xdr:to>
      <xdr:col>72</xdr:col>
      <xdr:colOff>38100</xdr:colOff>
      <xdr:row>60</xdr:row>
      <xdr:rowOff>5080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365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167657</xdr:rowOff>
    </xdr:from>
    <xdr:ext cx="405111" cy="259045"/>
    <xdr:sp macro="" textlink="">
      <xdr:nvSpPr>
        <xdr:cNvPr id="593" name="n_3aveValue【保健センター・保健所】&#10;有形固定資産減価償却率">
          <a:extLst>
            <a:ext uri="{FF2B5EF4-FFF2-40B4-BE49-F238E27FC236}">
              <a16:creationId xmlns:a16="http://schemas.microsoft.com/office/drawing/2014/main" id="{00000000-0008-0000-0200-000051020000}"/>
            </a:ext>
          </a:extLst>
        </xdr:cNvPr>
        <xdr:cNvSpPr txBox="1"/>
      </xdr:nvSpPr>
      <xdr:spPr>
        <a:xfrm>
          <a:off x="13500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124460</xdr:rowOff>
    </xdr:from>
    <xdr:to>
      <xdr:col>85</xdr:col>
      <xdr:colOff>177800</xdr:colOff>
      <xdr:row>58</xdr:row>
      <xdr:rowOff>54610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6268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147337</xdr:rowOff>
    </xdr:from>
    <xdr:ext cx="405111" cy="259045"/>
    <xdr:sp macro="" textlink="">
      <xdr:nvSpPr>
        <xdr:cNvPr id="600" name="【保健センター・保健所】&#10;有形固定資産減価償却率該当値テキスト">
          <a:extLst>
            <a:ext uri="{FF2B5EF4-FFF2-40B4-BE49-F238E27FC236}">
              <a16:creationId xmlns:a16="http://schemas.microsoft.com/office/drawing/2014/main" id="{00000000-0008-0000-0200-000058020000}"/>
            </a:ext>
          </a:extLst>
        </xdr:cNvPr>
        <xdr:cNvSpPr txBox="1"/>
      </xdr:nvSpPr>
      <xdr:spPr>
        <a:xfrm>
          <a:off x="16357600"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xdr:rowOff>
    </xdr:from>
    <xdr:to>
      <xdr:col>85</xdr:col>
      <xdr:colOff>127000</xdr:colOff>
      <xdr:row>58</xdr:row>
      <xdr:rowOff>41910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5481300" y="9947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58</xdr:row>
      <xdr:rowOff>81915</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4592300" y="9986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3652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120015</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3703300" y="10026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109237</xdr:rowOff>
    </xdr:from>
    <xdr:ext cx="405111" cy="259045"/>
    <xdr:sp macro="" textlink="">
      <xdr:nvSpPr>
        <xdr:cNvPr id="607" name="n_1mainValue【保健センター・保健所】&#10;有形固定資産減価償却率">
          <a:extLst>
            <a:ext uri="{FF2B5EF4-FFF2-40B4-BE49-F238E27FC236}">
              <a16:creationId xmlns:a16="http://schemas.microsoft.com/office/drawing/2014/main" id="{00000000-0008-0000-0200-00005F020000}"/>
            </a:ext>
          </a:extLst>
        </xdr:cNvPr>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08" name="n_2mainValue【保健センター・保健所】&#10;有形固定資産減価償却率">
          <a:extLst>
            <a:ext uri="{FF2B5EF4-FFF2-40B4-BE49-F238E27FC236}">
              <a16:creationId xmlns:a16="http://schemas.microsoft.com/office/drawing/2014/main" id="{00000000-0008-0000-0200-000060020000}"/>
            </a:ext>
          </a:extLst>
        </xdr:cNvPr>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15892</xdr:rowOff>
    </xdr:from>
    <xdr:ext cx="405111" cy="259045"/>
    <xdr:sp macro="" textlink="">
      <xdr:nvSpPr>
        <xdr:cNvPr id="609" name="n_3main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3500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2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200-000078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200-00007A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200-00007C020000}"/>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87647</xdr:rowOff>
    </xdr:from>
    <xdr:ext cx="469744" cy="259045"/>
    <xdr:sp macro="" textlink="">
      <xdr:nvSpPr>
        <xdr:cNvPr id="639" name="n_1aveValue【保健センター・保健所】&#10;一人当たり面積">
          <a:extLst>
            <a:ext uri="{FF2B5EF4-FFF2-40B4-BE49-F238E27FC236}">
              <a16:creationId xmlns:a16="http://schemas.microsoft.com/office/drawing/2014/main" id="{00000000-0008-0000-0200-00007F020000}"/>
            </a:ext>
          </a:extLst>
        </xdr:cNvPr>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87647</xdr:rowOff>
    </xdr:from>
    <xdr:ext cx="469744" cy="259045"/>
    <xdr:sp macro="" textlink="">
      <xdr:nvSpPr>
        <xdr:cNvPr id="641" name="n_2aveValue【保健センター・保健所】&#10;一人当たり面積">
          <a:extLst>
            <a:ext uri="{FF2B5EF4-FFF2-40B4-BE49-F238E27FC236}">
              <a16:creationId xmlns:a16="http://schemas.microsoft.com/office/drawing/2014/main" id="{00000000-0008-0000-0200-000081020000}"/>
            </a:ext>
          </a:extLst>
        </xdr:cNvPr>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63500</xdr:rowOff>
    </xdr:from>
    <xdr:to>
      <xdr:col>102</xdr:col>
      <xdr:colOff>165100</xdr:colOff>
      <xdr:row>58</xdr:row>
      <xdr:rowOff>165100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9494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156227</xdr:rowOff>
    </xdr:from>
    <xdr:ext cx="469744" cy="259045"/>
    <xdr:sp macro="" textlink="">
      <xdr:nvSpPr>
        <xdr:cNvPr id="643" name="n_3aveValue【保健センター・保健所】&#10;一人当たり面積">
          <a:extLst>
            <a:ext uri="{FF2B5EF4-FFF2-40B4-BE49-F238E27FC236}">
              <a16:creationId xmlns:a16="http://schemas.microsoft.com/office/drawing/2014/main" id="{00000000-0008-0000-0200-000083020000}"/>
            </a:ext>
          </a:extLst>
        </xdr:cNvPr>
        <xdr:cNvSpPr txBox="1"/>
      </xdr:nvSpPr>
      <xdr:spPr>
        <a:xfrm>
          <a:off x="193104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22110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86377</xdr:rowOff>
    </xdr:from>
    <xdr:ext cx="469744" cy="259045"/>
    <xdr:sp macro="" textlink="">
      <xdr:nvSpPr>
        <xdr:cNvPr id="650" name="【保健センター・保健所】&#10;一人当たり面積該当値テキスト">
          <a:extLst>
            <a:ext uri="{FF2B5EF4-FFF2-40B4-BE49-F238E27FC236}">
              <a16:creationId xmlns:a16="http://schemas.microsoft.com/office/drawing/2014/main" id="{00000000-0008-0000-0200-00008A020000}"/>
            </a:ext>
          </a:extLst>
        </xdr:cNvPr>
        <xdr:cNvSpPr txBox="1"/>
      </xdr:nvSpPr>
      <xdr:spPr>
        <a:xfrm>
          <a:off x="221996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114300</xdr:rowOff>
    </xdr:from>
    <xdr:to>
      <xdr:col>116</xdr:col>
      <xdr:colOff>63500</xdr:colOff>
      <xdr:row>58</xdr:row>
      <xdr:rowOff>114300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21323300" y="1005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114300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0434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9494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114300</xdr:rowOff>
    </xdr:from>
    <xdr:to>
      <xdr:col>107</xdr:col>
      <xdr:colOff>50800</xdr:colOff>
      <xdr:row>58</xdr:row>
      <xdr:rowOff>114300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9545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10177</xdr:rowOff>
    </xdr:from>
    <xdr:ext cx="469744" cy="259045"/>
    <xdr:sp macro="" textlink="">
      <xdr:nvSpPr>
        <xdr:cNvPr id="657" name="n_1mainValue【保健センター・保健所】&#10;一人当たり面積">
          <a:extLst>
            <a:ext uri="{FF2B5EF4-FFF2-40B4-BE49-F238E27FC236}">
              <a16:creationId xmlns:a16="http://schemas.microsoft.com/office/drawing/2014/main" id="{00000000-0008-0000-0200-000091020000}"/>
            </a:ext>
          </a:extLst>
        </xdr:cNvPr>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658" name="n_2mainValue【保健センター・保健所】&#10;一人当たり面積">
          <a:extLst>
            <a:ext uri="{FF2B5EF4-FFF2-40B4-BE49-F238E27FC236}">
              <a16:creationId xmlns:a16="http://schemas.microsoft.com/office/drawing/2014/main" id="{00000000-0008-0000-0200-000092020000}"/>
            </a:ext>
          </a:extLst>
        </xdr:cNvPr>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59" name="n_3mainValue【保健センター・保健所】&#10;一人当たり面積">
          <a:extLst>
            <a:ext uri="{FF2B5EF4-FFF2-40B4-BE49-F238E27FC236}">
              <a16:creationId xmlns:a16="http://schemas.microsoft.com/office/drawing/2014/main" id="{00000000-0008-0000-0200-000093020000}"/>
            </a:ext>
          </a:extLst>
        </xdr:cNvPr>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a:extLst>
            <a:ext uri="{FF2B5EF4-FFF2-40B4-BE49-F238E27FC236}">
              <a16:creationId xmlns:a16="http://schemas.microsoft.com/office/drawing/2014/main" id="{00000000-0008-0000-0200-0000A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a:extLst>
            <a:ext uri="{FF2B5EF4-FFF2-40B4-BE49-F238E27FC236}">
              <a16:creationId xmlns:a16="http://schemas.microsoft.com/office/drawing/2014/main" id="{00000000-0008-0000-0200-0000AD020000}"/>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a:extLst>
            <a:ext uri="{FF2B5EF4-FFF2-40B4-BE49-F238E27FC236}">
              <a16:creationId xmlns:a16="http://schemas.microsoft.com/office/drawing/2014/main" id="{00000000-0008-0000-0200-0000AF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89" name="【消防施設】&#10;有形固定資産減価償却率平均値テキスト">
          <a:extLst>
            <a:ext uri="{FF2B5EF4-FFF2-40B4-BE49-F238E27FC236}">
              <a16:creationId xmlns:a16="http://schemas.microsoft.com/office/drawing/2014/main" id="{00000000-0008-0000-0200-0000B1020000}"/>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65422</xdr:rowOff>
    </xdr:from>
    <xdr:ext cx="405111" cy="259045"/>
    <xdr:sp macro="" textlink="">
      <xdr:nvSpPr>
        <xdr:cNvPr id="692" name="n_1aveValue【消防施設】&#10;有形固定資産減価償却率">
          <a:extLst>
            <a:ext uri="{FF2B5EF4-FFF2-40B4-BE49-F238E27FC236}">
              <a16:creationId xmlns:a16="http://schemas.microsoft.com/office/drawing/2014/main" id="{00000000-0008-0000-0200-0000B4020000}"/>
            </a:ext>
          </a:extLst>
        </xdr:cNvPr>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78757</xdr:rowOff>
    </xdr:from>
    <xdr:ext cx="405111" cy="259045"/>
    <xdr:sp macro="" textlink="">
      <xdr:nvSpPr>
        <xdr:cNvPr id="694" name="n_2aveValue【消防施設】&#10;有形固定資産減価償却率">
          <a:extLst>
            <a:ext uri="{FF2B5EF4-FFF2-40B4-BE49-F238E27FC236}">
              <a16:creationId xmlns:a16="http://schemas.microsoft.com/office/drawing/2014/main" id="{00000000-0008-0000-0200-0000B6020000}"/>
            </a:ext>
          </a:extLst>
        </xdr:cNvPr>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52070</xdr:rowOff>
    </xdr:from>
    <xdr:to>
      <xdr:col>72</xdr:col>
      <xdr:colOff>38100</xdr:colOff>
      <xdr:row>82</xdr:row>
      <xdr:rowOff>153670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170197</xdr:rowOff>
    </xdr:from>
    <xdr:ext cx="405111" cy="259045"/>
    <xdr:sp macro="" textlink="">
      <xdr:nvSpPr>
        <xdr:cNvPr id="696" name="n_3aveValue【消防施設】&#10;有形固定資産減価償却率">
          <a:extLst>
            <a:ext uri="{FF2B5EF4-FFF2-40B4-BE49-F238E27FC236}">
              <a16:creationId xmlns:a16="http://schemas.microsoft.com/office/drawing/2014/main" id="{00000000-0008-0000-0200-0000B8020000}"/>
            </a:ext>
          </a:extLst>
        </xdr:cNvPr>
        <xdr:cNvSpPr txBox="1"/>
      </xdr:nvSpPr>
      <xdr:spPr>
        <a:xfrm>
          <a:off x="13500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6268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703" name="【消防施設】&#10;有形固定資産減価償却率該当値テキスト">
          <a:extLst>
            <a:ext uri="{FF2B5EF4-FFF2-40B4-BE49-F238E27FC236}">
              <a16:creationId xmlns:a16="http://schemas.microsoft.com/office/drawing/2014/main" id="{00000000-0008-0000-0200-0000BF020000}"/>
            </a:ext>
          </a:extLst>
        </xdr:cNvPr>
        <xdr:cNvSpPr txBox="1"/>
      </xdr:nvSpPr>
      <xdr:spPr>
        <a:xfrm>
          <a:off x="16357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51436</xdr:rowOff>
    </xdr:from>
    <xdr:to>
      <xdr:col>85</xdr:col>
      <xdr:colOff>127000</xdr:colOff>
      <xdr:row>83</xdr:row>
      <xdr:rowOff>100964</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5481300" y="142817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84455</xdr:rowOff>
    </xdr:from>
    <xdr:to>
      <xdr:col>76</xdr:col>
      <xdr:colOff>165100</xdr:colOff>
      <xdr:row>84</xdr:row>
      <xdr:rowOff>14605</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454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100964</xdr:rowOff>
    </xdr:from>
    <xdr:to>
      <xdr:col>81</xdr:col>
      <xdr:colOff>50800</xdr:colOff>
      <xdr:row>83</xdr:row>
      <xdr:rowOff>135255</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4592300" y="14331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73025</xdr:rowOff>
    </xdr:from>
    <xdr:to>
      <xdr:col>72</xdr:col>
      <xdr:colOff>38100</xdr:colOff>
      <xdr:row>84</xdr:row>
      <xdr:rowOff>3175</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3652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123825</xdr:rowOff>
    </xdr:from>
    <xdr:to>
      <xdr:col>76</xdr:col>
      <xdr:colOff>114300</xdr:colOff>
      <xdr:row>83</xdr:row>
      <xdr:rowOff>135255</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3703300" y="14354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142891</xdr:rowOff>
    </xdr:from>
    <xdr:ext cx="405111" cy="259045"/>
    <xdr:sp macro="" textlink="">
      <xdr:nvSpPr>
        <xdr:cNvPr id="710" name="n_1mainValue【消防施設】&#10;有形固定資産減価償却率">
          <a:extLst>
            <a:ext uri="{FF2B5EF4-FFF2-40B4-BE49-F238E27FC236}">
              <a16:creationId xmlns:a16="http://schemas.microsoft.com/office/drawing/2014/main" id="{00000000-0008-0000-0200-0000C6020000}"/>
            </a:ext>
          </a:extLst>
        </xdr:cNvPr>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5732</xdr:rowOff>
    </xdr:from>
    <xdr:ext cx="405111" cy="259045"/>
    <xdr:sp macro="" textlink="">
      <xdr:nvSpPr>
        <xdr:cNvPr id="711" name="n_2mainValue【消防施設】&#10;有形固定資産減価償却率">
          <a:extLst>
            <a:ext uri="{FF2B5EF4-FFF2-40B4-BE49-F238E27FC236}">
              <a16:creationId xmlns:a16="http://schemas.microsoft.com/office/drawing/2014/main" id="{00000000-0008-0000-0200-0000C7020000}"/>
            </a:ext>
          </a:extLst>
        </xdr:cNvPr>
        <xdr:cNvSpPr txBox="1"/>
      </xdr:nvSpPr>
      <xdr:spPr>
        <a:xfrm>
          <a:off x="14389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165752</xdr:rowOff>
    </xdr:from>
    <xdr:ext cx="405111" cy="259045"/>
    <xdr:sp macro="" textlink="">
      <xdr:nvSpPr>
        <xdr:cNvPr id="712" name="n_3mainValue【消防施設】&#10;有形固定資産減価償却率">
          <a:extLst>
            <a:ext uri="{FF2B5EF4-FFF2-40B4-BE49-F238E27FC236}">
              <a16:creationId xmlns:a16="http://schemas.microsoft.com/office/drawing/2014/main" id="{00000000-0008-0000-0200-0000C8020000}"/>
            </a:ext>
          </a:extLst>
        </xdr:cNvPr>
        <xdr:cNvSpPr txBox="1"/>
      </xdr:nvSpPr>
      <xdr:spPr>
        <a:xfrm>
          <a:off x="13500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a:extLst>
            <a:ext uri="{FF2B5EF4-FFF2-40B4-BE49-F238E27FC236}">
              <a16:creationId xmlns:a16="http://schemas.microsoft.com/office/drawing/2014/main" id="{00000000-0008-0000-0200-0000D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a:extLst>
            <a:ext uri="{FF2B5EF4-FFF2-40B4-BE49-F238E27FC236}">
              <a16:creationId xmlns:a16="http://schemas.microsoft.com/office/drawing/2014/main" id="{00000000-0008-0000-0200-0000E1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a:extLst>
            <a:ext uri="{FF2B5EF4-FFF2-40B4-BE49-F238E27FC236}">
              <a16:creationId xmlns:a16="http://schemas.microsoft.com/office/drawing/2014/main" id="{00000000-0008-0000-0200-0000E3020000}"/>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41" name="【消防施設】&#10;一人当たり面積平均値テキスト">
          <a:extLst>
            <a:ext uri="{FF2B5EF4-FFF2-40B4-BE49-F238E27FC236}">
              <a16:creationId xmlns:a16="http://schemas.microsoft.com/office/drawing/2014/main" id="{00000000-0008-0000-0200-0000E5020000}"/>
            </a:ext>
          </a:extLst>
        </xdr:cNvPr>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744" name="n_1aveValue【消防施設】&#10;一人当たり面積">
          <a:extLst>
            <a:ext uri="{FF2B5EF4-FFF2-40B4-BE49-F238E27FC236}">
              <a16:creationId xmlns:a16="http://schemas.microsoft.com/office/drawing/2014/main" id="{00000000-0008-0000-0200-0000E8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133366</xdr:rowOff>
    </xdr:from>
    <xdr:ext cx="469744" cy="259045"/>
    <xdr:sp macro="" textlink="">
      <xdr:nvSpPr>
        <xdr:cNvPr id="746" name="n_2aveValue【消防施設】&#10;一人当たり面積">
          <a:extLst>
            <a:ext uri="{FF2B5EF4-FFF2-40B4-BE49-F238E27FC236}">
              <a16:creationId xmlns:a16="http://schemas.microsoft.com/office/drawing/2014/main" id="{00000000-0008-0000-0200-0000EA020000}"/>
            </a:ext>
          </a:extLst>
        </xdr:cNvPr>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40639</xdr:rowOff>
    </xdr:from>
    <xdr:to>
      <xdr:col>102</xdr:col>
      <xdr:colOff>165100</xdr:colOff>
      <xdr:row>85</xdr:row>
      <xdr:rowOff>142239</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133366</xdr:rowOff>
    </xdr:from>
    <xdr:ext cx="469744" cy="259045"/>
    <xdr:sp macro="" textlink="">
      <xdr:nvSpPr>
        <xdr:cNvPr id="748" name="n_3aveValue【消防施設】&#10;一人当たり面積">
          <a:extLst>
            <a:ext uri="{FF2B5EF4-FFF2-40B4-BE49-F238E27FC236}">
              <a16:creationId xmlns:a16="http://schemas.microsoft.com/office/drawing/2014/main" id="{00000000-0008-0000-0200-0000EC020000}"/>
            </a:ext>
          </a:extLst>
        </xdr:cNvPr>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55" name="【消防施設】&#10;一人当たり面積該当値テキスト">
          <a:extLst>
            <a:ext uri="{FF2B5EF4-FFF2-40B4-BE49-F238E27FC236}">
              <a16:creationId xmlns:a16="http://schemas.microsoft.com/office/drawing/2014/main" id="{00000000-0008-0000-0200-0000F3020000}"/>
            </a:ext>
          </a:extLst>
        </xdr:cNvPr>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147320</xdr:rowOff>
    </xdr:from>
    <xdr:to>
      <xdr:col>112</xdr:col>
      <xdr:colOff>38100</xdr:colOff>
      <xdr:row>84</xdr:row>
      <xdr:rowOff>77470</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2127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26670</xdr:rowOff>
    </xdr:from>
    <xdr:to>
      <xdr:col>116</xdr:col>
      <xdr:colOff>63500</xdr:colOff>
      <xdr:row>84</xdr:row>
      <xdr:rowOff>38100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1323300" y="1442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26670</xdr:rowOff>
    </xdr:from>
    <xdr:to>
      <xdr:col>111</xdr:col>
      <xdr:colOff>177800</xdr:colOff>
      <xdr:row>85</xdr:row>
      <xdr:rowOff>87630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20434300" y="144284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166370</xdr:rowOff>
    </xdr:from>
    <xdr:to>
      <xdr:col>102</xdr:col>
      <xdr:colOff>165100</xdr:colOff>
      <xdr:row>84</xdr:row>
      <xdr:rowOff>96520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9494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45720</xdr:rowOff>
    </xdr:from>
    <xdr:to>
      <xdr:col>107</xdr:col>
      <xdr:colOff>50800</xdr:colOff>
      <xdr:row>85</xdr:row>
      <xdr:rowOff>87630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9545300" y="14447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68597</xdr:rowOff>
    </xdr:from>
    <xdr:ext cx="469744" cy="259045"/>
    <xdr:sp macro="" textlink="">
      <xdr:nvSpPr>
        <xdr:cNvPr id="762" name="n_1mainValue【消防施設】&#10;一人当たり面積">
          <a:extLst>
            <a:ext uri="{FF2B5EF4-FFF2-40B4-BE49-F238E27FC236}">
              <a16:creationId xmlns:a16="http://schemas.microsoft.com/office/drawing/2014/main" id="{00000000-0008-0000-0200-0000FA020000}"/>
            </a:ext>
          </a:extLst>
        </xdr:cNvPr>
        <xdr:cNvSpPr txBox="1"/>
      </xdr:nvSpPr>
      <xdr:spPr>
        <a:xfrm>
          <a:off x="210757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763" name="n_2mainValue【消防施設】&#10;一人当たり面積">
          <a:extLst>
            <a:ext uri="{FF2B5EF4-FFF2-40B4-BE49-F238E27FC236}">
              <a16:creationId xmlns:a16="http://schemas.microsoft.com/office/drawing/2014/main" id="{00000000-0008-0000-0200-0000FB020000}"/>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113047</xdr:rowOff>
    </xdr:from>
    <xdr:ext cx="469744" cy="259045"/>
    <xdr:sp macro="" textlink="">
      <xdr:nvSpPr>
        <xdr:cNvPr id="764" name="n_3mainValue【消防施設】&#10;一人当たり面積">
          <a:extLst>
            <a:ext uri="{FF2B5EF4-FFF2-40B4-BE49-F238E27FC236}">
              <a16:creationId xmlns:a16="http://schemas.microsoft.com/office/drawing/2014/main" id="{00000000-0008-0000-0200-0000FC020000}"/>
            </a:ext>
          </a:extLst>
        </xdr:cNvPr>
        <xdr:cNvSpPr txBox="1"/>
      </xdr:nvSpPr>
      <xdr:spPr>
        <a:xfrm>
          <a:off x="19310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id="{00000000-0008-0000-0200-00001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a:extLst>
            <a:ext uri="{FF2B5EF4-FFF2-40B4-BE49-F238E27FC236}">
              <a16:creationId xmlns:a16="http://schemas.microsoft.com/office/drawing/2014/main" id="{00000000-0008-0000-0200-000017030000}"/>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a:extLst>
            <a:ext uri="{FF2B5EF4-FFF2-40B4-BE49-F238E27FC236}">
              <a16:creationId xmlns:a16="http://schemas.microsoft.com/office/drawing/2014/main" id="{00000000-0008-0000-0200-000019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95" name="【庁舎】&#10;有形固定資産減価償却率平均値テキスト">
          <a:extLst>
            <a:ext uri="{FF2B5EF4-FFF2-40B4-BE49-F238E27FC236}">
              <a16:creationId xmlns:a16="http://schemas.microsoft.com/office/drawing/2014/main" id="{00000000-0008-0000-0200-00001B030000}"/>
            </a:ext>
          </a:extLst>
        </xdr:cNvPr>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17797</xdr:rowOff>
    </xdr:from>
    <xdr:ext cx="405111" cy="259045"/>
    <xdr:sp macro="" textlink="">
      <xdr:nvSpPr>
        <xdr:cNvPr id="798" name="n_1aveValue【庁舎】&#10;有形固定資産減価償却率">
          <a:extLst>
            <a:ext uri="{FF2B5EF4-FFF2-40B4-BE49-F238E27FC236}">
              <a16:creationId xmlns:a16="http://schemas.microsoft.com/office/drawing/2014/main" id="{00000000-0008-0000-0200-00001E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69487</xdr:rowOff>
    </xdr:from>
    <xdr:to>
      <xdr:col>76</xdr:col>
      <xdr:colOff>165100</xdr:colOff>
      <xdr:row>104</xdr:row>
      <xdr:rowOff>171087</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16164</xdr:rowOff>
    </xdr:from>
    <xdr:ext cx="405111" cy="259045"/>
    <xdr:sp macro="" textlink="">
      <xdr:nvSpPr>
        <xdr:cNvPr id="800" name="n_2aveValue【庁舎】&#10;有形固定資産減価償却率">
          <a:extLst>
            <a:ext uri="{FF2B5EF4-FFF2-40B4-BE49-F238E27FC236}">
              <a16:creationId xmlns:a16="http://schemas.microsoft.com/office/drawing/2014/main" id="{00000000-0008-0000-0200-000020030000}"/>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907</xdr:rowOff>
    </xdr:from>
    <xdr:to>
      <xdr:col>72</xdr:col>
      <xdr:colOff>38100</xdr:colOff>
      <xdr:row>104</xdr:row>
      <xdr:rowOff>102507</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119034</xdr:rowOff>
    </xdr:from>
    <xdr:ext cx="405111" cy="259045"/>
    <xdr:sp macro="" textlink="">
      <xdr:nvSpPr>
        <xdr:cNvPr id="802" name="n_3aveValue【庁舎】&#10;有形固定資産減価償却率">
          <a:extLst>
            <a:ext uri="{FF2B5EF4-FFF2-40B4-BE49-F238E27FC236}">
              <a16:creationId xmlns:a16="http://schemas.microsoft.com/office/drawing/2014/main" id="{00000000-0008-0000-0200-000022030000}"/>
            </a:ext>
          </a:extLst>
        </xdr:cNvPr>
        <xdr:cNvSpPr txBox="1"/>
      </xdr:nvSpPr>
      <xdr:spPr>
        <a:xfrm>
          <a:off x="13500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809" name="【庁舎】&#10;有形固定資産減価償却率該当値テキスト">
          <a:extLst>
            <a:ext uri="{FF2B5EF4-FFF2-40B4-BE49-F238E27FC236}">
              <a16:creationId xmlns:a16="http://schemas.microsoft.com/office/drawing/2014/main" id="{00000000-0008-0000-0200-000029030000}"/>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38644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5481300" y="1814703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59871</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14592300" y="182123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106</xdr:row>
      <xdr:rowOff>59871</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3703300" y="18006605"/>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80571</xdr:rowOff>
    </xdr:from>
    <xdr:ext cx="405111" cy="259045"/>
    <xdr:sp macro="" textlink="">
      <xdr:nvSpPr>
        <xdr:cNvPr id="816" name="n_1mainValue【庁舎】&#10;有形固定資産減価償却率">
          <a:extLst>
            <a:ext uri="{FF2B5EF4-FFF2-40B4-BE49-F238E27FC236}">
              <a16:creationId xmlns:a16="http://schemas.microsoft.com/office/drawing/2014/main" id="{00000000-0008-0000-0200-000030030000}"/>
            </a:ext>
          </a:extLst>
        </xdr:cNvPr>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817" name="n_2mainValue【庁舎】&#10;有形固定資産減価償却率">
          <a:extLst>
            <a:ext uri="{FF2B5EF4-FFF2-40B4-BE49-F238E27FC236}">
              <a16:creationId xmlns:a16="http://schemas.microsoft.com/office/drawing/2014/main" id="{00000000-0008-0000-0200-000031030000}"/>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46282</xdr:rowOff>
    </xdr:from>
    <xdr:ext cx="405111" cy="259045"/>
    <xdr:sp macro="" textlink="">
      <xdr:nvSpPr>
        <xdr:cNvPr id="818" name="n_3mainValue【庁舎】&#10;有形固定資産減価償却率">
          <a:extLst>
            <a:ext uri="{FF2B5EF4-FFF2-40B4-BE49-F238E27FC236}">
              <a16:creationId xmlns:a16="http://schemas.microsoft.com/office/drawing/2014/main" id="{00000000-0008-0000-0200-000032030000}"/>
            </a:ext>
          </a:extLst>
        </xdr:cNvPr>
        <xdr:cNvSpPr txBox="1"/>
      </xdr:nvSpPr>
      <xdr:spPr>
        <a:xfrm>
          <a:off x="13500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a:extLst>
            <a:ext uri="{FF2B5EF4-FFF2-40B4-BE49-F238E27FC236}">
              <a16:creationId xmlns:a16="http://schemas.microsoft.com/office/drawing/2014/main" id="{00000000-0008-0000-0200-00004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a:extLst>
            <a:ext uri="{FF2B5EF4-FFF2-40B4-BE49-F238E27FC236}">
              <a16:creationId xmlns:a16="http://schemas.microsoft.com/office/drawing/2014/main" id="{00000000-0008-0000-0200-00004B030000}"/>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a:extLst>
            <a:ext uri="{FF2B5EF4-FFF2-40B4-BE49-F238E27FC236}">
              <a16:creationId xmlns:a16="http://schemas.microsoft.com/office/drawing/2014/main" id="{00000000-0008-0000-0200-00004D030000}"/>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47" name="【庁舎】&#10;一人当たり面積平均値テキスト">
          <a:extLst>
            <a:ext uri="{FF2B5EF4-FFF2-40B4-BE49-F238E27FC236}">
              <a16:creationId xmlns:a16="http://schemas.microsoft.com/office/drawing/2014/main" id="{00000000-0008-0000-0200-00004F030000}"/>
            </a:ext>
          </a:extLst>
        </xdr:cNvPr>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153688</xdr:rowOff>
    </xdr:from>
    <xdr:ext cx="469744" cy="259045"/>
    <xdr:sp macro="" textlink="">
      <xdr:nvSpPr>
        <xdr:cNvPr id="850" name="n_1aveValue【庁舎】&#10;一人当たり面積">
          <a:extLst>
            <a:ext uri="{FF2B5EF4-FFF2-40B4-BE49-F238E27FC236}">
              <a16:creationId xmlns:a16="http://schemas.microsoft.com/office/drawing/2014/main" id="{00000000-0008-0000-0200-000052030000}"/>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3827</xdr:rowOff>
    </xdr:from>
    <xdr:ext cx="469744" cy="259045"/>
    <xdr:sp macro="" textlink="">
      <xdr:nvSpPr>
        <xdr:cNvPr id="852" name="n_2aveValue【庁舎】&#10;一人当たり面積">
          <a:extLst>
            <a:ext uri="{FF2B5EF4-FFF2-40B4-BE49-F238E27FC236}">
              <a16:creationId xmlns:a16="http://schemas.microsoft.com/office/drawing/2014/main" id="{00000000-0008-0000-0200-000054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62230</xdr:rowOff>
    </xdr:from>
    <xdr:to>
      <xdr:col>102</xdr:col>
      <xdr:colOff>165100</xdr:colOff>
      <xdr:row>107</xdr:row>
      <xdr:rowOff>163830</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154957</xdr:rowOff>
    </xdr:from>
    <xdr:ext cx="469744" cy="259045"/>
    <xdr:sp macro="" textlink="">
      <xdr:nvSpPr>
        <xdr:cNvPr id="854" name="n_3aveValue【庁舎】&#10;一人当たり面積">
          <a:extLst>
            <a:ext uri="{FF2B5EF4-FFF2-40B4-BE49-F238E27FC236}">
              <a16:creationId xmlns:a16="http://schemas.microsoft.com/office/drawing/2014/main" id="{00000000-0008-0000-0200-000056030000}"/>
            </a:ext>
          </a:extLst>
        </xdr:cNvPr>
        <xdr:cNvSpPr txBox="1"/>
      </xdr:nvSpPr>
      <xdr:spPr>
        <a:xfrm>
          <a:off x="19310427" y="185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149861</xdr:rowOff>
    </xdr:from>
    <xdr:to>
      <xdr:col>116</xdr:col>
      <xdr:colOff>114300</xdr:colOff>
      <xdr:row>106</xdr:row>
      <xdr:rowOff>80011</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221107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102888</xdr:rowOff>
    </xdr:from>
    <xdr:ext cx="469744" cy="259045"/>
    <xdr:sp macro="" textlink="">
      <xdr:nvSpPr>
        <xdr:cNvPr id="861" name="【庁舎】&#10;一人当たり面積該当値テキスト">
          <a:extLst>
            <a:ext uri="{FF2B5EF4-FFF2-40B4-BE49-F238E27FC236}">
              <a16:creationId xmlns:a16="http://schemas.microsoft.com/office/drawing/2014/main" id="{00000000-0008-0000-0200-00005D030000}"/>
            </a:ext>
          </a:extLst>
        </xdr:cNvPr>
        <xdr:cNvSpPr txBox="1"/>
      </xdr:nvSpPr>
      <xdr:spPr>
        <a:xfrm>
          <a:off x="22199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87630</xdr:rowOff>
    </xdr:from>
    <xdr:to>
      <xdr:col>112</xdr:col>
      <xdr:colOff>38100</xdr:colOff>
      <xdr:row>107</xdr:row>
      <xdr:rowOff>17780</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21272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29211</xdr:rowOff>
    </xdr:from>
    <xdr:to>
      <xdr:col>116</xdr:col>
      <xdr:colOff>63500</xdr:colOff>
      <xdr:row>106</xdr:row>
      <xdr:rowOff>138430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flipV="1">
          <a:off x="21323300" y="18202911"/>
          <a:ext cx="838200" cy="1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138430</xdr:rowOff>
    </xdr:from>
    <xdr:to>
      <xdr:col>111</xdr:col>
      <xdr:colOff>177800</xdr:colOff>
      <xdr:row>107</xdr:row>
      <xdr:rowOff>34289</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20434300" y="18312130"/>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100330</xdr:rowOff>
    </xdr:from>
    <xdr:to>
      <xdr:col>102</xdr:col>
      <xdr:colOff>165100</xdr:colOff>
      <xdr:row>107</xdr:row>
      <xdr:rowOff>30480</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19494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151130</xdr:rowOff>
    </xdr:from>
    <xdr:to>
      <xdr:col>107</xdr:col>
      <xdr:colOff>50800</xdr:colOff>
      <xdr:row>107</xdr:row>
      <xdr:rowOff>34289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9545300" y="18324830"/>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8907</xdr:rowOff>
    </xdr:from>
    <xdr:ext cx="469744" cy="259045"/>
    <xdr:sp macro="" textlink="">
      <xdr:nvSpPr>
        <xdr:cNvPr id="868" name="n_1mainValue【庁舎】&#10;一人当たり面積">
          <a:extLst>
            <a:ext uri="{FF2B5EF4-FFF2-40B4-BE49-F238E27FC236}">
              <a16:creationId xmlns:a16="http://schemas.microsoft.com/office/drawing/2014/main" id="{00000000-0008-0000-0200-000064030000}"/>
            </a:ext>
          </a:extLst>
        </xdr:cNvPr>
        <xdr:cNvSpPr txBox="1"/>
      </xdr:nvSpPr>
      <xdr:spPr>
        <a:xfrm>
          <a:off x="210757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101616</xdr:rowOff>
    </xdr:from>
    <xdr:ext cx="469744" cy="259045"/>
    <xdr:sp macro="" textlink="">
      <xdr:nvSpPr>
        <xdr:cNvPr id="869" name="n_2mainValue【庁舎】&#10;一人当たり面積">
          <a:extLst>
            <a:ext uri="{FF2B5EF4-FFF2-40B4-BE49-F238E27FC236}">
              <a16:creationId xmlns:a16="http://schemas.microsoft.com/office/drawing/2014/main" id="{00000000-0008-0000-0200-000065030000}"/>
            </a:ext>
          </a:extLst>
        </xdr:cNvPr>
        <xdr:cNvSpPr txBox="1"/>
      </xdr:nvSpPr>
      <xdr:spPr>
        <a:xfrm>
          <a:off x="20199427"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47007</xdr:rowOff>
    </xdr:from>
    <xdr:ext cx="469744" cy="259045"/>
    <xdr:sp macro="" textlink="">
      <xdr:nvSpPr>
        <xdr:cNvPr id="870" name="n_3mainValue【庁舎】&#10;一人当たり面積">
          <a:extLst>
            <a:ext uri="{FF2B5EF4-FFF2-40B4-BE49-F238E27FC236}">
              <a16:creationId xmlns:a16="http://schemas.microsoft.com/office/drawing/2014/main" id="{00000000-0008-0000-0200-000066030000}"/>
            </a:ext>
          </a:extLst>
        </xdr:cNvPr>
        <xdr:cNvSpPr txBox="1"/>
      </xdr:nvSpPr>
      <xdr:spPr>
        <a:xfrm>
          <a:off x="193104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a:extLst>
            <a:ext uri="{FF2B5EF4-FFF2-40B4-BE49-F238E27FC236}">
              <a16:creationId xmlns:a16="http://schemas.microsoft.com/office/drawing/2014/main" id="{00000000-0008-0000-0200-00006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a:extLst>
            <a:ext uri="{FF2B5EF4-FFF2-40B4-BE49-F238E27FC236}">
              <a16:creationId xmlns:a16="http://schemas.microsoft.com/office/drawing/2014/main" id="{00000000-0008-0000-0200-00006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類似団体内平均と比較し、有形固定資産減価償却率が高くなっているのは、公営住宅、認定こども園・幼稚園・保育所、公民館、図書館、体育館・プール、福祉施設、保健センター・保健所である。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図書館については、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施設あるが耐用年数を過ぎており、今後の運営、管理について関係課と連携を図り検討していく。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体育館・プールについては、全体的に耐用年数を迎えようとしており、今後、個別計画を策定するなかで施設の老朽化の状況も踏まえ、施設のあり方を検討していく。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年経過しようとしている施設が多いので、今後、長寿命化計画についても検討していく。</a:t>
          </a:r>
        </a:p>
        <a:p>
          <a:r>
            <a:rPr kumimoji="1" lang="ja-JP" altLang="en-US" sz="1300">
              <a:latin typeface="ＭＳ Ｐゴシック" panose="020B0600070205080204" pitchFamily="50" charset="-128"/>
              <a:ea typeface="ＭＳ Ｐゴシック" panose="020B0600070205080204" pitchFamily="50" charset="-128"/>
            </a:rPr>
            <a:t>保健センター・保健所の古い施設については、大規模改修をしているが、それ以外の施設も今後、施設の老朽化の状況も踏まえ検討していく。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市税が増加し、財政力指数は前年度より上昇したものの、地方交付税や国県支出金等の依存財源の比率が高く、依然として類似団体平均を下回る状況である。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引き続き市税等の徴収強化や、受益者負担適正化の観点から使用料及び手数料の見直しを行い、自主財源の確保に努める。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類似団体平均、全国平均、県平均は下回っているものの、普通交付税の段階的縮減を受け、経常一般財源等が前年度よりも減少する中、扶助費などの経常的経費が増加したことにより、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今後とも、公債費を中心に経常経費の削減に取り組むとともに、自主財源確保に係る取組を強化する。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119380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9578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61</xdr:row>
      <xdr:rowOff>37338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233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136398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075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60</xdr:row>
      <xdr:rowOff>131572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075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全国平均、県平均より下回っているものの、類似団体平均に比べ高い水準にあるのは、人口当たりの職員数が多いことが要因に挙げられる。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また、公共施設等の維持補修費の増加により、前年度に比べ決算額が増加している。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今後は、「公共施設管理計画」に基づき、公共施設の集約化・複合化を図り、維持管理経費の縮減に努める。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66785</xdr:rowOff>
    </xdr:from>
    <xdr:to>
      <xdr:col>23</xdr:col>
      <xdr:colOff>133350</xdr:colOff>
      <xdr:row>84</xdr:row>
      <xdr:rowOff>88030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68585"/>
          <a:ext cx="8382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16180</xdr:rowOff>
    </xdr:from>
    <xdr:to>
      <xdr:col>19</xdr:col>
      <xdr:colOff>133350</xdr:colOff>
      <xdr:row>84</xdr:row>
      <xdr:rowOff>66785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17980"/>
          <a:ext cx="889000" cy="5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16180</xdr:rowOff>
    </xdr:from>
    <xdr:to>
      <xdr:col>15</xdr:col>
      <xdr:colOff>82550</xdr:colOff>
      <xdr:row>84</xdr:row>
      <xdr:rowOff>31452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17980"/>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16480</xdr:rowOff>
    </xdr:from>
    <xdr:to>
      <xdr:col>11</xdr:col>
      <xdr:colOff>31750</xdr:colOff>
      <xdr:row>84</xdr:row>
      <xdr:rowOff>31452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18280"/>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25463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37230</xdr:rowOff>
    </xdr:from>
    <xdr:to>
      <xdr:col>23</xdr:col>
      <xdr:colOff>184150</xdr:colOff>
      <xdr:row>84</xdr:row>
      <xdr:rowOff>138830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9307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15985</xdr:rowOff>
    </xdr:from>
    <xdr:to>
      <xdr:col>19</xdr:col>
      <xdr:colOff>184150</xdr:colOff>
      <xdr:row>84</xdr:row>
      <xdr:rowOff>117585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102362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0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136830</xdr:rowOff>
    </xdr:from>
    <xdr:to>
      <xdr:col>15</xdr:col>
      <xdr:colOff>133350</xdr:colOff>
      <xdr:row>84</xdr:row>
      <xdr:rowOff>66980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51757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152102</xdr:rowOff>
    </xdr:from>
    <xdr:to>
      <xdr:col>11</xdr:col>
      <xdr:colOff>82550</xdr:colOff>
      <xdr:row>84</xdr:row>
      <xdr:rowOff>82252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8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67029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6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137130</xdr:rowOff>
    </xdr:from>
    <xdr:to>
      <xdr:col>7</xdr:col>
      <xdr:colOff>31750</xdr:colOff>
      <xdr:row>84</xdr:row>
      <xdr:rowOff>67280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52057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5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　</a:t>
          </a:r>
          <a:r>
            <a:rPr kumimoji="1" lang="ja-JP" altLang="en-US" sz="1300">
              <a:latin typeface="ＭＳ ゴシック" panose="020B0609070205080204" pitchFamily="49" charset="-128"/>
              <a:ea typeface="ＭＳ ゴシック" panose="020B0609070205080204" pitchFamily="49" charset="-128"/>
            </a:rPr>
            <a:t>高齢層の職員が相対的に減少したことから、経験年数階層の変動により、前年度比で</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ポイント減少した。</a:t>
          </a:r>
        </a:p>
        <a:p>
          <a:r>
            <a:rPr kumimoji="1" lang="ja-JP" altLang="en-US" sz="1300">
              <a:latin typeface="ＭＳ ゴシック" panose="020B0609070205080204" pitchFamily="49" charset="-128"/>
              <a:ea typeface="ＭＳ ゴシック" panose="020B0609070205080204" pitchFamily="49" charset="-128"/>
            </a:rPr>
            <a:t>　今後も職務・職責に応じた給料制度を運用し、国の指数を上回らないよう努める。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155222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328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37395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37395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4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53922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98372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7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84966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「定員適正化計画」に基づき職員の削減を進めてきた結果、平成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年度までに合併時点から△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％）を削減し、目標としていた△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％）を達成した。類似団体との比較においては、人口千人当たり職員数及び人口と面積を加味した定員回帰指標のいずれにおいても全国平均を上回る結果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本市職員数には常備消防職員及び市立高校職員が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人含まれている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ことが要因であり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、一般行政部門職員数に限定して類似団体と比較した場合、適正化は図られている状況にある。今後は、公務員への定年延長制度の導入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に係る動向を注視し、それ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を踏まえた新たな「定員管理計画」を策定し、限られた人材で効率的、効果的な行政経営を目指す。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95144</xdr:rowOff>
    </xdr:from>
    <xdr:to>
      <xdr:col>81</xdr:col>
      <xdr:colOff>44450</xdr:colOff>
      <xdr:row>65</xdr:row>
      <xdr:rowOff>99166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3939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95144</xdr:rowOff>
    </xdr:from>
    <xdr:to>
      <xdr:col>77</xdr:col>
      <xdr:colOff>44450</xdr:colOff>
      <xdr:row>65</xdr:row>
      <xdr:rowOff>99166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97155</xdr:rowOff>
    </xdr:from>
    <xdr:to>
      <xdr:col>72</xdr:col>
      <xdr:colOff>203200</xdr:colOff>
      <xdr:row>65</xdr:row>
      <xdr:rowOff>99166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24140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97155</xdr:rowOff>
    </xdr:from>
    <xdr:to>
      <xdr:col>68</xdr:col>
      <xdr:colOff>152400</xdr:colOff>
      <xdr:row>65</xdr:row>
      <xdr:rowOff>119274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24140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143104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48366</xdr:rowOff>
    </xdr:from>
    <xdr:to>
      <xdr:col>81</xdr:col>
      <xdr:colOff>95250</xdr:colOff>
      <xdr:row>65</xdr:row>
      <xdr:rowOff>149966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20443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6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44344</xdr:rowOff>
    </xdr:from>
    <xdr:to>
      <xdr:col>77</xdr:col>
      <xdr:colOff>95250</xdr:colOff>
      <xdr:row>65</xdr:row>
      <xdr:rowOff>145944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130721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7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48366</xdr:rowOff>
    </xdr:from>
    <xdr:to>
      <xdr:col>73</xdr:col>
      <xdr:colOff>44450</xdr:colOff>
      <xdr:row>65</xdr:row>
      <xdr:rowOff>149966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134743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46355</xdr:rowOff>
    </xdr:from>
    <xdr:to>
      <xdr:col>68</xdr:col>
      <xdr:colOff>203200</xdr:colOff>
      <xdr:row>65</xdr:row>
      <xdr:rowOff>147955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132732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68474</xdr:rowOff>
    </xdr:from>
    <xdr:to>
      <xdr:col>64</xdr:col>
      <xdr:colOff>152400</xdr:colOff>
      <xdr:row>65</xdr:row>
      <xdr:rowOff>170074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2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154851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2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今後控えている大規模な事業計画の整理・縮小を図り、地方債残高及び公債費の縮減に取り組む。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33444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699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89746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343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146050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9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154094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年度の合併移行年々減少し、平成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年度からは充当可能財源等が将来負担額を上回っており、これは、地方債借入れの抑制による地方債残高の減少によるものである。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今後も「経営健全化計画」を踏まえ、持続可能な健全財政を図り、将来負担の軽減に努める。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151200</xdr:rowOff>
    </xdr:from>
    <xdr:to>
      <xdr:col>68</xdr:col>
      <xdr:colOff>152400</xdr:colOff>
      <xdr:row>14</xdr:row>
      <xdr:rowOff>119168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380050"/>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130898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100400</xdr:rowOff>
    </xdr:from>
    <xdr:to>
      <xdr:col>68</xdr:col>
      <xdr:colOff>203200</xdr:colOff>
      <xdr:row>14</xdr:row>
      <xdr:rowOff>30550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09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68368</xdr:rowOff>
    </xdr:from>
    <xdr:to>
      <xdr:col>64</xdr:col>
      <xdr:colOff>152400</xdr:colOff>
      <xdr:row>14</xdr:row>
      <xdr:rowOff>169968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8695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市の面積が広く、市立高校を有するなど都市構造の違いにより、人口当たりの職員数が類似団体より多いため、経常経費における人件費の割合も上回っている。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今後も、市民サービスの低下を招かないよう留意しながら、職員定数の適正管理に努める。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0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類似団体に比べ低い状況にあるが、委託料等の増加により、増加傾向にある。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今後も、事務事業の見直しや、「公共施設管理計画」に沿った公共施設の適正管理等に取り組むことにより、物件費の適正な執行に努める。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42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142240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8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14</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66040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類似団体、全国、県それぞれの平均を上回っており、合併以降、経常経費における扶助費の割合は毎年増加している。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社会保障関係費は全国的に増加傾向にあり、国の政策に左右される部分が大きいが、単独事業の見直しを行うなど、引き続き適正な執行に努める。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23585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59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129722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74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116115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98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類似団体、県平均に比べ低い状況にあるが、前年度に比べ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ポイント増加しており、年々増加傾向にあるといえる。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今後も、公共施設等の適正な維持管理や、特別会計や公営企業会計の経営健全化に努め、より一層の経費節減を図る。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58420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年度から横ばいで、類似団体等の平均を大きく下回っている。要因として、一部事務組合に対する負担金が少ないことが挙げられる。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今後も、「経営健全化計画」及び「補助金等交付指針」に基づき、費用対効果や負担のあり方を精査するとともに、補助金の見直しに取り組み、経費の縮減に努める。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121557</xdr:rowOff>
    </xdr:from>
    <xdr:to>
      <xdr:col>82</xdr:col>
      <xdr:colOff>107950</xdr:colOff>
      <xdr:row>32</xdr:row>
      <xdr:rowOff>121557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60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121557</xdr:rowOff>
    </xdr:from>
    <xdr:to>
      <xdr:col>78</xdr:col>
      <xdr:colOff>69850</xdr:colOff>
      <xdr:row>32</xdr:row>
      <xdr:rowOff>121557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60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99786</xdr:rowOff>
    </xdr:from>
    <xdr:to>
      <xdr:col>73</xdr:col>
      <xdr:colOff>180975</xdr:colOff>
      <xdr:row>32</xdr:row>
      <xdr:rowOff>121557</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586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110672</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70757</xdr:rowOff>
    </xdr:from>
    <xdr:to>
      <xdr:col>82</xdr:col>
      <xdr:colOff>158750</xdr:colOff>
      <xdr:row>33</xdr:row>
      <xdr:rowOff>907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150784</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46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70757</xdr:rowOff>
    </xdr:from>
    <xdr:to>
      <xdr:col>78</xdr:col>
      <xdr:colOff>120650</xdr:colOff>
      <xdr:row>33</xdr:row>
      <xdr:rowOff>907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11084</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70757</xdr:rowOff>
    </xdr:from>
    <xdr:to>
      <xdr:col>74</xdr:col>
      <xdr:colOff>31750</xdr:colOff>
      <xdr:row>33</xdr:row>
      <xdr:rowOff>907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11084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48986</xdr:rowOff>
    </xdr:from>
    <xdr:to>
      <xdr:col>69</xdr:col>
      <xdr:colOff>142875</xdr:colOff>
      <xdr:row>32</xdr:row>
      <xdr:rowOff>150586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160763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地方債の償還金は類似団体に比べ多くなっているものの、地方債借入額を抑制していることなどから、地方債残高は合併以降大幅に減少している。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今後も、持続可能な健全財政を確立するため、「経営健全化計画」に基づき、公債費の縮減に努める。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85089</xdr:rowOff>
    </xdr:from>
    <xdr:to>
      <xdr:col>24</xdr:col>
      <xdr:colOff>25400</xdr:colOff>
      <xdr:row>79</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629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35561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27939</xdr:rowOff>
    </xdr:from>
    <xdr:to>
      <xdr:col>15</xdr:col>
      <xdr:colOff>98425</xdr:colOff>
      <xdr:row>80</xdr:row>
      <xdr:rowOff>35561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743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142239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743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6366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類似団体に比べ、経常収支比率における公債費の割合が高いため、公債費以外の経費については同団体平均を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今後も、「経営健全化計画」に基づき、各経費の削減にかかる取組を進める。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101854</xdr:rowOff>
    </xdr:from>
    <xdr:to>
      <xdr:col>82</xdr:col>
      <xdr:colOff>107950</xdr:colOff>
      <xdr:row>81</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960604"/>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16781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101854</xdr:rowOff>
    </xdr:from>
    <xdr:to>
      <xdr:col>82</xdr:col>
      <xdr:colOff>196850</xdr:colOff>
      <xdr:row>75</xdr:row>
      <xdr:rowOff>101854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960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49276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9560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97282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8600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16763</xdr:rowOff>
    </xdr:from>
    <xdr:to>
      <xdr:col>78</xdr:col>
      <xdr:colOff>120650</xdr:colOff>
      <xdr:row>78</xdr:row>
      <xdr:rowOff>118363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67564</xdr:rowOff>
    </xdr:from>
    <xdr:to>
      <xdr:col>73</xdr:col>
      <xdr:colOff>180975</xdr:colOff>
      <xdr:row>75</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7548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67564</xdr:rowOff>
    </xdr:from>
    <xdr:to>
      <xdr:col>69</xdr:col>
      <xdr:colOff>92075</xdr:colOff>
      <xdr:row>74</xdr:row>
      <xdr:rowOff>104140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7548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78503</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3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xdr:rowOff>
    </xdr:from>
    <xdr:to>
      <xdr:col>69</xdr:col>
      <xdr:colOff>142875</xdr:colOff>
      <xdr:row>74</xdr:row>
      <xdr:rowOff>118364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128541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159146</xdr:rowOff>
    </xdr:from>
    <xdr:to>
      <xdr:col>29</xdr:col>
      <xdr:colOff>127000</xdr:colOff>
      <xdr:row>13</xdr:row>
      <xdr:rowOff>161040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35621"/>
          <a:ext cx="6477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161040</xdr:rowOff>
    </xdr:from>
    <xdr:to>
      <xdr:col>26</xdr:col>
      <xdr:colOff>50800</xdr:colOff>
      <xdr:row>14</xdr:row>
      <xdr:rowOff>48732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37515"/>
          <a:ext cx="698500" cy="5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22704</xdr:rowOff>
    </xdr:from>
    <xdr:to>
      <xdr:col>22</xdr:col>
      <xdr:colOff>114300</xdr:colOff>
      <xdr:row>14</xdr:row>
      <xdr:rowOff>48732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470629"/>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1477</xdr:rowOff>
    </xdr:from>
    <xdr:to>
      <xdr:col>18</xdr:col>
      <xdr:colOff>177800</xdr:colOff>
      <xdr:row>14</xdr:row>
      <xdr:rowOff>22704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449402"/>
          <a:ext cx="698500" cy="2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141197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108346</xdr:rowOff>
    </xdr:from>
    <xdr:to>
      <xdr:col>29</xdr:col>
      <xdr:colOff>177800</xdr:colOff>
      <xdr:row>14</xdr:row>
      <xdr:rowOff>38496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124873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2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110240</xdr:rowOff>
    </xdr:from>
    <xdr:to>
      <xdr:col>26</xdr:col>
      <xdr:colOff>101600</xdr:colOff>
      <xdr:row>14</xdr:row>
      <xdr:rowOff>40390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8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50567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5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169382</xdr:rowOff>
    </xdr:from>
    <xdr:to>
      <xdr:col>22</xdr:col>
      <xdr:colOff>165100</xdr:colOff>
      <xdr:row>14</xdr:row>
      <xdr:rowOff>99532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109709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143354</xdr:rowOff>
    </xdr:from>
    <xdr:to>
      <xdr:col>19</xdr:col>
      <xdr:colOff>38100</xdr:colOff>
      <xdr:row>14</xdr:row>
      <xdr:rowOff>73504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1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83681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122127</xdr:rowOff>
    </xdr:from>
    <xdr:to>
      <xdr:col>15</xdr:col>
      <xdr:colOff>101600</xdr:colOff>
      <xdr:row>14</xdr:row>
      <xdr:rowOff>52277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9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62454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6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273762</xdr:rowOff>
    </xdr:from>
    <xdr:to>
      <xdr:col>29</xdr:col>
      <xdr:colOff>127000</xdr:colOff>
      <xdr:row>35</xdr:row>
      <xdr:rowOff>4242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41212"/>
          <a:ext cx="647700" cy="7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209258</xdr:rowOff>
    </xdr:from>
    <xdr:to>
      <xdr:col>26</xdr:col>
      <xdr:colOff>50800</xdr:colOff>
      <xdr:row>34</xdr:row>
      <xdr:rowOff>273762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76708"/>
          <a:ext cx="698500" cy="6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145593</xdr:rowOff>
    </xdr:from>
    <xdr:to>
      <xdr:col>22</xdr:col>
      <xdr:colOff>114300</xdr:colOff>
      <xdr:row>34</xdr:row>
      <xdr:rowOff>209258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13043"/>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83794</xdr:rowOff>
    </xdr:from>
    <xdr:to>
      <xdr:col>18</xdr:col>
      <xdr:colOff>177800</xdr:colOff>
      <xdr:row>34</xdr:row>
      <xdr:rowOff>145593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51244"/>
          <a:ext cx="698500" cy="6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88816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296342</xdr:rowOff>
    </xdr:from>
    <xdr:to>
      <xdr:col>29</xdr:col>
      <xdr:colOff>177800</xdr:colOff>
      <xdr:row>35</xdr:row>
      <xdr:rowOff>55042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6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141419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0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222961</xdr:rowOff>
    </xdr:from>
    <xdr:to>
      <xdr:col>26</xdr:col>
      <xdr:colOff>101600</xdr:colOff>
      <xdr:row>34</xdr:row>
      <xdr:rowOff>324562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904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334738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59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158458</xdr:rowOff>
    </xdr:from>
    <xdr:to>
      <xdr:col>22</xdr:col>
      <xdr:colOff>165100</xdr:colOff>
      <xdr:row>34</xdr:row>
      <xdr:rowOff>260058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2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270235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9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94793</xdr:rowOff>
    </xdr:from>
    <xdr:to>
      <xdr:col>19</xdr:col>
      <xdr:colOff>38100</xdr:colOff>
      <xdr:row>34</xdr:row>
      <xdr:rowOff>196393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6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206570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32994</xdr:rowOff>
    </xdr:from>
    <xdr:to>
      <xdr:col>15</xdr:col>
      <xdr:colOff>101600</xdr:colOff>
      <xdr:row>34</xdr:row>
      <xdr:rowOff>134594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0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144771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6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96625</xdr:rowOff>
    </xdr:from>
    <xdr:to>
      <xdr:col>24</xdr:col>
      <xdr:colOff>63500</xdr:colOff>
      <xdr:row>31</xdr:row>
      <xdr:rowOff>105377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11575"/>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105377</xdr:rowOff>
    </xdr:from>
    <xdr:to>
      <xdr:col>19</xdr:col>
      <xdr:colOff>177800</xdr:colOff>
      <xdr:row>31</xdr:row>
      <xdr:rowOff>165662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20327"/>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131601</xdr:rowOff>
    </xdr:from>
    <xdr:to>
      <xdr:col>15</xdr:col>
      <xdr:colOff>50800</xdr:colOff>
      <xdr:row>31</xdr:row>
      <xdr:rowOff>165662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46551"/>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36797</xdr:rowOff>
    </xdr:from>
    <xdr:to>
      <xdr:col>10</xdr:col>
      <xdr:colOff>114300</xdr:colOff>
      <xdr:row>31</xdr:row>
      <xdr:rowOff>131601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351747"/>
          <a:ext cx="889000" cy="9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37119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45825</xdr:rowOff>
    </xdr:from>
    <xdr:to>
      <xdr:col>24</xdr:col>
      <xdr:colOff>114300</xdr:colOff>
      <xdr:row>31</xdr:row>
      <xdr:rowOff>147425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68702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54577</xdr:rowOff>
    </xdr:from>
    <xdr:to>
      <xdr:col>20</xdr:col>
      <xdr:colOff>38100</xdr:colOff>
      <xdr:row>31</xdr:row>
      <xdr:rowOff>156177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1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114862</xdr:rowOff>
    </xdr:from>
    <xdr:to>
      <xdr:col>15</xdr:col>
      <xdr:colOff>101600</xdr:colOff>
      <xdr:row>32</xdr:row>
      <xdr:rowOff>45012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61539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80801</xdr:rowOff>
    </xdr:from>
    <xdr:to>
      <xdr:col>10</xdr:col>
      <xdr:colOff>165100</xdr:colOff>
      <xdr:row>32</xdr:row>
      <xdr:rowOff>10951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27478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1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157447</xdr:rowOff>
    </xdr:from>
    <xdr:to>
      <xdr:col>6</xdr:col>
      <xdr:colOff>38100</xdr:colOff>
      <xdr:row>31</xdr:row>
      <xdr:rowOff>87597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3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104124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0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107607</xdr:rowOff>
    </xdr:from>
    <xdr:to>
      <xdr:col>24</xdr:col>
      <xdr:colOff>63500</xdr:colOff>
      <xdr:row>57</xdr:row>
      <xdr:rowOff>123025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80257"/>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123025</xdr:rowOff>
    </xdr:from>
    <xdr:to>
      <xdr:col>19</xdr:col>
      <xdr:colOff>177800</xdr:colOff>
      <xdr:row>57</xdr:row>
      <xdr:rowOff>155829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95675"/>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149657</xdr:rowOff>
    </xdr:from>
    <xdr:to>
      <xdr:col>15</xdr:col>
      <xdr:colOff>50800</xdr:colOff>
      <xdr:row>57</xdr:row>
      <xdr:rowOff>155829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2230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149657</xdr:rowOff>
    </xdr:from>
    <xdr:to>
      <xdr:col>10</xdr:col>
      <xdr:colOff>114300</xdr:colOff>
      <xdr:row>57</xdr:row>
      <xdr:rowOff>167856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2307"/>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56807</xdr:rowOff>
    </xdr:from>
    <xdr:to>
      <xdr:col>24</xdr:col>
      <xdr:colOff>114300</xdr:colOff>
      <xdr:row>57</xdr:row>
      <xdr:rowOff>158407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35234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72225</xdr:rowOff>
    </xdr:from>
    <xdr:to>
      <xdr:col>20</xdr:col>
      <xdr:colOff>38100</xdr:colOff>
      <xdr:row>58</xdr:row>
      <xdr:rowOff>2375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164952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3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105029</xdr:rowOff>
    </xdr:from>
    <xdr:to>
      <xdr:col>15</xdr:col>
      <xdr:colOff>101600</xdr:colOff>
      <xdr:row>58</xdr:row>
      <xdr:rowOff>35179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26306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98857</xdr:rowOff>
    </xdr:from>
    <xdr:to>
      <xdr:col>10</xdr:col>
      <xdr:colOff>165100</xdr:colOff>
      <xdr:row>58</xdr:row>
      <xdr:rowOff>29007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20134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117056</xdr:rowOff>
    </xdr:from>
    <xdr:to>
      <xdr:col>6</xdr:col>
      <xdr:colOff>38100</xdr:colOff>
      <xdr:row>58</xdr:row>
      <xdr:rowOff>47206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38333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29789</xdr:rowOff>
    </xdr:from>
    <xdr:to>
      <xdr:col>24</xdr:col>
      <xdr:colOff>63500</xdr:colOff>
      <xdr:row>76</xdr:row>
      <xdr:rowOff>116018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59989"/>
          <a:ext cx="838200" cy="8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116018</xdr:rowOff>
    </xdr:from>
    <xdr:to>
      <xdr:col>19</xdr:col>
      <xdr:colOff>177800</xdr:colOff>
      <xdr:row>76</xdr:row>
      <xdr:rowOff>140432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6218"/>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140432</xdr:rowOff>
    </xdr:from>
    <xdr:to>
      <xdr:col>15</xdr:col>
      <xdr:colOff>50800</xdr:colOff>
      <xdr:row>76</xdr:row>
      <xdr:rowOff>146284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70632"/>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146284</xdr:rowOff>
    </xdr:from>
    <xdr:to>
      <xdr:col>10</xdr:col>
      <xdr:colOff>114300</xdr:colOff>
      <xdr:row>77</xdr:row>
      <xdr:rowOff>23845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76484"/>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150439</xdr:rowOff>
    </xdr:from>
    <xdr:to>
      <xdr:col>24</xdr:col>
      <xdr:colOff>114300</xdr:colOff>
      <xdr:row>76</xdr:row>
      <xdr:rowOff>80589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1866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65218</xdr:rowOff>
    </xdr:from>
    <xdr:to>
      <xdr:col>20</xdr:col>
      <xdr:colOff>38100</xdr:colOff>
      <xdr:row>76</xdr:row>
      <xdr:rowOff>166818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89632</xdr:rowOff>
    </xdr:from>
    <xdr:to>
      <xdr:col>15</xdr:col>
      <xdr:colOff>101600</xdr:colOff>
      <xdr:row>77</xdr:row>
      <xdr:rowOff>19782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36309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9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95484</xdr:rowOff>
    </xdr:from>
    <xdr:to>
      <xdr:col>10</xdr:col>
      <xdr:colOff>165100</xdr:colOff>
      <xdr:row>77</xdr:row>
      <xdr:rowOff>25634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1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144495</xdr:rowOff>
    </xdr:from>
    <xdr:to>
      <xdr:col>6</xdr:col>
      <xdr:colOff>38100</xdr:colOff>
      <xdr:row>77</xdr:row>
      <xdr:rowOff>74645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6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103936</xdr:rowOff>
    </xdr:from>
    <xdr:to>
      <xdr:col>24</xdr:col>
      <xdr:colOff>63500</xdr:colOff>
      <xdr:row>94</xdr:row>
      <xdr:rowOff>135496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20236"/>
          <a:ext cx="8382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135496</xdr:rowOff>
    </xdr:from>
    <xdr:to>
      <xdr:col>19</xdr:col>
      <xdr:colOff>177800</xdr:colOff>
      <xdr:row>95</xdr:row>
      <xdr:rowOff>15684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51796"/>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15684</xdr:rowOff>
    </xdr:from>
    <xdr:to>
      <xdr:col>15</xdr:col>
      <xdr:colOff>50800</xdr:colOff>
      <xdr:row>95</xdr:row>
      <xdr:rowOff>111494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03434"/>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111494</xdr:rowOff>
    </xdr:from>
    <xdr:to>
      <xdr:col>10</xdr:col>
      <xdr:colOff>114300</xdr:colOff>
      <xdr:row>96</xdr:row>
      <xdr:rowOff>33007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99244"/>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53136</xdr:rowOff>
    </xdr:from>
    <xdr:to>
      <xdr:col>24</xdr:col>
      <xdr:colOff>114300</xdr:colOff>
      <xdr:row>94</xdr:row>
      <xdr:rowOff>154736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76013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2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84696</xdr:rowOff>
    </xdr:from>
    <xdr:to>
      <xdr:col>20</xdr:col>
      <xdr:colOff>38100</xdr:colOff>
      <xdr:row>95</xdr:row>
      <xdr:rowOff>14846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31373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136334</xdr:rowOff>
    </xdr:from>
    <xdr:to>
      <xdr:col>15</xdr:col>
      <xdr:colOff>101600</xdr:colOff>
      <xdr:row>95</xdr:row>
      <xdr:rowOff>66484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83011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2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60694</xdr:rowOff>
    </xdr:from>
    <xdr:to>
      <xdr:col>10</xdr:col>
      <xdr:colOff>165100</xdr:colOff>
      <xdr:row>95</xdr:row>
      <xdr:rowOff>162294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7371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153657</xdr:rowOff>
    </xdr:from>
    <xdr:to>
      <xdr:col>6</xdr:col>
      <xdr:colOff>38100</xdr:colOff>
      <xdr:row>96</xdr:row>
      <xdr:rowOff>83807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100334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1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37146</xdr:rowOff>
    </xdr:from>
    <xdr:to>
      <xdr:col>55</xdr:col>
      <xdr:colOff>0</xdr:colOff>
      <xdr:row>38</xdr:row>
      <xdr:rowOff>38137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552246"/>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37146</xdr:rowOff>
    </xdr:from>
    <xdr:to>
      <xdr:col>50</xdr:col>
      <xdr:colOff>114300</xdr:colOff>
      <xdr:row>38</xdr:row>
      <xdr:rowOff>39806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52246"/>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39806</xdr:rowOff>
    </xdr:from>
    <xdr:to>
      <xdr:col>45</xdr:col>
      <xdr:colOff>177800</xdr:colOff>
      <xdr:row>38</xdr:row>
      <xdr:rowOff>46043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54906"/>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46043</xdr:rowOff>
    </xdr:from>
    <xdr:to>
      <xdr:col>41</xdr:col>
      <xdr:colOff>50800</xdr:colOff>
      <xdr:row>38</xdr:row>
      <xdr:rowOff>61647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61143"/>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18624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158787</xdr:rowOff>
    </xdr:from>
    <xdr:to>
      <xdr:col>55</xdr:col>
      <xdr:colOff>50800</xdr:colOff>
      <xdr:row>38</xdr:row>
      <xdr:rowOff>88937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5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157795</xdr:rowOff>
    </xdr:from>
    <xdr:to>
      <xdr:col>50</xdr:col>
      <xdr:colOff>165100</xdr:colOff>
      <xdr:row>38</xdr:row>
      <xdr:rowOff>87945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79073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160456</xdr:rowOff>
    </xdr:from>
    <xdr:to>
      <xdr:col>46</xdr:col>
      <xdr:colOff>38100</xdr:colOff>
      <xdr:row>38</xdr:row>
      <xdr:rowOff>90606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81733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166693</xdr:rowOff>
    </xdr:from>
    <xdr:to>
      <xdr:col>41</xdr:col>
      <xdr:colOff>101600</xdr:colOff>
      <xdr:row>38</xdr:row>
      <xdr:rowOff>96843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87970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10847</xdr:rowOff>
    </xdr:from>
    <xdr:to>
      <xdr:col>36</xdr:col>
      <xdr:colOff>165100</xdr:colOff>
      <xdr:row>38</xdr:row>
      <xdr:rowOff>112447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103574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131425</xdr:rowOff>
    </xdr:from>
    <xdr:to>
      <xdr:col>55</xdr:col>
      <xdr:colOff>0</xdr:colOff>
      <xdr:row>56</xdr:row>
      <xdr:rowOff>155618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561175"/>
          <a:ext cx="8382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131425</xdr:rowOff>
    </xdr:from>
    <xdr:to>
      <xdr:col>50</xdr:col>
      <xdr:colOff>114300</xdr:colOff>
      <xdr:row>55</xdr:row>
      <xdr:rowOff>163825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61175"/>
          <a:ext cx="889000" cy="3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115233</xdr:rowOff>
    </xdr:from>
    <xdr:to>
      <xdr:col>45</xdr:col>
      <xdr:colOff>177800</xdr:colOff>
      <xdr:row>55</xdr:row>
      <xdr:rowOff>163825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44983"/>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26482</xdr:rowOff>
    </xdr:from>
    <xdr:to>
      <xdr:col>41</xdr:col>
      <xdr:colOff>50800</xdr:colOff>
      <xdr:row>55</xdr:row>
      <xdr:rowOff>115233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56232"/>
          <a:ext cx="889000" cy="8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158378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104818</xdr:rowOff>
    </xdr:from>
    <xdr:to>
      <xdr:col>55</xdr:col>
      <xdr:colOff>50800</xdr:colOff>
      <xdr:row>57</xdr:row>
      <xdr:rowOff>34968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127695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5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80625</xdr:rowOff>
    </xdr:from>
    <xdr:to>
      <xdr:col>50</xdr:col>
      <xdr:colOff>165100</xdr:colOff>
      <xdr:row>56</xdr:row>
      <xdr:rowOff>10775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27302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113025</xdr:rowOff>
    </xdr:from>
    <xdr:to>
      <xdr:col>46</xdr:col>
      <xdr:colOff>38100</xdr:colOff>
      <xdr:row>56</xdr:row>
      <xdr:rowOff>43175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59702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64433</xdr:rowOff>
    </xdr:from>
    <xdr:to>
      <xdr:col>41</xdr:col>
      <xdr:colOff>101600</xdr:colOff>
      <xdr:row>55</xdr:row>
      <xdr:rowOff>166033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147132</xdr:rowOff>
    </xdr:from>
    <xdr:to>
      <xdr:col>36</xdr:col>
      <xdr:colOff>165100</xdr:colOff>
      <xdr:row>55</xdr:row>
      <xdr:rowOff>77282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93809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1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5296</xdr:rowOff>
    </xdr:from>
    <xdr:to>
      <xdr:col>55</xdr:col>
      <xdr:colOff>0</xdr:colOff>
      <xdr:row>78</xdr:row>
      <xdr:rowOff>21831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06946"/>
          <a:ext cx="8382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59944</xdr:rowOff>
    </xdr:from>
    <xdr:to>
      <xdr:col>50</xdr:col>
      <xdr:colOff>114300</xdr:colOff>
      <xdr:row>77</xdr:row>
      <xdr:rowOff>5296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090144"/>
          <a:ext cx="889000" cy="1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34658</xdr:rowOff>
    </xdr:from>
    <xdr:to>
      <xdr:col>45</xdr:col>
      <xdr:colOff>177800</xdr:colOff>
      <xdr:row>76</xdr:row>
      <xdr:rowOff>59944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064858"/>
          <a:ext cx="889000" cy="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34658</xdr:rowOff>
    </xdr:from>
    <xdr:to>
      <xdr:col>41</xdr:col>
      <xdr:colOff>50800</xdr:colOff>
      <xdr:row>76</xdr:row>
      <xdr:rowOff>101194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064858"/>
          <a:ext cx="889000" cy="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144035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159275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142481</xdr:rowOff>
    </xdr:from>
    <xdr:to>
      <xdr:col>55</xdr:col>
      <xdr:colOff>50800</xdr:colOff>
      <xdr:row>78</xdr:row>
      <xdr:rowOff>72631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165358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125946</xdr:rowOff>
    </xdr:from>
    <xdr:to>
      <xdr:col>50</xdr:col>
      <xdr:colOff>165100</xdr:colOff>
      <xdr:row>77</xdr:row>
      <xdr:rowOff>56096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72623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9144</xdr:rowOff>
    </xdr:from>
    <xdr:to>
      <xdr:col>46</xdr:col>
      <xdr:colOff>38100</xdr:colOff>
      <xdr:row>76</xdr:row>
      <xdr:rowOff>110744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127271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155308</xdr:rowOff>
    </xdr:from>
    <xdr:to>
      <xdr:col>41</xdr:col>
      <xdr:colOff>101600</xdr:colOff>
      <xdr:row>76</xdr:row>
      <xdr:rowOff>85458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101985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50394</xdr:rowOff>
    </xdr:from>
    <xdr:to>
      <xdr:col>36</xdr:col>
      <xdr:colOff>165100</xdr:colOff>
      <xdr:row>76</xdr:row>
      <xdr:rowOff>151994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168521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66154</xdr:rowOff>
    </xdr:from>
    <xdr:to>
      <xdr:col>55</xdr:col>
      <xdr:colOff>0</xdr:colOff>
      <xdr:row>97</xdr:row>
      <xdr:rowOff>88421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96804"/>
          <a:ext cx="8382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66154</xdr:rowOff>
    </xdr:from>
    <xdr:to>
      <xdr:col>50</xdr:col>
      <xdr:colOff>114300</xdr:colOff>
      <xdr:row>97</xdr:row>
      <xdr:rowOff>126670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96804"/>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126670</xdr:rowOff>
    </xdr:from>
    <xdr:to>
      <xdr:col>45</xdr:col>
      <xdr:colOff>177800</xdr:colOff>
      <xdr:row>97</xdr:row>
      <xdr:rowOff>131242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57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127273</xdr:rowOff>
    </xdr:from>
    <xdr:to>
      <xdr:col>41</xdr:col>
      <xdr:colOff>50800</xdr:colOff>
      <xdr:row>97</xdr:row>
      <xdr:rowOff>131242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5792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1736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37621</xdr:rowOff>
    </xdr:from>
    <xdr:to>
      <xdr:col>55</xdr:col>
      <xdr:colOff>50800</xdr:colOff>
      <xdr:row>97</xdr:row>
      <xdr:rowOff>139221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60498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15354</xdr:rowOff>
    </xdr:from>
    <xdr:to>
      <xdr:col>50</xdr:col>
      <xdr:colOff>165100</xdr:colOff>
      <xdr:row>97</xdr:row>
      <xdr:rowOff>116954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133481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75870</xdr:rowOff>
    </xdr:from>
    <xdr:to>
      <xdr:col>46</xdr:col>
      <xdr:colOff>38100</xdr:colOff>
      <xdr:row>98</xdr:row>
      <xdr:rowOff>6020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168597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80442</xdr:rowOff>
    </xdr:from>
    <xdr:to>
      <xdr:col>41</xdr:col>
      <xdr:colOff>101600</xdr:colOff>
      <xdr:row>98</xdr:row>
      <xdr:rowOff>10592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76473</xdr:rowOff>
    </xdr:from>
    <xdr:to>
      <xdr:col>36</xdr:col>
      <xdr:colOff>165100</xdr:colOff>
      <xdr:row>98</xdr:row>
      <xdr:rowOff>6623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169200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16180</xdr:rowOff>
    </xdr:from>
    <xdr:to>
      <xdr:col>85</xdr:col>
      <xdr:colOff>127000</xdr:colOff>
      <xdr:row>38</xdr:row>
      <xdr:rowOff>12598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359830"/>
          <a:ext cx="8382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150825</xdr:rowOff>
    </xdr:from>
    <xdr:to>
      <xdr:col>81</xdr:col>
      <xdr:colOff>50800</xdr:colOff>
      <xdr:row>37</xdr:row>
      <xdr:rowOff>16180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598012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150825</xdr:rowOff>
    </xdr:from>
    <xdr:to>
      <xdr:col>76</xdr:col>
      <xdr:colOff>114300</xdr:colOff>
      <xdr:row>38</xdr:row>
      <xdr:rowOff>27610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5980125"/>
          <a:ext cx="889000" cy="5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27610</xdr:rowOff>
    </xdr:from>
    <xdr:to>
      <xdr:col>71</xdr:col>
      <xdr:colOff>177800</xdr:colOff>
      <xdr:row>38</xdr:row>
      <xdr:rowOff>88112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42710"/>
          <a:ext cx="8890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27093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71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34027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2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133248</xdr:rowOff>
    </xdr:from>
    <xdr:to>
      <xdr:col>85</xdr:col>
      <xdr:colOff>177800</xdr:colOff>
      <xdr:row>38</xdr:row>
      <xdr:rowOff>63398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156125</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136830</xdr:rowOff>
    </xdr:from>
    <xdr:to>
      <xdr:col>81</xdr:col>
      <xdr:colOff>101600</xdr:colOff>
      <xdr:row>37</xdr:row>
      <xdr:rowOff>66980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3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83507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0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100025</xdr:rowOff>
    </xdr:from>
    <xdr:to>
      <xdr:col>76</xdr:col>
      <xdr:colOff>165100</xdr:colOff>
      <xdr:row>35</xdr:row>
      <xdr:rowOff>30175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59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46702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570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148260</xdr:rowOff>
    </xdr:from>
    <xdr:to>
      <xdr:col>72</xdr:col>
      <xdr:colOff>38100</xdr:colOff>
      <xdr:row>38</xdr:row>
      <xdr:rowOff>78410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94937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2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37312</xdr:rowOff>
    </xdr:from>
    <xdr:to>
      <xdr:col>67</xdr:col>
      <xdr:colOff>101600</xdr:colOff>
      <xdr:row>38</xdr:row>
      <xdr:rowOff>138912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155439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129204</xdr:rowOff>
    </xdr:from>
    <xdr:to>
      <xdr:col>85</xdr:col>
      <xdr:colOff>127000</xdr:colOff>
      <xdr:row>73</xdr:row>
      <xdr:rowOff>24181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473604"/>
          <a:ext cx="8382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94570</xdr:rowOff>
    </xdr:from>
    <xdr:to>
      <xdr:col>81</xdr:col>
      <xdr:colOff>50800</xdr:colOff>
      <xdr:row>72</xdr:row>
      <xdr:rowOff>129204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438970"/>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30353</xdr:rowOff>
    </xdr:from>
    <xdr:to>
      <xdr:col>76</xdr:col>
      <xdr:colOff>114300</xdr:colOff>
      <xdr:row>72</xdr:row>
      <xdr:rowOff>94570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374753"/>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111734</xdr:rowOff>
    </xdr:from>
    <xdr:to>
      <xdr:col>71</xdr:col>
      <xdr:colOff>177800</xdr:colOff>
      <xdr:row>72</xdr:row>
      <xdr:rowOff>30353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28468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20578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144831</xdr:rowOff>
    </xdr:from>
    <xdr:to>
      <xdr:col>85</xdr:col>
      <xdr:colOff>177800</xdr:colOff>
      <xdr:row>73</xdr:row>
      <xdr:rowOff>74981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4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167708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78404</xdr:rowOff>
    </xdr:from>
    <xdr:to>
      <xdr:col>81</xdr:col>
      <xdr:colOff>101600</xdr:colOff>
      <xdr:row>73</xdr:row>
      <xdr:rowOff>8554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4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25081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1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43770</xdr:rowOff>
    </xdr:from>
    <xdr:to>
      <xdr:col>76</xdr:col>
      <xdr:colOff>165100</xdr:colOff>
      <xdr:row>72</xdr:row>
      <xdr:rowOff>145370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3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161897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1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151003</xdr:rowOff>
    </xdr:from>
    <xdr:to>
      <xdr:col>72</xdr:col>
      <xdr:colOff>38100</xdr:colOff>
      <xdr:row>72</xdr:row>
      <xdr:rowOff>81153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3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97680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0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60934</xdr:rowOff>
    </xdr:from>
    <xdr:to>
      <xdr:col>67</xdr:col>
      <xdr:colOff>101600</xdr:colOff>
      <xdr:row>71</xdr:row>
      <xdr:rowOff>162534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2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7611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69760</xdr:rowOff>
    </xdr:from>
    <xdr:to>
      <xdr:col>85</xdr:col>
      <xdr:colOff>127000</xdr:colOff>
      <xdr:row>98</xdr:row>
      <xdr:rowOff>108720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71860"/>
          <a:ext cx="8382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69760</xdr:rowOff>
    </xdr:from>
    <xdr:to>
      <xdr:col>81</xdr:col>
      <xdr:colOff>50800</xdr:colOff>
      <xdr:row>98</xdr:row>
      <xdr:rowOff>100259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71860"/>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84266</xdr:rowOff>
    </xdr:from>
    <xdr:to>
      <xdr:col>76</xdr:col>
      <xdr:colOff>114300</xdr:colOff>
      <xdr:row>98</xdr:row>
      <xdr:rowOff>100259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86366"/>
          <a:ext cx="8890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81438</xdr:rowOff>
    </xdr:from>
    <xdr:to>
      <xdr:col>71</xdr:col>
      <xdr:colOff>177800</xdr:colOff>
      <xdr:row>98</xdr:row>
      <xdr:rowOff>84266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83538"/>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151347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57920</xdr:rowOff>
    </xdr:from>
    <xdr:to>
      <xdr:col>85</xdr:col>
      <xdr:colOff>177800</xdr:colOff>
      <xdr:row>98</xdr:row>
      <xdr:rowOff>159520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18960</xdr:rowOff>
    </xdr:from>
    <xdr:to>
      <xdr:col>81</xdr:col>
      <xdr:colOff>101600</xdr:colOff>
      <xdr:row>98</xdr:row>
      <xdr:rowOff>120560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137087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49459</xdr:rowOff>
    </xdr:from>
    <xdr:to>
      <xdr:col>76</xdr:col>
      <xdr:colOff>165100</xdr:colOff>
      <xdr:row>98</xdr:row>
      <xdr:rowOff>151059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167586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2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33466</xdr:rowOff>
    </xdr:from>
    <xdr:to>
      <xdr:col>72</xdr:col>
      <xdr:colOff>38100</xdr:colOff>
      <xdr:row>98</xdr:row>
      <xdr:rowOff>135066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151593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30638</xdr:rowOff>
    </xdr:from>
    <xdr:to>
      <xdr:col>67</xdr:col>
      <xdr:colOff>101600</xdr:colOff>
      <xdr:row>98</xdr:row>
      <xdr:rowOff>132238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148765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12522</xdr:rowOff>
    </xdr:from>
    <xdr:to>
      <xdr:col>116</xdr:col>
      <xdr:colOff>63500</xdr:colOff>
      <xdr:row>39</xdr:row>
      <xdr:rowOff>12598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9907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12217</xdr:rowOff>
    </xdr:from>
    <xdr:to>
      <xdr:col>111</xdr:col>
      <xdr:colOff>177800</xdr:colOff>
      <xdr:row>39</xdr:row>
      <xdr:rowOff>12522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9876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10922</xdr:rowOff>
    </xdr:from>
    <xdr:to>
      <xdr:col>107</xdr:col>
      <xdr:colOff>50800</xdr:colOff>
      <xdr:row>39</xdr:row>
      <xdr:rowOff>12217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9747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8865</xdr:rowOff>
    </xdr:from>
    <xdr:to>
      <xdr:col>102</xdr:col>
      <xdr:colOff>114300</xdr:colOff>
      <xdr:row>39</xdr:row>
      <xdr:rowOff>10922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9541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133248</xdr:rowOff>
    </xdr:from>
    <xdr:to>
      <xdr:col>116</xdr:col>
      <xdr:colOff>114300</xdr:colOff>
      <xdr:row>39</xdr:row>
      <xdr:rowOff>63398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68165</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133172</xdr:rowOff>
    </xdr:from>
    <xdr:to>
      <xdr:col>112</xdr:col>
      <xdr:colOff>38100</xdr:colOff>
      <xdr:row>39</xdr:row>
      <xdr:rowOff>63322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54449</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4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132867</xdr:rowOff>
    </xdr:from>
    <xdr:to>
      <xdr:col>107</xdr:col>
      <xdr:colOff>101600</xdr:colOff>
      <xdr:row>39</xdr:row>
      <xdr:rowOff>63017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54144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40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131572</xdr:rowOff>
    </xdr:from>
    <xdr:to>
      <xdr:col>102</xdr:col>
      <xdr:colOff>165100</xdr:colOff>
      <xdr:row>39</xdr:row>
      <xdr:rowOff>61722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52849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129515</xdr:rowOff>
    </xdr:from>
    <xdr:to>
      <xdr:col>98</xdr:col>
      <xdr:colOff>38100</xdr:colOff>
      <xdr:row>39</xdr:row>
      <xdr:rowOff>59665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50792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3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81440</xdr:rowOff>
    </xdr:from>
    <xdr:to>
      <xdr:col>116</xdr:col>
      <xdr:colOff>63500</xdr:colOff>
      <xdr:row>59</xdr:row>
      <xdr:rowOff>83007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96990"/>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83007</xdr:rowOff>
    </xdr:from>
    <xdr:to>
      <xdr:col>111</xdr:col>
      <xdr:colOff>177800</xdr:colOff>
      <xdr:row>59</xdr:row>
      <xdr:rowOff>83824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9855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82354</xdr:rowOff>
    </xdr:from>
    <xdr:to>
      <xdr:col>107</xdr:col>
      <xdr:colOff>50800</xdr:colOff>
      <xdr:row>59</xdr:row>
      <xdr:rowOff>83824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9790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80689</xdr:rowOff>
    </xdr:from>
    <xdr:to>
      <xdr:col>102</xdr:col>
      <xdr:colOff>114300</xdr:colOff>
      <xdr:row>59</xdr:row>
      <xdr:rowOff>82354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96239"/>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30640</xdr:rowOff>
    </xdr:from>
    <xdr:to>
      <xdr:col>116</xdr:col>
      <xdr:colOff>114300</xdr:colOff>
      <xdr:row>59</xdr:row>
      <xdr:rowOff>132240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117017</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6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32207</xdr:rowOff>
    </xdr:from>
    <xdr:to>
      <xdr:col>112</xdr:col>
      <xdr:colOff>38100</xdr:colOff>
      <xdr:row>59</xdr:row>
      <xdr:rowOff>133807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124934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4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33024</xdr:rowOff>
    </xdr:from>
    <xdr:to>
      <xdr:col>107</xdr:col>
      <xdr:colOff>101600</xdr:colOff>
      <xdr:row>59</xdr:row>
      <xdr:rowOff>134624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125751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4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31554</xdr:rowOff>
    </xdr:from>
    <xdr:to>
      <xdr:col>102</xdr:col>
      <xdr:colOff>165100</xdr:colOff>
      <xdr:row>59</xdr:row>
      <xdr:rowOff>133154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124281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29889</xdr:rowOff>
    </xdr:from>
    <xdr:to>
      <xdr:col>98</xdr:col>
      <xdr:colOff>38100</xdr:colOff>
      <xdr:row>59</xdr:row>
      <xdr:rowOff>131489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122616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3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18934</xdr:rowOff>
    </xdr:from>
    <xdr:to>
      <xdr:col>116</xdr:col>
      <xdr:colOff>63500</xdr:colOff>
      <xdr:row>73</xdr:row>
      <xdr:rowOff>56131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363334"/>
          <a:ext cx="838200" cy="2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55281</xdr:rowOff>
    </xdr:from>
    <xdr:to>
      <xdr:col>111</xdr:col>
      <xdr:colOff>177800</xdr:colOff>
      <xdr:row>73</xdr:row>
      <xdr:rowOff>56131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7113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8614</xdr:rowOff>
    </xdr:from>
    <xdr:to>
      <xdr:col>107</xdr:col>
      <xdr:colOff>50800</xdr:colOff>
      <xdr:row>73</xdr:row>
      <xdr:rowOff>55281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524464"/>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8614</xdr:rowOff>
    </xdr:from>
    <xdr:to>
      <xdr:col>102</xdr:col>
      <xdr:colOff>114300</xdr:colOff>
      <xdr:row>73</xdr:row>
      <xdr:rowOff>148877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24464"/>
          <a:ext cx="889000" cy="1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75654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59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139584</xdr:rowOff>
    </xdr:from>
    <xdr:to>
      <xdr:col>116</xdr:col>
      <xdr:colOff>114300</xdr:colOff>
      <xdr:row>72</xdr:row>
      <xdr:rowOff>69734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162461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5331</xdr:rowOff>
    </xdr:from>
    <xdr:to>
      <xdr:col>112</xdr:col>
      <xdr:colOff>38100</xdr:colOff>
      <xdr:row>73</xdr:row>
      <xdr:rowOff>106931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123458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4481</xdr:rowOff>
    </xdr:from>
    <xdr:to>
      <xdr:col>107</xdr:col>
      <xdr:colOff>101600</xdr:colOff>
      <xdr:row>73</xdr:row>
      <xdr:rowOff>106081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122608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129264</xdr:rowOff>
    </xdr:from>
    <xdr:to>
      <xdr:col>102</xdr:col>
      <xdr:colOff>165100</xdr:colOff>
      <xdr:row>73</xdr:row>
      <xdr:rowOff>59414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75941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98077</xdr:rowOff>
    </xdr:from>
    <xdr:to>
      <xdr:col>98</xdr:col>
      <xdr:colOff>38100</xdr:colOff>
      <xdr:row>74</xdr:row>
      <xdr:rowOff>28227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44754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448,424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72,069</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円となっており、前年度より増加した。また、都市構造の違い等により、類似団体に比べ職員数が多いことから、依然として同団体平均を上回っている状態である。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義務的経費は前年度と比較して減少した。扶助費が増加したものの、それを上回る公債費の減少があったためである。扶助費は、住民一人当たり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122,816</a:t>
          </a:r>
          <a:r>
            <a:rPr kumimoji="1" lang="ja-JP" altLang="en-US" sz="1300">
              <a:latin typeface="ＭＳ Ｐゴシック" panose="020B0600070205080204" pitchFamily="50" charset="-128"/>
              <a:ea typeface="ＭＳ Ｐゴシック" panose="020B0600070205080204" pitchFamily="50" charset="-128"/>
            </a:rPr>
            <a:t>円であり、類似団体平均より高い水準にある。主な増加理由としては、障害児通所給付事業や障害者自立支援給付事業の増加が挙げられる。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投資的経費も前年度と比べ減少しており、普通建設事業・災害復旧事業費がそれぞれ減少したことが要因である。普通建設事業（新規整備・更新整備）は、住民一人当たり</a:t>
          </a:r>
          <a:r>
            <a:rPr kumimoji="1" lang="en-US" altLang="ja-JP" sz="1300">
              <a:latin typeface="ＭＳ Ｐゴシック" panose="020B0600070205080204" pitchFamily="50" charset="-128"/>
              <a:ea typeface="ＭＳ Ｐゴシック" panose="020B0600070205080204" pitchFamily="50" charset="-128"/>
            </a:rPr>
            <a:t>39,639</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円であり、類似団体平均を上回っている。主な減少理由としては、新規整備分において、学校施設整備事業等の終了により、コストが前年度の約半分に減少したことが挙げられる。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46736</xdr:rowOff>
    </xdr:from>
    <xdr:to>
      <xdr:col>24</xdr:col>
      <xdr:colOff>63500</xdr:colOff>
      <xdr:row>37</xdr:row>
      <xdr:rowOff>58928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9038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58928</xdr:rowOff>
    </xdr:from>
    <xdr:to>
      <xdr:col>19</xdr:col>
      <xdr:colOff>177800</xdr:colOff>
      <xdr:row>37</xdr:row>
      <xdr:rowOff>77978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025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37</xdr:row>
      <xdr:rowOff>77978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0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107696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0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167386</xdr:rowOff>
    </xdr:from>
    <xdr:to>
      <xdr:col>24</xdr:col>
      <xdr:colOff>114300</xdr:colOff>
      <xdr:row>37</xdr:row>
      <xdr:rowOff>97536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145813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8128</xdr:rowOff>
    </xdr:from>
    <xdr:to>
      <xdr:col>20</xdr:col>
      <xdr:colOff>38100</xdr:colOff>
      <xdr:row>37</xdr:row>
      <xdr:rowOff>109728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100855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27178</xdr:rowOff>
    </xdr:from>
    <xdr:to>
      <xdr:col>15</xdr:col>
      <xdr:colOff>101600</xdr:colOff>
      <xdr:row>37</xdr:row>
      <xdr:rowOff>128778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119905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56896</xdr:rowOff>
    </xdr:from>
    <xdr:to>
      <xdr:col>6</xdr:col>
      <xdr:colOff>38100</xdr:colOff>
      <xdr:row>36</xdr:row>
      <xdr:rowOff>158496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149623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75903</xdr:rowOff>
    </xdr:from>
    <xdr:to>
      <xdr:col>24</xdr:col>
      <xdr:colOff>63500</xdr:colOff>
      <xdr:row>58</xdr:row>
      <xdr:rowOff>107366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20003"/>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37209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8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58996</xdr:rowOff>
    </xdr:from>
    <xdr:to>
      <xdr:col>19</xdr:col>
      <xdr:colOff>177800</xdr:colOff>
      <xdr:row>58</xdr:row>
      <xdr:rowOff>75903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03096"/>
          <a:ext cx="889000" cy="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58996</xdr:rowOff>
    </xdr:from>
    <xdr:to>
      <xdr:col>15</xdr:col>
      <xdr:colOff>50800</xdr:colOff>
      <xdr:row>58</xdr:row>
      <xdr:rowOff>77399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3096"/>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76132</xdr:rowOff>
    </xdr:from>
    <xdr:to>
      <xdr:col>10</xdr:col>
      <xdr:colOff>114300</xdr:colOff>
      <xdr:row>58</xdr:row>
      <xdr:rowOff>77399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0232"/>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158359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56566</xdr:rowOff>
    </xdr:from>
    <xdr:to>
      <xdr:col>24</xdr:col>
      <xdr:colOff>114300</xdr:colOff>
      <xdr:row>58</xdr:row>
      <xdr:rowOff>158166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15943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25103</xdr:rowOff>
    </xdr:from>
    <xdr:to>
      <xdr:col>20</xdr:col>
      <xdr:colOff>38100</xdr:colOff>
      <xdr:row>58</xdr:row>
      <xdr:rowOff>126703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143230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8196</xdr:rowOff>
    </xdr:from>
    <xdr:to>
      <xdr:col>15</xdr:col>
      <xdr:colOff>101600</xdr:colOff>
      <xdr:row>58</xdr:row>
      <xdr:rowOff>109796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26599</xdr:rowOff>
    </xdr:from>
    <xdr:to>
      <xdr:col>10</xdr:col>
      <xdr:colOff>165100</xdr:colOff>
      <xdr:row>58</xdr:row>
      <xdr:rowOff>128199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144726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25332</xdr:rowOff>
    </xdr:from>
    <xdr:to>
      <xdr:col>6</xdr:col>
      <xdr:colOff>38100</xdr:colOff>
      <xdr:row>58</xdr:row>
      <xdr:rowOff>126932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143459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66004</xdr:rowOff>
    </xdr:from>
    <xdr:to>
      <xdr:col>24</xdr:col>
      <xdr:colOff>63500</xdr:colOff>
      <xdr:row>74</xdr:row>
      <xdr:rowOff>124906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53304"/>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124906</xdr:rowOff>
    </xdr:from>
    <xdr:to>
      <xdr:col>19</xdr:col>
      <xdr:colOff>177800</xdr:colOff>
      <xdr:row>74</xdr:row>
      <xdr:rowOff>166566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12206"/>
          <a:ext cx="8890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166566</xdr:rowOff>
    </xdr:from>
    <xdr:to>
      <xdr:col>15</xdr:col>
      <xdr:colOff>50800</xdr:colOff>
      <xdr:row>75</xdr:row>
      <xdr:rowOff>94481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53866"/>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94481</xdr:rowOff>
    </xdr:from>
    <xdr:to>
      <xdr:col>10</xdr:col>
      <xdr:colOff>114300</xdr:colOff>
      <xdr:row>75</xdr:row>
      <xdr:rowOff>138502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53231"/>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49706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15204</xdr:rowOff>
    </xdr:from>
    <xdr:to>
      <xdr:col>24</xdr:col>
      <xdr:colOff>114300</xdr:colOff>
      <xdr:row>74</xdr:row>
      <xdr:rowOff>116804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38081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5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74106</xdr:rowOff>
    </xdr:from>
    <xdr:to>
      <xdr:col>20</xdr:col>
      <xdr:colOff>38100</xdr:colOff>
      <xdr:row>75</xdr:row>
      <xdr:rowOff>4256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20783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115766</xdr:rowOff>
    </xdr:from>
    <xdr:to>
      <xdr:col>15</xdr:col>
      <xdr:colOff>101600</xdr:colOff>
      <xdr:row>75</xdr:row>
      <xdr:rowOff>45916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62443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7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43681</xdr:rowOff>
    </xdr:from>
    <xdr:to>
      <xdr:col>10</xdr:col>
      <xdr:colOff>165100</xdr:colOff>
      <xdr:row>75</xdr:row>
      <xdr:rowOff>145281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136408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9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87702</xdr:rowOff>
    </xdr:from>
    <xdr:to>
      <xdr:col>6</xdr:col>
      <xdr:colOff>38100</xdr:colOff>
      <xdr:row>76</xdr:row>
      <xdr:rowOff>17853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46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34379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133896</xdr:rowOff>
    </xdr:from>
    <xdr:to>
      <xdr:col>24</xdr:col>
      <xdr:colOff>63500</xdr:colOff>
      <xdr:row>97</xdr:row>
      <xdr:rowOff>5486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93096"/>
          <a:ext cx="838200" cy="4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133896</xdr:rowOff>
    </xdr:from>
    <xdr:to>
      <xdr:col>19</xdr:col>
      <xdr:colOff>177800</xdr:colOff>
      <xdr:row>97</xdr:row>
      <xdr:rowOff>16066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93096"/>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1093</xdr:rowOff>
    </xdr:from>
    <xdr:to>
      <xdr:col>15</xdr:col>
      <xdr:colOff>50800</xdr:colOff>
      <xdr:row>97</xdr:row>
      <xdr:rowOff>16066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31743"/>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127749</xdr:rowOff>
    </xdr:from>
    <xdr:to>
      <xdr:col>10</xdr:col>
      <xdr:colOff>114300</xdr:colOff>
      <xdr:row>97</xdr:row>
      <xdr:rowOff>1093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86949"/>
          <a:ext cx="889000" cy="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126136</xdr:rowOff>
    </xdr:from>
    <xdr:to>
      <xdr:col>24</xdr:col>
      <xdr:colOff>114300</xdr:colOff>
      <xdr:row>97</xdr:row>
      <xdr:rowOff>56286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104563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83096</xdr:rowOff>
    </xdr:from>
    <xdr:to>
      <xdr:col>20</xdr:col>
      <xdr:colOff>38100</xdr:colOff>
      <xdr:row>97</xdr:row>
      <xdr:rowOff>13246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29773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136716</xdr:rowOff>
    </xdr:from>
    <xdr:to>
      <xdr:col>15</xdr:col>
      <xdr:colOff>101600</xdr:colOff>
      <xdr:row>97</xdr:row>
      <xdr:rowOff>66866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57993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121743</xdr:rowOff>
    </xdr:from>
    <xdr:to>
      <xdr:col>10</xdr:col>
      <xdr:colOff>165100</xdr:colOff>
      <xdr:row>97</xdr:row>
      <xdr:rowOff>51893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43020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76949</xdr:rowOff>
    </xdr:from>
    <xdr:to>
      <xdr:col>6</xdr:col>
      <xdr:colOff>38100</xdr:colOff>
      <xdr:row>97</xdr:row>
      <xdr:rowOff>7099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147472</xdr:rowOff>
    </xdr:from>
    <xdr:to>
      <xdr:col>55</xdr:col>
      <xdr:colOff>0</xdr:colOff>
      <xdr:row>37</xdr:row>
      <xdr:rowOff>150673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9112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147472</xdr:rowOff>
    </xdr:from>
    <xdr:to>
      <xdr:col>50</xdr:col>
      <xdr:colOff>114300</xdr:colOff>
      <xdr:row>37</xdr:row>
      <xdr:rowOff>166218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91122"/>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158445</xdr:rowOff>
    </xdr:from>
    <xdr:to>
      <xdr:col>45</xdr:col>
      <xdr:colOff>177800</xdr:colOff>
      <xdr:row>37</xdr:row>
      <xdr:rowOff>166218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0209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158445</xdr:rowOff>
    </xdr:from>
    <xdr:to>
      <xdr:col>41</xdr:col>
      <xdr:colOff>50800</xdr:colOff>
      <xdr:row>37</xdr:row>
      <xdr:rowOff>162560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0209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171365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99873</xdr:rowOff>
    </xdr:from>
    <xdr:to>
      <xdr:col>55</xdr:col>
      <xdr:colOff>50800</xdr:colOff>
      <xdr:row>38</xdr:row>
      <xdr:rowOff>30023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78300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96672</xdr:rowOff>
    </xdr:from>
    <xdr:to>
      <xdr:col>50</xdr:col>
      <xdr:colOff>165100</xdr:colOff>
      <xdr:row>38</xdr:row>
      <xdr:rowOff>26822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17949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115418</xdr:rowOff>
    </xdr:from>
    <xdr:to>
      <xdr:col>46</xdr:col>
      <xdr:colOff>38100</xdr:colOff>
      <xdr:row>38</xdr:row>
      <xdr:rowOff>45568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36695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107645</xdr:rowOff>
    </xdr:from>
    <xdr:to>
      <xdr:col>41</xdr:col>
      <xdr:colOff>101600</xdr:colOff>
      <xdr:row>38</xdr:row>
      <xdr:rowOff>37795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28922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44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111760</xdr:rowOff>
    </xdr:from>
    <xdr:to>
      <xdr:col>36</xdr:col>
      <xdr:colOff>165100</xdr:colOff>
      <xdr:row>38</xdr:row>
      <xdr:rowOff>41910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33037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35641</xdr:rowOff>
    </xdr:from>
    <xdr:to>
      <xdr:col>55</xdr:col>
      <xdr:colOff>0</xdr:colOff>
      <xdr:row>54</xdr:row>
      <xdr:rowOff>34498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122491"/>
          <a:ext cx="8382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35641</xdr:rowOff>
    </xdr:from>
    <xdr:to>
      <xdr:col>50</xdr:col>
      <xdr:colOff>114300</xdr:colOff>
      <xdr:row>54</xdr:row>
      <xdr:rowOff>5558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122491"/>
          <a:ext cx="889000" cy="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5558</xdr:rowOff>
    </xdr:from>
    <xdr:to>
      <xdr:col>45</xdr:col>
      <xdr:colOff>177800</xdr:colOff>
      <xdr:row>54</xdr:row>
      <xdr:rowOff>97866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263858"/>
          <a:ext cx="889000" cy="9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6609</xdr:rowOff>
    </xdr:from>
    <xdr:to>
      <xdr:col>41</xdr:col>
      <xdr:colOff>50800</xdr:colOff>
      <xdr:row>54</xdr:row>
      <xdr:rowOff>97866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579109"/>
          <a:ext cx="889000" cy="77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140891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143680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155148</xdr:rowOff>
    </xdr:from>
    <xdr:to>
      <xdr:col>55</xdr:col>
      <xdr:colOff>50800</xdr:colOff>
      <xdr:row>54</xdr:row>
      <xdr:rowOff>85298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6575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156291</xdr:rowOff>
    </xdr:from>
    <xdr:to>
      <xdr:col>50</xdr:col>
      <xdr:colOff>165100</xdr:colOff>
      <xdr:row>53</xdr:row>
      <xdr:rowOff>86441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0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102968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8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126208</xdr:rowOff>
    </xdr:from>
    <xdr:to>
      <xdr:col>46</xdr:col>
      <xdr:colOff>38100</xdr:colOff>
      <xdr:row>54</xdr:row>
      <xdr:rowOff>56358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72885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9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47066</xdr:rowOff>
    </xdr:from>
    <xdr:to>
      <xdr:col>41</xdr:col>
      <xdr:colOff>101600</xdr:colOff>
      <xdr:row>54</xdr:row>
      <xdr:rowOff>148666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165193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0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127259</xdr:rowOff>
    </xdr:from>
    <xdr:to>
      <xdr:col>36</xdr:col>
      <xdr:colOff>165100</xdr:colOff>
      <xdr:row>50</xdr:row>
      <xdr:rowOff>57409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5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73936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3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110375</xdr:rowOff>
    </xdr:from>
    <xdr:to>
      <xdr:col>55</xdr:col>
      <xdr:colOff>0</xdr:colOff>
      <xdr:row>77</xdr:row>
      <xdr:rowOff>129119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12025"/>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110375</xdr:rowOff>
    </xdr:from>
    <xdr:to>
      <xdr:col>50</xdr:col>
      <xdr:colOff>114300</xdr:colOff>
      <xdr:row>78</xdr:row>
      <xdr:rowOff>78631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12025"/>
          <a:ext cx="889000" cy="1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129609</xdr:rowOff>
    </xdr:from>
    <xdr:to>
      <xdr:col>45</xdr:col>
      <xdr:colOff>177800</xdr:colOff>
      <xdr:row>78</xdr:row>
      <xdr:rowOff>78631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159809"/>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129609</xdr:rowOff>
    </xdr:from>
    <xdr:to>
      <xdr:col>41</xdr:col>
      <xdr:colOff>50800</xdr:colOff>
      <xdr:row>78</xdr:row>
      <xdr:rowOff>102339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59809"/>
          <a:ext cx="889000" cy="3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96620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78319</xdr:rowOff>
    </xdr:from>
    <xdr:to>
      <xdr:col>55</xdr:col>
      <xdr:colOff>50800</xdr:colOff>
      <xdr:row>78</xdr:row>
      <xdr:rowOff>8469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101196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3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59575</xdr:rowOff>
    </xdr:from>
    <xdr:to>
      <xdr:col>50</xdr:col>
      <xdr:colOff>165100</xdr:colOff>
      <xdr:row>77</xdr:row>
      <xdr:rowOff>161175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27831</xdr:rowOff>
    </xdr:from>
    <xdr:to>
      <xdr:col>46</xdr:col>
      <xdr:colOff>38100</xdr:colOff>
      <xdr:row>78</xdr:row>
      <xdr:rowOff>129431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120558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78809</xdr:rowOff>
    </xdr:from>
    <xdr:to>
      <xdr:col>41</xdr:col>
      <xdr:colOff>101600</xdr:colOff>
      <xdr:row>77</xdr:row>
      <xdr:rowOff>8959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25486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51539</xdr:rowOff>
    </xdr:from>
    <xdr:to>
      <xdr:col>36</xdr:col>
      <xdr:colOff>165100</xdr:colOff>
      <xdr:row>78</xdr:row>
      <xdr:rowOff>153139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144266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38985</xdr:rowOff>
    </xdr:from>
    <xdr:to>
      <xdr:col>55</xdr:col>
      <xdr:colOff>0</xdr:colOff>
      <xdr:row>97</xdr:row>
      <xdr:rowOff>76617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69635"/>
          <a:ext cx="8382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23354</xdr:rowOff>
    </xdr:from>
    <xdr:to>
      <xdr:col>50</xdr:col>
      <xdr:colOff>114300</xdr:colOff>
      <xdr:row>97</xdr:row>
      <xdr:rowOff>76617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54004"/>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116339</xdr:rowOff>
    </xdr:from>
    <xdr:to>
      <xdr:col>45</xdr:col>
      <xdr:colOff>177800</xdr:colOff>
      <xdr:row>97</xdr:row>
      <xdr:rowOff>23354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75539"/>
          <a:ext cx="889000" cy="7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101513</xdr:rowOff>
    </xdr:from>
    <xdr:to>
      <xdr:col>41</xdr:col>
      <xdr:colOff>50800</xdr:colOff>
      <xdr:row>96</xdr:row>
      <xdr:rowOff>116339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60713"/>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30827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159635</xdr:rowOff>
    </xdr:from>
    <xdr:to>
      <xdr:col>55</xdr:col>
      <xdr:colOff>50800</xdr:colOff>
      <xdr:row>97</xdr:row>
      <xdr:rowOff>89785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138062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25817</xdr:rowOff>
    </xdr:from>
    <xdr:to>
      <xdr:col>50</xdr:col>
      <xdr:colOff>165100</xdr:colOff>
      <xdr:row>97</xdr:row>
      <xdr:rowOff>127417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118544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4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144004</xdr:rowOff>
    </xdr:from>
    <xdr:to>
      <xdr:col>46</xdr:col>
      <xdr:colOff>38100</xdr:colOff>
      <xdr:row>97</xdr:row>
      <xdr:rowOff>74154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90681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65539</xdr:rowOff>
    </xdr:from>
    <xdr:to>
      <xdr:col>41</xdr:col>
      <xdr:colOff>101600</xdr:colOff>
      <xdr:row>96</xdr:row>
      <xdr:rowOff>167139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50713</xdr:rowOff>
    </xdr:from>
    <xdr:to>
      <xdr:col>36</xdr:col>
      <xdr:colOff>165100</xdr:colOff>
      <xdr:row>96</xdr:row>
      <xdr:rowOff>152313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168840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164592</xdr:rowOff>
    </xdr:from>
    <xdr:to>
      <xdr:col>85</xdr:col>
      <xdr:colOff>127000</xdr:colOff>
      <xdr:row>35</xdr:row>
      <xdr:rowOff>25781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93892"/>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164592</xdr:rowOff>
    </xdr:from>
    <xdr:to>
      <xdr:col>81</xdr:col>
      <xdr:colOff>50800</xdr:colOff>
      <xdr:row>35</xdr:row>
      <xdr:rowOff>137414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93892"/>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148209</xdr:rowOff>
    </xdr:from>
    <xdr:to>
      <xdr:col>76</xdr:col>
      <xdr:colOff>114300</xdr:colOff>
      <xdr:row>35</xdr:row>
      <xdr:rowOff>137414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634609"/>
          <a:ext cx="889000" cy="5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148209</xdr:rowOff>
    </xdr:from>
    <xdr:to>
      <xdr:col>71</xdr:col>
      <xdr:colOff>177800</xdr:colOff>
      <xdr:row>33</xdr:row>
      <xdr:rowOff>100330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634609"/>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49674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47388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146431</xdr:rowOff>
    </xdr:from>
    <xdr:to>
      <xdr:col>85</xdr:col>
      <xdr:colOff>177800</xdr:colOff>
      <xdr:row>35</xdr:row>
      <xdr:rowOff>76581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169308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113792</xdr:rowOff>
    </xdr:from>
    <xdr:to>
      <xdr:col>81</xdr:col>
      <xdr:colOff>101600</xdr:colOff>
      <xdr:row>35</xdr:row>
      <xdr:rowOff>43942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60469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86614</xdr:rowOff>
    </xdr:from>
    <xdr:to>
      <xdr:col>76</xdr:col>
      <xdr:colOff>165100</xdr:colOff>
      <xdr:row>36</xdr:row>
      <xdr:rowOff>16764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33291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97409</xdr:rowOff>
    </xdr:from>
    <xdr:to>
      <xdr:col>72</xdr:col>
      <xdr:colOff>38100</xdr:colOff>
      <xdr:row>33</xdr:row>
      <xdr:rowOff>27559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5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44086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35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49530</xdr:rowOff>
    </xdr:from>
    <xdr:to>
      <xdr:col>67</xdr:col>
      <xdr:colOff>101600</xdr:colOff>
      <xdr:row>33</xdr:row>
      <xdr:rowOff>151130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167657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4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12770</xdr:rowOff>
    </xdr:from>
    <xdr:to>
      <xdr:col>85</xdr:col>
      <xdr:colOff>127000</xdr:colOff>
      <xdr:row>55</xdr:row>
      <xdr:rowOff>146215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271070"/>
          <a:ext cx="838200" cy="30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12770</xdr:rowOff>
    </xdr:from>
    <xdr:to>
      <xdr:col>81</xdr:col>
      <xdr:colOff>50800</xdr:colOff>
      <xdr:row>56</xdr:row>
      <xdr:rowOff>128594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271070"/>
          <a:ext cx="889000" cy="4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1835</xdr:rowOff>
    </xdr:from>
    <xdr:to>
      <xdr:col>76</xdr:col>
      <xdr:colOff>114300</xdr:colOff>
      <xdr:row>56</xdr:row>
      <xdr:rowOff>128594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03035"/>
          <a:ext cx="889000" cy="1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1835</xdr:rowOff>
    </xdr:from>
    <xdr:to>
      <xdr:col>71</xdr:col>
      <xdr:colOff>177800</xdr:colOff>
      <xdr:row>57</xdr:row>
      <xdr:rowOff>102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03035"/>
          <a:ext cx="889000" cy="1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95415</xdr:rowOff>
    </xdr:from>
    <xdr:to>
      <xdr:col>85</xdr:col>
      <xdr:colOff>177800</xdr:colOff>
      <xdr:row>56</xdr:row>
      <xdr:rowOff>25565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118292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133420</xdr:rowOff>
    </xdr:from>
    <xdr:to>
      <xdr:col>81</xdr:col>
      <xdr:colOff>101600</xdr:colOff>
      <xdr:row>54</xdr:row>
      <xdr:rowOff>63570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2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80097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99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77794</xdr:rowOff>
    </xdr:from>
    <xdr:to>
      <xdr:col>76</xdr:col>
      <xdr:colOff>165100</xdr:colOff>
      <xdr:row>57</xdr:row>
      <xdr:rowOff>7944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24471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122485</xdr:rowOff>
    </xdr:from>
    <xdr:to>
      <xdr:col>72</xdr:col>
      <xdr:colOff>38100</xdr:colOff>
      <xdr:row>56</xdr:row>
      <xdr:rowOff>52635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43762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120752</xdr:rowOff>
    </xdr:from>
    <xdr:to>
      <xdr:col>67</xdr:col>
      <xdr:colOff>101600</xdr:colOff>
      <xdr:row>57</xdr:row>
      <xdr:rowOff>50902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16180</xdr:rowOff>
    </xdr:from>
    <xdr:to>
      <xdr:col>85</xdr:col>
      <xdr:colOff>127000</xdr:colOff>
      <xdr:row>78</xdr:row>
      <xdr:rowOff>12598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17830"/>
          <a:ext cx="8382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150825</xdr:rowOff>
    </xdr:from>
    <xdr:to>
      <xdr:col>81</xdr:col>
      <xdr:colOff>50800</xdr:colOff>
      <xdr:row>77</xdr:row>
      <xdr:rowOff>16180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83812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150825</xdr:rowOff>
    </xdr:from>
    <xdr:to>
      <xdr:col>76</xdr:col>
      <xdr:colOff>114300</xdr:colOff>
      <xdr:row>78</xdr:row>
      <xdr:rowOff>27609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838125"/>
          <a:ext cx="889000" cy="56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27609</xdr:rowOff>
    </xdr:from>
    <xdr:to>
      <xdr:col>71</xdr:col>
      <xdr:colOff>177800</xdr:colOff>
      <xdr:row>78</xdr:row>
      <xdr:rowOff>88112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00709"/>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27094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71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34028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133248</xdr:rowOff>
    </xdr:from>
    <xdr:to>
      <xdr:col>85</xdr:col>
      <xdr:colOff>177800</xdr:colOff>
      <xdr:row>78</xdr:row>
      <xdr:rowOff>63398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156125</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136830</xdr:rowOff>
    </xdr:from>
    <xdr:to>
      <xdr:col>81</xdr:col>
      <xdr:colOff>101600</xdr:colOff>
      <xdr:row>77</xdr:row>
      <xdr:rowOff>66980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83507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94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100025</xdr:rowOff>
    </xdr:from>
    <xdr:to>
      <xdr:col>76</xdr:col>
      <xdr:colOff>165100</xdr:colOff>
      <xdr:row>75</xdr:row>
      <xdr:rowOff>30175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7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46702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56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148259</xdr:rowOff>
    </xdr:from>
    <xdr:to>
      <xdr:col>72</xdr:col>
      <xdr:colOff>38100</xdr:colOff>
      <xdr:row>78</xdr:row>
      <xdr:rowOff>78409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94936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12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37312</xdr:rowOff>
    </xdr:from>
    <xdr:to>
      <xdr:col>67</xdr:col>
      <xdr:colOff>101600</xdr:colOff>
      <xdr:row>78</xdr:row>
      <xdr:rowOff>138912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155439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8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129203</xdr:rowOff>
    </xdr:from>
    <xdr:to>
      <xdr:col>85</xdr:col>
      <xdr:colOff>127000</xdr:colOff>
      <xdr:row>93</xdr:row>
      <xdr:rowOff>24181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902603"/>
          <a:ext cx="838200" cy="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94571</xdr:rowOff>
    </xdr:from>
    <xdr:to>
      <xdr:col>81</xdr:col>
      <xdr:colOff>50800</xdr:colOff>
      <xdr:row>92</xdr:row>
      <xdr:rowOff>129203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586797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30353</xdr:rowOff>
    </xdr:from>
    <xdr:to>
      <xdr:col>76</xdr:col>
      <xdr:colOff>114300</xdr:colOff>
      <xdr:row>92</xdr:row>
      <xdr:rowOff>94571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5803753"/>
          <a:ext cx="889000" cy="6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111734</xdr:rowOff>
    </xdr:from>
    <xdr:to>
      <xdr:col>71</xdr:col>
      <xdr:colOff>177800</xdr:colOff>
      <xdr:row>92</xdr:row>
      <xdr:rowOff>30353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571368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20559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144831</xdr:rowOff>
    </xdr:from>
    <xdr:to>
      <xdr:col>85</xdr:col>
      <xdr:colOff>177800</xdr:colOff>
      <xdr:row>93</xdr:row>
      <xdr:rowOff>74981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167708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78403</xdr:rowOff>
    </xdr:from>
    <xdr:to>
      <xdr:col>81</xdr:col>
      <xdr:colOff>101600</xdr:colOff>
      <xdr:row>93</xdr:row>
      <xdr:rowOff>8553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8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25080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6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43771</xdr:rowOff>
    </xdr:from>
    <xdr:to>
      <xdr:col>76</xdr:col>
      <xdr:colOff>165100</xdr:colOff>
      <xdr:row>92</xdr:row>
      <xdr:rowOff>145371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8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161898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5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151003</xdr:rowOff>
    </xdr:from>
    <xdr:to>
      <xdr:col>72</xdr:col>
      <xdr:colOff>38100</xdr:colOff>
      <xdr:row>92</xdr:row>
      <xdr:rowOff>81153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97680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52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60934</xdr:rowOff>
    </xdr:from>
    <xdr:to>
      <xdr:col>67</xdr:col>
      <xdr:colOff>101600</xdr:colOff>
      <xdr:row>91</xdr:row>
      <xdr:rowOff>162534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6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7611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4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目的別の歳出の構成比としては、民生費が最も高く、住民一人当たり</a:t>
          </a:r>
          <a:r>
            <a:rPr kumimoji="1" lang="en-US" altLang="ja-JP" sz="1300">
              <a:latin typeface="ＭＳ Ｐゴシック" panose="020B0600070205080204" pitchFamily="50" charset="-128"/>
              <a:ea typeface="ＭＳ Ｐゴシック" panose="020B0600070205080204" pitchFamily="50" charset="-128"/>
            </a:rPr>
            <a:t>171,770</a:t>
          </a:r>
          <a:r>
            <a:rPr kumimoji="1" lang="ja-JP" altLang="en-US" sz="1300">
              <a:latin typeface="ＭＳ Ｐゴシック" panose="020B0600070205080204" pitchFamily="50" charset="-128"/>
              <a:ea typeface="ＭＳ Ｐゴシック" panose="020B0600070205080204" pitchFamily="50" charset="-128"/>
            </a:rPr>
            <a:t>円となっている。増加の要因としては、特別会計への繰出金の増加が挙げられる。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前年度に対する伸び率としては、土木費が最も高く、これは道路整備事業費が増加したためである。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一方、災害復旧費、教育費、総務費などが減少している。減少の要因としては、教育費における市立高校施設整備の事業終了などが挙げられる。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財政調整基金については、年度間の財源調整のため取崩しを行ったことにより、基金残高の標準財政規模比は前年度から</a:t>
          </a:r>
          <a:r>
            <a:rPr kumimoji="1" lang="en-US" altLang="ja-JP" sz="1300">
              <a:latin typeface="ＭＳ ゴシック" pitchFamily="49" charset="-128"/>
              <a:ea typeface="ＭＳ ゴシック" pitchFamily="49" charset="-128"/>
            </a:rPr>
            <a:t>3.26</a:t>
          </a:r>
          <a:r>
            <a:rPr kumimoji="1" lang="ja-JP" altLang="en-US" sz="1300">
              <a:latin typeface="ＭＳ ゴシック" pitchFamily="49" charset="-128"/>
              <a:ea typeface="ＭＳ ゴシック" pitchFamily="49" charset="-128"/>
            </a:rPr>
            <a:t>ポイント低下した。歳入・歳出については前年度に比べ共に減少し、さらに歳出の減少額が歳入の減少額を上回ったことから、単年度収支が大きく改善し、実質単年度収支は赤字であるものの、前年度から</a:t>
          </a:r>
          <a:r>
            <a:rPr kumimoji="1" lang="en-US" altLang="ja-JP" sz="1300">
              <a:latin typeface="ＭＳ ゴシック" pitchFamily="49" charset="-128"/>
              <a:ea typeface="ＭＳ ゴシック" pitchFamily="49" charset="-128"/>
            </a:rPr>
            <a:t>2.81</a:t>
          </a:r>
          <a:r>
            <a:rPr kumimoji="1" lang="ja-JP" altLang="en-US" sz="1300">
              <a:latin typeface="ＭＳ ゴシック" pitchFamily="49" charset="-128"/>
              <a:ea typeface="ＭＳ ゴシック" pitchFamily="49" charset="-128"/>
            </a:rPr>
            <a:t>ポイント回復した。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今後も引き続き、適切な財源確保と歳出の合理化等行財政改革を推進し、健全な財政運営に努めていく。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　財政健全化法に基づく健全化判断比率の算定が開始されて以来、連結後の赤字額は発生しておらず、平成</a:t>
          </a:r>
          <a:r>
            <a:rPr lang="en-US" altLang="ja-JP" sz="1400">
              <a:effectLst/>
              <a:latin typeface="ＭＳ ゴシック" panose="020B0609070205080204" pitchFamily="49" charset="-128"/>
              <a:ea typeface="ＭＳ ゴシック" panose="020B0609070205080204" pitchFamily="49" charset="-128"/>
            </a:rPr>
            <a:t>29</a:t>
          </a:r>
          <a:r>
            <a:rPr lang="ja-JP" altLang="en-US" sz="1400">
              <a:effectLst/>
              <a:latin typeface="ＭＳ ゴシック" panose="020B0609070205080204" pitchFamily="49" charset="-128"/>
              <a:ea typeface="ＭＳ ゴシック" panose="020B0609070205080204" pitchFamily="49" charset="-128"/>
            </a:rPr>
            <a:t>年度まで赤字額が発生していた国民健康保険特別会計についても、平成</a:t>
          </a:r>
          <a:r>
            <a:rPr lang="en-US" altLang="ja-JP" sz="1400">
              <a:effectLst/>
              <a:latin typeface="ＭＳ ゴシック" panose="020B0609070205080204" pitchFamily="49" charset="-128"/>
              <a:ea typeface="ＭＳ ゴシック" panose="020B0609070205080204" pitchFamily="49" charset="-128"/>
            </a:rPr>
            <a:t>30</a:t>
          </a:r>
          <a:r>
            <a:rPr lang="ja-JP" altLang="en-US" sz="1400">
              <a:effectLst/>
              <a:latin typeface="ＭＳ ゴシック" panose="020B0609070205080204" pitchFamily="49" charset="-128"/>
              <a:ea typeface="ＭＳ ゴシック" panose="020B0609070205080204" pitchFamily="49" charset="-128"/>
            </a:rPr>
            <a:t>年度で赤字から脱却した。</a:t>
          </a:r>
          <a:endParaRPr lang="en-US"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　国民健康保険特別会計の実質収支が黒字に転じた要因は、平成</a:t>
          </a:r>
          <a:r>
            <a:rPr lang="en-US" altLang="ja-JP" sz="1400">
              <a:effectLst/>
              <a:latin typeface="ＭＳ ゴシック" panose="020B0609070205080204" pitchFamily="49" charset="-128"/>
              <a:ea typeface="ＭＳ ゴシック" panose="020B0609070205080204" pitchFamily="49" charset="-128"/>
            </a:rPr>
            <a:t>30</a:t>
          </a:r>
          <a:r>
            <a:rPr lang="ja-JP" altLang="en-US" sz="1400">
              <a:effectLst/>
              <a:latin typeface="ＭＳ ゴシック" panose="020B0609070205080204" pitchFamily="49" charset="-128"/>
              <a:ea typeface="ＭＳ ゴシック" panose="020B0609070205080204" pitchFamily="49" charset="-128"/>
            </a:rPr>
            <a:t>年度の国保制度改革に併せて、一般会計から単年度限りの特例繰入れを行い、平成</a:t>
          </a:r>
          <a:r>
            <a:rPr lang="en-US" altLang="ja-JP" sz="1400">
              <a:effectLst/>
              <a:latin typeface="ＭＳ ゴシック" panose="020B0609070205080204" pitchFamily="49" charset="-128"/>
              <a:ea typeface="ＭＳ ゴシック" panose="020B0609070205080204" pitchFamily="49" charset="-128"/>
            </a:rPr>
            <a:t>25</a:t>
          </a:r>
          <a:r>
            <a:rPr lang="ja-JP" altLang="en-US" sz="1400">
              <a:effectLst/>
              <a:latin typeface="ＭＳ ゴシック" panose="020B0609070205080204" pitchFamily="49" charset="-128"/>
              <a:ea typeface="ＭＳ ゴシック" panose="020B0609070205080204" pitchFamily="49" charset="-128"/>
            </a:rPr>
            <a:t>年度以来繰上充用により対応してきた累積赤字を解消したこと、平成</a:t>
          </a:r>
          <a:r>
            <a:rPr lang="en-US" altLang="ja-JP" sz="1400">
              <a:effectLst/>
              <a:latin typeface="ＭＳ ゴシック" panose="020B0609070205080204" pitchFamily="49" charset="-128"/>
              <a:ea typeface="ＭＳ ゴシック" panose="020B0609070205080204" pitchFamily="49" charset="-128"/>
            </a:rPr>
            <a:t>22</a:t>
          </a:r>
          <a:r>
            <a:rPr lang="ja-JP" altLang="en-US" sz="1400">
              <a:effectLst/>
              <a:latin typeface="ＭＳ ゴシック" panose="020B0609070205080204" pitchFamily="49" charset="-128"/>
              <a:ea typeface="ＭＳ ゴシック" panose="020B0609070205080204" pitchFamily="49" charset="-128"/>
            </a:rPr>
            <a:t>年度以降据置いていた国民健康保険税率の見直しを行い、歳入確保に努めたことなどである。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59095198</v>
      </c>
      <c r="BO4" s="430"/>
      <c r="BP4" s="430"/>
      <c r="BQ4" s="430"/>
      <c r="BR4" s="430"/>
      <c r="BS4" s="430"/>
      <c r="BT4" s="430"/>
      <c r="BU4" s="431"/>
      <c r="BV4" s="429">
        <v>63190063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6.9</v>
      </c>
      <c r="CU4" s="436"/>
      <c r="CV4" s="436"/>
      <c r="CW4" s="436"/>
      <c r="CX4" s="436"/>
      <c r="CY4" s="436"/>
      <c r="CZ4" s="436"/>
      <c r="DA4" s="437"/>
      <c r="DB4" s="435">
        <v>4.4000000000000004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56422545</v>
      </c>
      <c r="BO5" s="467"/>
      <c r="BP5" s="467"/>
      <c r="BQ5" s="467"/>
      <c r="BR5" s="467"/>
      <c r="BS5" s="467"/>
      <c r="BT5" s="467"/>
      <c r="BU5" s="468"/>
      <c r="BV5" s="466">
        <v>61377106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90.5</v>
      </c>
      <c r="CU5" s="464"/>
      <c r="CV5" s="464"/>
      <c r="CW5" s="464"/>
      <c r="CX5" s="464"/>
      <c r="CY5" s="464"/>
      <c r="CZ5" s="464"/>
      <c r="DA5" s="465"/>
      <c r="DB5" s="463">
        <v>88.8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2672653</v>
      </c>
      <c r="BO6" s="467"/>
      <c r="BP6" s="467"/>
      <c r="BQ6" s="467"/>
      <c r="BR6" s="467"/>
      <c r="BS6" s="467"/>
      <c r="BT6" s="467"/>
      <c r="BU6" s="468"/>
      <c r="BV6" s="466">
        <v>1812957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95.4</v>
      </c>
      <c r="CU6" s="504"/>
      <c r="CV6" s="504"/>
      <c r="CW6" s="504"/>
      <c r="CX6" s="504"/>
      <c r="CY6" s="504"/>
      <c r="CZ6" s="504"/>
      <c r="DA6" s="505"/>
      <c r="DB6" s="503">
        <v>93.7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350912</v>
      </c>
      <c r="BO7" s="467"/>
      <c r="BP7" s="467"/>
      <c r="BQ7" s="467"/>
      <c r="BR7" s="467"/>
      <c r="BS7" s="467"/>
      <c r="BT7" s="467"/>
      <c r="BU7" s="468"/>
      <c r="BV7" s="466">
        <v>307589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33882470</v>
      </c>
      <c r="CU7" s="467"/>
      <c r="CV7" s="467"/>
      <c r="CW7" s="467"/>
      <c r="CX7" s="467"/>
      <c r="CY7" s="467"/>
      <c r="CZ7" s="467"/>
      <c r="DA7" s="468"/>
      <c r="DB7" s="466">
        <v>33932119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2321741</v>
      </c>
      <c r="BO8" s="467"/>
      <c r="BP8" s="467"/>
      <c r="BQ8" s="467"/>
      <c r="BR8" s="467"/>
      <c r="BS8" s="467"/>
      <c r="BT8" s="467"/>
      <c r="BU8" s="468"/>
      <c r="BV8" s="466">
        <v>1505368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0.55000000000000004</v>
      </c>
      <c r="CU8" s="507"/>
      <c r="CV8" s="507"/>
      <c r="CW8" s="507"/>
      <c r="CX8" s="507"/>
      <c r="CY8" s="507"/>
      <c r="CZ8" s="507"/>
      <c r="DA8" s="508"/>
      <c r="DB8" s="506">
        <v>0.54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125857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816373</v>
      </c>
      <c r="BO9" s="467"/>
      <c r="BP9" s="467"/>
      <c r="BQ9" s="467"/>
      <c r="BR9" s="467"/>
      <c r="BS9" s="467"/>
      <c r="BT9" s="467"/>
      <c r="BU9" s="468"/>
      <c r="BV9" s="466">
        <v>-569947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16.7</v>
      </c>
      <c r="CU9" s="464"/>
      <c r="CV9" s="464"/>
      <c r="CW9" s="464"/>
      <c r="CX9" s="464"/>
      <c r="CY9" s="464"/>
      <c r="CZ9" s="464"/>
      <c r="DA9" s="465"/>
      <c r="DB9" s="463">
        <v>17.3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127487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414515</v>
      </c>
      <c r="BO10" s="467"/>
      <c r="BP10" s="467"/>
      <c r="BQ10" s="467"/>
      <c r="BR10" s="467"/>
      <c r="BS10" s="467"/>
      <c r="BT10" s="467"/>
      <c r="BU10" s="468"/>
      <c r="BV10" s="466">
        <v>875801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125824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1537495</v>
      </c>
      <c r="BO12" s="467"/>
      <c r="BP12" s="467"/>
      <c r="BQ12" s="467"/>
      <c r="BR12" s="467"/>
      <c r="BS12" s="467"/>
      <c r="BT12" s="467"/>
      <c r="BU12" s="468"/>
      <c r="BV12" s="466">
        <v>1566000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125177</v>
      </c>
      <c r="S13" s="548"/>
      <c r="T13" s="548"/>
      <c r="U13" s="548"/>
      <c r="V13" s="549"/>
      <c r="W13" s="482" t="s">
        <v>139</v>
      </c>
      <c r="X13" s="483"/>
      <c r="Y13" s="483"/>
      <c r="Z13" s="483"/>
      <c r="AA13" s="483"/>
      <c r="AB13" s="473"/>
      <c r="AC13" s="517">
        <v>3069</v>
      </c>
      <c r="AD13" s="518"/>
      <c r="AE13" s="518"/>
      <c r="AF13" s="518"/>
      <c r="AG13" s="557"/>
      <c r="AH13" s="517">
        <v>3480</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-306607</v>
      </c>
      <c r="BO13" s="467"/>
      <c r="BP13" s="467"/>
      <c r="BQ13" s="467"/>
      <c r="BR13" s="467"/>
      <c r="BS13" s="467"/>
      <c r="BT13" s="467"/>
      <c r="BU13" s="468"/>
      <c r="BV13" s="466">
        <v>-1260146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7.3</v>
      </c>
      <c r="CU13" s="464"/>
      <c r="CV13" s="464"/>
      <c r="CW13" s="464"/>
      <c r="CX13" s="464"/>
      <c r="CY13" s="464"/>
      <c r="CZ13" s="464"/>
      <c r="DA13" s="465"/>
      <c r="DB13" s="463">
        <v>8.1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126368</v>
      </c>
      <c r="S14" s="548"/>
      <c r="T14" s="548"/>
      <c r="U14" s="548"/>
      <c r="V14" s="549"/>
      <c r="W14" s="456"/>
      <c r="X14" s="457"/>
      <c r="Y14" s="457"/>
      <c r="Z14" s="457"/>
      <c r="AA14" s="457"/>
      <c r="AB14" s="446"/>
      <c r="AC14" s="550">
        <v>5.6</v>
      </c>
      <c r="AD14" s="551"/>
      <c r="AE14" s="551"/>
      <c r="AF14" s="551"/>
      <c r="AG14" s="552"/>
      <c r="AH14" s="550">
        <v>6.5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125815</v>
      </c>
      <c r="S15" s="548"/>
      <c r="T15" s="548"/>
      <c r="U15" s="548"/>
      <c r="V15" s="549"/>
      <c r="W15" s="482" t="s">
        <v>147</v>
      </c>
      <c r="X15" s="483"/>
      <c r="Y15" s="483"/>
      <c r="Z15" s="483"/>
      <c r="AA15" s="483"/>
      <c r="AB15" s="473"/>
      <c r="AC15" s="517">
        <v>14872</v>
      </c>
      <c r="AD15" s="518"/>
      <c r="AE15" s="518"/>
      <c r="AF15" s="518"/>
      <c r="AG15" s="557"/>
      <c r="AH15" s="517">
        <v>15183</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15139033</v>
      </c>
      <c r="BO15" s="430"/>
      <c r="BP15" s="430"/>
      <c r="BQ15" s="430"/>
      <c r="BR15" s="430"/>
      <c r="BS15" s="430"/>
      <c r="BT15" s="430"/>
      <c r="BU15" s="431"/>
      <c r="BV15" s="429">
        <v>14518356</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27.3</v>
      </c>
      <c r="AD16" s="551"/>
      <c r="AE16" s="551"/>
      <c r="AF16" s="551"/>
      <c r="AG16" s="552"/>
      <c r="AH16" s="550">
        <v>28.1</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26914261</v>
      </c>
      <c r="BO16" s="467"/>
      <c r="BP16" s="467"/>
      <c r="BQ16" s="467"/>
      <c r="BR16" s="467"/>
      <c r="BS16" s="467"/>
      <c r="BT16" s="467"/>
      <c r="BU16" s="468"/>
      <c r="BV16" s="466">
        <v>26589628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36519</v>
      </c>
      <c r="AD17" s="518"/>
      <c r="AE17" s="518"/>
      <c r="AF17" s="518"/>
      <c r="AG17" s="557"/>
      <c r="AH17" s="517">
        <v>35274</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19281080</v>
      </c>
      <c r="BO17" s="467"/>
      <c r="BP17" s="467"/>
      <c r="BQ17" s="467"/>
      <c r="BR17" s="467"/>
      <c r="BS17" s="467"/>
      <c r="BT17" s="467"/>
      <c r="BU17" s="468"/>
      <c r="BV17" s="466">
        <v>18499797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603.17999999999995</v>
      </c>
      <c r="M18" s="579"/>
      <c r="N18" s="579"/>
      <c r="O18" s="579"/>
      <c r="P18" s="579"/>
      <c r="Q18" s="579"/>
      <c r="R18" s="580"/>
      <c r="S18" s="580"/>
      <c r="T18" s="580"/>
      <c r="U18" s="580"/>
      <c r="V18" s="581"/>
      <c r="W18" s="484"/>
      <c r="X18" s="485"/>
      <c r="Y18" s="485"/>
      <c r="Z18" s="485"/>
      <c r="AA18" s="485"/>
      <c r="AB18" s="476"/>
      <c r="AC18" s="582">
        <v>67.099999999999994</v>
      </c>
      <c r="AD18" s="583"/>
      <c r="AE18" s="583"/>
      <c r="AF18" s="583"/>
      <c r="AG18" s="584"/>
      <c r="AH18" s="582">
        <v>65.400000000000006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30823979</v>
      </c>
      <c r="BO18" s="467"/>
      <c r="BP18" s="467"/>
      <c r="BQ18" s="467"/>
      <c r="BR18" s="467"/>
      <c r="BS18" s="467"/>
      <c r="BT18" s="467"/>
      <c r="BU18" s="468"/>
      <c r="BV18" s="466">
        <v>30673106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209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40076635</v>
      </c>
      <c r="BO19" s="467"/>
      <c r="BP19" s="467"/>
      <c r="BQ19" s="467"/>
      <c r="BR19" s="467"/>
      <c r="BS19" s="467"/>
      <c r="BT19" s="467"/>
      <c r="BU19" s="468"/>
      <c r="BV19" s="466">
        <v>41456775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54334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55884015</v>
      </c>
      <c r="BO23" s="467"/>
      <c r="BP23" s="467"/>
      <c r="BQ23" s="467"/>
      <c r="BR23" s="467"/>
      <c r="BS23" s="467"/>
      <c r="BT23" s="467"/>
      <c r="BU23" s="468"/>
      <c r="BV23" s="466">
        <v>58998395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9800</v>
      </c>
      <c r="R24" s="518"/>
      <c r="S24" s="518"/>
      <c r="T24" s="518"/>
      <c r="U24" s="518"/>
      <c r="V24" s="557"/>
      <c r="W24" s="616"/>
      <c r="X24" s="604"/>
      <c r="Y24" s="605"/>
      <c r="Z24" s="516" t="s">
        <v>171</v>
      </c>
      <c r="AA24" s="496"/>
      <c r="AB24" s="496"/>
      <c r="AC24" s="496"/>
      <c r="AD24" s="496"/>
      <c r="AE24" s="496"/>
      <c r="AF24" s="496"/>
      <c r="AG24" s="497"/>
      <c r="AH24" s="517">
        <v>954</v>
      </c>
      <c r="AI24" s="518"/>
      <c r="AJ24" s="518"/>
      <c r="AK24" s="518"/>
      <c r="AL24" s="557"/>
      <c r="AM24" s="517">
        <v>3131028</v>
      </c>
      <c r="AN24" s="518"/>
      <c r="AO24" s="518"/>
      <c r="AP24" s="518"/>
      <c r="AQ24" s="518"/>
      <c r="AR24" s="557"/>
      <c r="AS24" s="517">
        <v>3282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40317226</v>
      </c>
      <c r="BO24" s="467"/>
      <c r="BP24" s="467"/>
      <c r="BQ24" s="467"/>
      <c r="BR24" s="467"/>
      <c r="BS24" s="467"/>
      <c r="BT24" s="467"/>
      <c r="BU24" s="468"/>
      <c r="BV24" s="466">
        <v>41592502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7640</v>
      </c>
      <c r="R25" s="518"/>
      <c r="S25" s="518"/>
      <c r="T25" s="518"/>
      <c r="U25" s="518"/>
      <c r="V25" s="557"/>
      <c r="W25" s="616"/>
      <c r="X25" s="604"/>
      <c r="Y25" s="605"/>
      <c r="Z25" s="516" t="s">
        <v>174</v>
      </c>
      <c r="AA25" s="496"/>
      <c r="AB25" s="496"/>
      <c r="AC25" s="496"/>
      <c r="AD25" s="496"/>
      <c r="AE25" s="496"/>
      <c r="AF25" s="496"/>
      <c r="AG25" s="497"/>
      <c r="AH25" s="517">
        <v>180</v>
      </c>
      <c r="AI25" s="518"/>
      <c r="AJ25" s="518"/>
      <c r="AK25" s="518"/>
      <c r="AL25" s="557"/>
      <c r="AM25" s="517">
        <v>545400</v>
      </c>
      <c r="AN25" s="518"/>
      <c r="AO25" s="518"/>
      <c r="AP25" s="518"/>
      <c r="AQ25" s="518"/>
      <c r="AR25" s="557"/>
      <c r="AS25" s="517">
        <v>3030</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3354400</v>
      </c>
      <c r="BO25" s="430"/>
      <c r="BP25" s="430"/>
      <c r="BQ25" s="430"/>
      <c r="BR25" s="430"/>
      <c r="BS25" s="430"/>
      <c r="BT25" s="430"/>
      <c r="BU25" s="431"/>
      <c r="BV25" s="429">
        <v>3263854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7050</v>
      </c>
      <c r="R26" s="518"/>
      <c r="S26" s="518"/>
      <c r="T26" s="518"/>
      <c r="U26" s="518"/>
      <c r="V26" s="557"/>
      <c r="W26" s="616"/>
      <c r="X26" s="604"/>
      <c r="Y26" s="605"/>
      <c r="Z26" s="516" t="s">
        <v>177</v>
      </c>
      <c r="AA26" s="626"/>
      <c r="AB26" s="626"/>
      <c r="AC26" s="626"/>
      <c r="AD26" s="626"/>
      <c r="AE26" s="626"/>
      <c r="AF26" s="626"/>
      <c r="AG26" s="627"/>
      <c r="AH26" s="517">
        <v>27</v>
      </c>
      <c r="AI26" s="518"/>
      <c r="AJ26" s="518"/>
      <c r="AK26" s="518"/>
      <c r="AL26" s="557"/>
      <c r="AM26" s="517">
        <v>91638</v>
      </c>
      <c r="AN26" s="518"/>
      <c r="AO26" s="518"/>
      <c r="AP26" s="518"/>
      <c r="AQ26" s="518"/>
      <c r="AR26" s="557"/>
      <c r="AS26" s="517">
        <v>3394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146</v>
      </c>
      <c r="BO26" s="467"/>
      <c r="BP26" s="467"/>
      <c r="BQ26" s="467"/>
      <c r="BR26" s="467"/>
      <c r="BS26" s="467"/>
      <c r="BT26" s="467"/>
      <c r="BU26" s="468"/>
      <c r="BV26" s="466" t="s">
        <v>146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5400</v>
      </c>
      <c r="R27" s="518"/>
      <c r="S27" s="518"/>
      <c r="T27" s="518"/>
      <c r="U27" s="518"/>
      <c r="V27" s="557"/>
      <c r="W27" s="616"/>
      <c r="X27" s="604"/>
      <c r="Y27" s="605"/>
      <c r="Z27" s="516" t="s">
        <v>180</v>
      </c>
      <c r="AA27" s="496"/>
      <c r="AB27" s="496"/>
      <c r="AC27" s="496"/>
      <c r="AD27" s="496"/>
      <c r="AE27" s="496"/>
      <c r="AF27" s="496"/>
      <c r="AG27" s="497"/>
      <c r="AH27" s="517">
        <v>81</v>
      </c>
      <c r="AI27" s="518"/>
      <c r="AJ27" s="518"/>
      <c r="AK27" s="518"/>
      <c r="AL27" s="557"/>
      <c r="AM27" s="517">
        <v>316513</v>
      </c>
      <c r="AN27" s="518"/>
      <c r="AO27" s="518"/>
      <c r="AP27" s="518"/>
      <c r="AQ27" s="518"/>
      <c r="AR27" s="557"/>
      <c r="AS27" s="517">
        <v>3908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3309888</v>
      </c>
      <c r="BO27" s="640"/>
      <c r="BP27" s="640"/>
      <c r="BQ27" s="640"/>
      <c r="BR27" s="640"/>
      <c r="BS27" s="640"/>
      <c r="BT27" s="640"/>
      <c r="BU27" s="641"/>
      <c r="BV27" s="639">
        <v>3306912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4320</v>
      </c>
      <c r="R28" s="518"/>
      <c r="S28" s="518"/>
      <c r="T28" s="518"/>
      <c r="U28" s="518"/>
      <c r="V28" s="557"/>
      <c r="W28" s="616"/>
      <c r="X28" s="604"/>
      <c r="Y28" s="605"/>
      <c r="Z28" s="516" t="s">
        <v>183</v>
      </c>
      <c r="AA28" s="496"/>
      <c r="AB28" s="496"/>
      <c r="AC28" s="496"/>
      <c r="AD28" s="496"/>
      <c r="AE28" s="496"/>
      <c r="AF28" s="496"/>
      <c r="AG28" s="497"/>
      <c r="AH28" s="517" t="s">
        <v>127</v>
      </c>
      <c r="AI28" s="518"/>
      <c r="AJ28" s="518"/>
      <c r="AK28" s="518"/>
      <c r="AL28" s="557"/>
      <c r="AM28" s="517" t="s">
        <v>127</v>
      </c>
      <c r="AN28" s="518"/>
      <c r="AO28" s="518"/>
      <c r="AP28" s="518"/>
      <c r="AQ28" s="518"/>
      <c r="AR28" s="557"/>
      <c r="AS28" s="517" t="s">
        <v>136</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9638500</v>
      </c>
      <c r="BO28" s="430"/>
      <c r="BP28" s="430"/>
      <c r="BQ28" s="430"/>
      <c r="BR28" s="430"/>
      <c r="BS28" s="430"/>
      <c r="BT28" s="430"/>
      <c r="BU28" s="431"/>
      <c r="BV28" s="429">
        <v>10761480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24</v>
      </c>
      <c r="M29" s="518"/>
      <c r="N29" s="518"/>
      <c r="O29" s="518"/>
      <c r="P29" s="557"/>
      <c r="Q29" s="517">
        <v>4020</v>
      </c>
      <c r="R29" s="518"/>
      <c r="S29" s="518"/>
      <c r="T29" s="518"/>
      <c r="U29" s="518"/>
      <c r="V29" s="557"/>
      <c r="W29" s="617"/>
      <c r="X29" s="618"/>
      <c r="Y29" s="619"/>
      <c r="Z29" s="516" t="s">
        <v>186</v>
      </c>
      <c r="AA29" s="496"/>
      <c r="AB29" s="496"/>
      <c r="AC29" s="496"/>
      <c r="AD29" s="496"/>
      <c r="AE29" s="496"/>
      <c r="AF29" s="496"/>
      <c r="AG29" s="497"/>
      <c r="AH29" s="517">
        <v>1035</v>
      </c>
      <c r="AI29" s="518"/>
      <c r="AJ29" s="518"/>
      <c r="AK29" s="518"/>
      <c r="AL29" s="557"/>
      <c r="AM29" s="517">
        <v>3447541</v>
      </c>
      <c r="AN29" s="518"/>
      <c r="AO29" s="518"/>
      <c r="AP29" s="518"/>
      <c r="AQ29" s="518"/>
      <c r="AR29" s="557"/>
      <c r="AS29" s="517">
        <v>3331</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2189790</v>
      </c>
      <c r="BO29" s="467"/>
      <c r="BP29" s="467"/>
      <c r="BQ29" s="467"/>
      <c r="BR29" s="467"/>
      <c r="BS29" s="467"/>
      <c r="BT29" s="467"/>
      <c r="BU29" s="468"/>
      <c r="BV29" s="466">
        <v>2286940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10635156</v>
      </c>
      <c r="BO30" s="640"/>
      <c r="BP30" s="640"/>
      <c r="BQ30" s="640"/>
      <c r="BR30" s="640"/>
      <c r="BS30" s="640"/>
      <c r="BT30" s="640"/>
      <c r="BU30" s="641"/>
      <c r="BV30" s="639">
        <v>10123664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鹿児島県市町村総合事務組合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霧島市土地開発公社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工業用水道事業会計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IF('各会計、関係団体の財政状況及び健全化判断比率'!B36="","",'各会計、関係団体の財政状況及び健全化判断比率'!B36)</f>
        <v>温泉供給特別会計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伊佐北姶良環境管理組合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霧島市施設管理公社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伊佐北姶良火葬場管理組合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霧島神話の里公園</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交通災害共済事業特別会計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姶良・伊佐地区介護保険組合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鹿児島県後期高齢者医療広域連合（一般会計）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鹿児島県後期高齢者医療広域連合（特別会計）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Qy2GLQNZierPfvtVtaF9LX8/kgBTCTxz46sYdYDHvorjTomhmx2NOJj009gQLly8FDr9D6OmcwQ2wywMFIeQ==" saltValue="XZCMspkPcbq7DxV4cJTm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557</v>
      </c>
      <c r="D34" s="1244"/>
      <c r="E34" s="1245"/>
      <c r="F34" s="32">
        <v>8.1199999999999992</v>
      </c>
      <c r="G34" s="33">
        <v>8.1999999999999993</v>
      </c>
      <c r="H34" s="33">
        <v>9.39</v>
      </c>
      <c r="I34" s="33">
        <v>9.2100000000000009</v>
      </c>
      <c r="J34" s="34">
        <v>10.14</v>
      </c>
      <c r="K34" s="22"/>
      <c r="L34" s="22"/>
      <c r="M34" s="22"/>
      <c r="N34" s="22"/>
      <c r="O34" s="22"/>
      <c r="P34" s="22"/>
    </row>
    <row r="35" spans="1:16" ht="39" customHeight="1" x14ac:dyDescent="0.15">
      <c r="A35" s="22"/>
      <c r="B35" s="35"/>
      <c r="C35" s="1238" t="s">
        <v>558</v>
      </c>
      <c r="D35" s="1239"/>
      <c r="E35" s="1240"/>
      <c r="F35" s="36">
        <v>8.25</v>
      </c>
      <c r="G35" s="37">
        <v>8.23</v>
      </c>
      <c r="H35" s="37">
        <v>7.02</v>
      </c>
      <c r="I35" s="37">
        <v>6.9</v>
      </c>
      <c r="J35" s="38">
        <v>7.57</v>
      </c>
      <c r="K35" s="22"/>
      <c r="L35" s="22"/>
      <c r="M35" s="22"/>
      <c r="N35" s="22"/>
      <c r="O35" s="22"/>
      <c r="P35" s="22"/>
    </row>
    <row r="36" spans="1:16" ht="39" customHeight="1" x14ac:dyDescent="0.15">
      <c r="A36" s="22"/>
      <c r="B36" s="35"/>
      <c r="C36" s="1238" t="s">
        <v>559</v>
      </c>
      <c r="D36" s="1239"/>
      <c r="E36" s="1240"/>
      <c r="F36" s="36">
        <v>5.58</v>
      </c>
      <c r="G36" s="37">
        <v>7.21</v>
      </c>
      <c r="H36" s="37">
        <v>6.08</v>
      </c>
      <c r="I36" s="37">
        <v>4.43</v>
      </c>
      <c r="J36" s="38">
        <v>6.85</v>
      </c>
      <c r="K36" s="22"/>
      <c r="L36" s="22"/>
      <c r="M36" s="22"/>
      <c r="N36" s="22"/>
      <c r="O36" s="22"/>
      <c r="P36" s="22"/>
    </row>
    <row r="37" spans="1:16" ht="39" customHeight="1" x14ac:dyDescent="0.15">
      <c r="A37" s="22"/>
      <c r="B37" s="35"/>
      <c r="C37" s="1238" t="s">
        <v>560</v>
      </c>
      <c r="D37" s="1239"/>
      <c r="E37" s="1240"/>
      <c r="F37" s="36">
        <v>0.91</v>
      </c>
      <c r="G37" s="37">
        <v>0.68</v>
      </c>
      <c r="H37" s="37">
        <v>0.68</v>
      </c>
      <c r="I37" s="37">
        <v>0.44</v>
      </c>
      <c r="J37" s="38">
        <v>1.1000000000000001</v>
      </c>
      <c r="K37" s="22"/>
      <c r="L37" s="22"/>
      <c r="M37" s="22"/>
      <c r="N37" s="22"/>
      <c r="O37" s="22"/>
      <c r="P37" s="22"/>
    </row>
    <row r="38" spans="1:16" ht="39" customHeight="1" x14ac:dyDescent="0.15">
      <c r="A38" s="22"/>
      <c r="B38" s="35"/>
      <c r="C38" s="1238" t="s">
        <v>561</v>
      </c>
      <c r="D38" s="1239"/>
      <c r="E38" s="1240"/>
      <c r="F38" s="36" t="s">
        <v>562</v>
      </c>
      <c r="G38" s="37" t="s">
        <v>563</v>
      </c>
      <c r="H38" s="37" t="s">
        <v>564</v>
      </c>
      <c r="I38" s="37" t="s">
        <v>565</v>
      </c>
      <c r="J38" s="38">
        <v>0.89</v>
      </c>
      <c r="K38" s="22"/>
      <c r="L38" s="22"/>
      <c r="M38" s="22"/>
      <c r="N38" s="22"/>
      <c r="O38" s="22"/>
      <c r="P38" s="22"/>
    </row>
    <row r="39" spans="1:16" ht="39" customHeight="1" x14ac:dyDescent="0.15">
      <c r="A39" s="22"/>
      <c r="B39" s="35"/>
      <c r="C39" s="1238" t="s">
        <v>566</v>
      </c>
      <c r="D39" s="1239"/>
      <c r="E39" s="1240"/>
      <c r="F39" s="36">
        <v>0.12</v>
      </c>
      <c r="G39" s="37">
        <v>0.12</v>
      </c>
      <c r="H39" s="37">
        <v>0.13</v>
      </c>
      <c r="I39" s="37">
        <v>0.24</v>
      </c>
      <c r="J39" s="38">
        <v>0.56000000000000005</v>
      </c>
      <c r="K39" s="22"/>
      <c r="L39" s="22"/>
      <c r="M39" s="22"/>
      <c r="N39" s="22"/>
      <c r="O39" s="22"/>
      <c r="P39" s="22"/>
    </row>
    <row r="40" spans="1:16" ht="39" customHeight="1" x14ac:dyDescent="0.15">
      <c r="A40" s="22"/>
      <c r="B40" s="35"/>
      <c r="C40" s="1238" t="s">
        <v>567</v>
      </c>
      <c r="D40" s="1239"/>
      <c r="E40" s="1240"/>
      <c r="F40" s="36">
        <v>0.1</v>
      </c>
      <c r="G40" s="37">
        <v>0.11</v>
      </c>
      <c r="H40" s="37">
        <v>0.11</v>
      </c>
      <c r="I40" s="37">
        <v>0.12</v>
      </c>
      <c r="J40" s="38">
        <v>0.12</v>
      </c>
      <c r="K40" s="22"/>
      <c r="L40" s="22"/>
      <c r="M40" s="22"/>
      <c r="N40" s="22"/>
      <c r="O40" s="22"/>
      <c r="P40" s="22"/>
    </row>
    <row r="41" spans="1:16" ht="39" customHeight="1" x14ac:dyDescent="0.15">
      <c r="A41" s="22"/>
      <c r="B41" s="35"/>
      <c r="C41" s="1238" t="s">
        <v>568</v>
      </c>
      <c r="D41" s="1239"/>
      <c r="E41" s="1240"/>
      <c r="F41" s="36">
        <v>0.04</v>
      </c>
      <c r="G41" s="37">
        <v>0.03</v>
      </c>
      <c r="H41" s="37">
        <v>0.02</v>
      </c>
      <c r="I41" s="37">
        <v>0.02</v>
      </c>
      <c r="J41" s="38">
        <v>0.02</v>
      </c>
      <c r="K41" s="22"/>
      <c r="L41" s="22"/>
      <c r="M41" s="22"/>
      <c r="N41" s="22"/>
      <c r="O41" s="22"/>
      <c r="P41" s="22"/>
    </row>
    <row r="42" spans="1:16" ht="39" customHeight="1" x14ac:dyDescent="0.15">
      <c r="A42" s="22"/>
      <c r="B42" s="39"/>
      <c r="C42" s="1238" t="s">
        <v>569</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570</v>
      </c>
      <c r="D43" s="1242"/>
      <c r="E43" s="1243"/>
      <c r="F43" s="41">
        <v>0.02</v>
      </c>
      <c r="G43" s="42">
        <v>0.04</v>
      </c>
      <c r="H43" s="42">
        <v>0.05</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tcFLNxKnPdZxkQ5X1WoHAOb4hV84QZ48gizsI1QywB2TPM9kMfPoO2wUVA+KmK4d7kx+CSqhAqPOyigKrO0EQ==" saltValue="u2GAfHZ1sB5TlUIc57th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8146</v>
      </c>
      <c r="L45" s="60">
        <v>7796</v>
      </c>
      <c r="M45" s="60">
        <v>7616</v>
      </c>
      <c r="N45" s="60">
        <v>7378</v>
      </c>
      <c r="O45" s="61">
        <v>6913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15</v>
      </c>
      <c r="F48" s="1254"/>
      <c r="G48" s="1254"/>
      <c r="H48" s="1254"/>
      <c r="I48" s="1254"/>
      <c r="J48" s="1255"/>
      <c r="K48" s="63">
        <v>770</v>
      </c>
      <c r="L48" s="64">
        <v>805</v>
      </c>
      <c r="M48" s="64">
        <v>780</v>
      </c>
      <c r="N48" s="64">
        <v>738</v>
      </c>
      <c r="O48" s="65">
        <v>734</v>
      </c>
      <c r="P48" s="48"/>
      <c r="Q48" s="48"/>
      <c r="R48" s="48"/>
      <c r="S48" s="48"/>
      <c r="T48" s="48"/>
      <c r="U48" s="48"/>
    </row>
    <row r="49" spans="1:21" ht="30.75" customHeight="1" x14ac:dyDescent="0.15">
      <c r="A49" s="48"/>
      <c r="B49" s="1248"/>
      <c r="C49" s="1249"/>
      <c r="D49" s="62"/>
      <c r="E49" s="1254" t="s">
        <v>16</v>
      </c>
      <c r="F49" s="1254"/>
      <c r="G49" s="1254"/>
      <c r="H49" s="1254"/>
      <c r="I49" s="1254"/>
      <c r="J49" s="1255"/>
      <c r="K49" s="63">
        <v>80</v>
      </c>
      <c r="L49" s="64">
        <v>83</v>
      </c>
      <c r="M49" s="64">
        <v>57</v>
      </c>
      <c r="N49" s="64">
        <v>26</v>
      </c>
      <c r="O49" s="65" t="s">
        <v>508</v>
      </c>
      <c r="P49" s="48"/>
      <c r="Q49" s="48"/>
      <c r="R49" s="48"/>
      <c r="S49" s="48"/>
      <c r="T49" s="48"/>
      <c r="U49" s="48"/>
    </row>
    <row r="50" spans="1:21" ht="30.75" customHeight="1" x14ac:dyDescent="0.15">
      <c r="A50" s="48"/>
      <c r="B50" s="1248"/>
      <c r="C50" s="1249"/>
      <c r="D50" s="62"/>
      <c r="E50" s="1254" t="s">
        <v>17</v>
      </c>
      <c r="F50" s="1254"/>
      <c r="G50" s="1254"/>
      <c r="H50" s="1254"/>
      <c r="I50" s="1254"/>
      <c r="J50" s="1255"/>
      <c r="K50" s="63">
        <v>4</v>
      </c>
      <c r="L50" s="64">
        <v>4</v>
      </c>
      <c r="M50" s="64">
        <v>4</v>
      </c>
      <c r="N50" s="64">
        <v>3</v>
      </c>
      <c r="O50" s="65">
        <v>3</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6239</v>
      </c>
      <c r="L52" s="64">
        <v>6147</v>
      </c>
      <c r="M52" s="64">
        <v>6135</v>
      </c>
      <c r="N52" s="64">
        <v>6044</v>
      </c>
      <c r="O52" s="65">
        <v>5798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2761</v>
      </c>
      <c r="L53" s="69">
        <v>2541</v>
      </c>
      <c r="M53" s="69">
        <v>2322</v>
      </c>
      <c r="N53" s="69">
        <v>2101</v>
      </c>
      <c r="O53" s="70">
        <v>1852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598</v>
      </c>
      <c r="L57" s="83" t="s">
        <v>600</v>
      </c>
      <c r="M57" s="83" t="s">
        <v>601</v>
      </c>
      <c r="N57" s="83" t="s">
        <v>602</v>
      </c>
      <c r="O57" s="84" t="s">
        <v>603</v>
      </c>
    </row>
    <row r="58" spans="1:21" ht="31.5" customHeight="1" thickBot="1" x14ac:dyDescent="0.2">
      <c r="B58" s="1264"/>
      <c r="C58" s="1265"/>
      <c r="D58" s="1269" t="s">
        <v>27</v>
      </c>
      <c r="E58" s="1270"/>
      <c r="F58" s="1270"/>
      <c r="G58" s="1270"/>
      <c r="H58" s="1270"/>
      <c r="I58" s="1270"/>
      <c r="J58" s="1271"/>
      <c r="K58" s="85" t="s">
        <v>599</v>
      </c>
      <c r="L58" s="86" t="s">
        <v>601</v>
      </c>
      <c r="M58" s="86" t="s">
        <v>601</v>
      </c>
      <c r="N58" s="86" t="s">
        <v>601</v>
      </c>
      <c r="O58" s="87" t="s">
        <v>604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YrLA3sUNrb34Grb519dMHRbsq5yB/wR2Sg6un2zguXT/yBNor8t1g6rCHAJf7qo7AjyV5NSqFM67RoOFiS0Q==" saltValue="zG09aYbQYM9wdvrdOApo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63308</v>
      </c>
      <c r="J41" s="103">
        <v>62223</v>
      </c>
      <c r="K41" s="103">
        <v>60543</v>
      </c>
      <c r="L41" s="103">
        <v>58998</v>
      </c>
      <c r="M41" s="104">
        <v>55884</v>
      </c>
    </row>
    <row r="42" spans="2:13" ht="27.75" customHeight="1" x14ac:dyDescent="0.15">
      <c r="B42" s="1274"/>
      <c r="C42" s="1275"/>
      <c r="D42" s="105"/>
      <c r="E42" s="1280" t="s">
        <v>32</v>
      </c>
      <c r="F42" s="1280"/>
      <c r="G42" s="1280"/>
      <c r="H42" s="1281"/>
      <c r="I42" s="106" t="s">
        <v>508</v>
      </c>
      <c r="J42" s="107" t="s">
        <v>508</v>
      </c>
      <c r="K42" s="107" t="s">
        <v>508</v>
      </c>
      <c r="L42" s="107" t="s">
        <v>508</v>
      </c>
      <c r="M42" s="108" t="s">
        <v>508</v>
      </c>
    </row>
    <row r="43" spans="2:13" ht="27.75" customHeight="1" x14ac:dyDescent="0.15">
      <c r="B43" s="1274"/>
      <c r="C43" s="1275"/>
      <c r="D43" s="105"/>
      <c r="E43" s="1280" t="s">
        <v>33</v>
      </c>
      <c r="F43" s="1280"/>
      <c r="G43" s="1280"/>
      <c r="H43" s="1281"/>
      <c r="I43" s="106">
        <v>7512</v>
      </c>
      <c r="J43" s="107">
        <v>7225</v>
      </c>
      <c r="K43" s="107">
        <v>7049</v>
      </c>
      <c r="L43" s="107">
        <v>7036</v>
      </c>
      <c r="M43" s="108">
        <v>6681</v>
      </c>
    </row>
    <row r="44" spans="2:13" ht="27.75" customHeight="1" x14ac:dyDescent="0.15">
      <c r="B44" s="1274"/>
      <c r="C44" s="1275"/>
      <c r="D44" s="105"/>
      <c r="E44" s="1280" t="s">
        <v>34</v>
      </c>
      <c r="F44" s="1280"/>
      <c r="G44" s="1280"/>
      <c r="H44" s="1281"/>
      <c r="I44" s="106">
        <v>141</v>
      </c>
      <c r="J44" s="107">
        <v>86</v>
      </c>
      <c r="K44" s="107">
        <v>30</v>
      </c>
      <c r="L44" s="107" t="s">
        <v>508</v>
      </c>
      <c r="M44" s="108" t="s">
        <v>508</v>
      </c>
    </row>
    <row r="45" spans="2:13" ht="27.75" customHeight="1" x14ac:dyDescent="0.15">
      <c r="B45" s="1274"/>
      <c r="C45" s="1275"/>
      <c r="D45" s="105"/>
      <c r="E45" s="1280" t="s">
        <v>35</v>
      </c>
      <c r="F45" s="1280"/>
      <c r="G45" s="1280"/>
      <c r="H45" s="1281"/>
      <c r="I45" s="106">
        <v>8001</v>
      </c>
      <c r="J45" s="107">
        <v>7478</v>
      </c>
      <c r="K45" s="107">
        <v>7304</v>
      </c>
      <c r="L45" s="107">
        <v>6844</v>
      </c>
      <c r="M45" s="108">
        <v>6371</v>
      </c>
    </row>
    <row r="46" spans="2:13" ht="27.75" customHeight="1" x14ac:dyDescent="0.15">
      <c r="B46" s="1274"/>
      <c r="C46" s="1275"/>
      <c r="D46" s="109"/>
      <c r="E46" s="1280" t="s">
        <v>36</v>
      </c>
      <c r="F46" s="1280"/>
      <c r="G46" s="1280"/>
      <c r="H46" s="1281"/>
      <c r="I46" s="106" t="s">
        <v>508</v>
      </c>
      <c r="J46" s="107">
        <v>631</v>
      </c>
      <c r="K46" s="107">
        <v>225</v>
      </c>
      <c r="L46" s="107">
        <v>289</v>
      </c>
      <c r="M46" s="108" t="s">
        <v>508</v>
      </c>
    </row>
    <row r="47" spans="2:13" ht="27.75" customHeight="1" x14ac:dyDescent="0.15">
      <c r="B47" s="1274"/>
      <c r="C47" s="1275"/>
      <c r="D47" s="110"/>
      <c r="E47" s="1282" t="s">
        <v>37</v>
      </c>
      <c r="F47" s="1283"/>
      <c r="G47" s="1283"/>
      <c r="H47" s="1284"/>
      <c r="I47" s="106" t="s">
        <v>508</v>
      </c>
      <c r="J47" s="107" t="s">
        <v>508</v>
      </c>
      <c r="K47" s="107" t="s">
        <v>508</v>
      </c>
      <c r="L47" s="107" t="s">
        <v>508</v>
      </c>
      <c r="M47" s="108" t="s">
        <v>508</v>
      </c>
    </row>
    <row r="48" spans="2:13" ht="27.75" customHeight="1" x14ac:dyDescent="0.15">
      <c r="B48" s="1274"/>
      <c r="C48" s="1275"/>
      <c r="D48" s="105"/>
      <c r="E48" s="1280" t="s">
        <v>38</v>
      </c>
      <c r="F48" s="1280"/>
      <c r="G48" s="1280"/>
      <c r="H48" s="1281"/>
      <c r="I48" s="106" t="s">
        <v>508</v>
      </c>
      <c r="J48" s="107" t="s">
        <v>508</v>
      </c>
      <c r="K48" s="107" t="s">
        <v>508</v>
      </c>
      <c r="L48" s="107" t="s">
        <v>508</v>
      </c>
      <c r="M48" s="108" t="s">
        <v>508</v>
      </c>
    </row>
    <row r="49" spans="2:13" ht="27.75" customHeight="1" x14ac:dyDescent="0.15">
      <c r="B49" s="1276"/>
      <c r="C49" s="1277"/>
      <c r="D49" s="105"/>
      <c r="E49" s="1280" t="s">
        <v>39</v>
      </c>
      <c r="F49" s="1280"/>
      <c r="G49" s="1280"/>
      <c r="H49" s="1281"/>
      <c r="I49" s="106" t="s">
        <v>508</v>
      </c>
      <c r="J49" s="107" t="s">
        <v>508</v>
      </c>
      <c r="K49" s="107" t="s">
        <v>508</v>
      </c>
      <c r="L49" s="107" t="s">
        <v>508</v>
      </c>
      <c r="M49" s="108" t="s">
        <v>508</v>
      </c>
    </row>
    <row r="50" spans="2:13" ht="27.75" customHeight="1" x14ac:dyDescent="0.15">
      <c r="B50" s="1285" t="s">
        <v>40</v>
      </c>
      <c r="C50" s="1286"/>
      <c r="D50" s="111"/>
      <c r="E50" s="1280" t="s">
        <v>41</v>
      </c>
      <c r="F50" s="1280"/>
      <c r="G50" s="1280"/>
      <c r="H50" s="1281"/>
      <c r="I50" s="106">
        <v>20522</v>
      </c>
      <c r="J50" s="107">
        <v>22322</v>
      </c>
      <c r="K50" s="107">
        <v>22747</v>
      </c>
      <c r="L50" s="107">
        <v>24505</v>
      </c>
      <c r="M50" s="108">
        <v>24231</v>
      </c>
    </row>
    <row r="51" spans="2:13" ht="27.75" customHeight="1" x14ac:dyDescent="0.15">
      <c r="B51" s="1274"/>
      <c r="C51" s="1275"/>
      <c r="D51" s="105"/>
      <c r="E51" s="1280" t="s">
        <v>42</v>
      </c>
      <c r="F51" s="1280"/>
      <c r="G51" s="1280"/>
      <c r="H51" s="1281"/>
      <c r="I51" s="106">
        <v>5359</v>
      </c>
      <c r="J51" s="107">
        <v>5352</v>
      </c>
      <c r="K51" s="107">
        <v>4045</v>
      </c>
      <c r="L51" s="107">
        <v>4594</v>
      </c>
      <c r="M51" s="108">
        <v>4204</v>
      </c>
    </row>
    <row r="52" spans="2:13" ht="27.75" customHeight="1" x14ac:dyDescent="0.15">
      <c r="B52" s="1276"/>
      <c r="C52" s="1277"/>
      <c r="D52" s="105"/>
      <c r="E52" s="1280" t="s">
        <v>43</v>
      </c>
      <c r="F52" s="1280"/>
      <c r="G52" s="1280"/>
      <c r="H52" s="1281"/>
      <c r="I52" s="106">
        <v>49878</v>
      </c>
      <c r="J52" s="107">
        <v>49745</v>
      </c>
      <c r="K52" s="107">
        <v>49326</v>
      </c>
      <c r="L52" s="107">
        <v>48022</v>
      </c>
      <c r="M52" s="108">
        <v>45713</v>
      </c>
    </row>
    <row r="53" spans="2:13" ht="27.75" customHeight="1" thickBot="1" x14ac:dyDescent="0.2">
      <c r="B53" s="1287" t="s">
        <v>44</v>
      </c>
      <c r="C53" s="1288"/>
      <c r="D53" s="112"/>
      <c r="E53" s="1289" t="s">
        <v>45</v>
      </c>
      <c r="F53" s="1289"/>
      <c r="G53" s="1289"/>
      <c r="H53" s="1290"/>
      <c r="I53" s="113">
        <v>3203</v>
      </c>
      <c r="J53" s="114">
        <v>223</v>
      </c>
      <c r="K53" s="114">
        <v>-967</v>
      </c>
      <c r="L53" s="114">
        <v>-3953</v>
      </c>
      <c r="M53" s="115">
        <v>-5213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uy0lx3GKxkuNg9C/lStHyGDxERoMLYaFBnh3DzzERykwb6gxIBubUnM4WiNM50xnBrm8beZjWekYslEk1jSEQ==" saltValue="VtiVa3PAvMxiA7Tj977q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zoomScalePageLayoutView="7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11452</v>
      </c>
      <c r="G55" s="127">
        <v>10761</v>
      </c>
      <c r="H55" s="128">
        <v>9639</v>
      </c>
    </row>
    <row r="56" spans="2:8" ht="52.5" customHeight="1" x14ac:dyDescent="0.15">
      <c r="B56" s="129"/>
      <c r="C56" s="1301" t="s">
        <v>49</v>
      </c>
      <c r="D56" s="1301"/>
      <c r="E56" s="1302"/>
      <c r="F56" s="130">
        <v>2184</v>
      </c>
      <c r="G56" s="130">
        <v>2287</v>
      </c>
      <c r="H56" s="131">
        <v>2190</v>
      </c>
    </row>
    <row r="57" spans="2:8" ht="53.25" customHeight="1" x14ac:dyDescent="0.15">
      <c r="B57" s="129"/>
      <c r="C57" s="1303" t="s">
        <v>50</v>
      </c>
      <c r="D57" s="1303"/>
      <c r="E57" s="1304"/>
      <c r="F57" s="132">
        <v>8561</v>
      </c>
      <c r="G57" s="132">
        <v>10124</v>
      </c>
      <c r="H57" s="133">
        <v>10635</v>
      </c>
    </row>
    <row r="58" spans="2:8" ht="45.75" customHeight="1" x14ac:dyDescent="0.15">
      <c r="B58" s="134"/>
      <c r="C58" s="1291" t="s">
        <v>590</v>
      </c>
      <c r="D58" s="1292"/>
      <c r="E58" s="1293"/>
      <c r="F58" s="135">
        <v>2921</v>
      </c>
      <c r="G58" s="135">
        <v>3699</v>
      </c>
      <c r="H58" s="136">
        <v>3885</v>
      </c>
    </row>
    <row r="59" spans="2:8" ht="45.75" customHeight="1" x14ac:dyDescent="0.15">
      <c r="B59" s="134"/>
      <c r="C59" s="1291" t="s">
        <v>591</v>
      </c>
      <c r="D59" s="1292"/>
      <c r="E59" s="1293"/>
      <c r="F59" s="135">
        <v>1924</v>
      </c>
      <c r="G59" s="135">
        <v>1849</v>
      </c>
      <c r="H59" s="136">
        <v>1770</v>
      </c>
    </row>
    <row r="60" spans="2:8" ht="45.75" customHeight="1" x14ac:dyDescent="0.15">
      <c r="B60" s="134"/>
      <c r="C60" s="1291" t="s">
        <v>592</v>
      </c>
      <c r="D60" s="1292"/>
      <c r="E60" s="1293"/>
      <c r="F60" s="135">
        <v>1678</v>
      </c>
      <c r="G60" s="135">
        <v>1678</v>
      </c>
      <c r="H60" s="136">
        <v>1678</v>
      </c>
    </row>
    <row r="61" spans="2:8" ht="45.75" customHeight="1" x14ac:dyDescent="0.15">
      <c r="B61" s="134"/>
      <c r="C61" s="1291" t="s">
        <v>593</v>
      </c>
      <c r="D61" s="1292"/>
      <c r="E61" s="1293"/>
      <c r="F61" s="135">
        <v>365</v>
      </c>
      <c r="G61" s="135">
        <v>673</v>
      </c>
      <c r="H61" s="136">
        <v>1051</v>
      </c>
    </row>
    <row r="62" spans="2:8" ht="45.75" customHeight="1" thickBot="1" x14ac:dyDescent="0.2">
      <c r="B62" s="137"/>
      <c r="C62" s="1294" t="s">
        <v>594</v>
      </c>
      <c r="D62" s="1295"/>
      <c r="E62" s="1296"/>
      <c r="F62" s="138">
        <v>0</v>
      </c>
      <c r="G62" s="138">
        <v>600</v>
      </c>
      <c r="H62" s="139">
        <v>701</v>
      </c>
    </row>
    <row r="63" spans="2:8" ht="52.5" customHeight="1" thickBot="1" x14ac:dyDescent="0.2">
      <c r="B63" s="140"/>
      <c r="C63" s="1297" t="s">
        <v>51</v>
      </c>
      <c r="D63" s="1297"/>
      <c r="E63" s="1298"/>
      <c r="F63" s="141">
        <v>22196</v>
      </c>
      <c r="G63" s="141">
        <v>23172</v>
      </c>
      <c r="H63" s="142">
        <v>22463</v>
      </c>
    </row>
    <row r="64" spans="2:8" ht="15" customHeight="1" x14ac:dyDescent="0.15"/>
    <row r="65" ht="0" hidden="1" customHeight="1" x14ac:dyDescent="0.15"/>
    <row r="66" ht="0" hidden="1" customHeight="1" x14ac:dyDescent="0.15"/>
  </sheetData>
  <sheetProtection algorithmName="SHA-512" hashValue="MSgIQXDcXCLToKhXxV5nAfSp62voqjWqLbBFM5GpyCJsxqVilVGcTdrSwXRHPltP4V7Nb5VKtgcGtIxyTfFgkg==" saltValue="5HPNheQ2YOg7YSr5Uneq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0.7</v>
      </c>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612</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39.5</v>
      </c>
      <c r="BY53" s="1307"/>
      <c r="BZ53" s="1307"/>
      <c r="CA53" s="1307"/>
      <c r="CB53" s="1307"/>
      <c r="CC53" s="1307"/>
      <c r="CD53" s="1307"/>
      <c r="CE53" s="1307"/>
      <c r="CF53" s="1307">
        <v>58.9</v>
      </c>
      <c r="CG53" s="1307"/>
      <c r="CH53" s="1307"/>
      <c r="CI53" s="1307"/>
      <c r="CJ53" s="1307"/>
      <c r="CK53" s="1307"/>
      <c r="CL53" s="1307"/>
      <c r="CM53" s="1307"/>
      <c r="CN53" s="1307">
        <v>59</v>
      </c>
      <c r="CO53" s="1307"/>
      <c r="CP53" s="1307"/>
      <c r="CQ53" s="1307"/>
      <c r="CR53" s="1307"/>
      <c r="CS53" s="1307"/>
      <c r="CT53" s="1307"/>
      <c r="CU53" s="1307"/>
      <c r="CV53" s="1307">
        <v>59.6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613</v>
      </c>
      <c r="AO55" s="1311"/>
      <c r="AP55" s="1311"/>
      <c r="AQ55" s="1311"/>
      <c r="AR55" s="1311"/>
      <c r="AS55" s="1311"/>
      <c r="AT55" s="1311"/>
      <c r="AU55" s="1311"/>
      <c r="AV55" s="1311"/>
      <c r="AW55" s="1311"/>
      <c r="AX55" s="1311"/>
      <c r="AY55" s="1311"/>
      <c r="AZ55" s="1311"/>
      <c r="BA55" s="1311"/>
      <c r="BB55" s="1310" t="s">
        <v>611</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34.9</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612</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60.2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07">
        <v>11.1</v>
      </c>
      <c r="BQ73" s="1307"/>
      <c r="BR73" s="1307"/>
      <c r="BS73" s="1307"/>
      <c r="BT73" s="1307"/>
      <c r="BU73" s="1307"/>
      <c r="BV73" s="1307"/>
      <c r="BW73" s="1307"/>
      <c r="BX73" s="1307">
        <v>0.7</v>
      </c>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9.6</v>
      </c>
      <c r="BQ75" s="1307"/>
      <c r="BR75" s="1307"/>
      <c r="BS75" s="1307"/>
      <c r="BT75" s="1307"/>
      <c r="BU75" s="1307"/>
      <c r="BV75" s="1307"/>
      <c r="BW75" s="1307"/>
      <c r="BX75" s="1307">
        <v>9.5</v>
      </c>
      <c r="BY75" s="1307"/>
      <c r="BZ75" s="1307"/>
      <c r="CA75" s="1307"/>
      <c r="CB75" s="1307"/>
      <c r="CC75" s="1307"/>
      <c r="CD75" s="1307"/>
      <c r="CE75" s="1307"/>
      <c r="CF75" s="1307">
        <v>8.8000000000000007</v>
      </c>
      <c r="CG75" s="1307"/>
      <c r="CH75" s="1307"/>
      <c r="CI75" s="1307"/>
      <c r="CJ75" s="1307"/>
      <c r="CK75" s="1307"/>
      <c r="CL75" s="1307"/>
      <c r="CM75" s="1307"/>
      <c r="CN75" s="1307">
        <v>8.1</v>
      </c>
      <c r="CO75" s="1307"/>
      <c r="CP75" s="1307"/>
      <c r="CQ75" s="1307"/>
      <c r="CR75" s="1307"/>
      <c r="CS75" s="1307"/>
      <c r="CT75" s="1307"/>
      <c r="CU75" s="1307"/>
      <c r="CV75" s="1307">
        <v>7.3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613</v>
      </c>
      <c r="AO77" s="1311"/>
      <c r="AP77" s="1311"/>
      <c r="AQ77" s="1311"/>
      <c r="AR77" s="1311"/>
      <c r="AS77" s="1311"/>
      <c r="AT77" s="1311"/>
      <c r="AU77" s="1311"/>
      <c r="AV77" s="1311"/>
      <c r="AW77" s="1311"/>
      <c r="AX77" s="1311"/>
      <c r="AY77" s="1311"/>
      <c r="AZ77" s="1311"/>
      <c r="BA77" s="1311"/>
      <c r="BB77" s="1310" t="s">
        <v>611</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34.9</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616</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7.2</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I5oSr34s0PaAO8m+cvQk8YISiCZrBi/8XuoTvAwxoMlMnjpY5mQqsJp5IOT5NMP2vf8L5pUglViPENVU46R5g==" saltValue="PQs2WbweArYS9WhTNMCm6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JUnonTcRW5GOciVAj9Fvi03RKQcxialw5fpPp+qpzqfJEGd7OoKUX9uLHVCViFsx9n5/PSmfPGf5wgfwPSc0Q==" saltValue="X39X9TU7LJMPz5eLY8upE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scuYaM7vc+jNDzjASOQtibl5BjHExxPuC1bPKA40WKecAHexrvZzg86eG2ER3PWCyyszojfSq/BmadCCzrpsA==" saltValue="g/1TX7rPEFSKTbio00U+v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92358</v>
      </c>
      <c r="E3" s="161"/>
      <c r="F3" s="162">
        <v>53605</v>
      </c>
      <c r="G3" s="163"/>
      <c r="H3" s="164"/>
    </row>
    <row r="4" spans="1:8" x14ac:dyDescent="0.15">
      <c r="A4" s="165"/>
      <c r="B4" s="166"/>
      <c r="C4" s="167"/>
      <c r="D4" s="168">
        <v>48216</v>
      </c>
      <c r="E4" s="169"/>
      <c r="F4" s="170">
        <v>28343</v>
      </c>
      <c r="G4" s="171"/>
      <c r="H4" s="172"/>
    </row>
    <row r="5" spans="1:8" x14ac:dyDescent="0.15">
      <c r="A5" s="153" t="s">
        <v>542</v>
      </c>
      <c r="B5" s="158"/>
      <c r="C5" s="159"/>
      <c r="D5" s="160">
        <v>80711</v>
      </c>
      <c r="E5" s="161"/>
      <c r="F5" s="162">
        <v>58051</v>
      </c>
      <c r="G5" s="163"/>
      <c r="H5" s="164"/>
    </row>
    <row r="6" spans="1:8" x14ac:dyDescent="0.15">
      <c r="A6" s="165"/>
      <c r="B6" s="166"/>
      <c r="C6" s="167"/>
      <c r="D6" s="168">
        <v>60243</v>
      </c>
      <c r="E6" s="169"/>
      <c r="F6" s="170">
        <v>32143</v>
      </c>
      <c r="G6" s="171"/>
      <c r="H6" s="172"/>
    </row>
    <row r="7" spans="1:8" x14ac:dyDescent="0.15">
      <c r="A7" s="153" t="s">
        <v>543</v>
      </c>
      <c r="B7" s="158"/>
      <c r="C7" s="159"/>
      <c r="D7" s="160">
        <v>74334</v>
      </c>
      <c r="E7" s="161"/>
      <c r="F7" s="162">
        <v>40879</v>
      </c>
      <c r="G7" s="163"/>
      <c r="H7" s="164"/>
    </row>
    <row r="8" spans="1:8" x14ac:dyDescent="0.15">
      <c r="A8" s="165"/>
      <c r="B8" s="166"/>
      <c r="C8" s="167"/>
      <c r="D8" s="168">
        <v>56270</v>
      </c>
      <c r="E8" s="169"/>
      <c r="F8" s="170">
        <v>24087</v>
      </c>
      <c r="G8" s="171"/>
      <c r="H8" s="172"/>
    </row>
    <row r="9" spans="1:8" x14ac:dyDescent="0.15">
      <c r="A9" s="153" t="s">
        <v>544</v>
      </c>
      <c r="B9" s="158"/>
      <c r="C9" s="159"/>
      <c r="D9" s="160">
        <v>78586</v>
      </c>
      <c r="E9" s="161"/>
      <c r="F9" s="162">
        <v>42651</v>
      </c>
      <c r="G9" s="163"/>
      <c r="H9" s="164"/>
    </row>
    <row r="10" spans="1:8" x14ac:dyDescent="0.15">
      <c r="A10" s="165"/>
      <c r="B10" s="166"/>
      <c r="C10" s="167"/>
      <c r="D10" s="168">
        <v>55877</v>
      </c>
      <c r="E10" s="169"/>
      <c r="F10" s="170">
        <v>22675</v>
      </c>
      <c r="G10" s="171"/>
      <c r="H10" s="172"/>
    </row>
    <row r="11" spans="1:8" x14ac:dyDescent="0.15">
      <c r="A11" s="153" t="s">
        <v>545</v>
      </c>
      <c r="B11" s="158"/>
      <c r="C11" s="159"/>
      <c r="D11" s="160">
        <v>52911</v>
      </c>
      <c r="E11" s="161"/>
      <c r="F11" s="162">
        <v>43226</v>
      </c>
      <c r="G11" s="163"/>
      <c r="H11" s="164"/>
    </row>
    <row r="12" spans="1:8" x14ac:dyDescent="0.15">
      <c r="A12" s="165"/>
      <c r="B12" s="166"/>
      <c r="C12" s="173"/>
      <c r="D12" s="168">
        <v>30105</v>
      </c>
      <c r="E12" s="169"/>
      <c r="F12" s="170">
        <v>22622</v>
      </c>
      <c r="G12" s="171"/>
      <c r="H12" s="172"/>
    </row>
    <row r="13" spans="1:8" x14ac:dyDescent="0.15">
      <c r="A13" s="153"/>
      <c r="B13" s="158"/>
      <c r="C13" s="174"/>
      <c r="D13" s="175">
        <v>75780</v>
      </c>
      <c r="E13" s="176"/>
      <c r="F13" s="177">
        <v>47682</v>
      </c>
      <c r="G13" s="178"/>
      <c r="H13" s="164"/>
    </row>
    <row r="14" spans="1:8" x14ac:dyDescent="0.15">
      <c r="A14" s="165"/>
      <c r="B14" s="166"/>
      <c r="C14" s="167"/>
      <c r="D14" s="168">
        <v>50142</v>
      </c>
      <c r="E14" s="169"/>
      <c r="F14" s="170">
        <v>25974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5.59</v>
      </c>
      <c r="C19" s="179">
        <f>ROUND(VALUE(SUBSTITUTE(実質収支比率等に係る経年分析!G$48,"▲","-")),2)</f>
        <v>7.21</v>
      </c>
      <c r="D19" s="179">
        <f>ROUND(VALUE(SUBSTITUTE(実質収支比率等に係る経年分析!H$48,"▲","-")),2)</f>
        <v>6.09</v>
      </c>
      <c r="E19" s="179">
        <f>ROUND(VALUE(SUBSTITUTE(実質収支比率等に係る経年分析!I$48,"▲","-")),2)</f>
        <v>4.4400000000000004</v>
      </c>
      <c r="F19" s="179">
        <f>ROUND(VALUE(SUBSTITUTE(実質収支比率等に係る経年分析!J$48,"▲","-")),2)</f>
        <v>6.85</v>
      </c>
    </row>
    <row r="20" spans="1:11" x14ac:dyDescent="0.15">
      <c r="A20" s="179" t="s">
        <v>55</v>
      </c>
      <c r="B20" s="179">
        <f>ROUND(VALUE(SUBSTITUTE(実質収支比率等に係る経年分析!F$47,"▲","-")),2)</f>
        <v>28.99</v>
      </c>
      <c r="C20" s="179">
        <f>ROUND(VALUE(SUBSTITUTE(実質収支比率等に係る経年分析!G$47,"▲","-")),2)</f>
        <v>30.06</v>
      </c>
      <c r="D20" s="179">
        <f>ROUND(VALUE(SUBSTITUTE(実質収支比率等に係る経年分析!H$47,"▲","-")),2)</f>
        <v>33.590000000000003</v>
      </c>
      <c r="E20" s="179">
        <f>ROUND(VALUE(SUBSTITUTE(実質収支比率等に係る経年分析!I$47,"▲","-")),2)</f>
        <v>31.71</v>
      </c>
      <c r="F20" s="179">
        <f>ROUND(VALUE(SUBSTITUTE(実質収支比率等に係る経年分析!J$47,"▲","-")),2)</f>
        <v>28.45</v>
      </c>
    </row>
    <row r="21" spans="1:11" x14ac:dyDescent="0.15">
      <c r="A21" s="179" t="s">
        <v>56</v>
      </c>
      <c r="B21" s="179">
        <f>IF(ISNUMBER(VALUE(SUBSTITUTE(実質収支比率等に係る経年分析!F$49,"▲","-"))),ROUND(VALUE(SUBSTITUTE(実質収支比率等に係る経年分析!F$49,"▲","-")),2),NA())</f>
        <v>7.44</v>
      </c>
      <c r="C21" s="179">
        <f>IF(ISNUMBER(VALUE(SUBSTITUTE(実質収支比率等に係る経年分析!G$49,"▲","-"))),ROUND(VALUE(SUBSTITUTE(実質収支比率等に係る経年分析!G$49,"▲","-")),2),NA())</f>
        <v>3.48</v>
      </c>
      <c r="D21" s="179">
        <f>IF(ISNUMBER(VALUE(SUBSTITUTE(実質収支比率等に係る経年分析!H$49,"▲","-"))),ROUND(VALUE(SUBSTITUTE(実質収支比率等に係る経年分析!H$49,"▲","-")),2),NA())</f>
        <v>2.11</v>
      </c>
      <c r="E21" s="179">
        <f>IF(ISNUMBER(VALUE(SUBSTITUTE(実質収支比率等に係る経年分析!I$49,"▲","-"))),ROUND(VALUE(SUBSTITUTE(実質収支比率等に係る経年分析!I$49,"▲","-")),2),NA())</f>
        <v>-3.71</v>
      </c>
      <c r="F21" s="179">
        <f>IF(ISNUMBER(VALUE(SUBSTITUTE(実質収支比率等に係る経年分析!J$49,"▲","-"))),ROUND(VALUE(SUBSTITUTE(実質収支比率等に係る経年分析!J$49,"▲","-")),2),NA())</f>
        <v>-0.9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交通災害共済事業特別会計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0.56000000000000005</v>
      </c>
    </row>
    <row r="32" spans="1:11" x14ac:dyDescent="0.15">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0.79</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1.9</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1.38</v>
      </c>
      <c r="G32" s="180" t="e">
        <f>IF(ROUND(VALUE(SUBSTITUTE(連結実質赤字比率に係る赤字・黒字の構成分析!H$38,"▲", "-")), 2) &gt;= 0, ABS(ROUND(VALUE(SUBSTITUTE(連結実質赤字比率に係る赤字・黒字の構成分析!H$38,"▲", "-")), 2)), NA())</f>
        <v>#N/A</v>
      </c>
      <c r="H32" s="180">
        <f>IF(ROUND(VALUE(SUBSTITUTE(連結実質赤字比率に係る赤字・黒字の構成分析!I$38,"▲", "-")), 2) &lt; 0, ABS(ROUND(VALUE(SUBSTITUTE(連結実質赤字比率に係る赤字・黒字の構成分析!I$38,"▲", "-")), 2)), NA())</f>
        <v>1.1599999999999999</v>
      </c>
      <c r="I32" s="180" t="e">
        <f>IF(ROUND(VALUE(SUBSTITUTE(連結実質赤字比率に係る赤字・黒字の構成分析!I$38,"▲", "-")), 2) &gt;= 0, ABS(ROUND(VALUE(SUBSTITUTE(連結実質赤字比率に係る赤字・黒字の構成分析!I$38,"▲", "-")), 2)), NA())</f>
        <v>#N/A</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1.1000000000000001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6.85</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8.1199999999999992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8.1999999999999993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9.2100000000000009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6239</v>
      </c>
      <c r="E42" s="181"/>
      <c r="F42" s="181"/>
      <c r="G42" s="181">
        <f>'実質公債費比率（分子）の構造'!L$52</f>
        <v>6147</v>
      </c>
      <c r="H42" s="181"/>
      <c r="I42" s="181"/>
      <c r="J42" s="181">
        <f>'実質公債費比率（分子）の構造'!M$52</f>
        <v>6135</v>
      </c>
      <c r="K42" s="181"/>
      <c r="L42" s="181"/>
      <c r="M42" s="181">
        <f>'実質公債費比率（分子）の構造'!N$52</f>
        <v>6044</v>
      </c>
      <c r="N42" s="181"/>
      <c r="O42" s="181"/>
      <c r="P42" s="181">
        <f>'実質公債費比率（分子）の構造'!O$52</f>
        <v>5798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v>
      </c>
      <c r="C44" s="181"/>
      <c r="D44" s="181"/>
      <c r="E44" s="181">
        <f>'実質公債費比率（分子）の構造'!L$50</f>
        <v>4</v>
      </c>
      <c r="F44" s="181"/>
      <c r="G44" s="181"/>
      <c r="H44" s="181">
        <f>'実質公債費比率（分子）の構造'!M$50</f>
        <v>4</v>
      </c>
      <c r="I44" s="181"/>
      <c r="J44" s="181"/>
      <c r="K44" s="181">
        <f>'実質公債費比率（分子）の構造'!N$50</f>
        <v>3</v>
      </c>
      <c r="L44" s="181"/>
      <c r="M44" s="181"/>
      <c r="N44" s="181">
        <f>'実質公債費比率（分子）の構造'!O$50</f>
        <v>3</v>
      </c>
      <c r="O44" s="181"/>
      <c r="P44" s="181"/>
    </row>
    <row r="45" spans="1:16" x14ac:dyDescent="0.15">
      <c r="A45" s="181" t="s">
        <v>66</v>
      </c>
      <c r="B45" s="181">
        <f>'実質公債費比率（分子）の構造'!K$49</f>
        <v>80</v>
      </c>
      <c r="C45" s="181"/>
      <c r="D45" s="181"/>
      <c r="E45" s="181">
        <f>'実質公債費比率（分子）の構造'!L$49</f>
        <v>83</v>
      </c>
      <c r="F45" s="181"/>
      <c r="G45" s="181"/>
      <c r="H45" s="181">
        <f>'実質公債費比率（分子）の構造'!M$49</f>
        <v>57</v>
      </c>
      <c r="I45" s="181"/>
      <c r="J45" s="181"/>
      <c r="K45" s="181">
        <f>'実質公債費比率（分子）の構造'!N$49</f>
        <v>26</v>
      </c>
      <c r="L45" s="181"/>
      <c r="M45" s="181"/>
      <c r="N45" s="181" t="str">
        <f>'実質公債費比率（分子）の構造'!O$49</f>
        <v>-</v>
      </c>
      <c r="O45" s="181"/>
      <c r="P45" s="181"/>
    </row>
    <row r="46" spans="1:16" x14ac:dyDescent="0.15">
      <c r="A46" s="181" t="s">
        <v>67</v>
      </c>
      <c r="B46" s="181">
        <f>'実質公債費比率（分子）の構造'!K$48</f>
        <v>770</v>
      </c>
      <c r="C46" s="181"/>
      <c r="D46" s="181"/>
      <c r="E46" s="181">
        <f>'実質公債費比率（分子）の構造'!L$48</f>
        <v>805</v>
      </c>
      <c r="F46" s="181"/>
      <c r="G46" s="181"/>
      <c r="H46" s="181">
        <f>'実質公債費比率（分子）の構造'!M$48</f>
        <v>780</v>
      </c>
      <c r="I46" s="181"/>
      <c r="J46" s="181"/>
      <c r="K46" s="181">
        <f>'実質公債費比率（分子）の構造'!N$48</f>
        <v>738</v>
      </c>
      <c r="L46" s="181"/>
      <c r="M46" s="181"/>
      <c r="N46" s="181">
        <f>'実質公債費比率（分子）の構造'!O$48</f>
        <v>734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8146</v>
      </c>
      <c r="C49" s="181"/>
      <c r="D49" s="181"/>
      <c r="E49" s="181">
        <f>'実質公債費比率（分子）の構造'!L$45</f>
        <v>7796</v>
      </c>
      <c r="F49" s="181"/>
      <c r="G49" s="181"/>
      <c r="H49" s="181">
        <f>'実質公債費比率（分子）の構造'!M$45</f>
        <v>7616</v>
      </c>
      <c r="I49" s="181"/>
      <c r="J49" s="181"/>
      <c r="K49" s="181">
        <f>'実質公債費比率（分子）の構造'!N$45</f>
        <v>7378</v>
      </c>
      <c r="L49" s="181"/>
      <c r="M49" s="181"/>
      <c r="N49" s="181">
        <f>'実質公債費比率（分子）の構造'!O$45</f>
        <v>6913</v>
      </c>
      <c r="O49" s="181"/>
      <c r="P49" s="181"/>
    </row>
    <row r="50" spans="1:16" x14ac:dyDescent="0.15">
      <c r="A50" s="181" t="s">
        <v>71</v>
      </c>
      <c r="B50" s="181" t="e">
        <f>NA()</f>
        <v>#N/A</v>
      </c>
      <c r="C50" s="181">
        <f>IF(ISNUMBER('実質公債費比率（分子）の構造'!K$53),'実質公債費比率（分子）の構造'!K$53,NA())</f>
        <v>2761</v>
      </c>
      <c r="D50" s="181" t="e">
        <f>NA()</f>
        <v>#N/A</v>
      </c>
      <c r="E50" s="181" t="e">
        <f>NA()</f>
        <v>#N/A</v>
      </c>
      <c r="F50" s="181">
        <f>IF(ISNUMBER('実質公債費比率（分子）の構造'!L$53),'実質公債費比率（分子）の構造'!L$53,NA())</f>
        <v>2541</v>
      </c>
      <c r="G50" s="181" t="e">
        <f>NA()</f>
        <v>#N/A</v>
      </c>
      <c r="H50" s="181" t="e">
        <f>NA()</f>
        <v>#N/A</v>
      </c>
      <c r="I50" s="181">
        <f>IF(ISNUMBER('実質公債費比率（分子）の構造'!M$53),'実質公債費比率（分子）の構造'!M$53,NA())</f>
        <v>2322</v>
      </c>
      <c r="J50" s="181" t="e">
        <f>NA()</f>
        <v>#N/A</v>
      </c>
      <c r="K50" s="181" t="e">
        <f>NA()</f>
        <v>#N/A</v>
      </c>
      <c r="L50" s="181">
        <f>IF(ISNUMBER('実質公債費比率（分子）の構造'!N$53),'実質公債費比率（分子）の構造'!N$53,NA())</f>
        <v>2101</v>
      </c>
      <c r="M50" s="181" t="e">
        <f>NA()</f>
        <v>#N/A</v>
      </c>
      <c r="N50" s="181" t="e">
        <f>NA()</f>
        <v>#N/A</v>
      </c>
      <c r="O50" s="181">
        <f>IF(ISNUMBER('実質公債費比率（分子）の構造'!O$53),'実質公債費比率（分子）の構造'!O$53,NA())</f>
        <v>1852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49878</v>
      </c>
      <c r="E56" s="180"/>
      <c r="F56" s="180"/>
      <c r="G56" s="180">
        <f>'将来負担比率（分子）の構造'!J$52</f>
        <v>49745</v>
      </c>
      <c r="H56" s="180"/>
      <c r="I56" s="180"/>
      <c r="J56" s="180">
        <f>'将来負担比率（分子）の構造'!K$52</f>
        <v>49326</v>
      </c>
      <c r="K56" s="180"/>
      <c r="L56" s="180"/>
      <c r="M56" s="180">
        <f>'将来負担比率（分子）の構造'!L$52</f>
        <v>48022</v>
      </c>
      <c r="N56" s="180"/>
      <c r="O56" s="180"/>
      <c r="P56" s="180">
        <f>'将来負担比率（分子）の構造'!M$52</f>
        <v>45713</v>
      </c>
    </row>
    <row r="57" spans="1:16" x14ac:dyDescent="0.15">
      <c r="A57" s="180" t="s">
        <v>42</v>
      </c>
      <c r="B57" s="180"/>
      <c r="C57" s="180"/>
      <c r="D57" s="180">
        <f>'将来負担比率（分子）の構造'!I$51</f>
        <v>5359</v>
      </c>
      <c r="E57" s="180"/>
      <c r="F57" s="180"/>
      <c r="G57" s="180">
        <f>'将来負担比率（分子）の構造'!J$51</f>
        <v>5352</v>
      </c>
      <c r="H57" s="180"/>
      <c r="I57" s="180"/>
      <c r="J57" s="180">
        <f>'将来負担比率（分子）の構造'!K$51</f>
        <v>4045</v>
      </c>
      <c r="K57" s="180"/>
      <c r="L57" s="180"/>
      <c r="M57" s="180">
        <f>'将来負担比率（分子）の構造'!L$51</f>
        <v>4594</v>
      </c>
      <c r="N57" s="180"/>
      <c r="O57" s="180"/>
      <c r="P57" s="180">
        <f>'将来負担比率（分子）の構造'!M$51</f>
        <v>4204</v>
      </c>
    </row>
    <row r="58" spans="1:16" x14ac:dyDescent="0.15">
      <c r="A58" s="180" t="s">
        <v>41</v>
      </c>
      <c r="B58" s="180"/>
      <c r="C58" s="180"/>
      <c r="D58" s="180">
        <f>'将来負担比率（分子）の構造'!I$50</f>
        <v>20522</v>
      </c>
      <c r="E58" s="180"/>
      <c r="F58" s="180"/>
      <c r="G58" s="180">
        <f>'将来負担比率（分子）の構造'!J$50</f>
        <v>22322</v>
      </c>
      <c r="H58" s="180"/>
      <c r="I58" s="180"/>
      <c r="J58" s="180">
        <f>'将来負担比率（分子）の構造'!K$50</f>
        <v>22747</v>
      </c>
      <c r="K58" s="180"/>
      <c r="L58" s="180"/>
      <c r="M58" s="180">
        <f>'将来負担比率（分子）の構造'!L$50</f>
        <v>24505</v>
      </c>
      <c r="N58" s="180"/>
      <c r="O58" s="180"/>
      <c r="P58" s="180">
        <f>'将来負担比率（分子）の構造'!M$50</f>
        <v>24231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631</v>
      </c>
      <c r="F61" s="180"/>
      <c r="G61" s="180"/>
      <c r="H61" s="180">
        <f>'将来負担比率（分子）の構造'!K$46</f>
        <v>225</v>
      </c>
      <c r="I61" s="180"/>
      <c r="J61" s="180"/>
      <c r="K61" s="180">
        <f>'将来負担比率（分子）の構造'!L$46</f>
        <v>289</v>
      </c>
      <c r="L61" s="180"/>
      <c r="M61" s="180"/>
      <c r="N61" s="180" t="str">
        <f>'将来負担比率（分子）の構造'!M$46</f>
        <v>-</v>
      </c>
      <c r="O61" s="180"/>
      <c r="P61" s="180"/>
    </row>
    <row r="62" spans="1:16" x14ac:dyDescent="0.15">
      <c r="A62" s="180" t="s">
        <v>35</v>
      </c>
      <c r="B62" s="180">
        <f>'将来負担比率（分子）の構造'!I$45</f>
        <v>8001</v>
      </c>
      <c r="C62" s="180"/>
      <c r="D62" s="180"/>
      <c r="E62" s="180">
        <f>'将来負担比率（分子）の構造'!J$45</f>
        <v>7478</v>
      </c>
      <c r="F62" s="180"/>
      <c r="G62" s="180"/>
      <c r="H62" s="180">
        <f>'将来負担比率（分子）の構造'!K$45</f>
        <v>7304</v>
      </c>
      <c r="I62" s="180"/>
      <c r="J62" s="180"/>
      <c r="K62" s="180">
        <f>'将来負担比率（分子）の構造'!L$45</f>
        <v>6844</v>
      </c>
      <c r="L62" s="180"/>
      <c r="M62" s="180"/>
      <c r="N62" s="180">
        <f>'将来負担比率（分子）の構造'!M$45</f>
        <v>6371</v>
      </c>
      <c r="O62" s="180"/>
      <c r="P62" s="180"/>
    </row>
    <row r="63" spans="1:16" x14ac:dyDescent="0.15">
      <c r="A63" s="180" t="s">
        <v>34</v>
      </c>
      <c r="B63" s="180">
        <f>'将来負担比率（分子）の構造'!I$44</f>
        <v>141</v>
      </c>
      <c r="C63" s="180"/>
      <c r="D63" s="180"/>
      <c r="E63" s="180">
        <f>'将来負担比率（分子）の構造'!J$44</f>
        <v>86</v>
      </c>
      <c r="F63" s="180"/>
      <c r="G63" s="180"/>
      <c r="H63" s="180">
        <f>'将来負担比率（分子）の構造'!K$44</f>
        <v>30</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7512</v>
      </c>
      <c r="C64" s="180"/>
      <c r="D64" s="180"/>
      <c r="E64" s="180">
        <f>'将来負担比率（分子）の構造'!J$43</f>
        <v>7225</v>
      </c>
      <c r="F64" s="180"/>
      <c r="G64" s="180"/>
      <c r="H64" s="180">
        <f>'将来負担比率（分子）の構造'!K$43</f>
        <v>7049</v>
      </c>
      <c r="I64" s="180"/>
      <c r="J64" s="180"/>
      <c r="K64" s="180">
        <f>'将来負担比率（分子）の構造'!L$43</f>
        <v>7036</v>
      </c>
      <c r="L64" s="180"/>
      <c r="M64" s="180"/>
      <c r="N64" s="180">
        <f>'将来負担比率（分子）の構造'!M$43</f>
        <v>6681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63308</v>
      </c>
      <c r="C66" s="180"/>
      <c r="D66" s="180"/>
      <c r="E66" s="180">
        <f>'将来負担比率（分子）の構造'!J$41</f>
        <v>62223</v>
      </c>
      <c r="F66" s="180"/>
      <c r="G66" s="180"/>
      <c r="H66" s="180">
        <f>'将来負担比率（分子）の構造'!K$41</f>
        <v>60543</v>
      </c>
      <c r="I66" s="180"/>
      <c r="J66" s="180"/>
      <c r="K66" s="180">
        <f>'将来負担比率（分子）の構造'!L$41</f>
        <v>58998</v>
      </c>
      <c r="L66" s="180"/>
      <c r="M66" s="180"/>
      <c r="N66" s="180">
        <f>'将来負担比率（分子）の構造'!M$41</f>
        <v>55884</v>
      </c>
      <c r="O66" s="180"/>
      <c r="P66" s="180"/>
    </row>
    <row r="67" spans="1:16" x14ac:dyDescent="0.15">
      <c r="A67" s="180" t="s">
        <v>75</v>
      </c>
      <c r="B67" s="180" t="e">
        <f>NA()</f>
        <v>#N/A</v>
      </c>
      <c r="C67" s="180">
        <f>IF(ISNUMBER('将来負担比率（分子）の構造'!I$53), IF('将来負担比率（分子）の構造'!I$53 &lt; 0, 0, '将来負担比率（分子）の構造'!I$53), NA())</f>
        <v>3203</v>
      </c>
      <c r="D67" s="180" t="e">
        <f>NA()</f>
        <v>#N/A</v>
      </c>
      <c r="E67" s="180" t="e">
        <f>NA()</f>
        <v>#N/A</v>
      </c>
      <c r="F67" s="180">
        <f>IF(ISNUMBER('将来負担比率（分子）の構造'!J$53), IF('将来負担比率（分子）の構造'!J$53 &lt; 0, 0, '将来負担比率（分子）の構造'!J$53), NA())</f>
        <v>223</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11452</v>
      </c>
      <c r="C72" s="184">
        <f>基金残高に係る経年分析!G55</f>
        <v>10761</v>
      </c>
      <c r="D72" s="184">
        <f>基金残高に係る経年分析!H55</f>
        <v>9639</v>
      </c>
    </row>
    <row r="73" spans="1:16" x14ac:dyDescent="0.15">
      <c r="A73" s="183" t="s">
        <v>78</v>
      </c>
      <c r="B73" s="184">
        <f>基金残高に係る経年分析!F56</f>
        <v>2184</v>
      </c>
      <c r="C73" s="184">
        <f>基金残高に係る経年分析!G56</f>
        <v>2287</v>
      </c>
      <c r="D73" s="184">
        <f>基金残高に係る経年分析!H56</f>
        <v>2190</v>
      </c>
    </row>
    <row r="74" spans="1:16" x14ac:dyDescent="0.15">
      <c r="A74" s="183" t="s">
        <v>79</v>
      </c>
      <c r="B74" s="184">
        <f>基金残高に係る経年分析!F57</f>
        <v>8561</v>
      </c>
      <c r="C74" s="184">
        <f>基金残高に係る経年分析!G57</f>
        <v>10124</v>
      </c>
      <c r="D74" s="184">
        <f>基金残高に係る経年分析!H57</f>
        <v>10635</v>
      </c>
    </row>
  </sheetData>
  <sheetProtection algorithmName="SHA-512" hashValue="VAFoLgLDK6DVi1iN50QDOsBBb0DEqIOHGojgcpJcJd9iE1NTCzQdpft+lR5sTYJhpc4XpzHqHh3h132fbx/1IQ==" saltValue="76sBAwe0La7dWX+yhj7v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16388407</v>
      </c>
      <c r="S5" s="669"/>
      <c r="T5" s="669"/>
      <c r="U5" s="669"/>
      <c r="V5" s="669"/>
      <c r="W5" s="669"/>
      <c r="X5" s="669"/>
      <c r="Y5" s="670"/>
      <c r="Z5" s="671">
        <v>27.7</v>
      </c>
      <c r="AA5" s="671"/>
      <c r="AB5" s="671"/>
      <c r="AC5" s="671"/>
      <c r="AD5" s="672">
        <v>15879109</v>
      </c>
      <c r="AE5" s="672"/>
      <c r="AF5" s="672"/>
      <c r="AG5" s="672"/>
      <c r="AH5" s="672"/>
      <c r="AI5" s="672"/>
      <c r="AJ5" s="672"/>
      <c r="AK5" s="672"/>
      <c r="AL5" s="673">
        <v>49.1</v>
      </c>
      <c r="AM5" s="674"/>
      <c r="AN5" s="674"/>
      <c r="AO5" s="675"/>
      <c r="AP5" s="665" t="s">
        <v>227</v>
      </c>
      <c r="AQ5" s="666"/>
      <c r="AR5" s="666"/>
      <c r="AS5" s="666"/>
      <c r="AT5" s="666"/>
      <c r="AU5" s="666"/>
      <c r="AV5" s="666"/>
      <c r="AW5" s="666"/>
      <c r="AX5" s="666"/>
      <c r="AY5" s="666"/>
      <c r="AZ5" s="666"/>
      <c r="BA5" s="666"/>
      <c r="BB5" s="666"/>
      <c r="BC5" s="666"/>
      <c r="BD5" s="666"/>
      <c r="BE5" s="666"/>
      <c r="BF5" s="667"/>
      <c r="BG5" s="679">
        <v>15782258</v>
      </c>
      <c r="BH5" s="680"/>
      <c r="BI5" s="680"/>
      <c r="BJ5" s="680"/>
      <c r="BK5" s="680"/>
      <c r="BL5" s="680"/>
      <c r="BM5" s="680"/>
      <c r="BN5" s="681"/>
      <c r="BO5" s="682">
        <v>96.3</v>
      </c>
      <c r="BP5" s="682"/>
      <c r="BQ5" s="682"/>
      <c r="BR5" s="682"/>
      <c r="BS5" s="683">
        <v>236949</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703368</v>
      </c>
      <c r="S6" s="680"/>
      <c r="T6" s="680"/>
      <c r="U6" s="680"/>
      <c r="V6" s="680"/>
      <c r="W6" s="680"/>
      <c r="X6" s="680"/>
      <c r="Y6" s="681"/>
      <c r="Z6" s="682">
        <v>1.2</v>
      </c>
      <c r="AA6" s="682"/>
      <c r="AB6" s="682"/>
      <c r="AC6" s="682"/>
      <c r="AD6" s="683">
        <v>703368</v>
      </c>
      <c r="AE6" s="683"/>
      <c r="AF6" s="683"/>
      <c r="AG6" s="683"/>
      <c r="AH6" s="683"/>
      <c r="AI6" s="683"/>
      <c r="AJ6" s="683"/>
      <c r="AK6" s="683"/>
      <c r="AL6" s="684">
        <v>2.2000000000000002</v>
      </c>
      <c r="AM6" s="685"/>
      <c r="AN6" s="685"/>
      <c r="AO6" s="686"/>
      <c r="AP6" s="676" t="s">
        <v>232</v>
      </c>
      <c r="AQ6" s="677"/>
      <c r="AR6" s="677"/>
      <c r="AS6" s="677"/>
      <c r="AT6" s="677"/>
      <c r="AU6" s="677"/>
      <c r="AV6" s="677"/>
      <c r="AW6" s="677"/>
      <c r="AX6" s="677"/>
      <c r="AY6" s="677"/>
      <c r="AZ6" s="677"/>
      <c r="BA6" s="677"/>
      <c r="BB6" s="677"/>
      <c r="BC6" s="677"/>
      <c r="BD6" s="677"/>
      <c r="BE6" s="677"/>
      <c r="BF6" s="678"/>
      <c r="BG6" s="679">
        <v>15782258</v>
      </c>
      <c r="BH6" s="680"/>
      <c r="BI6" s="680"/>
      <c r="BJ6" s="680"/>
      <c r="BK6" s="680"/>
      <c r="BL6" s="680"/>
      <c r="BM6" s="680"/>
      <c r="BN6" s="681"/>
      <c r="BO6" s="682">
        <v>96.3</v>
      </c>
      <c r="BP6" s="682"/>
      <c r="BQ6" s="682"/>
      <c r="BR6" s="682"/>
      <c r="BS6" s="683">
        <v>236949</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307906</v>
      </c>
      <c r="CS6" s="680"/>
      <c r="CT6" s="680"/>
      <c r="CU6" s="680"/>
      <c r="CV6" s="680"/>
      <c r="CW6" s="680"/>
      <c r="CX6" s="680"/>
      <c r="CY6" s="681"/>
      <c r="CZ6" s="673">
        <v>0.5</v>
      </c>
      <c r="DA6" s="674"/>
      <c r="DB6" s="674"/>
      <c r="DC6" s="693"/>
      <c r="DD6" s="688" t="s">
        <v>127</v>
      </c>
      <c r="DE6" s="680"/>
      <c r="DF6" s="680"/>
      <c r="DG6" s="680"/>
      <c r="DH6" s="680"/>
      <c r="DI6" s="680"/>
      <c r="DJ6" s="680"/>
      <c r="DK6" s="680"/>
      <c r="DL6" s="680"/>
      <c r="DM6" s="680"/>
      <c r="DN6" s="680"/>
      <c r="DO6" s="680"/>
      <c r="DP6" s="681"/>
      <c r="DQ6" s="688">
        <v>307906</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23389</v>
      </c>
      <c r="S7" s="680"/>
      <c r="T7" s="680"/>
      <c r="U7" s="680"/>
      <c r="V7" s="680"/>
      <c r="W7" s="680"/>
      <c r="X7" s="680"/>
      <c r="Y7" s="681"/>
      <c r="Z7" s="682">
        <v>0</v>
      </c>
      <c r="AA7" s="682"/>
      <c r="AB7" s="682"/>
      <c r="AC7" s="682"/>
      <c r="AD7" s="683">
        <v>23389</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6720052</v>
      </c>
      <c r="BH7" s="680"/>
      <c r="BI7" s="680"/>
      <c r="BJ7" s="680"/>
      <c r="BK7" s="680"/>
      <c r="BL7" s="680"/>
      <c r="BM7" s="680"/>
      <c r="BN7" s="681"/>
      <c r="BO7" s="682">
        <v>41</v>
      </c>
      <c r="BP7" s="682"/>
      <c r="BQ7" s="682"/>
      <c r="BR7" s="682"/>
      <c r="BS7" s="683">
        <v>236949</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7168628</v>
      </c>
      <c r="CS7" s="680"/>
      <c r="CT7" s="680"/>
      <c r="CU7" s="680"/>
      <c r="CV7" s="680"/>
      <c r="CW7" s="680"/>
      <c r="CX7" s="680"/>
      <c r="CY7" s="681"/>
      <c r="CZ7" s="682">
        <v>12.7</v>
      </c>
      <c r="DA7" s="682"/>
      <c r="DB7" s="682"/>
      <c r="DC7" s="682"/>
      <c r="DD7" s="688">
        <v>297071</v>
      </c>
      <c r="DE7" s="680"/>
      <c r="DF7" s="680"/>
      <c r="DG7" s="680"/>
      <c r="DH7" s="680"/>
      <c r="DI7" s="680"/>
      <c r="DJ7" s="680"/>
      <c r="DK7" s="680"/>
      <c r="DL7" s="680"/>
      <c r="DM7" s="680"/>
      <c r="DN7" s="680"/>
      <c r="DO7" s="680"/>
      <c r="DP7" s="681"/>
      <c r="DQ7" s="688">
        <v>5567272</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25943</v>
      </c>
      <c r="S8" s="680"/>
      <c r="T8" s="680"/>
      <c r="U8" s="680"/>
      <c r="V8" s="680"/>
      <c r="W8" s="680"/>
      <c r="X8" s="680"/>
      <c r="Y8" s="681"/>
      <c r="Z8" s="682">
        <v>0</v>
      </c>
      <c r="AA8" s="682"/>
      <c r="AB8" s="682"/>
      <c r="AC8" s="682"/>
      <c r="AD8" s="683">
        <v>25943</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201403</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21612791</v>
      </c>
      <c r="CS8" s="680"/>
      <c r="CT8" s="680"/>
      <c r="CU8" s="680"/>
      <c r="CV8" s="680"/>
      <c r="CW8" s="680"/>
      <c r="CX8" s="680"/>
      <c r="CY8" s="681"/>
      <c r="CZ8" s="682">
        <v>38.299999999999997</v>
      </c>
      <c r="DA8" s="682"/>
      <c r="DB8" s="682"/>
      <c r="DC8" s="682"/>
      <c r="DD8" s="688">
        <v>301248</v>
      </c>
      <c r="DE8" s="680"/>
      <c r="DF8" s="680"/>
      <c r="DG8" s="680"/>
      <c r="DH8" s="680"/>
      <c r="DI8" s="680"/>
      <c r="DJ8" s="680"/>
      <c r="DK8" s="680"/>
      <c r="DL8" s="680"/>
      <c r="DM8" s="680"/>
      <c r="DN8" s="680"/>
      <c r="DO8" s="680"/>
      <c r="DP8" s="681"/>
      <c r="DQ8" s="688">
        <v>10079091</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30467</v>
      </c>
      <c r="S9" s="680"/>
      <c r="T9" s="680"/>
      <c r="U9" s="680"/>
      <c r="V9" s="680"/>
      <c r="W9" s="680"/>
      <c r="X9" s="680"/>
      <c r="Y9" s="681"/>
      <c r="Z9" s="682">
        <v>0.1</v>
      </c>
      <c r="AA9" s="682"/>
      <c r="AB9" s="682"/>
      <c r="AC9" s="682"/>
      <c r="AD9" s="683">
        <v>30467</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5001648</v>
      </c>
      <c r="BH9" s="680"/>
      <c r="BI9" s="680"/>
      <c r="BJ9" s="680"/>
      <c r="BK9" s="680"/>
      <c r="BL9" s="680"/>
      <c r="BM9" s="680"/>
      <c r="BN9" s="681"/>
      <c r="BO9" s="682">
        <v>30.5</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3783289</v>
      </c>
      <c r="CS9" s="680"/>
      <c r="CT9" s="680"/>
      <c r="CU9" s="680"/>
      <c r="CV9" s="680"/>
      <c r="CW9" s="680"/>
      <c r="CX9" s="680"/>
      <c r="CY9" s="681"/>
      <c r="CZ9" s="682">
        <v>6.7</v>
      </c>
      <c r="DA9" s="682"/>
      <c r="DB9" s="682"/>
      <c r="DC9" s="682"/>
      <c r="DD9" s="688">
        <v>496287</v>
      </c>
      <c r="DE9" s="680"/>
      <c r="DF9" s="680"/>
      <c r="DG9" s="680"/>
      <c r="DH9" s="680"/>
      <c r="DI9" s="680"/>
      <c r="DJ9" s="680"/>
      <c r="DK9" s="680"/>
      <c r="DL9" s="680"/>
      <c r="DM9" s="680"/>
      <c r="DN9" s="680"/>
      <c r="DO9" s="680"/>
      <c r="DP9" s="681"/>
      <c r="DQ9" s="688">
        <v>3491092</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146</v>
      </c>
      <c r="AA10" s="682"/>
      <c r="AB10" s="682"/>
      <c r="AC10" s="682"/>
      <c r="AD10" s="683" t="s">
        <v>244</v>
      </c>
      <c r="AE10" s="683"/>
      <c r="AF10" s="683"/>
      <c r="AG10" s="683"/>
      <c r="AH10" s="683"/>
      <c r="AI10" s="683"/>
      <c r="AJ10" s="683"/>
      <c r="AK10" s="683"/>
      <c r="AL10" s="684" t="s">
        <v>146</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323699</v>
      </c>
      <c r="BH10" s="680"/>
      <c r="BI10" s="680"/>
      <c r="BJ10" s="680"/>
      <c r="BK10" s="680"/>
      <c r="BL10" s="680"/>
      <c r="BM10" s="680"/>
      <c r="BN10" s="681"/>
      <c r="BO10" s="682">
        <v>2</v>
      </c>
      <c r="BP10" s="682"/>
      <c r="BQ10" s="682"/>
      <c r="BR10" s="682"/>
      <c r="BS10" s="688" t="s">
        <v>127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44110</v>
      </c>
      <c r="CS10" s="680"/>
      <c r="CT10" s="680"/>
      <c r="CU10" s="680"/>
      <c r="CV10" s="680"/>
      <c r="CW10" s="680"/>
      <c r="CX10" s="680"/>
      <c r="CY10" s="681"/>
      <c r="CZ10" s="682">
        <v>0.1</v>
      </c>
      <c r="DA10" s="682"/>
      <c r="DB10" s="682"/>
      <c r="DC10" s="682"/>
      <c r="DD10" s="688" t="s">
        <v>146</v>
      </c>
      <c r="DE10" s="680"/>
      <c r="DF10" s="680"/>
      <c r="DG10" s="680"/>
      <c r="DH10" s="680"/>
      <c r="DI10" s="680"/>
      <c r="DJ10" s="680"/>
      <c r="DK10" s="680"/>
      <c r="DL10" s="680"/>
      <c r="DM10" s="680"/>
      <c r="DN10" s="680"/>
      <c r="DO10" s="680"/>
      <c r="DP10" s="681"/>
      <c r="DQ10" s="688">
        <v>43824</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146</v>
      </c>
      <c r="S11" s="680"/>
      <c r="T11" s="680"/>
      <c r="U11" s="680"/>
      <c r="V11" s="680"/>
      <c r="W11" s="680"/>
      <c r="X11" s="680"/>
      <c r="Y11" s="681"/>
      <c r="Z11" s="682" t="s">
        <v>244</v>
      </c>
      <c r="AA11" s="682"/>
      <c r="AB11" s="682"/>
      <c r="AC11" s="682"/>
      <c r="AD11" s="683" t="s">
        <v>146</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1193302</v>
      </c>
      <c r="BH11" s="680"/>
      <c r="BI11" s="680"/>
      <c r="BJ11" s="680"/>
      <c r="BK11" s="680"/>
      <c r="BL11" s="680"/>
      <c r="BM11" s="680"/>
      <c r="BN11" s="681"/>
      <c r="BO11" s="682">
        <v>7.3</v>
      </c>
      <c r="BP11" s="682"/>
      <c r="BQ11" s="682"/>
      <c r="BR11" s="682"/>
      <c r="BS11" s="688">
        <v>236949</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2176909</v>
      </c>
      <c r="CS11" s="680"/>
      <c r="CT11" s="680"/>
      <c r="CU11" s="680"/>
      <c r="CV11" s="680"/>
      <c r="CW11" s="680"/>
      <c r="CX11" s="680"/>
      <c r="CY11" s="681"/>
      <c r="CZ11" s="682">
        <v>3.9</v>
      </c>
      <c r="DA11" s="682"/>
      <c r="DB11" s="682"/>
      <c r="DC11" s="682"/>
      <c r="DD11" s="688">
        <v>934441</v>
      </c>
      <c r="DE11" s="680"/>
      <c r="DF11" s="680"/>
      <c r="DG11" s="680"/>
      <c r="DH11" s="680"/>
      <c r="DI11" s="680"/>
      <c r="DJ11" s="680"/>
      <c r="DK11" s="680"/>
      <c r="DL11" s="680"/>
      <c r="DM11" s="680"/>
      <c r="DN11" s="680"/>
      <c r="DO11" s="680"/>
      <c r="DP11" s="681"/>
      <c r="DQ11" s="688">
        <v>1157652</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2384935</v>
      </c>
      <c r="S12" s="680"/>
      <c r="T12" s="680"/>
      <c r="U12" s="680"/>
      <c r="V12" s="680"/>
      <c r="W12" s="680"/>
      <c r="X12" s="680"/>
      <c r="Y12" s="681"/>
      <c r="Z12" s="682">
        <v>4</v>
      </c>
      <c r="AA12" s="682"/>
      <c r="AB12" s="682"/>
      <c r="AC12" s="682"/>
      <c r="AD12" s="683">
        <v>2384935</v>
      </c>
      <c r="AE12" s="683"/>
      <c r="AF12" s="683"/>
      <c r="AG12" s="683"/>
      <c r="AH12" s="683"/>
      <c r="AI12" s="683"/>
      <c r="AJ12" s="683"/>
      <c r="AK12" s="683"/>
      <c r="AL12" s="684">
        <v>7.4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7785926</v>
      </c>
      <c r="BH12" s="680"/>
      <c r="BI12" s="680"/>
      <c r="BJ12" s="680"/>
      <c r="BK12" s="680"/>
      <c r="BL12" s="680"/>
      <c r="BM12" s="680"/>
      <c r="BN12" s="681"/>
      <c r="BO12" s="682">
        <v>47.5</v>
      </c>
      <c r="BP12" s="682"/>
      <c r="BQ12" s="682"/>
      <c r="BR12" s="682"/>
      <c r="BS12" s="688" t="s">
        <v>127</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1204700</v>
      </c>
      <c r="CS12" s="680"/>
      <c r="CT12" s="680"/>
      <c r="CU12" s="680"/>
      <c r="CV12" s="680"/>
      <c r="CW12" s="680"/>
      <c r="CX12" s="680"/>
      <c r="CY12" s="681"/>
      <c r="CZ12" s="682">
        <v>2.1</v>
      </c>
      <c r="DA12" s="682"/>
      <c r="DB12" s="682"/>
      <c r="DC12" s="682"/>
      <c r="DD12" s="688">
        <v>547516</v>
      </c>
      <c r="DE12" s="680"/>
      <c r="DF12" s="680"/>
      <c r="DG12" s="680"/>
      <c r="DH12" s="680"/>
      <c r="DI12" s="680"/>
      <c r="DJ12" s="680"/>
      <c r="DK12" s="680"/>
      <c r="DL12" s="680"/>
      <c r="DM12" s="680"/>
      <c r="DN12" s="680"/>
      <c r="DO12" s="680"/>
      <c r="DP12" s="681"/>
      <c r="DQ12" s="688">
        <v>882571</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48991</v>
      </c>
      <c r="S13" s="680"/>
      <c r="T13" s="680"/>
      <c r="U13" s="680"/>
      <c r="V13" s="680"/>
      <c r="W13" s="680"/>
      <c r="X13" s="680"/>
      <c r="Y13" s="681"/>
      <c r="Z13" s="682">
        <v>0.1</v>
      </c>
      <c r="AA13" s="682"/>
      <c r="AB13" s="682"/>
      <c r="AC13" s="682"/>
      <c r="AD13" s="683">
        <v>48991</v>
      </c>
      <c r="AE13" s="683"/>
      <c r="AF13" s="683"/>
      <c r="AG13" s="683"/>
      <c r="AH13" s="683"/>
      <c r="AI13" s="683"/>
      <c r="AJ13" s="683"/>
      <c r="AK13" s="683"/>
      <c r="AL13" s="684">
        <v>0.2</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7683079</v>
      </c>
      <c r="BH13" s="680"/>
      <c r="BI13" s="680"/>
      <c r="BJ13" s="680"/>
      <c r="BK13" s="680"/>
      <c r="BL13" s="680"/>
      <c r="BM13" s="680"/>
      <c r="BN13" s="681"/>
      <c r="BO13" s="682">
        <v>46.9</v>
      </c>
      <c r="BP13" s="682"/>
      <c r="BQ13" s="682"/>
      <c r="BR13" s="682"/>
      <c r="BS13" s="688" t="s">
        <v>244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4655716</v>
      </c>
      <c r="CS13" s="680"/>
      <c r="CT13" s="680"/>
      <c r="CU13" s="680"/>
      <c r="CV13" s="680"/>
      <c r="CW13" s="680"/>
      <c r="CX13" s="680"/>
      <c r="CY13" s="681"/>
      <c r="CZ13" s="682">
        <v>8.3000000000000007</v>
      </c>
      <c r="DA13" s="682"/>
      <c r="DB13" s="682"/>
      <c r="DC13" s="682"/>
      <c r="DD13" s="688">
        <v>2898239</v>
      </c>
      <c r="DE13" s="680"/>
      <c r="DF13" s="680"/>
      <c r="DG13" s="680"/>
      <c r="DH13" s="680"/>
      <c r="DI13" s="680"/>
      <c r="DJ13" s="680"/>
      <c r="DK13" s="680"/>
      <c r="DL13" s="680"/>
      <c r="DM13" s="680"/>
      <c r="DN13" s="680"/>
      <c r="DO13" s="680"/>
      <c r="DP13" s="681"/>
      <c r="DQ13" s="688">
        <v>2538665</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146</v>
      </c>
      <c r="AA14" s="682"/>
      <c r="AB14" s="682"/>
      <c r="AC14" s="682"/>
      <c r="AD14" s="683" t="s">
        <v>137</v>
      </c>
      <c r="AE14" s="683"/>
      <c r="AF14" s="683"/>
      <c r="AG14" s="683"/>
      <c r="AH14" s="683"/>
      <c r="AI14" s="683"/>
      <c r="AJ14" s="683"/>
      <c r="AK14" s="683"/>
      <c r="AL14" s="684" t="s">
        <v>127</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442234</v>
      </c>
      <c r="BH14" s="680"/>
      <c r="BI14" s="680"/>
      <c r="BJ14" s="680"/>
      <c r="BK14" s="680"/>
      <c r="BL14" s="680"/>
      <c r="BM14" s="680"/>
      <c r="BN14" s="681"/>
      <c r="BO14" s="682">
        <v>2.7</v>
      </c>
      <c r="BP14" s="682"/>
      <c r="BQ14" s="682"/>
      <c r="BR14" s="682"/>
      <c r="BS14" s="688" t="s">
        <v>127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1830373</v>
      </c>
      <c r="CS14" s="680"/>
      <c r="CT14" s="680"/>
      <c r="CU14" s="680"/>
      <c r="CV14" s="680"/>
      <c r="CW14" s="680"/>
      <c r="CX14" s="680"/>
      <c r="CY14" s="681"/>
      <c r="CZ14" s="682">
        <v>3.2</v>
      </c>
      <c r="DA14" s="682"/>
      <c r="DB14" s="682"/>
      <c r="DC14" s="682"/>
      <c r="DD14" s="688">
        <v>103977</v>
      </c>
      <c r="DE14" s="680"/>
      <c r="DF14" s="680"/>
      <c r="DG14" s="680"/>
      <c r="DH14" s="680"/>
      <c r="DI14" s="680"/>
      <c r="DJ14" s="680"/>
      <c r="DK14" s="680"/>
      <c r="DL14" s="680"/>
      <c r="DM14" s="680"/>
      <c r="DN14" s="680"/>
      <c r="DO14" s="680"/>
      <c r="DP14" s="681"/>
      <c r="DQ14" s="688">
        <v>1677273</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97086</v>
      </c>
      <c r="S15" s="680"/>
      <c r="T15" s="680"/>
      <c r="U15" s="680"/>
      <c r="V15" s="680"/>
      <c r="W15" s="680"/>
      <c r="X15" s="680"/>
      <c r="Y15" s="681"/>
      <c r="Z15" s="682">
        <v>0.2</v>
      </c>
      <c r="AA15" s="682"/>
      <c r="AB15" s="682"/>
      <c r="AC15" s="682"/>
      <c r="AD15" s="683">
        <v>97086</v>
      </c>
      <c r="AE15" s="683"/>
      <c r="AF15" s="683"/>
      <c r="AG15" s="683"/>
      <c r="AH15" s="683"/>
      <c r="AI15" s="683"/>
      <c r="AJ15" s="683"/>
      <c r="AK15" s="683"/>
      <c r="AL15" s="684">
        <v>0.3</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834046</v>
      </c>
      <c r="BH15" s="680"/>
      <c r="BI15" s="680"/>
      <c r="BJ15" s="680"/>
      <c r="BK15" s="680"/>
      <c r="BL15" s="680"/>
      <c r="BM15" s="680"/>
      <c r="BN15" s="681"/>
      <c r="BO15" s="682">
        <v>5.0999999999999996</v>
      </c>
      <c r="BP15" s="682"/>
      <c r="BQ15" s="682"/>
      <c r="BR15" s="682"/>
      <c r="BS15" s="688" t="s">
        <v>127</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6374038</v>
      </c>
      <c r="CS15" s="680"/>
      <c r="CT15" s="680"/>
      <c r="CU15" s="680"/>
      <c r="CV15" s="680"/>
      <c r="CW15" s="680"/>
      <c r="CX15" s="680"/>
      <c r="CY15" s="681"/>
      <c r="CZ15" s="682">
        <v>11.3</v>
      </c>
      <c r="DA15" s="682"/>
      <c r="DB15" s="682"/>
      <c r="DC15" s="682"/>
      <c r="DD15" s="688">
        <v>1078734</v>
      </c>
      <c r="DE15" s="680"/>
      <c r="DF15" s="680"/>
      <c r="DG15" s="680"/>
      <c r="DH15" s="680"/>
      <c r="DI15" s="680"/>
      <c r="DJ15" s="680"/>
      <c r="DK15" s="680"/>
      <c r="DL15" s="680"/>
      <c r="DM15" s="680"/>
      <c r="DN15" s="680"/>
      <c r="DO15" s="680"/>
      <c r="DP15" s="681"/>
      <c r="DQ15" s="688">
        <v>4678767</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146</v>
      </c>
      <c r="AE16" s="683"/>
      <c r="AF16" s="683"/>
      <c r="AG16" s="683"/>
      <c r="AH16" s="683"/>
      <c r="AI16" s="683"/>
      <c r="AJ16" s="683"/>
      <c r="AK16" s="683"/>
      <c r="AL16" s="684" t="s">
        <v>127</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146</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335718</v>
      </c>
      <c r="CS16" s="680"/>
      <c r="CT16" s="680"/>
      <c r="CU16" s="680"/>
      <c r="CV16" s="680"/>
      <c r="CW16" s="680"/>
      <c r="CX16" s="680"/>
      <c r="CY16" s="681"/>
      <c r="CZ16" s="682">
        <v>0.6</v>
      </c>
      <c r="DA16" s="682"/>
      <c r="DB16" s="682"/>
      <c r="DC16" s="682"/>
      <c r="DD16" s="688" t="s">
        <v>146</v>
      </c>
      <c r="DE16" s="680"/>
      <c r="DF16" s="680"/>
      <c r="DG16" s="680"/>
      <c r="DH16" s="680"/>
      <c r="DI16" s="680"/>
      <c r="DJ16" s="680"/>
      <c r="DK16" s="680"/>
      <c r="DL16" s="680"/>
      <c r="DM16" s="680"/>
      <c r="DN16" s="680"/>
      <c r="DO16" s="680"/>
      <c r="DP16" s="681"/>
      <c r="DQ16" s="688">
        <v>269691</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95304</v>
      </c>
      <c r="S17" s="680"/>
      <c r="T17" s="680"/>
      <c r="U17" s="680"/>
      <c r="V17" s="680"/>
      <c r="W17" s="680"/>
      <c r="X17" s="680"/>
      <c r="Y17" s="681"/>
      <c r="Z17" s="682">
        <v>0.2</v>
      </c>
      <c r="AA17" s="682"/>
      <c r="AB17" s="682"/>
      <c r="AC17" s="682"/>
      <c r="AD17" s="683">
        <v>95304</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6928367</v>
      </c>
      <c r="CS17" s="680"/>
      <c r="CT17" s="680"/>
      <c r="CU17" s="680"/>
      <c r="CV17" s="680"/>
      <c r="CW17" s="680"/>
      <c r="CX17" s="680"/>
      <c r="CY17" s="681"/>
      <c r="CZ17" s="682">
        <v>12.3</v>
      </c>
      <c r="DA17" s="682"/>
      <c r="DB17" s="682"/>
      <c r="DC17" s="682"/>
      <c r="DD17" s="688" t="s">
        <v>137</v>
      </c>
      <c r="DE17" s="680"/>
      <c r="DF17" s="680"/>
      <c r="DG17" s="680"/>
      <c r="DH17" s="680"/>
      <c r="DI17" s="680"/>
      <c r="DJ17" s="680"/>
      <c r="DK17" s="680"/>
      <c r="DL17" s="680"/>
      <c r="DM17" s="680"/>
      <c r="DN17" s="680"/>
      <c r="DO17" s="680"/>
      <c r="DP17" s="681"/>
      <c r="DQ17" s="688">
        <v>6710295</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14316987</v>
      </c>
      <c r="S18" s="680"/>
      <c r="T18" s="680"/>
      <c r="U18" s="680"/>
      <c r="V18" s="680"/>
      <c r="W18" s="680"/>
      <c r="X18" s="680"/>
      <c r="Y18" s="681"/>
      <c r="Z18" s="682">
        <v>24.2</v>
      </c>
      <c r="AA18" s="682"/>
      <c r="AB18" s="682"/>
      <c r="AC18" s="682"/>
      <c r="AD18" s="683">
        <v>12856434</v>
      </c>
      <c r="AE18" s="683"/>
      <c r="AF18" s="683"/>
      <c r="AG18" s="683"/>
      <c r="AH18" s="683"/>
      <c r="AI18" s="683"/>
      <c r="AJ18" s="683"/>
      <c r="AK18" s="683"/>
      <c r="AL18" s="684">
        <v>39.799999999999997</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146</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146</v>
      </c>
      <c r="CS18" s="680"/>
      <c r="CT18" s="680"/>
      <c r="CU18" s="680"/>
      <c r="CV18" s="680"/>
      <c r="CW18" s="680"/>
      <c r="CX18" s="680"/>
      <c r="CY18" s="681"/>
      <c r="CZ18" s="682" t="s">
        <v>127</v>
      </c>
      <c r="DA18" s="682"/>
      <c r="DB18" s="682"/>
      <c r="DC18" s="682"/>
      <c r="DD18" s="688" t="s">
        <v>137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12856434</v>
      </c>
      <c r="S19" s="680"/>
      <c r="T19" s="680"/>
      <c r="U19" s="680"/>
      <c r="V19" s="680"/>
      <c r="W19" s="680"/>
      <c r="X19" s="680"/>
      <c r="Y19" s="681"/>
      <c r="Z19" s="682">
        <v>21.8</v>
      </c>
      <c r="AA19" s="682"/>
      <c r="AB19" s="682"/>
      <c r="AC19" s="682"/>
      <c r="AD19" s="683">
        <v>12856434</v>
      </c>
      <c r="AE19" s="683"/>
      <c r="AF19" s="683"/>
      <c r="AG19" s="683"/>
      <c r="AH19" s="683"/>
      <c r="AI19" s="683"/>
      <c r="AJ19" s="683"/>
      <c r="AK19" s="683"/>
      <c r="AL19" s="684">
        <v>39.799999999999997</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606149</v>
      </c>
      <c r="BH19" s="680"/>
      <c r="BI19" s="680"/>
      <c r="BJ19" s="680"/>
      <c r="BK19" s="680"/>
      <c r="BL19" s="680"/>
      <c r="BM19" s="680"/>
      <c r="BN19" s="681"/>
      <c r="BO19" s="682">
        <v>3.7</v>
      </c>
      <c r="BP19" s="682"/>
      <c r="BQ19" s="682"/>
      <c r="BR19" s="682"/>
      <c r="BS19" s="688" t="s">
        <v>127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146</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1460514</v>
      </c>
      <c r="S20" s="680"/>
      <c r="T20" s="680"/>
      <c r="U20" s="680"/>
      <c r="V20" s="680"/>
      <c r="W20" s="680"/>
      <c r="X20" s="680"/>
      <c r="Y20" s="681"/>
      <c r="Z20" s="682">
        <v>2.5</v>
      </c>
      <c r="AA20" s="682"/>
      <c r="AB20" s="682"/>
      <c r="AC20" s="682"/>
      <c r="AD20" s="683" t="s">
        <v>137</v>
      </c>
      <c r="AE20" s="683"/>
      <c r="AF20" s="683"/>
      <c r="AG20" s="683"/>
      <c r="AH20" s="683"/>
      <c r="AI20" s="683"/>
      <c r="AJ20" s="683"/>
      <c r="AK20" s="683"/>
      <c r="AL20" s="684" t="s">
        <v>127</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606149</v>
      </c>
      <c r="BH20" s="680"/>
      <c r="BI20" s="680"/>
      <c r="BJ20" s="680"/>
      <c r="BK20" s="680"/>
      <c r="BL20" s="680"/>
      <c r="BM20" s="680"/>
      <c r="BN20" s="681"/>
      <c r="BO20" s="682">
        <v>3.7</v>
      </c>
      <c r="BP20" s="682"/>
      <c r="BQ20" s="682"/>
      <c r="BR20" s="682"/>
      <c r="BS20" s="688" t="s">
        <v>127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56422545</v>
      </c>
      <c r="CS20" s="680"/>
      <c r="CT20" s="680"/>
      <c r="CU20" s="680"/>
      <c r="CV20" s="680"/>
      <c r="CW20" s="680"/>
      <c r="CX20" s="680"/>
      <c r="CY20" s="681"/>
      <c r="CZ20" s="682">
        <v>100</v>
      </c>
      <c r="DA20" s="682"/>
      <c r="DB20" s="682"/>
      <c r="DC20" s="682"/>
      <c r="DD20" s="688">
        <v>6657513</v>
      </c>
      <c r="DE20" s="680"/>
      <c r="DF20" s="680"/>
      <c r="DG20" s="680"/>
      <c r="DH20" s="680"/>
      <c r="DI20" s="680"/>
      <c r="DJ20" s="680"/>
      <c r="DK20" s="680"/>
      <c r="DL20" s="680"/>
      <c r="DM20" s="680"/>
      <c r="DN20" s="680"/>
      <c r="DO20" s="680"/>
      <c r="DP20" s="681"/>
      <c r="DQ20" s="688">
        <v>37404099</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39</v>
      </c>
      <c r="S21" s="680"/>
      <c r="T21" s="680"/>
      <c r="U21" s="680"/>
      <c r="V21" s="680"/>
      <c r="W21" s="680"/>
      <c r="X21" s="680"/>
      <c r="Y21" s="681"/>
      <c r="Z21" s="682">
        <v>0</v>
      </c>
      <c r="AA21" s="682"/>
      <c r="AB21" s="682"/>
      <c r="AC21" s="682"/>
      <c r="AD21" s="683" t="s">
        <v>137</v>
      </c>
      <c r="AE21" s="683"/>
      <c r="AF21" s="683"/>
      <c r="AG21" s="683"/>
      <c r="AH21" s="683"/>
      <c r="AI21" s="683"/>
      <c r="AJ21" s="683"/>
      <c r="AK21" s="683"/>
      <c r="AL21" s="684" t="s">
        <v>127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96851</v>
      </c>
      <c r="BH21" s="680"/>
      <c r="BI21" s="680"/>
      <c r="BJ21" s="680"/>
      <c r="BK21" s="680"/>
      <c r="BL21" s="680"/>
      <c r="BM21" s="680"/>
      <c r="BN21" s="681"/>
      <c r="BO21" s="682">
        <v>0.6</v>
      </c>
      <c r="BP21" s="682"/>
      <c r="BQ21" s="682"/>
      <c r="BR21" s="682"/>
      <c r="BS21" s="688" t="s">
        <v>146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34114877</v>
      </c>
      <c r="S22" s="680"/>
      <c r="T22" s="680"/>
      <c r="U22" s="680"/>
      <c r="V22" s="680"/>
      <c r="W22" s="680"/>
      <c r="X22" s="680"/>
      <c r="Y22" s="681"/>
      <c r="Z22" s="682">
        <v>57.7</v>
      </c>
      <c r="AA22" s="682"/>
      <c r="AB22" s="682"/>
      <c r="AC22" s="682"/>
      <c r="AD22" s="683">
        <v>32145026</v>
      </c>
      <c r="AE22" s="683"/>
      <c r="AF22" s="683"/>
      <c r="AG22" s="683"/>
      <c r="AH22" s="683"/>
      <c r="AI22" s="683"/>
      <c r="AJ22" s="683"/>
      <c r="AK22" s="683"/>
      <c r="AL22" s="684">
        <v>99.5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137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21693</v>
      </c>
      <c r="S23" s="680"/>
      <c r="T23" s="680"/>
      <c r="U23" s="680"/>
      <c r="V23" s="680"/>
      <c r="W23" s="680"/>
      <c r="X23" s="680"/>
      <c r="Y23" s="681"/>
      <c r="Z23" s="682">
        <v>0</v>
      </c>
      <c r="AA23" s="682"/>
      <c r="AB23" s="682"/>
      <c r="AC23" s="682"/>
      <c r="AD23" s="683">
        <v>21693</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509298</v>
      </c>
      <c r="BH23" s="680"/>
      <c r="BI23" s="680"/>
      <c r="BJ23" s="680"/>
      <c r="BK23" s="680"/>
      <c r="BL23" s="680"/>
      <c r="BM23" s="680"/>
      <c r="BN23" s="681"/>
      <c r="BO23" s="682">
        <v>3.1</v>
      </c>
      <c r="BP23" s="682"/>
      <c r="BQ23" s="682"/>
      <c r="BR23" s="682"/>
      <c r="BS23" s="688" t="s">
        <v>137</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233456</v>
      </c>
      <c r="S24" s="680"/>
      <c r="T24" s="680"/>
      <c r="U24" s="680"/>
      <c r="V24" s="680"/>
      <c r="W24" s="680"/>
      <c r="X24" s="680"/>
      <c r="Y24" s="681"/>
      <c r="Z24" s="682">
        <v>0.4</v>
      </c>
      <c r="AA24" s="682"/>
      <c r="AB24" s="682"/>
      <c r="AC24" s="682"/>
      <c r="AD24" s="683" t="s">
        <v>127</v>
      </c>
      <c r="AE24" s="683"/>
      <c r="AF24" s="683"/>
      <c r="AG24" s="683"/>
      <c r="AH24" s="683"/>
      <c r="AI24" s="683"/>
      <c r="AJ24" s="683"/>
      <c r="AK24" s="683"/>
      <c r="AL24" s="684" t="s">
        <v>137</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31449619</v>
      </c>
      <c r="CS24" s="669"/>
      <c r="CT24" s="669"/>
      <c r="CU24" s="669"/>
      <c r="CV24" s="669"/>
      <c r="CW24" s="669"/>
      <c r="CX24" s="669"/>
      <c r="CY24" s="670"/>
      <c r="CZ24" s="673">
        <v>55.7</v>
      </c>
      <c r="DA24" s="674"/>
      <c r="DB24" s="674"/>
      <c r="DC24" s="693"/>
      <c r="DD24" s="712">
        <v>20183700</v>
      </c>
      <c r="DE24" s="669"/>
      <c r="DF24" s="669"/>
      <c r="DG24" s="669"/>
      <c r="DH24" s="669"/>
      <c r="DI24" s="669"/>
      <c r="DJ24" s="669"/>
      <c r="DK24" s="670"/>
      <c r="DL24" s="712">
        <v>20126675</v>
      </c>
      <c r="DM24" s="669"/>
      <c r="DN24" s="669"/>
      <c r="DO24" s="669"/>
      <c r="DP24" s="669"/>
      <c r="DQ24" s="669"/>
      <c r="DR24" s="669"/>
      <c r="DS24" s="669"/>
      <c r="DT24" s="669"/>
      <c r="DU24" s="669"/>
      <c r="DV24" s="670"/>
      <c r="DW24" s="673">
        <v>59.1</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1320112</v>
      </c>
      <c r="S25" s="680"/>
      <c r="T25" s="680"/>
      <c r="U25" s="680"/>
      <c r="V25" s="680"/>
      <c r="W25" s="680"/>
      <c r="X25" s="680"/>
      <c r="Y25" s="681"/>
      <c r="Z25" s="682">
        <v>2.2000000000000002</v>
      </c>
      <c r="AA25" s="682"/>
      <c r="AB25" s="682"/>
      <c r="AC25" s="682"/>
      <c r="AD25" s="683">
        <v>55133</v>
      </c>
      <c r="AE25" s="683"/>
      <c r="AF25" s="683"/>
      <c r="AG25" s="683"/>
      <c r="AH25" s="683"/>
      <c r="AI25" s="683"/>
      <c r="AJ25" s="683"/>
      <c r="AK25" s="683"/>
      <c r="AL25" s="684">
        <v>0.2</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146</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9068004</v>
      </c>
      <c r="CS25" s="715"/>
      <c r="CT25" s="715"/>
      <c r="CU25" s="715"/>
      <c r="CV25" s="715"/>
      <c r="CW25" s="715"/>
      <c r="CX25" s="715"/>
      <c r="CY25" s="716"/>
      <c r="CZ25" s="684">
        <v>16.100000000000001</v>
      </c>
      <c r="DA25" s="713"/>
      <c r="DB25" s="713"/>
      <c r="DC25" s="717"/>
      <c r="DD25" s="688">
        <v>8498714</v>
      </c>
      <c r="DE25" s="715"/>
      <c r="DF25" s="715"/>
      <c r="DG25" s="715"/>
      <c r="DH25" s="715"/>
      <c r="DI25" s="715"/>
      <c r="DJ25" s="715"/>
      <c r="DK25" s="716"/>
      <c r="DL25" s="688">
        <v>8486783</v>
      </c>
      <c r="DM25" s="715"/>
      <c r="DN25" s="715"/>
      <c r="DO25" s="715"/>
      <c r="DP25" s="715"/>
      <c r="DQ25" s="715"/>
      <c r="DR25" s="715"/>
      <c r="DS25" s="715"/>
      <c r="DT25" s="715"/>
      <c r="DU25" s="715"/>
      <c r="DV25" s="716"/>
      <c r="DW25" s="684">
        <v>24.9</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196114</v>
      </c>
      <c r="S26" s="680"/>
      <c r="T26" s="680"/>
      <c r="U26" s="680"/>
      <c r="V26" s="680"/>
      <c r="W26" s="680"/>
      <c r="X26" s="680"/>
      <c r="Y26" s="681"/>
      <c r="Z26" s="682">
        <v>0.3</v>
      </c>
      <c r="AA26" s="682"/>
      <c r="AB26" s="682"/>
      <c r="AC26" s="682"/>
      <c r="AD26" s="683" t="s">
        <v>127</v>
      </c>
      <c r="AE26" s="683"/>
      <c r="AF26" s="683"/>
      <c r="AG26" s="683"/>
      <c r="AH26" s="683"/>
      <c r="AI26" s="683"/>
      <c r="AJ26" s="683"/>
      <c r="AK26" s="683"/>
      <c r="AL26" s="684" t="s">
        <v>146</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146</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6310511</v>
      </c>
      <c r="CS26" s="680"/>
      <c r="CT26" s="680"/>
      <c r="CU26" s="680"/>
      <c r="CV26" s="680"/>
      <c r="CW26" s="680"/>
      <c r="CX26" s="680"/>
      <c r="CY26" s="681"/>
      <c r="CZ26" s="684">
        <v>11.2</v>
      </c>
      <c r="DA26" s="713"/>
      <c r="DB26" s="713"/>
      <c r="DC26" s="717"/>
      <c r="DD26" s="688">
        <v>5785188</v>
      </c>
      <c r="DE26" s="680"/>
      <c r="DF26" s="680"/>
      <c r="DG26" s="680"/>
      <c r="DH26" s="680"/>
      <c r="DI26" s="680"/>
      <c r="DJ26" s="680"/>
      <c r="DK26" s="681"/>
      <c r="DL26" s="688" t="s">
        <v>137</v>
      </c>
      <c r="DM26" s="680"/>
      <c r="DN26" s="680"/>
      <c r="DO26" s="680"/>
      <c r="DP26" s="680"/>
      <c r="DQ26" s="680"/>
      <c r="DR26" s="680"/>
      <c r="DS26" s="680"/>
      <c r="DT26" s="680"/>
      <c r="DU26" s="680"/>
      <c r="DV26" s="681"/>
      <c r="DW26" s="684" t="s">
        <v>146</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9288737</v>
      </c>
      <c r="S27" s="680"/>
      <c r="T27" s="680"/>
      <c r="U27" s="680"/>
      <c r="V27" s="680"/>
      <c r="W27" s="680"/>
      <c r="X27" s="680"/>
      <c r="Y27" s="681"/>
      <c r="Z27" s="682">
        <v>15.7</v>
      </c>
      <c r="AA27" s="682"/>
      <c r="AB27" s="682"/>
      <c r="AC27" s="682"/>
      <c r="AD27" s="683" t="s">
        <v>127</v>
      </c>
      <c r="AE27" s="683"/>
      <c r="AF27" s="683"/>
      <c r="AG27" s="683"/>
      <c r="AH27" s="683"/>
      <c r="AI27" s="683"/>
      <c r="AJ27" s="683"/>
      <c r="AK27" s="683"/>
      <c r="AL27" s="684" t="s">
        <v>146</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16388407</v>
      </c>
      <c r="BH27" s="680"/>
      <c r="BI27" s="680"/>
      <c r="BJ27" s="680"/>
      <c r="BK27" s="680"/>
      <c r="BL27" s="680"/>
      <c r="BM27" s="680"/>
      <c r="BN27" s="681"/>
      <c r="BO27" s="682">
        <v>100</v>
      </c>
      <c r="BP27" s="682"/>
      <c r="BQ27" s="682"/>
      <c r="BR27" s="682"/>
      <c r="BS27" s="688">
        <v>236949</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15453248</v>
      </c>
      <c r="CS27" s="715"/>
      <c r="CT27" s="715"/>
      <c r="CU27" s="715"/>
      <c r="CV27" s="715"/>
      <c r="CW27" s="715"/>
      <c r="CX27" s="715"/>
      <c r="CY27" s="716"/>
      <c r="CZ27" s="684">
        <v>27.4</v>
      </c>
      <c r="DA27" s="713"/>
      <c r="DB27" s="713"/>
      <c r="DC27" s="717"/>
      <c r="DD27" s="688">
        <v>4974691</v>
      </c>
      <c r="DE27" s="715"/>
      <c r="DF27" s="715"/>
      <c r="DG27" s="715"/>
      <c r="DH27" s="715"/>
      <c r="DI27" s="715"/>
      <c r="DJ27" s="715"/>
      <c r="DK27" s="716"/>
      <c r="DL27" s="688">
        <v>4929597</v>
      </c>
      <c r="DM27" s="715"/>
      <c r="DN27" s="715"/>
      <c r="DO27" s="715"/>
      <c r="DP27" s="715"/>
      <c r="DQ27" s="715"/>
      <c r="DR27" s="715"/>
      <c r="DS27" s="715"/>
      <c r="DT27" s="715"/>
      <c r="DU27" s="715"/>
      <c r="DV27" s="716"/>
      <c r="DW27" s="684">
        <v>14.5</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v>1948</v>
      </c>
      <c r="S28" s="680"/>
      <c r="T28" s="680"/>
      <c r="U28" s="680"/>
      <c r="V28" s="680"/>
      <c r="W28" s="680"/>
      <c r="X28" s="680"/>
      <c r="Y28" s="681"/>
      <c r="Z28" s="682">
        <v>0</v>
      </c>
      <c r="AA28" s="682"/>
      <c r="AB28" s="682"/>
      <c r="AC28" s="682"/>
      <c r="AD28" s="683">
        <v>1948</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6928367</v>
      </c>
      <c r="CS28" s="680"/>
      <c r="CT28" s="680"/>
      <c r="CU28" s="680"/>
      <c r="CV28" s="680"/>
      <c r="CW28" s="680"/>
      <c r="CX28" s="680"/>
      <c r="CY28" s="681"/>
      <c r="CZ28" s="684">
        <v>12.3</v>
      </c>
      <c r="DA28" s="713"/>
      <c r="DB28" s="713"/>
      <c r="DC28" s="717"/>
      <c r="DD28" s="688">
        <v>6710295</v>
      </c>
      <c r="DE28" s="680"/>
      <c r="DF28" s="680"/>
      <c r="DG28" s="680"/>
      <c r="DH28" s="680"/>
      <c r="DI28" s="680"/>
      <c r="DJ28" s="680"/>
      <c r="DK28" s="681"/>
      <c r="DL28" s="688">
        <v>6710295</v>
      </c>
      <c r="DM28" s="680"/>
      <c r="DN28" s="680"/>
      <c r="DO28" s="680"/>
      <c r="DP28" s="680"/>
      <c r="DQ28" s="680"/>
      <c r="DR28" s="680"/>
      <c r="DS28" s="680"/>
      <c r="DT28" s="680"/>
      <c r="DU28" s="680"/>
      <c r="DV28" s="681"/>
      <c r="DW28" s="684">
        <v>19.7</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4940619</v>
      </c>
      <c r="S29" s="680"/>
      <c r="T29" s="680"/>
      <c r="U29" s="680"/>
      <c r="V29" s="680"/>
      <c r="W29" s="680"/>
      <c r="X29" s="680"/>
      <c r="Y29" s="681"/>
      <c r="Z29" s="682">
        <v>8.4</v>
      </c>
      <c r="AA29" s="682"/>
      <c r="AB29" s="682"/>
      <c r="AC29" s="682"/>
      <c r="AD29" s="683" t="s">
        <v>137</v>
      </c>
      <c r="AE29" s="683"/>
      <c r="AF29" s="683"/>
      <c r="AG29" s="683"/>
      <c r="AH29" s="683"/>
      <c r="AI29" s="683"/>
      <c r="AJ29" s="683"/>
      <c r="AK29" s="683"/>
      <c r="AL29" s="684" t="s">
        <v>127</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6928367</v>
      </c>
      <c r="CS29" s="715"/>
      <c r="CT29" s="715"/>
      <c r="CU29" s="715"/>
      <c r="CV29" s="715"/>
      <c r="CW29" s="715"/>
      <c r="CX29" s="715"/>
      <c r="CY29" s="716"/>
      <c r="CZ29" s="684">
        <v>12.3</v>
      </c>
      <c r="DA29" s="713"/>
      <c r="DB29" s="713"/>
      <c r="DC29" s="717"/>
      <c r="DD29" s="688">
        <v>6710295</v>
      </c>
      <c r="DE29" s="715"/>
      <c r="DF29" s="715"/>
      <c r="DG29" s="715"/>
      <c r="DH29" s="715"/>
      <c r="DI29" s="715"/>
      <c r="DJ29" s="715"/>
      <c r="DK29" s="716"/>
      <c r="DL29" s="688">
        <v>6710295</v>
      </c>
      <c r="DM29" s="715"/>
      <c r="DN29" s="715"/>
      <c r="DO29" s="715"/>
      <c r="DP29" s="715"/>
      <c r="DQ29" s="715"/>
      <c r="DR29" s="715"/>
      <c r="DS29" s="715"/>
      <c r="DT29" s="715"/>
      <c r="DU29" s="715"/>
      <c r="DV29" s="716"/>
      <c r="DW29" s="684">
        <v>19.7</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196498</v>
      </c>
      <c r="S30" s="680"/>
      <c r="T30" s="680"/>
      <c r="U30" s="680"/>
      <c r="V30" s="680"/>
      <c r="W30" s="680"/>
      <c r="X30" s="680"/>
      <c r="Y30" s="681"/>
      <c r="Z30" s="682">
        <v>0.3</v>
      </c>
      <c r="AA30" s="682"/>
      <c r="AB30" s="682"/>
      <c r="AC30" s="682"/>
      <c r="AD30" s="683">
        <v>82075</v>
      </c>
      <c r="AE30" s="683"/>
      <c r="AF30" s="683"/>
      <c r="AG30" s="683"/>
      <c r="AH30" s="683"/>
      <c r="AI30" s="683"/>
      <c r="AJ30" s="683"/>
      <c r="AK30" s="683"/>
      <c r="AL30" s="684">
        <v>0.3</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99.1</v>
      </c>
      <c r="BH30" s="740"/>
      <c r="BI30" s="740"/>
      <c r="BJ30" s="740"/>
      <c r="BK30" s="740"/>
      <c r="BL30" s="740"/>
      <c r="BM30" s="674">
        <v>96.9</v>
      </c>
      <c r="BN30" s="740"/>
      <c r="BO30" s="740"/>
      <c r="BP30" s="740"/>
      <c r="BQ30" s="741"/>
      <c r="BR30" s="739">
        <v>98.9</v>
      </c>
      <c r="BS30" s="740"/>
      <c r="BT30" s="740"/>
      <c r="BU30" s="740"/>
      <c r="BV30" s="740"/>
      <c r="BW30" s="740"/>
      <c r="BX30" s="674">
        <v>96.6</v>
      </c>
      <c r="BY30" s="740"/>
      <c r="BZ30" s="740"/>
      <c r="CA30" s="740"/>
      <c r="CB30" s="741"/>
      <c r="CD30" s="744"/>
      <c r="CE30" s="745"/>
      <c r="CF30" s="694" t="s">
        <v>311</v>
      </c>
      <c r="CG30" s="695"/>
      <c r="CH30" s="695"/>
      <c r="CI30" s="695"/>
      <c r="CJ30" s="695"/>
      <c r="CK30" s="695"/>
      <c r="CL30" s="695"/>
      <c r="CM30" s="695"/>
      <c r="CN30" s="695"/>
      <c r="CO30" s="695"/>
      <c r="CP30" s="695"/>
      <c r="CQ30" s="696"/>
      <c r="CR30" s="679">
        <v>6497580</v>
      </c>
      <c r="CS30" s="680"/>
      <c r="CT30" s="680"/>
      <c r="CU30" s="680"/>
      <c r="CV30" s="680"/>
      <c r="CW30" s="680"/>
      <c r="CX30" s="680"/>
      <c r="CY30" s="681"/>
      <c r="CZ30" s="684">
        <v>11.5</v>
      </c>
      <c r="DA30" s="713"/>
      <c r="DB30" s="713"/>
      <c r="DC30" s="717"/>
      <c r="DD30" s="688">
        <v>6294973</v>
      </c>
      <c r="DE30" s="680"/>
      <c r="DF30" s="680"/>
      <c r="DG30" s="680"/>
      <c r="DH30" s="680"/>
      <c r="DI30" s="680"/>
      <c r="DJ30" s="680"/>
      <c r="DK30" s="681"/>
      <c r="DL30" s="688">
        <v>6294973</v>
      </c>
      <c r="DM30" s="680"/>
      <c r="DN30" s="680"/>
      <c r="DO30" s="680"/>
      <c r="DP30" s="680"/>
      <c r="DQ30" s="680"/>
      <c r="DR30" s="680"/>
      <c r="DS30" s="680"/>
      <c r="DT30" s="680"/>
      <c r="DU30" s="680"/>
      <c r="DV30" s="681"/>
      <c r="DW30" s="684">
        <v>18.5</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604573</v>
      </c>
      <c r="S31" s="680"/>
      <c r="T31" s="680"/>
      <c r="U31" s="680"/>
      <c r="V31" s="680"/>
      <c r="W31" s="680"/>
      <c r="X31" s="680"/>
      <c r="Y31" s="681"/>
      <c r="Z31" s="682">
        <v>1</v>
      </c>
      <c r="AA31" s="682"/>
      <c r="AB31" s="682"/>
      <c r="AC31" s="682"/>
      <c r="AD31" s="683" t="s">
        <v>146</v>
      </c>
      <c r="AE31" s="683"/>
      <c r="AF31" s="683"/>
      <c r="AG31" s="683"/>
      <c r="AH31" s="683"/>
      <c r="AI31" s="683"/>
      <c r="AJ31" s="683"/>
      <c r="AK31" s="683"/>
      <c r="AL31" s="684" t="s">
        <v>244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99.3</v>
      </c>
      <c r="BH31" s="715"/>
      <c r="BI31" s="715"/>
      <c r="BJ31" s="715"/>
      <c r="BK31" s="715"/>
      <c r="BL31" s="715"/>
      <c r="BM31" s="685">
        <v>98</v>
      </c>
      <c r="BN31" s="737"/>
      <c r="BO31" s="737"/>
      <c r="BP31" s="737"/>
      <c r="BQ31" s="738"/>
      <c r="BR31" s="736">
        <v>99.1</v>
      </c>
      <c r="BS31" s="715"/>
      <c r="BT31" s="715"/>
      <c r="BU31" s="715"/>
      <c r="BV31" s="715"/>
      <c r="BW31" s="715"/>
      <c r="BX31" s="685">
        <v>97.7</v>
      </c>
      <c r="BY31" s="737"/>
      <c r="BZ31" s="737"/>
      <c r="CA31" s="737"/>
      <c r="CB31" s="738"/>
      <c r="CD31" s="744"/>
      <c r="CE31" s="745"/>
      <c r="CF31" s="694" t="s">
        <v>315</v>
      </c>
      <c r="CG31" s="695"/>
      <c r="CH31" s="695"/>
      <c r="CI31" s="695"/>
      <c r="CJ31" s="695"/>
      <c r="CK31" s="695"/>
      <c r="CL31" s="695"/>
      <c r="CM31" s="695"/>
      <c r="CN31" s="695"/>
      <c r="CO31" s="695"/>
      <c r="CP31" s="695"/>
      <c r="CQ31" s="696"/>
      <c r="CR31" s="679">
        <v>430787</v>
      </c>
      <c r="CS31" s="715"/>
      <c r="CT31" s="715"/>
      <c r="CU31" s="715"/>
      <c r="CV31" s="715"/>
      <c r="CW31" s="715"/>
      <c r="CX31" s="715"/>
      <c r="CY31" s="716"/>
      <c r="CZ31" s="684">
        <v>0.8</v>
      </c>
      <c r="DA31" s="713"/>
      <c r="DB31" s="713"/>
      <c r="DC31" s="717"/>
      <c r="DD31" s="688">
        <v>415322</v>
      </c>
      <c r="DE31" s="715"/>
      <c r="DF31" s="715"/>
      <c r="DG31" s="715"/>
      <c r="DH31" s="715"/>
      <c r="DI31" s="715"/>
      <c r="DJ31" s="715"/>
      <c r="DK31" s="716"/>
      <c r="DL31" s="688">
        <v>415322</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2429175</v>
      </c>
      <c r="S32" s="680"/>
      <c r="T32" s="680"/>
      <c r="U32" s="680"/>
      <c r="V32" s="680"/>
      <c r="W32" s="680"/>
      <c r="X32" s="680"/>
      <c r="Y32" s="681"/>
      <c r="Z32" s="682">
        <v>4.0999999999999996</v>
      </c>
      <c r="AA32" s="682"/>
      <c r="AB32" s="682"/>
      <c r="AC32" s="682"/>
      <c r="AD32" s="683" t="s">
        <v>137</v>
      </c>
      <c r="AE32" s="683"/>
      <c r="AF32" s="683"/>
      <c r="AG32" s="683"/>
      <c r="AH32" s="683"/>
      <c r="AI32" s="683"/>
      <c r="AJ32" s="683"/>
      <c r="AK32" s="683"/>
      <c r="AL32" s="684" t="s">
        <v>146</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98.9</v>
      </c>
      <c r="BH32" s="749"/>
      <c r="BI32" s="749"/>
      <c r="BJ32" s="749"/>
      <c r="BK32" s="749"/>
      <c r="BL32" s="749"/>
      <c r="BM32" s="750">
        <v>95.7</v>
      </c>
      <c r="BN32" s="749"/>
      <c r="BO32" s="749"/>
      <c r="BP32" s="749"/>
      <c r="BQ32" s="751"/>
      <c r="BR32" s="748">
        <v>98.7</v>
      </c>
      <c r="BS32" s="749"/>
      <c r="BT32" s="749"/>
      <c r="BU32" s="749"/>
      <c r="BV32" s="749"/>
      <c r="BW32" s="749"/>
      <c r="BX32" s="750">
        <v>95.3</v>
      </c>
      <c r="BY32" s="749"/>
      <c r="BZ32" s="749"/>
      <c r="CA32" s="749"/>
      <c r="CB32" s="751"/>
      <c r="CD32" s="746"/>
      <c r="CE32" s="747"/>
      <c r="CF32" s="694" t="s">
        <v>318</v>
      </c>
      <c r="CG32" s="695"/>
      <c r="CH32" s="695"/>
      <c r="CI32" s="695"/>
      <c r="CJ32" s="695"/>
      <c r="CK32" s="695"/>
      <c r="CL32" s="695"/>
      <c r="CM32" s="695"/>
      <c r="CN32" s="695"/>
      <c r="CO32" s="695"/>
      <c r="CP32" s="695"/>
      <c r="CQ32" s="696"/>
      <c r="CR32" s="679" t="s">
        <v>146</v>
      </c>
      <c r="CS32" s="680"/>
      <c r="CT32" s="680"/>
      <c r="CU32" s="680"/>
      <c r="CV32" s="680"/>
      <c r="CW32" s="680"/>
      <c r="CX32" s="680"/>
      <c r="CY32" s="681"/>
      <c r="CZ32" s="684" t="s">
        <v>146</v>
      </c>
      <c r="DA32" s="713"/>
      <c r="DB32" s="713"/>
      <c r="DC32" s="717"/>
      <c r="DD32" s="688" t="s">
        <v>137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1812957</v>
      </c>
      <c r="S33" s="680"/>
      <c r="T33" s="680"/>
      <c r="U33" s="680"/>
      <c r="V33" s="680"/>
      <c r="W33" s="680"/>
      <c r="X33" s="680"/>
      <c r="Y33" s="681"/>
      <c r="Z33" s="682">
        <v>3.1</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17979695</v>
      </c>
      <c r="CS33" s="715"/>
      <c r="CT33" s="715"/>
      <c r="CU33" s="715"/>
      <c r="CV33" s="715"/>
      <c r="CW33" s="715"/>
      <c r="CX33" s="715"/>
      <c r="CY33" s="716"/>
      <c r="CZ33" s="684">
        <v>31.9</v>
      </c>
      <c r="DA33" s="713"/>
      <c r="DB33" s="713"/>
      <c r="DC33" s="717"/>
      <c r="DD33" s="688">
        <v>14322987</v>
      </c>
      <c r="DE33" s="715"/>
      <c r="DF33" s="715"/>
      <c r="DG33" s="715"/>
      <c r="DH33" s="715"/>
      <c r="DI33" s="715"/>
      <c r="DJ33" s="715"/>
      <c r="DK33" s="716"/>
      <c r="DL33" s="688">
        <v>10697304</v>
      </c>
      <c r="DM33" s="715"/>
      <c r="DN33" s="715"/>
      <c r="DO33" s="715"/>
      <c r="DP33" s="715"/>
      <c r="DQ33" s="715"/>
      <c r="DR33" s="715"/>
      <c r="DS33" s="715"/>
      <c r="DT33" s="715"/>
      <c r="DU33" s="715"/>
      <c r="DV33" s="716"/>
      <c r="DW33" s="684">
        <v>31.4</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551239</v>
      </c>
      <c r="S34" s="680"/>
      <c r="T34" s="680"/>
      <c r="U34" s="680"/>
      <c r="V34" s="680"/>
      <c r="W34" s="680"/>
      <c r="X34" s="680"/>
      <c r="Y34" s="681"/>
      <c r="Z34" s="682">
        <v>0.9</v>
      </c>
      <c r="AA34" s="682"/>
      <c r="AB34" s="682"/>
      <c r="AC34" s="682"/>
      <c r="AD34" s="683">
        <v>2273</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6546307</v>
      </c>
      <c r="CS34" s="680"/>
      <c r="CT34" s="680"/>
      <c r="CU34" s="680"/>
      <c r="CV34" s="680"/>
      <c r="CW34" s="680"/>
      <c r="CX34" s="680"/>
      <c r="CY34" s="681"/>
      <c r="CZ34" s="684">
        <v>11.6</v>
      </c>
      <c r="DA34" s="713"/>
      <c r="DB34" s="713"/>
      <c r="DC34" s="717"/>
      <c r="DD34" s="688">
        <v>5556856</v>
      </c>
      <c r="DE34" s="680"/>
      <c r="DF34" s="680"/>
      <c r="DG34" s="680"/>
      <c r="DH34" s="680"/>
      <c r="DI34" s="680"/>
      <c r="DJ34" s="680"/>
      <c r="DK34" s="681"/>
      <c r="DL34" s="688">
        <v>5193700</v>
      </c>
      <c r="DM34" s="680"/>
      <c r="DN34" s="680"/>
      <c r="DO34" s="680"/>
      <c r="DP34" s="680"/>
      <c r="DQ34" s="680"/>
      <c r="DR34" s="680"/>
      <c r="DS34" s="680"/>
      <c r="DT34" s="680"/>
      <c r="DU34" s="680"/>
      <c r="DV34" s="681"/>
      <c r="DW34" s="684">
        <v>15.3</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3383200</v>
      </c>
      <c r="S35" s="680"/>
      <c r="T35" s="680"/>
      <c r="U35" s="680"/>
      <c r="V35" s="680"/>
      <c r="W35" s="680"/>
      <c r="X35" s="680"/>
      <c r="Y35" s="681"/>
      <c r="Z35" s="682">
        <v>5.7</v>
      </c>
      <c r="AA35" s="682"/>
      <c r="AB35" s="682"/>
      <c r="AC35" s="682"/>
      <c r="AD35" s="683" t="s">
        <v>146</v>
      </c>
      <c r="AE35" s="683"/>
      <c r="AF35" s="683"/>
      <c r="AG35" s="683"/>
      <c r="AH35" s="683"/>
      <c r="AI35" s="683"/>
      <c r="AJ35" s="683"/>
      <c r="AK35" s="683"/>
      <c r="AL35" s="684" t="s">
        <v>137</v>
      </c>
      <c r="AM35" s="685"/>
      <c r="AN35" s="685"/>
      <c r="AO35" s="686"/>
      <c r="AP35" s="234"/>
      <c r="AQ35" s="752" t="s">
        <v>326</v>
      </c>
      <c r="AR35" s="753"/>
      <c r="AS35" s="753"/>
      <c r="AT35" s="753"/>
      <c r="AU35" s="753"/>
      <c r="AV35" s="753"/>
      <c r="AW35" s="753"/>
      <c r="AX35" s="753"/>
      <c r="AY35" s="754"/>
      <c r="AZ35" s="668">
        <v>6507351</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303552</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623066</v>
      </c>
      <c r="CS35" s="715"/>
      <c r="CT35" s="715"/>
      <c r="CU35" s="715"/>
      <c r="CV35" s="715"/>
      <c r="CW35" s="715"/>
      <c r="CX35" s="715"/>
      <c r="CY35" s="716"/>
      <c r="CZ35" s="684">
        <v>1.1000000000000001</v>
      </c>
      <c r="DA35" s="713"/>
      <c r="DB35" s="713"/>
      <c r="DC35" s="717"/>
      <c r="DD35" s="688">
        <v>468900</v>
      </c>
      <c r="DE35" s="715"/>
      <c r="DF35" s="715"/>
      <c r="DG35" s="715"/>
      <c r="DH35" s="715"/>
      <c r="DI35" s="715"/>
      <c r="DJ35" s="715"/>
      <c r="DK35" s="716"/>
      <c r="DL35" s="688">
        <v>453869</v>
      </c>
      <c r="DM35" s="715"/>
      <c r="DN35" s="715"/>
      <c r="DO35" s="715"/>
      <c r="DP35" s="715"/>
      <c r="DQ35" s="715"/>
      <c r="DR35" s="715"/>
      <c r="DS35" s="715"/>
      <c r="DT35" s="715"/>
      <c r="DU35" s="715"/>
      <c r="DV35" s="716"/>
      <c r="DW35" s="684">
        <v>1.3</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146</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330</v>
      </c>
      <c r="AR36" s="757"/>
      <c r="AS36" s="757"/>
      <c r="AT36" s="757"/>
      <c r="AU36" s="757"/>
      <c r="AV36" s="757"/>
      <c r="AW36" s="757"/>
      <c r="AX36" s="757"/>
      <c r="AY36" s="758"/>
      <c r="AZ36" s="679">
        <v>668802</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-545141</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2795086</v>
      </c>
      <c r="CS36" s="680"/>
      <c r="CT36" s="680"/>
      <c r="CU36" s="680"/>
      <c r="CV36" s="680"/>
      <c r="CW36" s="680"/>
      <c r="CX36" s="680"/>
      <c r="CY36" s="681"/>
      <c r="CZ36" s="684">
        <v>5</v>
      </c>
      <c r="DA36" s="713"/>
      <c r="DB36" s="713"/>
      <c r="DC36" s="717"/>
      <c r="DD36" s="688">
        <v>1885218</v>
      </c>
      <c r="DE36" s="680"/>
      <c r="DF36" s="680"/>
      <c r="DG36" s="680"/>
      <c r="DH36" s="680"/>
      <c r="DI36" s="680"/>
      <c r="DJ36" s="680"/>
      <c r="DK36" s="681"/>
      <c r="DL36" s="688">
        <v>1050734</v>
      </c>
      <c r="DM36" s="680"/>
      <c r="DN36" s="680"/>
      <c r="DO36" s="680"/>
      <c r="DP36" s="680"/>
      <c r="DQ36" s="680"/>
      <c r="DR36" s="680"/>
      <c r="DS36" s="680"/>
      <c r="DT36" s="680"/>
      <c r="DU36" s="680"/>
      <c r="DV36" s="681"/>
      <c r="DW36" s="684">
        <v>3.1</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1744900</v>
      </c>
      <c r="S37" s="680"/>
      <c r="T37" s="680"/>
      <c r="U37" s="680"/>
      <c r="V37" s="680"/>
      <c r="W37" s="680"/>
      <c r="X37" s="680"/>
      <c r="Y37" s="681"/>
      <c r="Z37" s="682">
        <v>3</v>
      </c>
      <c r="AA37" s="682"/>
      <c r="AB37" s="682"/>
      <c r="AC37" s="682"/>
      <c r="AD37" s="683" t="s">
        <v>127</v>
      </c>
      <c r="AE37" s="683"/>
      <c r="AF37" s="683"/>
      <c r="AG37" s="683"/>
      <c r="AH37" s="683"/>
      <c r="AI37" s="683"/>
      <c r="AJ37" s="683"/>
      <c r="AK37" s="683"/>
      <c r="AL37" s="684" t="s">
        <v>146</v>
      </c>
      <c r="AM37" s="685"/>
      <c r="AN37" s="685"/>
      <c r="AO37" s="686"/>
      <c r="AQ37" s="756" t="s">
        <v>334</v>
      </c>
      <c r="AR37" s="757"/>
      <c r="AS37" s="757"/>
      <c r="AT37" s="757"/>
      <c r="AU37" s="757"/>
      <c r="AV37" s="757"/>
      <c r="AW37" s="757"/>
      <c r="AX37" s="757"/>
      <c r="AY37" s="758"/>
      <c r="AZ37" s="679">
        <v>219213</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16669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142816</v>
      </c>
      <c r="CS37" s="715"/>
      <c r="CT37" s="715"/>
      <c r="CU37" s="715"/>
      <c r="CV37" s="715"/>
      <c r="CW37" s="715"/>
      <c r="CX37" s="715"/>
      <c r="CY37" s="716"/>
      <c r="CZ37" s="684">
        <v>0.3</v>
      </c>
      <c r="DA37" s="713"/>
      <c r="DB37" s="713"/>
      <c r="DC37" s="717"/>
      <c r="DD37" s="688">
        <v>142816</v>
      </c>
      <c r="DE37" s="715"/>
      <c r="DF37" s="715"/>
      <c r="DG37" s="715"/>
      <c r="DH37" s="715"/>
      <c r="DI37" s="715"/>
      <c r="DJ37" s="715"/>
      <c r="DK37" s="716"/>
      <c r="DL37" s="688">
        <v>142816</v>
      </c>
      <c r="DM37" s="715"/>
      <c r="DN37" s="715"/>
      <c r="DO37" s="715"/>
      <c r="DP37" s="715"/>
      <c r="DQ37" s="715"/>
      <c r="DR37" s="715"/>
      <c r="DS37" s="715"/>
      <c r="DT37" s="715"/>
      <c r="DU37" s="715"/>
      <c r="DV37" s="716"/>
      <c r="DW37" s="684">
        <v>0.4</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59095198</v>
      </c>
      <c r="S38" s="760"/>
      <c r="T38" s="760"/>
      <c r="U38" s="760"/>
      <c r="V38" s="760"/>
      <c r="W38" s="760"/>
      <c r="X38" s="760"/>
      <c r="Y38" s="761"/>
      <c r="Z38" s="762">
        <v>100</v>
      </c>
      <c r="AA38" s="762"/>
      <c r="AB38" s="762"/>
      <c r="AC38" s="762"/>
      <c r="AD38" s="763">
        <v>32308148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68058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26138</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6190257</v>
      </c>
      <c r="CS38" s="680"/>
      <c r="CT38" s="680"/>
      <c r="CU38" s="680"/>
      <c r="CV38" s="680"/>
      <c r="CW38" s="680"/>
      <c r="CX38" s="680"/>
      <c r="CY38" s="681"/>
      <c r="CZ38" s="684">
        <v>11</v>
      </c>
      <c r="DA38" s="713"/>
      <c r="DB38" s="713"/>
      <c r="DC38" s="717"/>
      <c r="DD38" s="688">
        <v>5275998</v>
      </c>
      <c r="DE38" s="680"/>
      <c r="DF38" s="680"/>
      <c r="DG38" s="680"/>
      <c r="DH38" s="680"/>
      <c r="DI38" s="680"/>
      <c r="DJ38" s="680"/>
      <c r="DK38" s="681"/>
      <c r="DL38" s="688">
        <v>3998987</v>
      </c>
      <c r="DM38" s="680"/>
      <c r="DN38" s="680"/>
      <c r="DO38" s="680"/>
      <c r="DP38" s="680"/>
      <c r="DQ38" s="680"/>
      <c r="DR38" s="680"/>
      <c r="DS38" s="680"/>
      <c r="DT38" s="680"/>
      <c r="DU38" s="680"/>
      <c r="DV38" s="681"/>
      <c r="DW38" s="684">
        <v>11.7</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22723</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86</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1705187</v>
      </c>
      <c r="CS39" s="715"/>
      <c r="CT39" s="715"/>
      <c r="CU39" s="715"/>
      <c r="CV39" s="715"/>
      <c r="CW39" s="715"/>
      <c r="CX39" s="715"/>
      <c r="CY39" s="716"/>
      <c r="CZ39" s="684">
        <v>3</v>
      </c>
      <c r="DA39" s="713"/>
      <c r="DB39" s="713"/>
      <c r="DC39" s="717"/>
      <c r="DD39" s="688">
        <v>1083352</v>
      </c>
      <c r="DE39" s="715"/>
      <c r="DF39" s="715"/>
      <c r="DG39" s="715"/>
      <c r="DH39" s="715"/>
      <c r="DI39" s="715"/>
      <c r="DJ39" s="715"/>
      <c r="DK39" s="716"/>
      <c r="DL39" s="688" t="s">
        <v>146</v>
      </c>
      <c r="DM39" s="715"/>
      <c r="DN39" s="715"/>
      <c r="DO39" s="715"/>
      <c r="DP39" s="715"/>
      <c r="DQ39" s="715"/>
      <c r="DR39" s="715"/>
      <c r="DS39" s="715"/>
      <c r="DT39" s="715"/>
      <c r="DU39" s="715"/>
      <c r="DV39" s="716"/>
      <c r="DW39" s="684" t="s">
        <v>137</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1989924</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119792</v>
      </c>
      <c r="CS40" s="680"/>
      <c r="CT40" s="680"/>
      <c r="CU40" s="680"/>
      <c r="CV40" s="680"/>
      <c r="CW40" s="680"/>
      <c r="CX40" s="680"/>
      <c r="CY40" s="681"/>
      <c r="CZ40" s="684">
        <v>0.2</v>
      </c>
      <c r="DA40" s="713"/>
      <c r="DB40" s="713"/>
      <c r="DC40" s="717"/>
      <c r="DD40" s="688">
        <v>52663</v>
      </c>
      <c r="DE40" s="680"/>
      <c r="DF40" s="680"/>
      <c r="DG40" s="680"/>
      <c r="DH40" s="680"/>
      <c r="DI40" s="680"/>
      <c r="DJ40" s="680"/>
      <c r="DK40" s="681"/>
      <c r="DL40" s="688">
        <v>14</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3538631</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410</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146</v>
      </c>
      <c r="CS41" s="715"/>
      <c r="CT41" s="715"/>
      <c r="CU41" s="715"/>
      <c r="CV41" s="715"/>
      <c r="CW41" s="715"/>
      <c r="CX41" s="715"/>
      <c r="CY41" s="716"/>
      <c r="CZ41" s="684" t="s">
        <v>146</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6993231</v>
      </c>
      <c r="CS42" s="680"/>
      <c r="CT42" s="680"/>
      <c r="CU42" s="680"/>
      <c r="CV42" s="680"/>
      <c r="CW42" s="680"/>
      <c r="CX42" s="680"/>
      <c r="CY42" s="681"/>
      <c r="CZ42" s="684">
        <v>12.4</v>
      </c>
      <c r="DA42" s="685"/>
      <c r="DB42" s="685"/>
      <c r="DC42" s="780"/>
      <c r="DD42" s="688">
        <v>2897412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410017</v>
      </c>
      <c r="CS43" s="715"/>
      <c r="CT43" s="715"/>
      <c r="CU43" s="715"/>
      <c r="CV43" s="715"/>
      <c r="CW43" s="715"/>
      <c r="CX43" s="715"/>
      <c r="CY43" s="716"/>
      <c r="CZ43" s="684">
        <v>0.7</v>
      </c>
      <c r="DA43" s="713"/>
      <c r="DB43" s="713"/>
      <c r="DC43" s="717"/>
      <c r="DD43" s="688">
        <v>410017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6657513</v>
      </c>
      <c r="CS44" s="680"/>
      <c r="CT44" s="680"/>
      <c r="CU44" s="680"/>
      <c r="CV44" s="680"/>
      <c r="CW44" s="680"/>
      <c r="CX44" s="680"/>
      <c r="CY44" s="681"/>
      <c r="CZ44" s="684">
        <v>11.8</v>
      </c>
      <c r="DA44" s="685"/>
      <c r="DB44" s="685"/>
      <c r="DC44" s="780"/>
      <c r="DD44" s="688">
        <v>2627721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2657952</v>
      </c>
      <c r="CS45" s="715"/>
      <c r="CT45" s="715"/>
      <c r="CU45" s="715"/>
      <c r="CV45" s="715"/>
      <c r="CW45" s="715"/>
      <c r="CX45" s="715"/>
      <c r="CY45" s="716"/>
      <c r="CZ45" s="684">
        <v>4.7</v>
      </c>
      <c r="DA45" s="713"/>
      <c r="DB45" s="713"/>
      <c r="DC45" s="717"/>
      <c r="DD45" s="688">
        <v>273749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3787910</v>
      </c>
      <c r="CS46" s="680"/>
      <c r="CT46" s="680"/>
      <c r="CU46" s="680"/>
      <c r="CV46" s="680"/>
      <c r="CW46" s="680"/>
      <c r="CX46" s="680"/>
      <c r="CY46" s="681"/>
      <c r="CZ46" s="684">
        <v>6.7</v>
      </c>
      <c r="DA46" s="685"/>
      <c r="DB46" s="685"/>
      <c r="DC46" s="780"/>
      <c r="DD46" s="688">
        <v>2239919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335718</v>
      </c>
      <c r="CS47" s="715"/>
      <c r="CT47" s="715"/>
      <c r="CU47" s="715"/>
      <c r="CV47" s="715"/>
      <c r="CW47" s="715"/>
      <c r="CX47" s="715"/>
      <c r="CY47" s="716"/>
      <c r="CZ47" s="684">
        <v>0.6</v>
      </c>
      <c r="DA47" s="713"/>
      <c r="DB47" s="713"/>
      <c r="DC47" s="717"/>
      <c r="DD47" s="688">
        <v>269691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146</v>
      </c>
      <c r="DA48" s="685"/>
      <c r="DB48" s="685"/>
      <c r="DC48" s="780"/>
      <c r="DD48" s="688" t="s">
        <v>146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56422545</v>
      </c>
      <c r="CS49" s="749"/>
      <c r="CT49" s="749"/>
      <c r="CU49" s="749"/>
      <c r="CV49" s="749"/>
      <c r="CW49" s="749"/>
      <c r="CX49" s="749"/>
      <c r="CY49" s="781"/>
      <c r="CZ49" s="764">
        <v>100</v>
      </c>
      <c r="DA49" s="782"/>
      <c r="DB49" s="782"/>
      <c r="DC49" s="783"/>
      <c r="DD49" s="784">
        <v>37404099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ZClAFC7RTrwLnpQ7/5LF629p8W5eewJb2nyJa51k5NmNdsR5sxuo9XdlxDgIid+ygQaGncym3vj/ghFFJMTow==" saltValue="VWDKfRfS1/MPzbWOECk4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59102</v>
      </c>
      <c r="R7" s="815"/>
      <c r="S7" s="815"/>
      <c r="T7" s="815"/>
      <c r="U7" s="815"/>
      <c r="V7" s="815">
        <v>56430</v>
      </c>
      <c r="W7" s="815"/>
      <c r="X7" s="815"/>
      <c r="Y7" s="815"/>
      <c r="Z7" s="815"/>
      <c r="AA7" s="815">
        <v>2673</v>
      </c>
      <c r="AB7" s="815"/>
      <c r="AC7" s="815"/>
      <c r="AD7" s="815"/>
      <c r="AE7" s="816"/>
      <c r="AF7" s="817">
        <v>2322</v>
      </c>
      <c r="AG7" s="818"/>
      <c r="AH7" s="818"/>
      <c r="AI7" s="818"/>
      <c r="AJ7" s="819"/>
      <c r="AK7" s="854">
        <v>2429</v>
      </c>
      <c r="AL7" s="855"/>
      <c r="AM7" s="855"/>
      <c r="AN7" s="855"/>
      <c r="AO7" s="855"/>
      <c r="AP7" s="855">
        <v>55884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595</v>
      </c>
      <c r="BS7" s="858" t="s">
        <v>579</v>
      </c>
      <c r="BT7" s="859"/>
      <c r="BU7" s="859"/>
      <c r="BV7" s="859"/>
      <c r="BW7" s="859"/>
      <c r="BX7" s="859"/>
      <c r="BY7" s="859"/>
      <c r="BZ7" s="859"/>
      <c r="CA7" s="859"/>
      <c r="CB7" s="859"/>
      <c r="CC7" s="859"/>
      <c r="CD7" s="859"/>
      <c r="CE7" s="859"/>
      <c r="CF7" s="859"/>
      <c r="CG7" s="860"/>
      <c r="CH7" s="851">
        <v>-31</v>
      </c>
      <c r="CI7" s="852"/>
      <c r="CJ7" s="852"/>
      <c r="CK7" s="852"/>
      <c r="CL7" s="853"/>
      <c r="CM7" s="851">
        <v>531</v>
      </c>
      <c r="CN7" s="852"/>
      <c r="CO7" s="852"/>
      <c r="CP7" s="852"/>
      <c r="CQ7" s="853"/>
      <c r="CR7" s="851">
        <v>10</v>
      </c>
      <c r="CS7" s="852"/>
      <c r="CT7" s="852"/>
      <c r="CU7" s="852"/>
      <c r="CV7" s="853"/>
      <c r="CW7" s="851">
        <v>0</v>
      </c>
      <c r="CX7" s="852"/>
      <c r="CY7" s="852"/>
      <c r="CZ7" s="852"/>
      <c r="DA7" s="853"/>
      <c r="DB7" s="851" t="s">
        <v>576</v>
      </c>
      <c r="DC7" s="852"/>
      <c r="DD7" s="852"/>
      <c r="DE7" s="852"/>
      <c r="DF7" s="853"/>
      <c r="DG7" s="851" t="s">
        <v>576</v>
      </c>
      <c r="DH7" s="852"/>
      <c r="DI7" s="852"/>
      <c r="DJ7" s="852"/>
      <c r="DK7" s="853"/>
      <c r="DL7" s="851" t="s">
        <v>576</v>
      </c>
      <c r="DM7" s="852"/>
      <c r="DN7" s="852"/>
      <c r="DO7" s="852"/>
      <c r="DP7" s="853"/>
      <c r="DQ7" s="851" t="s">
        <v>582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61">
        <v>-6</v>
      </c>
      <c r="CI8" s="862"/>
      <c r="CJ8" s="862"/>
      <c r="CK8" s="862"/>
      <c r="CL8" s="863"/>
      <c r="CM8" s="861">
        <v>64</v>
      </c>
      <c r="CN8" s="862"/>
      <c r="CO8" s="862"/>
      <c r="CP8" s="862"/>
      <c r="CQ8" s="863"/>
      <c r="CR8" s="861">
        <v>50</v>
      </c>
      <c r="CS8" s="862"/>
      <c r="CT8" s="862"/>
      <c r="CU8" s="862"/>
      <c r="CV8" s="863"/>
      <c r="CW8" s="861">
        <v>51</v>
      </c>
      <c r="CX8" s="862"/>
      <c r="CY8" s="862"/>
      <c r="CZ8" s="862"/>
      <c r="DA8" s="863"/>
      <c r="DB8" s="861" t="s">
        <v>576</v>
      </c>
      <c r="DC8" s="862"/>
      <c r="DD8" s="862"/>
      <c r="DE8" s="862"/>
      <c r="DF8" s="863"/>
      <c r="DG8" s="861" t="s">
        <v>576</v>
      </c>
      <c r="DH8" s="862"/>
      <c r="DI8" s="862"/>
      <c r="DJ8" s="862"/>
      <c r="DK8" s="863"/>
      <c r="DL8" s="861" t="s">
        <v>576</v>
      </c>
      <c r="DM8" s="862"/>
      <c r="DN8" s="862"/>
      <c r="DO8" s="862"/>
      <c r="DP8" s="863"/>
      <c r="DQ8" s="861" t="s">
        <v>576</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581</v>
      </c>
      <c r="BT9" s="849"/>
      <c r="BU9" s="849"/>
      <c r="BV9" s="849"/>
      <c r="BW9" s="849"/>
      <c r="BX9" s="849"/>
      <c r="BY9" s="849"/>
      <c r="BZ9" s="849"/>
      <c r="CA9" s="849"/>
      <c r="CB9" s="849"/>
      <c r="CC9" s="849"/>
      <c r="CD9" s="849"/>
      <c r="CE9" s="849"/>
      <c r="CF9" s="849"/>
      <c r="CG9" s="850"/>
      <c r="CH9" s="861">
        <v>11</v>
      </c>
      <c r="CI9" s="862"/>
      <c r="CJ9" s="862"/>
      <c r="CK9" s="862"/>
      <c r="CL9" s="863"/>
      <c r="CM9" s="861">
        <v>88</v>
      </c>
      <c r="CN9" s="862"/>
      <c r="CO9" s="862"/>
      <c r="CP9" s="862"/>
      <c r="CQ9" s="863"/>
      <c r="CR9" s="861">
        <v>118</v>
      </c>
      <c r="CS9" s="862"/>
      <c r="CT9" s="862"/>
      <c r="CU9" s="862"/>
      <c r="CV9" s="863"/>
      <c r="CW9" s="861">
        <v>0</v>
      </c>
      <c r="CX9" s="862"/>
      <c r="CY9" s="862"/>
      <c r="CZ9" s="862"/>
      <c r="DA9" s="863"/>
      <c r="DB9" s="861" t="s">
        <v>576</v>
      </c>
      <c r="DC9" s="862"/>
      <c r="DD9" s="862"/>
      <c r="DE9" s="862"/>
      <c r="DF9" s="863"/>
      <c r="DG9" s="861" t="s">
        <v>576</v>
      </c>
      <c r="DH9" s="862"/>
      <c r="DI9" s="862"/>
      <c r="DJ9" s="862"/>
      <c r="DK9" s="863"/>
      <c r="DL9" s="861" t="s">
        <v>576</v>
      </c>
      <c r="DM9" s="862"/>
      <c r="DN9" s="862"/>
      <c r="DO9" s="862"/>
      <c r="DP9" s="863"/>
      <c r="DQ9" s="861" t="s">
        <v>576</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59095</v>
      </c>
      <c r="R23" s="874"/>
      <c r="S23" s="874"/>
      <c r="T23" s="874"/>
      <c r="U23" s="874"/>
      <c r="V23" s="874">
        <v>56423</v>
      </c>
      <c r="W23" s="874"/>
      <c r="X23" s="874"/>
      <c r="Y23" s="874"/>
      <c r="Z23" s="874"/>
      <c r="AA23" s="874">
        <v>2673</v>
      </c>
      <c r="AB23" s="874"/>
      <c r="AC23" s="874"/>
      <c r="AD23" s="874"/>
      <c r="AE23" s="875"/>
      <c r="AF23" s="876">
        <v>2322</v>
      </c>
      <c r="AG23" s="874"/>
      <c r="AH23" s="874"/>
      <c r="AI23" s="874"/>
      <c r="AJ23" s="877"/>
      <c r="AK23" s="878"/>
      <c r="AL23" s="879"/>
      <c r="AM23" s="879"/>
      <c r="AN23" s="879"/>
      <c r="AO23" s="879"/>
      <c r="AP23" s="874">
        <v>55884</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15994</v>
      </c>
      <c r="R28" s="903"/>
      <c r="S28" s="903"/>
      <c r="T28" s="903"/>
      <c r="U28" s="903"/>
      <c r="V28" s="903">
        <v>15691</v>
      </c>
      <c r="W28" s="903"/>
      <c r="X28" s="903"/>
      <c r="Y28" s="903"/>
      <c r="Z28" s="903"/>
      <c r="AA28" s="903">
        <v>304</v>
      </c>
      <c r="AB28" s="903"/>
      <c r="AC28" s="903"/>
      <c r="AD28" s="903"/>
      <c r="AE28" s="904"/>
      <c r="AF28" s="905">
        <v>304</v>
      </c>
      <c r="AG28" s="903"/>
      <c r="AH28" s="903"/>
      <c r="AI28" s="903"/>
      <c r="AJ28" s="906"/>
      <c r="AK28" s="907">
        <v>2545</v>
      </c>
      <c r="AL28" s="898"/>
      <c r="AM28" s="898"/>
      <c r="AN28" s="898"/>
      <c r="AO28" s="898"/>
      <c r="AP28" s="898" t="s">
        <v>576</v>
      </c>
      <c r="AQ28" s="898"/>
      <c r="AR28" s="898"/>
      <c r="AS28" s="898"/>
      <c r="AT28" s="898"/>
      <c r="AU28" s="898" t="s">
        <v>576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11147</v>
      </c>
      <c r="R29" s="839"/>
      <c r="S29" s="839"/>
      <c r="T29" s="839"/>
      <c r="U29" s="839"/>
      <c r="V29" s="839">
        <v>10771</v>
      </c>
      <c r="W29" s="839"/>
      <c r="X29" s="839"/>
      <c r="Y29" s="839"/>
      <c r="Z29" s="839"/>
      <c r="AA29" s="839">
        <v>376</v>
      </c>
      <c r="AB29" s="839"/>
      <c r="AC29" s="839"/>
      <c r="AD29" s="839"/>
      <c r="AE29" s="840"/>
      <c r="AF29" s="841">
        <v>376</v>
      </c>
      <c r="AG29" s="842"/>
      <c r="AH29" s="842"/>
      <c r="AI29" s="842"/>
      <c r="AJ29" s="843"/>
      <c r="AK29" s="910">
        <v>1634</v>
      </c>
      <c r="AL29" s="911"/>
      <c r="AM29" s="911"/>
      <c r="AN29" s="911"/>
      <c r="AO29" s="911"/>
      <c r="AP29" s="911" t="s">
        <v>576</v>
      </c>
      <c r="AQ29" s="911"/>
      <c r="AR29" s="911"/>
      <c r="AS29" s="911"/>
      <c r="AT29" s="911"/>
      <c r="AU29" s="911" t="s">
        <v>578</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1346</v>
      </c>
      <c r="R30" s="839"/>
      <c r="S30" s="839"/>
      <c r="T30" s="839"/>
      <c r="U30" s="839"/>
      <c r="V30" s="839">
        <v>1340</v>
      </c>
      <c r="W30" s="839"/>
      <c r="X30" s="839"/>
      <c r="Y30" s="839"/>
      <c r="Z30" s="839"/>
      <c r="AA30" s="839">
        <v>6</v>
      </c>
      <c r="AB30" s="839"/>
      <c r="AC30" s="839"/>
      <c r="AD30" s="839"/>
      <c r="AE30" s="840"/>
      <c r="AF30" s="841">
        <v>6</v>
      </c>
      <c r="AG30" s="842"/>
      <c r="AH30" s="842"/>
      <c r="AI30" s="842"/>
      <c r="AJ30" s="843"/>
      <c r="AK30" s="910">
        <v>446</v>
      </c>
      <c r="AL30" s="911"/>
      <c r="AM30" s="911"/>
      <c r="AN30" s="911"/>
      <c r="AO30" s="911"/>
      <c r="AP30" s="911" t="s">
        <v>576</v>
      </c>
      <c r="AQ30" s="911"/>
      <c r="AR30" s="911"/>
      <c r="AS30" s="911"/>
      <c r="AT30" s="911"/>
      <c r="AU30" s="911" t="s">
        <v>576</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21</v>
      </c>
      <c r="R31" s="839"/>
      <c r="S31" s="839"/>
      <c r="T31" s="839"/>
      <c r="U31" s="839"/>
      <c r="V31" s="839">
        <v>13</v>
      </c>
      <c r="W31" s="839"/>
      <c r="X31" s="839"/>
      <c r="Y31" s="839"/>
      <c r="Z31" s="839"/>
      <c r="AA31" s="839">
        <v>8</v>
      </c>
      <c r="AB31" s="839"/>
      <c r="AC31" s="839"/>
      <c r="AD31" s="839"/>
      <c r="AE31" s="840"/>
      <c r="AF31" s="841">
        <v>8</v>
      </c>
      <c r="AG31" s="842"/>
      <c r="AH31" s="842"/>
      <c r="AI31" s="842"/>
      <c r="AJ31" s="843"/>
      <c r="AK31" s="910" t="s">
        <v>576</v>
      </c>
      <c r="AL31" s="911"/>
      <c r="AM31" s="911"/>
      <c r="AN31" s="911"/>
      <c r="AO31" s="911"/>
      <c r="AP31" s="911" t="s">
        <v>576</v>
      </c>
      <c r="AQ31" s="911"/>
      <c r="AR31" s="911"/>
      <c r="AS31" s="911"/>
      <c r="AT31" s="911"/>
      <c r="AU31" s="911" t="s">
        <v>576</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2242</v>
      </c>
      <c r="R32" s="839"/>
      <c r="S32" s="839"/>
      <c r="T32" s="839"/>
      <c r="U32" s="839"/>
      <c r="V32" s="839">
        <v>1646</v>
      </c>
      <c r="W32" s="839"/>
      <c r="X32" s="839"/>
      <c r="Y32" s="839"/>
      <c r="Z32" s="839"/>
      <c r="AA32" s="839">
        <v>596</v>
      </c>
      <c r="AB32" s="839"/>
      <c r="AC32" s="839"/>
      <c r="AD32" s="839"/>
      <c r="AE32" s="840"/>
      <c r="AF32" s="841">
        <v>3437</v>
      </c>
      <c r="AG32" s="842"/>
      <c r="AH32" s="842"/>
      <c r="AI32" s="842"/>
      <c r="AJ32" s="843"/>
      <c r="AK32" s="910">
        <v>14</v>
      </c>
      <c r="AL32" s="911"/>
      <c r="AM32" s="911"/>
      <c r="AN32" s="911"/>
      <c r="AO32" s="911"/>
      <c r="AP32" s="911">
        <v>1641</v>
      </c>
      <c r="AQ32" s="911"/>
      <c r="AR32" s="911"/>
      <c r="AS32" s="911"/>
      <c r="AT32" s="911"/>
      <c r="AU32" s="911">
        <v>320</v>
      </c>
      <c r="AV32" s="911"/>
      <c r="AW32" s="911"/>
      <c r="AX32" s="911"/>
      <c r="AY32" s="911"/>
      <c r="AZ32" s="912" t="s">
        <v>596</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23</v>
      </c>
      <c r="R33" s="839"/>
      <c r="S33" s="839"/>
      <c r="T33" s="839"/>
      <c r="U33" s="839"/>
      <c r="V33" s="839">
        <v>21</v>
      </c>
      <c r="W33" s="839"/>
      <c r="X33" s="839"/>
      <c r="Y33" s="839"/>
      <c r="Z33" s="839"/>
      <c r="AA33" s="839">
        <v>2</v>
      </c>
      <c r="AB33" s="839"/>
      <c r="AC33" s="839"/>
      <c r="AD33" s="839"/>
      <c r="AE33" s="840"/>
      <c r="AF33" s="841">
        <v>44</v>
      </c>
      <c r="AG33" s="842"/>
      <c r="AH33" s="842"/>
      <c r="AI33" s="842"/>
      <c r="AJ33" s="843"/>
      <c r="AK33" s="910">
        <v>3</v>
      </c>
      <c r="AL33" s="911"/>
      <c r="AM33" s="911"/>
      <c r="AN33" s="911"/>
      <c r="AO33" s="911"/>
      <c r="AP33" s="911" t="s">
        <v>576</v>
      </c>
      <c r="AQ33" s="911"/>
      <c r="AR33" s="911"/>
      <c r="AS33" s="911"/>
      <c r="AT33" s="911"/>
      <c r="AU33" s="911" t="s">
        <v>576</v>
      </c>
      <c r="AV33" s="911"/>
      <c r="AW33" s="911"/>
      <c r="AX33" s="911"/>
      <c r="AY33" s="911"/>
      <c r="AZ33" s="912" t="s">
        <v>596</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5578</v>
      </c>
      <c r="R34" s="839"/>
      <c r="S34" s="839"/>
      <c r="T34" s="839"/>
      <c r="U34" s="839"/>
      <c r="V34" s="839">
        <v>5428</v>
      </c>
      <c r="W34" s="839"/>
      <c r="X34" s="839"/>
      <c r="Y34" s="839"/>
      <c r="Z34" s="839"/>
      <c r="AA34" s="839">
        <v>150</v>
      </c>
      <c r="AB34" s="839"/>
      <c r="AC34" s="839"/>
      <c r="AD34" s="839"/>
      <c r="AE34" s="840"/>
      <c r="AF34" s="841">
        <v>2567</v>
      </c>
      <c r="AG34" s="842"/>
      <c r="AH34" s="842"/>
      <c r="AI34" s="842"/>
      <c r="AJ34" s="843"/>
      <c r="AK34" s="910">
        <v>145</v>
      </c>
      <c r="AL34" s="911"/>
      <c r="AM34" s="911"/>
      <c r="AN34" s="911"/>
      <c r="AO34" s="911"/>
      <c r="AP34" s="911">
        <v>1231</v>
      </c>
      <c r="AQ34" s="911"/>
      <c r="AR34" s="911"/>
      <c r="AS34" s="911"/>
      <c r="AT34" s="911"/>
      <c r="AU34" s="911">
        <v>897</v>
      </c>
      <c r="AV34" s="911"/>
      <c r="AW34" s="911"/>
      <c r="AX34" s="911"/>
      <c r="AY34" s="911"/>
      <c r="AZ34" s="912" t="s">
        <v>596</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408</v>
      </c>
      <c r="C35" s="836"/>
      <c r="D35" s="836"/>
      <c r="E35" s="836"/>
      <c r="F35" s="836"/>
      <c r="G35" s="836"/>
      <c r="H35" s="836"/>
      <c r="I35" s="836"/>
      <c r="J35" s="836"/>
      <c r="K35" s="836"/>
      <c r="L35" s="836"/>
      <c r="M35" s="836"/>
      <c r="N35" s="836"/>
      <c r="O35" s="836"/>
      <c r="P35" s="837"/>
      <c r="Q35" s="838">
        <v>2052</v>
      </c>
      <c r="R35" s="839"/>
      <c r="S35" s="839"/>
      <c r="T35" s="839"/>
      <c r="U35" s="839"/>
      <c r="V35" s="839">
        <v>1861</v>
      </c>
      <c r="W35" s="839"/>
      <c r="X35" s="839"/>
      <c r="Y35" s="839"/>
      <c r="Z35" s="839"/>
      <c r="AA35" s="839">
        <v>191</v>
      </c>
      <c r="AB35" s="839"/>
      <c r="AC35" s="839"/>
      <c r="AD35" s="839"/>
      <c r="AE35" s="840"/>
      <c r="AF35" s="841">
        <v>191</v>
      </c>
      <c r="AG35" s="842"/>
      <c r="AH35" s="842"/>
      <c r="AI35" s="842"/>
      <c r="AJ35" s="843"/>
      <c r="AK35" s="910">
        <v>796</v>
      </c>
      <c r="AL35" s="911"/>
      <c r="AM35" s="911"/>
      <c r="AN35" s="911"/>
      <c r="AO35" s="911"/>
      <c r="AP35" s="911">
        <v>7324</v>
      </c>
      <c r="AQ35" s="911"/>
      <c r="AR35" s="911"/>
      <c r="AS35" s="911"/>
      <c r="AT35" s="911"/>
      <c r="AU35" s="911">
        <v>5463</v>
      </c>
      <c r="AV35" s="911"/>
      <c r="AW35" s="911"/>
      <c r="AX35" s="911"/>
      <c r="AY35" s="911"/>
      <c r="AZ35" s="912" t="s">
        <v>596</v>
      </c>
      <c r="BA35" s="912"/>
      <c r="BB35" s="912"/>
      <c r="BC35" s="912"/>
      <c r="BD35" s="912"/>
      <c r="BE35" s="908" t="s">
        <v>409</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410</v>
      </c>
      <c r="C36" s="836"/>
      <c r="D36" s="836"/>
      <c r="E36" s="836"/>
      <c r="F36" s="836"/>
      <c r="G36" s="836"/>
      <c r="H36" s="836"/>
      <c r="I36" s="836"/>
      <c r="J36" s="836"/>
      <c r="K36" s="836"/>
      <c r="L36" s="836"/>
      <c r="M36" s="836"/>
      <c r="N36" s="836"/>
      <c r="O36" s="836"/>
      <c r="P36" s="837"/>
      <c r="Q36" s="838">
        <v>69</v>
      </c>
      <c r="R36" s="839"/>
      <c r="S36" s="839"/>
      <c r="T36" s="839"/>
      <c r="U36" s="839"/>
      <c r="V36" s="839">
        <v>64</v>
      </c>
      <c r="W36" s="839"/>
      <c r="X36" s="839"/>
      <c r="Y36" s="839"/>
      <c r="Z36" s="839"/>
      <c r="AA36" s="839">
        <v>5</v>
      </c>
      <c r="AB36" s="839"/>
      <c r="AC36" s="839"/>
      <c r="AD36" s="839"/>
      <c r="AE36" s="840"/>
      <c r="AF36" s="841">
        <v>5</v>
      </c>
      <c r="AG36" s="842"/>
      <c r="AH36" s="842"/>
      <c r="AI36" s="842"/>
      <c r="AJ36" s="843"/>
      <c r="AK36" s="910" t="s">
        <v>576</v>
      </c>
      <c r="AL36" s="911"/>
      <c r="AM36" s="911"/>
      <c r="AN36" s="911"/>
      <c r="AO36" s="911"/>
      <c r="AP36" s="911" t="s">
        <v>576</v>
      </c>
      <c r="AQ36" s="911"/>
      <c r="AR36" s="911"/>
      <c r="AS36" s="911"/>
      <c r="AT36" s="911"/>
      <c r="AU36" s="911" t="s">
        <v>577</v>
      </c>
      <c r="AV36" s="911"/>
      <c r="AW36" s="911"/>
      <c r="AX36" s="911"/>
      <c r="AY36" s="911"/>
      <c r="AZ36" s="912" t="s">
        <v>597</v>
      </c>
      <c r="BA36" s="912"/>
      <c r="BB36" s="912"/>
      <c r="BC36" s="912"/>
      <c r="BD36" s="912"/>
      <c r="BE36" s="908" t="s">
        <v>409</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6937</v>
      </c>
      <c r="AG63" s="922"/>
      <c r="AH63" s="922"/>
      <c r="AI63" s="922"/>
      <c r="AJ63" s="923"/>
      <c r="AK63" s="924"/>
      <c r="AL63" s="919"/>
      <c r="AM63" s="919"/>
      <c r="AN63" s="919"/>
      <c r="AO63" s="919"/>
      <c r="AP63" s="922">
        <v>10195</v>
      </c>
      <c r="AQ63" s="922"/>
      <c r="AR63" s="922"/>
      <c r="AS63" s="922"/>
      <c r="AT63" s="922"/>
      <c r="AU63" s="922">
        <v>6681</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391</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395</v>
      </c>
      <c r="AL66" s="821"/>
      <c r="AM66" s="821"/>
      <c r="AN66" s="821"/>
      <c r="AO66" s="822"/>
      <c r="AP66" s="797" t="s">
        <v>396</v>
      </c>
      <c r="AQ66" s="798"/>
      <c r="AR66" s="798"/>
      <c r="AS66" s="798"/>
      <c r="AT66" s="799"/>
      <c r="AU66" s="797" t="s">
        <v>419</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13006</v>
      </c>
      <c r="R68" s="946"/>
      <c r="S68" s="946"/>
      <c r="T68" s="946"/>
      <c r="U68" s="946"/>
      <c r="V68" s="946">
        <v>12626</v>
      </c>
      <c r="W68" s="946"/>
      <c r="X68" s="946"/>
      <c r="Y68" s="946"/>
      <c r="Z68" s="946"/>
      <c r="AA68" s="946">
        <v>379</v>
      </c>
      <c r="AB68" s="946"/>
      <c r="AC68" s="946"/>
      <c r="AD68" s="946"/>
      <c r="AE68" s="946"/>
      <c r="AF68" s="946">
        <v>379</v>
      </c>
      <c r="AG68" s="946"/>
      <c r="AH68" s="946"/>
      <c r="AI68" s="946"/>
      <c r="AJ68" s="946"/>
      <c r="AK68" s="946">
        <v>300</v>
      </c>
      <c r="AL68" s="946"/>
      <c r="AM68" s="946"/>
      <c r="AN68" s="946"/>
      <c r="AO68" s="946"/>
      <c r="AP68" s="946" t="s">
        <v>576</v>
      </c>
      <c r="AQ68" s="946"/>
      <c r="AR68" s="946"/>
      <c r="AS68" s="946"/>
      <c r="AT68" s="946"/>
      <c r="AU68" s="946" t="s">
        <v>576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634</v>
      </c>
      <c r="R69" s="911"/>
      <c r="S69" s="911"/>
      <c r="T69" s="911"/>
      <c r="U69" s="911"/>
      <c r="V69" s="911">
        <v>609</v>
      </c>
      <c r="W69" s="911"/>
      <c r="X69" s="911"/>
      <c r="Y69" s="911"/>
      <c r="Z69" s="911"/>
      <c r="AA69" s="911">
        <v>24</v>
      </c>
      <c r="AB69" s="911"/>
      <c r="AC69" s="911"/>
      <c r="AD69" s="911"/>
      <c r="AE69" s="911"/>
      <c r="AF69" s="911">
        <v>24</v>
      </c>
      <c r="AG69" s="911"/>
      <c r="AH69" s="911"/>
      <c r="AI69" s="911"/>
      <c r="AJ69" s="911"/>
      <c r="AK69" s="911" t="s">
        <v>576</v>
      </c>
      <c r="AL69" s="911"/>
      <c r="AM69" s="911"/>
      <c r="AN69" s="911"/>
      <c r="AO69" s="911"/>
      <c r="AP69" s="911" t="s">
        <v>589</v>
      </c>
      <c r="AQ69" s="911"/>
      <c r="AR69" s="911"/>
      <c r="AS69" s="911"/>
      <c r="AT69" s="911"/>
      <c r="AU69" s="911" t="s">
        <v>576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47</v>
      </c>
      <c r="R70" s="911"/>
      <c r="S70" s="911"/>
      <c r="T70" s="911"/>
      <c r="U70" s="911"/>
      <c r="V70" s="911">
        <v>42</v>
      </c>
      <c r="W70" s="911"/>
      <c r="X70" s="911"/>
      <c r="Y70" s="911"/>
      <c r="Z70" s="911"/>
      <c r="AA70" s="911">
        <v>5</v>
      </c>
      <c r="AB70" s="911"/>
      <c r="AC70" s="911"/>
      <c r="AD70" s="911"/>
      <c r="AE70" s="911"/>
      <c r="AF70" s="911">
        <v>5</v>
      </c>
      <c r="AG70" s="911"/>
      <c r="AH70" s="911"/>
      <c r="AI70" s="911"/>
      <c r="AJ70" s="911"/>
      <c r="AK70" s="911">
        <v>5</v>
      </c>
      <c r="AL70" s="911"/>
      <c r="AM70" s="911"/>
      <c r="AN70" s="911"/>
      <c r="AO70" s="911"/>
      <c r="AP70" s="911" t="s">
        <v>576</v>
      </c>
      <c r="AQ70" s="911"/>
      <c r="AR70" s="911"/>
      <c r="AS70" s="911"/>
      <c r="AT70" s="911"/>
      <c r="AU70" s="911" t="s">
        <v>576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130</v>
      </c>
      <c r="R71" s="911"/>
      <c r="S71" s="911"/>
      <c r="T71" s="911"/>
      <c r="U71" s="911"/>
      <c r="V71" s="911">
        <v>98</v>
      </c>
      <c r="W71" s="911"/>
      <c r="X71" s="911"/>
      <c r="Y71" s="911"/>
      <c r="Z71" s="911"/>
      <c r="AA71" s="911">
        <v>32</v>
      </c>
      <c r="AB71" s="911"/>
      <c r="AC71" s="911"/>
      <c r="AD71" s="911"/>
      <c r="AE71" s="911"/>
      <c r="AF71" s="911">
        <v>32</v>
      </c>
      <c r="AG71" s="911"/>
      <c r="AH71" s="911"/>
      <c r="AI71" s="911"/>
      <c r="AJ71" s="911"/>
      <c r="AK71" s="911" t="s">
        <v>576</v>
      </c>
      <c r="AL71" s="911"/>
      <c r="AM71" s="911"/>
      <c r="AN71" s="911"/>
      <c r="AO71" s="911"/>
      <c r="AP71" s="911" t="s">
        <v>576</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587</v>
      </c>
      <c r="C72" s="954"/>
      <c r="D72" s="954"/>
      <c r="E72" s="954"/>
      <c r="F72" s="954"/>
      <c r="G72" s="954"/>
      <c r="H72" s="954"/>
      <c r="I72" s="954"/>
      <c r="J72" s="954"/>
      <c r="K72" s="954"/>
      <c r="L72" s="954"/>
      <c r="M72" s="954"/>
      <c r="N72" s="954"/>
      <c r="O72" s="954"/>
      <c r="P72" s="955"/>
      <c r="Q72" s="956">
        <v>1507</v>
      </c>
      <c r="R72" s="911"/>
      <c r="S72" s="911"/>
      <c r="T72" s="911"/>
      <c r="U72" s="911"/>
      <c r="V72" s="911">
        <v>1503</v>
      </c>
      <c r="W72" s="911"/>
      <c r="X72" s="911"/>
      <c r="Y72" s="911"/>
      <c r="Z72" s="911"/>
      <c r="AA72" s="911">
        <v>4</v>
      </c>
      <c r="AB72" s="911"/>
      <c r="AC72" s="911"/>
      <c r="AD72" s="911"/>
      <c r="AE72" s="911"/>
      <c r="AF72" s="911">
        <v>4</v>
      </c>
      <c r="AG72" s="911"/>
      <c r="AH72" s="911"/>
      <c r="AI72" s="911"/>
      <c r="AJ72" s="911"/>
      <c r="AK72" s="911">
        <v>1</v>
      </c>
      <c r="AL72" s="911"/>
      <c r="AM72" s="911"/>
      <c r="AN72" s="911"/>
      <c r="AO72" s="911"/>
      <c r="AP72" s="911" t="s">
        <v>576</v>
      </c>
      <c r="AQ72" s="911"/>
      <c r="AR72" s="911"/>
      <c r="AS72" s="911"/>
      <c r="AT72" s="911"/>
      <c r="AU72" s="911" t="s">
        <v>576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588</v>
      </c>
      <c r="C73" s="954"/>
      <c r="D73" s="954"/>
      <c r="E73" s="954"/>
      <c r="F73" s="954"/>
      <c r="G73" s="954"/>
      <c r="H73" s="954"/>
      <c r="I73" s="954"/>
      <c r="J73" s="954"/>
      <c r="K73" s="954"/>
      <c r="L73" s="954"/>
      <c r="M73" s="954"/>
      <c r="N73" s="954"/>
      <c r="O73" s="954"/>
      <c r="P73" s="955"/>
      <c r="Q73" s="956">
        <v>282568</v>
      </c>
      <c r="R73" s="911"/>
      <c r="S73" s="911"/>
      <c r="T73" s="911"/>
      <c r="U73" s="911"/>
      <c r="V73" s="911">
        <v>273461</v>
      </c>
      <c r="W73" s="911"/>
      <c r="X73" s="911"/>
      <c r="Y73" s="911"/>
      <c r="Z73" s="911"/>
      <c r="AA73" s="911">
        <v>9107</v>
      </c>
      <c r="AB73" s="911"/>
      <c r="AC73" s="911"/>
      <c r="AD73" s="911"/>
      <c r="AE73" s="911"/>
      <c r="AF73" s="911">
        <v>9107</v>
      </c>
      <c r="AG73" s="911"/>
      <c r="AH73" s="911"/>
      <c r="AI73" s="911"/>
      <c r="AJ73" s="911"/>
      <c r="AK73" s="911">
        <v>1429</v>
      </c>
      <c r="AL73" s="911"/>
      <c r="AM73" s="911"/>
      <c r="AN73" s="911"/>
      <c r="AO73" s="911"/>
      <c r="AP73" s="911" t="s">
        <v>576</v>
      </c>
      <c r="AQ73" s="911"/>
      <c r="AR73" s="911"/>
      <c r="AS73" s="911"/>
      <c r="AT73" s="911"/>
      <c r="AU73" s="911" t="s">
        <v>576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9551</v>
      </c>
      <c r="AG88" s="922"/>
      <c r="AH88" s="922"/>
      <c r="AI88" s="922"/>
      <c r="AJ88" s="922"/>
      <c r="AK88" s="919"/>
      <c r="AL88" s="919"/>
      <c r="AM88" s="919"/>
      <c r="AN88" s="919"/>
      <c r="AO88" s="919"/>
      <c r="AP88" s="922" t="s">
        <v>576</v>
      </c>
      <c r="AQ88" s="922"/>
      <c r="AR88" s="922"/>
      <c r="AS88" s="922"/>
      <c r="AT88" s="922"/>
      <c r="AU88" s="922" t="s">
        <v>576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178</v>
      </c>
      <c r="CS102" s="930"/>
      <c r="CT102" s="930"/>
      <c r="CU102" s="930"/>
      <c r="CV102" s="973"/>
      <c r="CW102" s="972">
        <v>51</v>
      </c>
      <c r="CX102" s="930"/>
      <c r="CY102" s="930"/>
      <c r="CZ102" s="930"/>
      <c r="DA102" s="973"/>
      <c r="DB102" s="972" t="s">
        <v>578</v>
      </c>
      <c r="DC102" s="930"/>
      <c r="DD102" s="930"/>
      <c r="DE102" s="930"/>
      <c r="DF102" s="973"/>
      <c r="DG102" s="972" t="s">
        <v>578</v>
      </c>
      <c r="DH102" s="930"/>
      <c r="DI102" s="930"/>
      <c r="DJ102" s="930"/>
      <c r="DK102" s="973"/>
      <c r="DL102" s="972" t="s">
        <v>578</v>
      </c>
      <c r="DM102" s="930"/>
      <c r="DN102" s="930"/>
      <c r="DO102" s="930"/>
      <c r="DP102" s="973"/>
      <c r="DQ102" s="972" t="s">
        <v>578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305</v>
      </c>
      <c r="AG109" s="975"/>
      <c r="AH109" s="975"/>
      <c r="AI109" s="975"/>
      <c r="AJ109" s="976"/>
      <c r="AK109" s="974" t="s">
        <v>304</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305</v>
      </c>
      <c r="BW109" s="975"/>
      <c r="BX109" s="975"/>
      <c r="BY109" s="975"/>
      <c r="BZ109" s="976"/>
      <c r="CA109" s="974" t="s">
        <v>304</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305</v>
      </c>
      <c r="DM109" s="975"/>
      <c r="DN109" s="975"/>
      <c r="DO109" s="975"/>
      <c r="DP109" s="976"/>
      <c r="DQ109" s="974" t="s">
        <v>304</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7615661</v>
      </c>
      <c r="AB110" s="982"/>
      <c r="AC110" s="982"/>
      <c r="AD110" s="982"/>
      <c r="AE110" s="983"/>
      <c r="AF110" s="984">
        <v>7378006</v>
      </c>
      <c r="AG110" s="982"/>
      <c r="AH110" s="982"/>
      <c r="AI110" s="982"/>
      <c r="AJ110" s="983"/>
      <c r="AK110" s="984">
        <v>6912968</v>
      </c>
      <c r="AL110" s="982"/>
      <c r="AM110" s="982"/>
      <c r="AN110" s="982"/>
      <c r="AO110" s="983"/>
      <c r="AP110" s="985">
        <v>24.2</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60543024</v>
      </c>
      <c r="BR110" s="1017"/>
      <c r="BS110" s="1017"/>
      <c r="BT110" s="1017"/>
      <c r="BU110" s="1017"/>
      <c r="BV110" s="1017">
        <v>58998395</v>
      </c>
      <c r="BW110" s="1017"/>
      <c r="BX110" s="1017"/>
      <c r="BY110" s="1017"/>
      <c r="BZ110" s="1017"/>
      <c r="CA110" s="1017">
        <v>55884015</v>
      </c>
      <c r="CB110" s="1017"/>
      <c r="CC110" s="1017"/>
      <c r="CD110" s="1017"/>
      <c r="CE110" s="1017"/>
      <c r="CF110" s="1031">
        <v>195.3</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127</v>
      </c>
      <c r="DM110" s="1017"/>
      <c r="DN110" s="1017"/>
      <c r="DO110" s="1017"/>
      <c r="DP110" s="1017"/>
      <c r="DQ110" s="1017" t="s">
        <v>413</v>
      </c>
      <c r="DR110" s="1017"/>
      <c r="DS110" s="1017"/>
      <c r="DT110" s="1017"/>
      <c r="DU110" s="1017"/>
      <c r="DV110" s="1018" t="s">
        <v>388</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127</v>
      </c>
      <c r="AG111" s="1024"/>
      <c r="AH111" s="1024"/>
      <c r="AI111" s="1024"/>
      <c r="AJ111" s="1025"/>
      <c r="AK111" s="1026" t="s">
        <v>127</v>
      </c>
      <c r="AL111" s="1024"/>
      <c r="AM111" s="1024"/>
      <c r="AN111" s="1024"/>
      <c r="AO111" s="1025"/>
      <c r="AP111" s="1027" t="s">
        <v>127</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t="s">
        <v>127</v>
      </c>
      <c r="BR111" s="1010"/>
      <c r="BS111" s="1010"/>
      <c r="BT111" s="1010"/>
      <c r="BU111" s="1010"/>
      <c r="BV111" s="1010" t="s">
        <v>127</v>
      </c>
      <c r="BW111" s="1010"/>
      <c r="BX111" s="1010"/>
      <c r="BY111" s="1010"/>
      <c r="BZ111" s="1010"/>
      <c r="CA111" s="1010" t="s">
        <v>127</v>
      </c>
      <c r="CB111" s="1010"/>
      <c r="CC111" s="1010"/>
      <c r="CD111" s="1010"/>
      <c r="CE111" s="1010"/>
      <c r="CF111" s="1004" t="s">
        <v>127</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127</v>
      </c>
      <c r="DR111" s="1010"/>
      <c r="DS111" s="1010"/>
      <c r="DT111" s="1010"/>
      <c r="DU111" s="1010"/>
      <c r="DV111" s="1011" t="s">
        <v>127</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388</v>
      </c>
      <c r="AB112" s="1049"/>
      <c r="AC112" s="1049"/>
      <c r="AD112" s="1049"/>
      <c r="AE112" s="1050"/>
      <c r="AF112" s="1051" t="s">
        <v>388</v>
      </c>
      <c r="AG112" s="1049"/>
      <c r="AH112" s="1049"/>
      <c r="AI112" s="1049"/>
      <c r="AJ112" s="1050"/>
      <c r="AK112" s="1051" t="s">
        <v>388</v>
      </c>
      <c r="AL112" s="1049"/>
      <c r="AM112" s="1049"/>
      <c r="AN112" s="1049"/>
      <c r="AO112" s="1050"/>
      <c r="AP112" s="1052" t="s">
        <v>388</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7049132</v>
      </c>
      <c r="BR112" s="1010"/>
      <c r="BS112" s="1010"/>
      <c r="BT112" s="1010"/>
      <c r="BU112" s="1010"/>
      <c r="BV112" s="1010">
        <v>7036412</v>
      </c>
      <c r="BW112" s="1010"/>
      <c r="BX112" s="1010"/>
      <c r="BY112" s="1010"/>
      <c r="BZ112" s="1010"/>
      <c r="CA112" s="1010">
        <v>6680613</v>
      </c>
      <c r="CB112" s="1010"/>
      <c r="CC112" s="1010"/>
      <c r="CD112" s="1010"/>
      <c r="CE112" s="1010"/>
      <c r="CF112" s="1004">
        <v>23.3</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388</v>
      </c>
      <c r="DH112" s="1010"/>
      <c r="DI112" s="1010"/>
      <c r="DJ112" s="1010"/>
      <c r="DK112" s="1010"/>
      <c r="DL112" s="1010" t="s">
        <v>388</v>
      </c>
      <c r="DM112" s="1010"/>
      <c r="DN112" s="1010"/>
      <c r="DO112" s="1010"/>
      <c r="DP112" s="1010"/>
      <c r="DQ112" s="1010" t="s">
        <v>388</v>
      </c>
      <c r="DR112" s="1010"/>
      <c r="DS112" s="1010"/>
      <c r="DT112" s="1010"/>
      <c r="DU112" s="1010"/>
      <c r="DV112" s="1011" t="s">
        <v>388</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779991</v>
      </c>
      <c r="AB113" s="1024"/>
      <c r="AC113" s="1024"/>
      <c r="AD113" s="1024"/>
      <c r="AE113" s="1025"/>
      <c r="AF113" s="1026">
        <v>738117</v>
      </c>
      <c r="AG113" s="1024"/>
      <c r="AH113" s="1024"/>
      <c r="AI113" s="1024"/>
      <c r="AJ113" s="1025"/>
      <c r="AK113" s="1026">
        <v>734200</v>
      </c>
      <c r="AL113" s="1024"/>
      <c r="AM113" s="1024"/>
      <c r="AN113" s="1024"/>
      <c r="AO113" s="1025"/>
      <c r="AP113" s="1027">
        <v>2.6</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30305</v>
      </c>
      <c r="BR113" s="1010"/>
      <c r="BS113" s="1010"/>
      <c r="BT113" s="1010"/>
      <c r="BU113" s="1010"/>
      <c r="BV113" s="1010" t="s">
        <v>388</v>
      </c>
      <c r="BW113" s="1010"/>
      <c r="BX113" s="1010"/>
      <c r="BY113" s="1010"/>
      <c r="BZ113" s="1010"/>
      <c r="CA113" s="1010" t="s">
        <v>388</v>
      </c>
      <c r="CB113" s="1010"/>
      <c r="CC113" s="1010"/>
      <c r="CD113" s="1010"/>
      <c r="CE113" s="1010"/>
      <c r="CF113" s="1004" t="s">
        <v>388</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388</v>
      </c>
      <c r="DH113" s="1049"/>
      <c r="DI113" s="1049"/>
      <c r="DJ113" s="1049"/>
      <c r="DK113" s="1050"/>
      <c r="DL113" s="1051" t="s">
        <v>388</v>
      </c>
      <c r="DM113" s="1049"/>
      <c r="DN113" s="1049"/>
      <c r="DO113" s="1049"/>
      <c r="DP113" s="1050"/>
      <c r="DQ113" s="1051" t="s">
        <v>388</v>
      </c>
      <c r="DR113" s="1049"/>
      <c r="DS113" s="1049"/>
      <c r="DT113" s="1049"/>
      <c r="DU113" s="1050"/>
      <c r="DV113" s="1052" t="s">
        <v>388</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56997</v>
      </c>
      <c r="AB114" s="1049"/>
      <c r="AC114" s="1049"/>
      <c r="AD114" s="1049"/>
      <c r="AE114" s="1050"/>
      <c r="AF114" s="1051">
        <v>26491</v>
      </c>
      <c r="AG114" s="1049"/>
      <c r="AH114" s="1049"/>
      <c r="AI114" s="1049"/>
      <c r="AJ114" s="1050"/>
      <c r="AK114" s="1051" t="s">
        <v>388</v>
      </c>
      <c r="AL114" s="1049"/>
      <c r="AM114" s="1049"/>
      <c r="AN114" s="1049"/>
      <c r="AO114" s="1050"/>
      <c r="AP114" s="1052" t="s">
        <v>388</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7303558</v>
      </c>
      <c r="BR114" s="1010"/>
      <c r="BS114" s="1010"/>
      <c r="BT114" s="1010"/>
      <c r="BU114" s="1010"/>
      <c r="BV114" s="1010">
        <v>6844066</v>
      </c>
      <c r="BW114" s="1010"/>
      <c r="BX114" s="1010"/>
      <c r="BY114" s="1010"/>
      <c r="BZ114" s="1010"/>
      <c r="CA114" s="1010">
        <v>6371162</v>
      </c>
      <c r="CB114" s="1010"/>
      <c r="CC114" s="1010"/>
      <c r="CD114" s="1010"/>
      <c r="CE114" s="1010"/>
      <c r="CF114" s="1004">
        <v>22.3</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388</v>
      </c>
      <c r="DH114" s="1049"/>
      <c r="DI114" s="1049"/>
      <c r="DJ114" s="1049"/>
      <c r="DK114" s="1050"/>
      <c r="DL114" s="1051" t="s">
        <v>127</v>
      </c>
      <c r="DM114" s="1049"/>
      <c r="DN114" s="1049"/>
      <c r="DO114" s="1049"/>
      <c r="DP114" s="1050"/>
      <c r="DQ114" s="1051" t="s">
        <v>388</v>
      </c>
      <c r="DR114" s="1049"/>
      <c r="DS114" s="1049"/>
      <c r="DT114" s="1049"/>
      <c r="DU114" s="1050"/>
      <c r="DV114" s="1052" t="s">
        <v>388</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4058</v>
      </c>
      <c r="AB115" s="1024"/>
      <c r="AC115" s="1024"/>
      <c r="AD115" s="1024"/>
      <c r="AE115" s="1025"/>
      <c r="AF115" s="1026">
        <v>3467</v>
      </c>
      <c r="AG115" s="1024"/>
      <c r="AH115" s="1024"/>
      <c r="AI115" s="1024"/>
      <c r="AJ115" s="1025"/>
      <c r="AK115" s="1026">
        <v>2699</v>
      </c>
      <c r="AL115" s="1024"/>
      <c r="AM115" s="1024"/>
      <c r="AN115" s="1024"/>
      <c r="AO115" s="1025"/>
      <c r="AP115" s="1027">
        <v>0</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v>225184</v>
      </c>
      <c r="BR115" s="1010"/>
      <c r="BS115" s="1010"/>
      <c r="BT115" s="1010"/>
      <c r="BU115" s="1010"/>
      <c r="BV115" s="1010">
        <v>288920</v>
      </c>
      <c r="BW115" s="1010"/>
      <c r="BX115" s="1010"/>
      <c r="BY115" s="1010"/>
      <c r="BZ115" s="1010"/>
      <c r="CA115" s="1010" t="s">
        <v>388</v>
      </c>
      <c r="CB115" s="1010"/>
      <c r="CC115" s="1010"/>
      <c r="CD115" s="1010"/>
      <c r="CE115" s="1010"/>
      <c r="CF115" s="1004" t="s">
        <v>388</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388</v>
      </c>
      <c r="DH115" s="1049"/>
      <c r="DI115" s="1049"/>
      <c r="DJ115" s="1049"/>
      <c r="DK115" s="1050"/>
      <c r="DL115" s="1051" t="s">
        <v>388</v>
      </c>
      <c r="DM115" s="1049"/>
      <c r="DN115" s="1049"/>
      <c r="DO115" s="1049"/>
      <c r="DP115" s="1050"/>
      <c r="DQ115" s="1051" t="s">
        <v>388</v>
      </c>
      <c r="DR115" s="1049"/>
      <c r="DS115" s="1049"/>
      <c r="DT115" s="1049"/>
      <c r="DU115" s="1050"/>
      <c r="DV115" s="1052" t="s">
        <v>388</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388</v>
      </c>
      <c r="AB116" s="1049"/>
      <c r="AC116" s="1049"/>
      <c r="AD116" s="1049"/>
      <c r="AE116" s="1050"/>
      <c r="AF116" s="1051" t="s">
        <v>388</v>
      </c>
      <c r="AG116" s="1049"/>
      <c r="AH116" s="1049"/>
      <c r="AI116" s="1049"/>
      <c r="AJ116" s="1050"/>
      <c r="AK116" s="1051" t="s">
        <v>388</v>
      </c>
      <c r="AL116" s="1049"/>
      <c r="AM116" s="1049"/>
      <c r="AN116" s="1049"/>
      <c r="AO116" s="1050"/>
      <c r="AP116" s="1052" t="s">
        <v>388</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388</v>
      </c>
      <c r="BR116" s="1010"/>
      <c r="BS116" s="1010"/>
      <c r="BT116" s="1010"/>
      <c r="BU116" s="1010"/>
      <c r="BV116" s="1010" t="s">
        <v>388</v>
      </c>
      <c r="BW116" s="1010"/>
      <c r="BX116" s="1010"/>
      <c r="BY116" s="1010"/>
      <c r="BZ116" s="1010"/>
      <c r="CA116" s="1010" t="s">
        <v>388</v>
      </c>
      <c r="CB116" s="1010"/>
      <c r="CC116" s="1010"/>
      <c r="CD116" s="1010"/>
      <c r="CE116" s="1010"/>
      <c r="CF116" s="1004" t="s">
        <v>388</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388</v>
      </c>
      <c r="DH116" s="1049"/>
      <c r="DI116" s="1049"/>
      <c r="DJ116" s="1049"/>
      <c r="DK116" s="1050"/>
      <c r="DL116" s="1051" t="s">
        <v>388</v>
      </c>
      <c r="DM116" s="1049"/>
      <c r="DN116" s="1049"/>
      <c r="DO116" s="1049"/>
      <c r="DP116" s="1050"/>
      <c r="DQ116" s="1051" t="s">
        <v>388</v>
      </c>
      <c r="DR116" s="1049"/>
      <c r="DS116" s="1049"/>
      <c r="DT116" s="1049"/>
      <c r="DU116" s="1050"/>
      <c r="DV116" s="1052" t="s">
        <v>388</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8456707</v>
      </c>
      <c r="AB117" s="1067"/>
      <c r="AC117" s="1067"/>
      <c r="AD117" s="1067"/>
      <c r="AE117" s="1068"/>
      <c r="AF117" s="1069">
        <v>8146081</v>
      </c>
      <c r="AG117" s="1067"/>
      <c r="AH117" s="1067"/>
      <c r="AI117" s="1067"/>
      <c r="AJ117" s="1068"/>
      <c r="AK117" s="1069">
        <v>7649867</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127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305</v>
      </c>
      <c r="AG118" s="975"/>
      <c r="AH118" s="975"/>
      <c r="AI118" s="975"/>
      <c r="AJ118" s="976"/>
      <c r="AK118" s="974" t="s">
        <v>304</v>
      </c>
      <c r="AL118" s="975"/>
      <c r="AM118" s="975"/>
      <c r="AN118" s="975"/>
      <c r="AO118" s="976"/>
      <c r="AP118" s="1061" t="s">
        <v>430</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460</v>
      </c>
      <c r="BP119" s="1096"/>
      <c r="BQ119" s="1087">
        <v>75151203</v>
      </c>
      <c r="BR119" s="1088"/>
      <c r="BS119" s="1088"/>
      <c r="BT119" s="1088"/>
      <c r="BU119" s="1088"/>
      <c r="BV119" s="1088">
        <v>73167793</v>
      </c>
      <c r="BW119" s="1088"/>
      <c r="BX119" s="1088"/>
      <c r="BY119" s="1088"/>
      <c r="BZ119" s="1088"/>
      <c r="CA119" s="1088">
        <v>68935790</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127</v>
      </c>
      <c r="DM119" s="1074"/>
      <c r="DN119" s="1074"/>
      <c r="DO119" s="1074"/>
      <c r="DP119" s="1075"/>
      <c r="DQ119" s="1073" t="s">
        <v>127</v>
      </c>
      <c r="DR119" s="1074"/>
      <c r="DS119" s="1074"/>
      <c r="DT119" s="1074"/>
      <c r="DU119" s="1075"/>
      <c r="DV119" s="1076" t="s">
        <v>127</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22747031</v>
      </c>
      <c r="BR120" s="1017"/>
      <c r="BS120" s="1017"/>
      <c r="BT120" s="1017"/>
      <c r="BU120" s="1017"/>
      <c r="BV120" s="1017">
        <v>24504767</v>
      </c>
      <c r="BW120" s="1017"/>
      <c r="BX120" s="1017"/>
      <c r="BY120" s="1017"/>
      <c r="BZ120" s="1017"/>
      <c r="CA120" s="1017">
        <v>24231101</v>
      </c>
      <c r="CB120" s="1017"/>
      <c r="CC120" s="1017"/>
      <c r="CD120" s="1017"/>
      <c r="CE120" s="1017"/>
      <c r="CF120" s="1031">
        <v>84.7</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5594256</v>
      </c>
      <c r="DH120" s="1017"/>
      <c r="DI120" s="1017"/>
      <c r="DJ120" s="1017"/>
      <c r="DK120" s="1017"/>
      <c r="DL120" s="1017">
        <v>5681655</v>
      </c>
      <c r="DM120" s="1017"/>
      <c r="DN120" s="1017"/>
      <c r="DO120" s="1017"/>
      <c r="DP120" s="1017"/>
      <c r="DQ120" s="1017">
        <v>5463353</v>
      </c>
      <c r="DR120" s="1017"/>
      <c r="DS120" s="1017"/>
      <c r="DT120" s="1017"/>
      <c r="DU120" s="1017"/>
      <c r="DV120" s="1018">
        <v>19.100000000000001</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4045092</v>
      </c>
      <c r="BR121" s="1010"/>
      <c r="BS121" s="1010"/>
      <c r="BT121" s="1010"/>
      <c r="BU121" s="1010"/>
      <c r="BV121" s="1010">
        <v>4593890</v>
      </c>
      <c r="BW121" s="1010"/>
      <c r="BX121" s="1010"/>
      <c r="BY121" s="1010"/>
      <c r="BZ121" s="1010"/>
      <c r="CA121" s="1010">
        <v>4203964</v>
      </c>
      <c r="CB121" s="1010"/>
      <c r="CC121" s="1010"/>
      <c r="CD121" s="1010"/>
      <c r="CE121" s="1010"/>
      <c r="CF121" s="1004">
        <v>14.7</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v>1015959</v>
      </c>
      <c r="DH121" s="1010"/>
      <c r="DI121" s="1010"/>
      <c r="DJ121" s="1010"/>
      <c r="DK121" s="1010"/>
      <c r="DL121" s="1010">
        <v>977889</v>
      </c>
      <c r="DM121" s="1010"/>
      <c r="DN121" s="1010"/>
      <c r="DO121" s="1010"/>
      <c r="DP121" s="1010"/>
      <c r="DQ121" s="1010">
        <v>897277</v>
      </c>
      <c r="DR121" s="1010"/>
      <c r="DS121" s="1010"/>
      <c r="DT121" s="1010"/>
      <c r="DU121" s="1010"/>
      <c r="DV121" s="1011">
        <v>3.1</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49326122</v>
      </c>
      <c r="BR122" s="1088"/>
      <c r="BS122" s="1088"/>
      <c r="BT122" s="1088"/>
      <c r="BU122" s="1088"/>
      <c r="BV122" s="1088">
        <v>48022452</v>
      </c>
      <c r="BW122" s="1088"/>
      <c r="BX122" s="1088"/>
      <c r="BY122" s="1088"/>
      <c r="BZ122" s="1088"/>
      <c r="CA122" s="1088">
        <v>45713455</v>
      </c>
      <c r="CB122" s="1088"/>
      <c r="CC122" s="1088"/>
      <c r="CD122" s="1088"/>
      <c r="CE122" s="1088"/>
      <c r="CF122" s="1108">
        <v>159.80000000000001</v>
      </c>
      <c r="CG122" s="1109"/>
      <c r="CH122" s="1109"/>
      <c r="CI122" s="1109"/>
      <c r="CJ122" s="1109"/>
      <c r="CK122" s="1100"/>
      <c r="CL122" s="1101"/>
      <c r="CM122" s="1101"/>
      <c r="CN122" s="1101"/>
      <c r="CO122" s="1102"/>
      <c r="CP122" s="1110" t="s">
        <v>403</v>
      </c>
      <c r="CQ122" s="1111"/>
      <c r="CR122" s="1111"/>
      <c r="CS122" s="1111"/>
      <c r="CT122" s="1111"/>
      <c r="CU122" s="1111"/>
      <c r="CV122" s="1111"/>
      <c r="CW122" s="1111"/>
      <c r="CX122" s="1111"/>
      <c r="CY122" s="1111"/>
      <c r="CZ122" s="1111"/>
      <c r="DA122" s="1111"/>
      <c r="DB122" s="1111"/>
      <c r="DC122" s="1111"/>
      <c r="DD122" s="1111"/>
      <c r="DE122" s="1111"/>
      <c r="DF122" s="1112"/>
      <c r="DG122" s="1009">
        <v>438917</v>
      </c>
      <c r="DH122" s="1010"/>
      <c r="DI122" s="1010"/>
      <c r="DJ122" s="1010"/>
      <c r="DK122" s="1010"/>
      <c r="DL122" s="1010">
        <v>376868</v>
      </c>
      <c r="DM122" s="1010"/>
      <c r="DN122" s="1010"/>
      <c r="DO122" s="1010"/>
      <c r="DP122" s="1010"/>
      <c r="DQ122" s="1010">
        <v>319983</v>
      </c>
      <c r="DR122" s="1010"/>
      <c r="DS122" s="1010"/>
      <c r="DT122" s="1010"/>
      <c r="DU122" s="1010"/>
      <c r="DV122" s="1011">
        <v>1.1000000000000001</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470</v>
      </c>
      <c r="BP123" s="1096"/>
      <c r="BQ123" s="1155">
        <v>76118245</v>
      </c>
      <c r="BR123" s="1156"/>
      <c r="BS123" s="1156"/>
      <c r="BT123" s="1156"/>
      <c r="BU123" s="1156"/>
      <c r="BV123" s="1156">
        <v>77121109</v>
      </c>
      <c r="BW123" s="1156"/>
      <c r="BX123" s="1156"/>
      <c r="BY123" s="1156"/>
      <c r="BZ123" s="1156"/>
      <c r="CA123" s="1156">
        <v>74148520</v>
      </c>
      <c r="CB123" s="1156"/>
      <c r="CC123" s="1156"/>
      <c r="CD123" s="1156"/>
      <c r="CE123" s="1156"/>
      <c r="CF123" s="1089"/>
      <c r="CG123" s="1090"/>
      <c r="CH123" s="1090"/>
      <c r="CI123" s="1090"/>
      <c r="CJ123" s="1091"/>
      <c r="CK123" s="1100"/>
      <c r="CL123" s="1101"/>
      <c r="CM123" s="1101"/>
      <c r="CN123" s="1101"/>
      <c r="CO123" s="1102"/>
      <c r="CP123" s="1110" t="s">
        <v>410</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127</v>
      </c>
      <c r="DR123" s="1049"/>
      <c r="DS123" s="1049"/>
      <c r="DT123" s="1049"/>
      <c r="DU123" s="1050"/>
      <c r="DV123" s="1052" t="s">
        <v>127</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127</v>
      </c>
      <c r="AG124" s="1049"/>
      <c r="AH124" s="1049"/>
      <c r="AI124" s="1049"/>
      <c r="AJ124" s="1050"/>
      <c r="AK124" s="1051" t="s">
        <v>127</v>
      </c>
      <c r="AL124" s="1049"/>
      <c r="AM124" s="1049"/>
      <c r="AN124" s="1049"/>
      <c r="AO124" s="1050"/>
      <c r="AP124" s="1052" t="s">
        <v>127</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127</v>
      </c>
      <c r="BR124" s="1118"/>
      <c r="BS124" s="1118"/>
      <c r="BT124" s="1118"/>
      <c r="BU124" s="1118"/>
      <c r="BV124" s="1118" t="s">
        <v>127</v>
      </c>
      <c r="BW124" s="1118"/>
      <c r="BX124" s="1118"/>
      <c r="BY124" s="1118"/>
      <c r="BZ124" s="1118"/>
      <c r="CA124" s="1118" t="s">
        <v>127</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127</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v>225184</v>
      </c>
      <c r="DH126" s="1010"/>
      <c r="DI126" s="1010"/>
      <c r="DJ126" s="1010"/>
      <c r="DK126" s="1010"/>
      <c r="DL126" s="1010">
        <v>288920</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4058</v>
      </c>
      <c r="AB127" s="1049"/>
      <c r="AC127" s="1049"/>
      <c r="AD127" s="1049"/>
      <c r="AE127" s="1050"/>
      <c r="AF127" s="1051">
        <v>3467</v>
      </c>
      <c r="AG127" s="1049"/>
      <c r="AH127" s="1049"/>
      <c r="AI127" s="1049"/>
      <c r="AJ127" s="1050"/>
      <c r="AK127" s="1051">
        <v>2699</v>
      </c>
      <c r="AL127" s="1049"/>
      <c r="AM127" s="1049"/>
      <c r="AN127" s="1049"/>
      <c r="AO127" s="1050"/>
      <c r="AP127" s="1052">
        <v>0</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612964</v>
      </c>
      <c r="AB128" s="1138"/>
      <c r="AC128" s="1138"/>
      <c r="AD128" s="1138"/>
      <c r="AE128" s="1139"/>
      <c r="AF128" s="1140">
        <v>570650</v>
      </c>
      <c r="AG128" s="1138"/>
      <c r="AH128" s="1138"/>
      <c r="AI128" s="1138"/>
      <c r="AJ128" s="1139"/>
      <c r="AK128" s="1140">
        <v>527095</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127</v>
      </c>
      <c r="BG128" s="1145"/>
      <c r="BH128" s="1145"/>
      <c r="BI128" s="1145"/>
      <c r="BJ128" s="1145"/>
      <c r="BK128" s="1145"/>
      <c r="BL128" s="1146"/>
      <c r="BM128" s="1144">
        <v>11.65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34090021</v>
      </c>
      <c r="AB129" s="1049"/>
      <c r="AC129" s="1049"/>
      <c r="AD129" s="1049"/>
      <c r="AE129" s="1050"/>
      <c r="AF129" s="1051">
        <v>33932119</v>
      </c>
      <c r="AG129" s="1049"/>
      <c r="AH129" s="1049"/>
      <c r="AI129" s="1049"/>
      <c r="AJ129" s="1050"/>
      <c r="AK129" s="1051">
        <v>33882470</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127</v>
      </c>
      <c r="BG129" s="1159"/>
      <c r="BH129" s="1159"/>
      <c r="BI129" s="1159"/>
      <c r="BJ129" s="1159"/>
      <c r="BK129" s="1159"/>
      <c r="BL129" s="1160"/>
      <c r="BM129" s="1158">
        <v>16.649999999999999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5521351</v>
      </c>
      <c r="AB130" s="1049"/>
      <c r="AC130" s="1049"/>
      <c r="AD130" s="1049"/>
      <c r="AE130" s="1050"/>
      <c r="AF130" s="1051">
        <v>5471686</v>
      </c>
      <c r="AG130" s="1049"/>
      <c r="AH130" s="1049"/>
      <c r="AI130" s="1049"/>
      <c r="AJ130" s="1050"/>
      <c r="AK130" s="1051">
        <v>5270368</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7.3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28568670</v>
      </c>
      <c r="AB131" s="1074"/>
      <c r="AC131" s="1074"/>
      <c r="AD131" s="1074"/>
      <c r="AE131" s="1075"/>
      <c r="AF131" s="1073">
        <v>28460433</v>
      </c>
      <c r="AG131" s="1074"/>
      <c r="AH131" s="1074"/>
      <c r="AI131" s="1074"/>
      <c r="AJ131" s="1075"/>
      <c r="AK131" s="1073">
        <v>28612102</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8.1291568699999992</v>
      </c>
      <c r="AB132" s="1190"/>
      <c r="AC132" s="1190"/>
      <c r="AD132" s="1190"/>
      <c r="AE132" s="1191"/>
      <c r="AF132" s="1192">
        <v>7.3918235890000004</v>
      </c>
      <c r="AG132" s="1190"/>
      <c r="AH132" s="1190"/>
      <c r="AI132" s="1190"/>
      <c r="AJ132" s="1191"/>
      <c r="AK132" s="1192">
        <v>6.4741975270000003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8.8000000000000007</v>
      </c>
      <c r="AB133" s="1173"/>
      <c r="AC133" s="1173"/>
      <c r="AD133" s="1173"/>
      <c r="AE133" s="1174"/>
      <c r="AF133" s="1172">
        <v>8.1</v>
      </c>
      <c r="AG133" s="1173"/>
      <c r="AH133" s="1173"/>
      <c r="AI133" s="1173"/>
      <c r="AJ133" s="1174"/>
      <c r="AK133" s="1172">
        <v>7.3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anwO+xLEL1fSf+IMWVd5i3Q60lX/cDv7NLW6r41/YLxWrchMa+fsld7VyRn5c64UvmRDbbPFP8gh+nJttoEzA==" saltValue="JszHvlNcuCdwAvzWuwv1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Ruler="0" zoomScaleNormal="100" zoomScaleSheetLayoutView="100" zoomScalePage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MNnzbUAp25T83ZzKThN9/RykHkFlJZkwzABIL70zw7yg+9F31IOAd5dqZkOCJp9D0IM6qaoetYA2OwmNXoSCQ==" saltValue="enRAXNjtNQg92K9Pc8hu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23QFFUyEhppmxICB9o4kSl7BxxMsumRSjIXJtYfkqmpiSoWG1BuUqy2T5fteRojSSG+2MToFJjEqRkGXmTC0A==" saltValue="O61RJcc+xV5kN2UvSSe83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9068004</v>
      </c>
      <c r="AP9" s="312">
        <v>72069</v>
      </c>
      <c r="AQ9" s="313">
        <v>56739</v>
      </c>
      <c r="AR9" s="314">
        <v>27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766921</v>
      </c>
      <c r="AP10" s="315">
        <v>6095</v>
      </c>
      <c r="AQ10" s="316">
        <v>3644</v>
      </c>
      <c r="AR10" s="317">
        <v>67.3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14468</v>
      </c>
      <c r="AP11" s="315">
        <v>115</v>
      </c>
      <c r="AQ11" s="316">
        <v>3408</v>
      </c>
      <c r="AR11" s="317">
        <v>-96.6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508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v>12</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222281</v>
      </c>
      <c r="AP14" s="315">
        <v>1767</v>
      </c>
      <c r="AQ14" s="316">
        <v>2329</v>
      </c>
      <c r="AR14" s="317">
        <v>-24.1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410017</v>
      </c>
      <c r="AP15" s="315">
        <v>3259</v>
      </c>
      <c r="AQ15" s="316">
        <v>1096</v>
      </c>
      <c r="AR15" s="317">
        <v>197.4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-922329</v>
      </c>
      <c r="AP16" s="315">
        <v>-7330</v>
      </c>
      <c r="AQ16" s="316">
        <v>-4593</v>
      </c>
      <c r="AR16" s="317">
        <v>59.6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9559362</v>
      </c>
      <c r="AP17" s="315">
        <v>75974</v>
      </c>
      <c r="AQ17" s="316">
        <v>63141</v>
      </c>
      <c r="AR17" s="317">
        <v>20.3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8.23</v>
      </c>
      <c r="AP21" s="328">
        <v>6</v>
      </c>
      <c r="AQ21" s="329">
        <v>2.23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97.7</v>
      </c>
      <c r="AP22" s="333">
        <v>99.5</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6912968</v>
      </c>
      <c r="AP32" s="342">
        <v>54942</v>
      </c>
      <c r="AQ32" s="343">
        <v>32265</v>
      </c>
      <c r="AR32" s="344">
        <v>70.3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v>1</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v>32</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734200</v>
      </c>
      <c r="AP35" s="342">
        <v>5835</v>
      </c>
      <c r="AQ35" s="343">
        <v>6764</v>
      </c>
      <c r="AR35" s="344">
        <v>-13.7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t="s">
        <v>508</v>
      </c>
      <c r="AP36" s="342" t="s">
        <v>508</v>
      </c>
      <c r="AQ36" s="343">
        <v>1228</v>
      </c>
      <c r="AR36" s="344" t="s">
        <v>508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2699</v>
      </c>
      <c r="AP37" s="342">
        <v>21</v>
      </c>
      <c r="AQ37" s="343">
        <v>1060</v>
      </c>
      <c r="AR37" s="344">
        <v>-98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-527095</v>
      </c>
      <c r="AP39" s="342">
        <v>-4189</v>
      </c>
      <c r="AQ39" s="343">
        <v>-6969</v>
      </c>
      <c r="AR39" s="344">
        <v>-39.9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-5270368</v>
      </c>
      <c r="AP40" s="342">
        <v>-41887</v>
      </c>
      <c r="AQ40" s="343">
        <v>-26451</v>
      </c>
      <c r="AR40" s="344">
        <v>58.4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1852404</v>
      </c>
      <c r="AP41" s="342">
        <v>14722</v>
      </c>
      <c r="AQ41" s="343">
        <v>7931</v>
      </c>
      <c r="AR41" s="344">
        <v>85.6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11791481</v>
      </c>
      <c r="AN51" s="364">
        <v>92358</v>
      </c>
      <c r="AO51" s="365">
        <v>7.1</v>
      </c>
      <c r="AP51" s="366">
        <v>53605</v>
      </c>
      <c r="AQ51" s="367">
        <v>5.4</v>
      </c>
      <c r="AR51" s="368">
        <v>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6155760</v>
      </c>
      <c r="AN52" s="372">
        <v>48216</v>
      </c>
      <c r="AO52" s="373">
        <v>7.4</v>
      </c>
      <c r="AP52" s="374">
        <v>28343</v>
      </c>
      <c r="AQ52" s="375">
        <v>11.7</v>
      </c>
      <c r="AR52" s="376">
        <v>-4.3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10247495</v>
      </c>
      <c r="AN53" s="364">
        <v>80711</v>
      </c>
      <c r="AO53" s="365">
        <v>-12.6</v>
      </c>
      <c r="AP53" s="366">
        <v>58051</v>
      </c>
      <c r="AQ53" s="367">
        <v>8.3000000000000007</v>
      </c>
      <c r="AR53" s="368">
        <v>-20.9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7648843</v>
      </c>
      <c r="AN54" s="372">
        <v>60243</v>
      </c>
      <c r="AO54" s="373">
        <v>24.9</v>
      </c>
      <c r="AP54" s="374">
        <v>32143</v>
      </c>
      <c r="AQ54" s="375">
        <v>13.4</v>
      </c>
      <c r="AR54" s="376">
        <v>11.5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9412184</v>
      </c>
      <c r="AN55" s="364">
        <v>74334</v>
      </c>
      <c r="AO55" s="365">
        <v>-7.9</v>
      </c>
      <c r="AP55" s="366">
        <v>40879</v>
      </c>
      <c r="AQ55" s="367">
        <v>-29.6</v>
      </c>
      <c r="AR55" s="368">
        <v>21.7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7124854</v>
      </c>
      <c r="AN56" s="372">
        <v>56270</v>
      </c>
      <c r="AO56" s="373">
        <v>-6.6</v>
      </c>
      <c r="AP56" s="374">
        <v>24087</v>
      </c>
      <c r="AQ56" s="375">
        <v>-25.1</v>
      </c>
      <c r="AR56" s="376">
        <v>18.5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9930700</v>
      </c>
      <c r="AN57" s="364">
        <v>78586</v>
      </c>
      <c r="AO57" s="365">
        <v>5.7</v>
      </c>
      <c r="AP57" s="366">
        <v>42651</v>
      </c>
      <c r="AQ57" s="367">
        <v>4.3</v>
      </c>
      <c r="AR57" s="368">
        <v>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7061061</v>
      </c>
      <c r="AN58" s="372">
        <v>55877</v>
      </c>
      <c r="AO58" s="373">
        <v>-0.7</v>
      </c>
      <c r="AP58" s="374">
        <v>22675</v>
      </c>
      <c r="AQ58" s="375">
        <v>-5.9</v>
      </c>
      <c r="AR58" s="376">
        <v>5.2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6657513</v>
      </c>
      <c r="AN59" s="364">
        <v>52911</v>
      </c>
      <c r="AO59" s="365">
        <v>-32.700000000000003</v>
      </c>
      <c r="AP59" s="366">
        <v>43226</v>
      </c>
      <c r="AQ59" s="367">
        <v>1.3</v>
      </c>
      <c r="AR59" s="368">
        <v>-34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3787910</v>
      </c>
      <c r="AN60" s="372">
        <v>30105</v>
      </c>
      <c r="AO60" s="373">
        <v>-46.1</v>
      </c>
      <c r="AP60" s="374">
        <v>22622</v>
      </c>
      <c r="AQ60" s="375">
        <v>-0.2</v>
      </c>
      <c r="AR60" s="376">
        <v>-45.9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9607875</v>
      </c>
      <c r="AN61" s="379">
        <v>75780</v>
      </c>
      <c r="AO61" s="380">
        <v>-8.1</v>
      </c>
      <c r="AP61" s="381">
        <v>47682</v>
      </c>
      <c r="AQ61" s="382">
        <v>-2.1</v>
      </c>
      <c r="AR61" s="368">
        <v>-6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6355686</v>
      </c>
      <c r="AN62" s="372">
        <v>50142</v>
      </c>
      <c r="AO62" s="373">
        <v>-4.2</v>
      </c>
      <c r="AP62" s="374">
        <v>25974</v>
      </c>
      <c r="AQ62" s="375">
        <v>-1.2</v>
      </c>
      <c r="AR62" s="376">
        <v>-3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HVaxV2/fN4JA3dqmksVyMWKVGGRnsfROljlIuiHfn5Xe7jW1cbvBTMPD8xXC68g+7d01vX2v6IEV+aBcSiwlg==" saltValue="/BVoFqxMvL97yw1kq1FM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m1nl8kV0obbeHUUKdYRelkUWMzOmCtDUmot6z7/apw1gvG46u5GyF/nBzN/nwkttLWQ2ZSmaYxcAjQBcqj7Dg==" saltValue="C6qfNiSjAvyPv54NLP+N2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rHwMZmCzi2TBy4rmOwdtwkLhlq49wMr3eUps+M3akV2qC1BV/9tWEWsLdEpfjN/USTbI4NATTUwAanPer3XQ==" saltValue="4yKerv+nTl7wQVf78BAl6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28.99</v>
      </c>
      <c r="G47" s="12">
        <v>30.06</v>
      </c>
      <c r="H47" s="12">
        <v>33.590000000000003</v>
      </c>
      <c r="I47" s="12">
        <v>31.71</v>
      </c>
      <c r="J47" s="13">
        <v>28.45</v>
      </c>
    </row>
    <row r="48" spans="2:10" ht="57.75" customHeight="1" x14ac:dyDescent="0.15">
      <c r="B48" s="14"/>
      <c r="C48" s="1234" t="s">
        <v>4</v>
      </c>
      <c r="D48" s="1234"/>
      <c r="E48" s="1235"/>
      <c r="F48" s="15">
        <v>5.59</v>
      </c>
      <c r="G48" s="16">
        <v>7.21</v>
      </c>
      <c r="H48" s="16">
        <v>6.09</v>
      </c>
      <c r="I48" s="16">
        <v>4.4400000000000004</v>
      </c>
      <c r="J48" s="17">
        <v>6.85</v>
      </c>
    </row>
    <row r="49" spans="2:10" ht="57.75" customHeight="1" thickBot="1" x14ac:dyDescent="0.2">
      <c r="B49" s="18"/>
      <c r="C49" s="1236" t="s">
        <v>5</v>
      </c>
      <c r="D49" s="1236"/>
      <c r="E49" s="1237"/>
      <c r="F49" s="19">
        <v>7.44</v>
      </c>
      <c r="G49" s="20">
        <v>3.48</v>
      </c>
      <c r="H49" s="20">
        <v>2.11</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4L9EZSiRGpauxBC5NPOAdh2ymPbj6d0eO2bGLc+iGb5HXFbguLoe7C+6zoaQUBCBhepIugCgtxLvd74NLXLTA==" saltValue="hLgpY6WuFKZcUNzelRA4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2020-09-23T05:27:01Z</cp:lastPrinted>
  <dcterms:created xsi:type="dcterms:W3CDTF">2020-02-10T06:29:28Z</dcterms:created>
  <dcterms:modified xsi:type="dcterms:W3CDTF">2020-09-23T05:27:17Z</dcterms:modified>
  <cp:category/>
</cp:coreProperties>
</file>