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42 普通会計決算統計総括\H31\30 【国照会】平成30年度財政状況資料集の作成及び提出について\14 起案時添付用←係員チェック済みのものはこちらへ。\"/>
    </mc:Choice>
  </mc:AlternateContent>
  <bookViews>
    <workbookView xWindow="0" yWindow="0" windowWidth="15345" windowHeight="66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<sst xmlns="http://schemas.openxmlformats.org/spreadsheetml/2006/main" count="1119" uniqueCount="648">
  <si>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</si>
  <si>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</si>
  <si>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</si>
  <si>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</si>
  <si>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</si>
  <si>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</si>
  <si>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</si>
  <si>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</si>
  <si>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</si>
  <si>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</si>
  <si>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</si>
  <si>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</si>
  <si>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</si>
  <si>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</si>
  <si>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</si>
  <si>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</si>
  <si>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</si>
  <si>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</si>
  <si>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</si>
  <si>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</si>
  <si>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</si>
  <si>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</si>
  <si>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</si>
  <si>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</si>
  <si>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</si>
  <si>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</si>
  <si>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</si>
  <si>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</si>
  <si>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</si>
  <si>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</si>
  <si>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</si>
  <si>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</si>
  <si>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</si>
  <si>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</si>
  <si>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</si>
  <si>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</si>
  <si>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</si>
  <si>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</si>
  <si>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</si>
  <si>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</si>
  <si>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</si>
  <si>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</si>
  <si>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</si>
  <si>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</si>
  <si>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</si>
  <si>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</si>
  <si>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</si>
  <si>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</si>
  <si>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</si>
  <si>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</si>
  <si>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</si>
  <si>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</si>
  <si>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</si>
  <si>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</si>
  <si>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</si>
  <si>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</si>
  <si>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</si>
  <si>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</si>
  <si>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</si>
  <si>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</si>
  <si>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</si>
  <si>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</si>
  <si>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</si>
  <si>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</si>
  <si>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</si>
  <si>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</si>
  <si>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</si>
  <si>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</si>
  <si>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</si>
  <si>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</si>
  <si>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</si>
  <si>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</si>
  <si>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</si>
  <si>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</si>
  <si>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</si>
  <si>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</si>
  <si>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</si>
  <si>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</si>
  <si>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</si>
  <si>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</si>
  <si>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</si>
  <si>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</si>
  <si>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</si>
  <si>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</si>
  <si>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</si>
  <si>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</si>
  <si>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</si>
  <si>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</si>
  <si>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</si>
  <si>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</si>
  <si>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</si>
  <si>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</si>
  <si>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</si>
  <si>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</si>
  <si>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</si>
  <si>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</si>
  <si>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</si>
  <si>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</si>
  <si>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南さつま市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</si>
  <si>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</si>
  <si>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</si>
  <si>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</si>
  <si>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</si>
  <si>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</si>
  <si>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</si>
  <si>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</si>
  <si>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</si>
  <si>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</si>
  <si>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</si>
  <si>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</si>
  <si>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</si>
  <si>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</si>
  <si>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</si>
  <si>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</si>
  <si>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</si>
  <si>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</si>
  <si>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</si>
  <si>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</si>
  <si>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</si>
  <si>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</si>
  <si>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</si>
  <si>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</si>
  <si>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</si>
  <si>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</si>
  <si>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</si>
  <si>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</si>
  <si>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</si>
  <si>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</si>
  <si>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</si>
  <si>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</si>
  <si>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</si>
  <si>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</si>
  <si>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</si>
  <si>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</si>
  <si>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</si>
  <si>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</si>
  <si>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</si>
  <si>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</si>
  <si>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</si>
  <si>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</si>
  <si>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</si>
  <si>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</si>
  <si>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</si>
  <si>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</si>
  <si>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</si>
  <si>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</si>
  <si>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</si>
  <si>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</si>
  <si>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</si>
  <si>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</si>
  <si>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</si>
  <si>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</si>
  <si>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</si>
  <si>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</si>
  <si>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</si>
  <si>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4"/>
  </si>
  <si>
    <t>うち日本人(％)</t>
    <phoneticPr fontId="5"/>
  </si>
  <si>
    <t>-1.8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</si>
  <si>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</si>
  <si>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</si>
  <si>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</si>
  <si>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</si>
  <si>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</si>
  <si>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</si>
  <si>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</si>
  <si>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</si>
  <si>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</si>
  <si>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</si>
  <si>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</si>
  <si>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</si>
  <si>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</si>
  <si>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</si>
  <si>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</si>
  <si>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</si>
  <si>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</si>
  <si>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</si>
  <si>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</si>
  <si>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</si>
  <si>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</si>
  <si>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</si>
  <si>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</si>
  <si>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</si>
  <si>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</si>
  <si>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</si>
  <si>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</si>
  <si>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</si>
  <si>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</si>
  <si>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</si>
  <si>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</si>
  <si>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</si>
  <si>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</si>
  <si>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</si>
  <si>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</si>
  <si>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</si>
  <si>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</si>
  <si>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</si>
  <si>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</si>
  <si>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</si>
  <si>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</si>
  <si>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</si>
  <si>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</si>
  <si>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</si>
  <si>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</si>
  <si>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</si>
  <si>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</si>
  <si>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</si>
  <si>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</si>
  <si>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</si>
  <si>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</si>
  <si>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</si>
  <si>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</si>
  <si>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</si>
  <si>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</si>
  <si>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</si>
  <si>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</si>
  <si>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</si>
  <si>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</si>
  <si>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</si>
  <si>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鹿児島県南さつま市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</si>
  <si>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</si>
  <si>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</si>
  <si>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</si>
  <si>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</si>
  <si>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</si>
  <si>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</si>
  <si>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</si>
  <si>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</si>
  <si>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</si>
  <si>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</si>
  <si>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</si>
  <si>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</si>
  <si>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</si>
  <si>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</si>
  <si>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</si>
  <si>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</si>
  <si>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</si>
  <si>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</si>
  <si>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</si>
  <si>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</si>
  <si>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</si>
  <si>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</si>
  <si>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</si>
  <si>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</si>
  <si>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</si>
  <si>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</si>
  <si>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</si>
  <si>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</si>
  <si>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</si>
  <si>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</si>
  <si>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</si>
  <si>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</si>
  <si>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</si>
  <si>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</si>
  <si>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</si>
  <si>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</si>
  <si>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</si>
  <si>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</si>
  <si>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</si>
  <si>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</si>
  <si>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</si>
  <si>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</si>
  <si>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</si>
  <si>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</si>
  <si>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</si>
  <si>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</si>
  <si>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</si>
  <si>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</si>
  <si>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</si>
  <si>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</si>
  <si>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</si>
  <si>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</si>
  <si>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</si>
  <si>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</si>
  <si>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</si>
  <si>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</si>
  <si>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</si>
  <si>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</si>
  <si>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</si>
  <si>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</si>
  <si>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</si>
  <si>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</si>
  <si>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</si>
  <si>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</si>
  <si>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</si>
  <si>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</si>
  <si>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</si>
  <si>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</si>
  <si>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</si>
  <si>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</si>
  <si>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</si>
  <si>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</si>
  <si>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</si>
  <si>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</si>
  <si>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</si>
  <si>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</si>
  <si>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</si>
  <si>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</si>
  <si>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</si>
  <si>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</si>
  <si>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</si>
  <si>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</si>
  <si>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</si>
  <si>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</si>
  <si>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</si>
  <si>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</si>
  <si>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</si>
  <si>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</si>
  <si>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</si>
  <si>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</si>
  <si>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</si>
  <si>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</si>
  <si>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</si>
  <si>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</si>
  <si>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</si>
  <si>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</si>
  <si>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</si>
  <si>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</si>
  <si>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</si>
  <si>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</si>
  <si>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</si>
  <si>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</si>
  <si>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</si>
  <si>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</si>
  <si>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</si>
  <si>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</si>
  <si>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</si>
  <si>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</si>
  <si>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</si>
  <si>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</si>
  <si>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</si>
  <si>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</si>
  <si>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</si>
  <si>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</si>
  <si>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</si>
  <si>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</si>
  <si>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</si>
  <si>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</si>
  <si>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</si>
  <si>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</si>
  <si>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</si>
  <si>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</si>
  <si>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</si>
  <si>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下水道</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</si>
  <si>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</si>
  <si>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</si>
  <si>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</si>
  <si>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</si>
  <si>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</si>
  <si>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</si>
  <si>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</si>
  <si>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</si>
  <si>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</si>
  <si>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</si>
  <si>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</si>
  <si>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</si>
  <si>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</si>
  <si>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</si>
  <si>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</si>
  <si>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</si>
  <si>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</si>
  <si>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</si>
  <si>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</si>
  <si>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</si>
  <si>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</si>
  <si>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</si>
  <si>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</si>
  <si>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</si>
  <si>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</si>
  <si>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鹿児島県南さつま市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</si>
  <si>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</si>
  <si>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</si>
  <si>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</si>
  <si>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</si>
  <si>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</si>
  <si>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</si>
  <si>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</si>
  <si>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</si>
  <si>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</si>
  <si>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</si>
  <si>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</si>
  <si>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</si>
  <si>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</si>
  <si>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</si>
  <si>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</si>
  <si>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</si>
  <si>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</si>
  <si>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</si>
  <si>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</si>
  <si>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</si>
  <si>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</si>
  <si>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</si>
  <si>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</si>
  <si>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</si>
  <si>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</si>
  <si>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</si>
  <si>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</si>
  <si>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</si>
  <si>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</si>
  <si>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</si>
  <si>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</si>
  <si>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</si>
  <si>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</si>
  <si>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</si>
  <si>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</si>
  <si>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</si>
  <si>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</si>
  <si>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特別養護老人ホーム事業特別会計</t>
    <phoneticPr fontId="5"/>
  </si>
  <si>
    <t>交通災害共済特別会計</t>
    <phoneticPr fontId="5"/>
  </si>
  <si>
    <t>水道事業会計</t>
    <phoneticPr fontId="5"/>
  </si>
  <si>
    <t>法適用企業</t>
    <phoneticPr fontId="5"/>
  </si>
  <si>
    <t>病院事業会計</t>
    <phoneticPr fontId="5"/>
  </si>
  <si>
    <t>法適用企業</t>
    <phoneticPr fontId="5"/>
  </si>
  <si>
    <t>簡易水道事業特別会計</t>
    <phoneticPr fontId="5"/>
  </si>
  <si>
    <t>法非適用企業</t>
    <phoneticPr fontId="5"/>
  </si>
  <si>
    <t>公共下水道事業特別会計</t>
    <phoneticPr fontId="5"/>
  </si>
  <si>
    <t>法非適用企業</t>
    <phoneticPr fontId="5"/>
  </si>
  <si>
    <t>漁業集落環境整備事業特別会計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</si>
  <si>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</si>
  <si>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</si>
  <si>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</si>
  <si>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</si>
  <si>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</si>
  <si>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</si>
  <si>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</si>
  <si>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</si>
  <si>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</si>
  <si>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</si>
  <si>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</si>
  <si>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</si>
  <si>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</si>
  <si>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</si>
  <si>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</si>
  <si>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</si>
  <si>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</si>
  <si>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</si>
  <si>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</si>
  <si>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</si>
  <si>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</si>
  <si>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</si>
  <si>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</si>
  <si>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</si>
  <si>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</si>
  <si>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</si>
  <si>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</si>
  <si>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</si>
  <si>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</si>
  <si>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</si>
  <si>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</si>
  <si>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</si>
  <si>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</si>
  <si>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</si>
  <si>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</si>
  <si>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</si>
  <si>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</si>
  <si>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</si>
  <si>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</si>
  <si>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</si>
  <si>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</si>
  <si>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</si>
  <si>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</si>
  <si>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</si>
  <si>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</si>
  <si>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</si>
  <si>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t>
    <phoneticPr fontId="5"/>
  </si>
  <si>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</si>
  <si>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</si>
  <si>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</si>
  <si>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</si>
  <si>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</si>
  <si>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</si>
  <si>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</si>
  <si>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</si>
  <si>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</si>
  <si>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</si>
  <si>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</si>
  <si>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</si>
  <si>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</si>
  <si>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</si>
  <si>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</si>
  <si>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</si>
  <si>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</si>
  <si>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</si>
  <si>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</si>
  <si>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</si>
  <si>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</si>
  <si>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</si>
  <si>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</si>
  <si>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</si>
  <si>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漁業集落環境整備事業特別会計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</si>
  <si>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</si>
  <si>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病院事業会計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</si>
  <si>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</si>
  <si>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</si>
  <si>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</si>
  <si>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</si>
  <si>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</si>
  <si>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</si>
  <si>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</si>
  <si>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</si>
  <si>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</si>
  <si>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</si>
  <si>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</si>
  <si>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</si>
  <si>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</si>
  <si>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</si>
  <si>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</si>
  <si>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</si>
  <si>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</si>
  <si>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</si>
  <si>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</si>
  <si>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</si>
  <si>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</si>
  <si>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</si>
  <si>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</si>
  <si>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</si>
  <si>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</si>
  <si>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</si>
  <si>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</si>
  <si>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</si>
  <si>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</si>
  <si>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</si>
  <si>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</si>
  <si>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</si>
  <si>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</si>
  <si>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</si>
  <si>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</si>
  <si>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</si>
  <si>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</si>
  <si>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</si>
  <si>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</si>
  <si>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</si>
  <si>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</si>
  <si>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</si>
  <si>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</si>
  <si>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</si>
  <si>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</si>
  <si>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</si>
  <si>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</si>
  <si>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</si>
  <si>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</si>
  <si>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</si>
  <si>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</si>
  <si>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</si>
  <si>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</si>
  <si>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</si>
  <si>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</si>
  <si>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</si>
  <si>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</si>
  <si>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</si>
  <si>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</si>
  <si>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</si>
  <si>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</si>
  <si>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</si>
  <si>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</si>
  <si>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</si>
  <si>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</si>
  <si>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</si>
  <si>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</si>
  <si>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</si>
  <si>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</si>
  <si>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</si>
  <si>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</si>
  <si>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</si>
  <si>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</si>
  <si>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</si>
  <si>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</si>
  <si>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</si>
  <si>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</si>
  <si>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</si>
  <si>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</si>
  <si>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</si>
  <si>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</si>
  <si>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</si>
  <si>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</si>
  <si>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</si>
  <si>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</si>
  <si>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</si>
  <si>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0.25</t>
  </si>
  <si>
    <t>一般会計</t>
  </si>
  <si>
    <t>水道事業会計</t>
  </si>
  <si>
    <t>病院事業会計</t>
  </si>
  <si>
    <t>介護保険特別会計</t>
  </si>
  <si>
    <t>国民健康保険特別会計</t>
  </si>
  <si>
    <t>▲ 0.84</t>
  </si>
  <si>
    <t>簡易水道事業特別会計</t>
  </si>
  <si>
    <t>▲ 0.17</t>
  </si>
  <si>
    <t>特別養護老人ホーム事業特別会計</t>
  </si>
  <si>
    <t>交通災害共済特別会計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</si>
  <si>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</si>
  <si>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</si>
  <si>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</si>
  <si>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</si>
  <si>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</si>
  <si>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</si>
  <si>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</si>
  <si>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</si>
  <si>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</si>
  <si>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</si>
  <si>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</si>
  <si>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</si>
  <si>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t>
    <phoneticPr fontId="2"/>
  </si>
  <si>
    <t>-</t>
    <phoneticPr fontId="2"/>
  </si>
  <si>
    <t>-</t>
    <phoneticPr fontId="2"/>
  </si>
  <si>
    <t>-</t>
    <phoneticPr fontId="2"/>
  </si>
  <si>
    <t>南薩地区衛生管理組合</t>
    <rPh sb="0" eb="2">
      <t>ナンサツ</t>
    </rPh>
    <rPh sb="2" eb="4">
      <t>チク</t>
    </rPh>
    <rPh sb="4" eb="6">
      <t>エイセイ</t>
    </rPh>
    <rPh sb="6" eb="8">
      <t>カンリ</t>
    </rPh>
    <rPh sb="8" eb="10">
      <t>クミアイ</t>
    </rPh>
    <phoneticPr fontId="2"/>
  </si>
  <si>
    <t>南薩介護保険事務組合</t>
    <rPh sb="0" eb="2">
      <t>ナンサツ</t>
    </rPh>
    <rPh sb="2" eb="4">
      <t>カイゴ</t>
    </rPh>
    <rPh sb="4" eb="6">
      <t>ホケン</t>
    </rPh>
    <rPh sb="6" eb="8">
      <t>ジム</t>
    </rPh>
    <rPh sb="8" eb="10">
      <t>クミアイ</t>
    </rPh>
    <phoneticPr fontId="2"/>
  </si>
  <si>
    <t>鹿児島県市町村総合事務組合</t>
    <rPh sb="0" eb="3">
      <t>カゴシマ</t>
    </rPh>
    <rPh sb="3" eb="4">
      <t>ケン</t>
    </rPh>
    <rPh sb="4" eb="7">
      <t>シチョウソン</t>
    </rPh>
    <rPh sb="7" eb="9">
      <t>ソウゴウ</t>
    </rPh>
    <rPh sb="9" eb="11">
      <t>ジム</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</si>
  <si>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</si>
  <si>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</si>
  <si>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指宿南九州消防組合</t>
    <rPh sb="0" eb="2">
      <t>イブスキ</t>
    </rPh>
    <rPh sb="2" eb="3">
      <t>ミナミ</t>
    </rPh>
    <rPh sb="3" eb="5">
      <t>キュウシュウ</t>
    </rPh>
    <rPh sb="5" eb="7">
      <t>ショウボウ</t>
    </rPh>
    <rPh sb="7" eb="9">
      <t>クミアイ</t>
    </rPh>
    <phoneticPr fontId="2"/>
  </si>
  <si>
    <t>杜氏の里　笠沙</t>
    <rPh sb="0" eb="2">
      <t>トウジ</t>
    </rPh>
    <rPh sb="3" eb="4">
      <t>サト</t>
    </rPh>
    <rPh sb="5" eb="7">
      <t>カササ</t>
    </rPh>
    <phoneticPr fontId="2"/>
  </si>
  <si>
    <t>南さつま市農業公社</t>
    <rPh sb="0" eb="1">
      <t>ミナミ</t>
    </rPh>
    <rPh sb="4" eb="5">
      <t>シ</t>
    </rPh>
    <rPh sb="5" eb="7">
      <t>ノウギョウ</t>
    </rPh>
    <rPh sb="7" eb="9">
      <t>コウシャ</t>
    </rPh>
    <phoneticPr fontId="2"/>
  </si>
  <si>
    <t>地域振興基金</t>
    <rPh sb="0" eb="2">
      <t>チイキ</t>
    </rPh>
    <rPh sb="2" eb="4">
      <t>シンコウ</t>
    </rPh>
    <rPh sb="4" eb="6">
      <t>キキン</t>
    </rPh>
    <phoneticPr fontId="2"/>
  </si>
  <si>
    <t>ふるさと応援基金</t>
    <rPh sb="4" eb="6">
      <t>オウエン</t>
    </rPh>
    <rPh sb="6" eb="8">
      <t>キキン</t>
    </rPh>
    <phoneticPr fontId="2"/>
  </si>
  <si>
    <t>子ども応援基金</t>
    <rPh sb="0" eb="1">
      <t>コ</t>
    </rPh>
    <rPh sb="3" eb="5">
      <t>オウエン</t>
    </rPh>
    <rPh sb="5" eb="7">
      <t>キキン</t>
    </rPh>
    <phoneticPr fontId="2"/>
  </si>
  <si>
    <t>地域福祉基金</t>
    <rPh sb="0" eb="2">
      <t>チイキ</t>
    </rPh>
    <rPh sb="2" eb="4">
      <t>フクシ</t>
    </rPh>
    <rPh sb="4" eb="6">
      <t>キキン</t>
    </rPh>
    <phoneticPr fontId="2"/>
  </si>
  <si>
    <t>-</t>
    <phoneticPr fontId="2"/>
  </si>
  <si>
    <t>-</t>
    <phoneticPr fontId="2"/>
  </si>
  <si>
    <t>-</t>
    <phoneticPr fontId="2"/>
  </si>
  <si>
    <t>-</t>
    <phoneticPr fontId="2"/>
  </si>
  <si>
    <t>-</t>
    <phoneticPr fontId="2"/>
  </si>
  <si>
    <t>-</t>
    <phoneticPr fontId="2"/>
  </si>
  <si>
    <t>-</t>
    <phoneticPr fontId="2"/>
  </si>
  <si>
    <t>-</t>
    <phoneticPr fontId="2"/>
  </si>
  <si>
    <t>南薩木材加工センター</t>
    <rPh sb="0" eb="2">
      <t>ナンサツ</t>
    </rPh>
    <rPh sb="2" eb="4">
      <t>モクザイ</t>
    </rPh>
    <rPh sb="4" eb="6">
      <t>カコウ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</si>
  <si>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</si>
  <si>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</si>
  <si>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</si>
  <si>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</si>
  <si>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</si>
  <si>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</si>
  <si>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</si>
  <si>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</si>
  <si>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</si>
  <si>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</si>
  <si>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庁舎等整備基金</t>
    <rPh sb="0" eb="2">
      <t>チョウシャ</t>
    </rPh>
    <rPh sb="2" eb="3">
      <t>トウ</t>
    </rPh>
    <rPh sb="3" eb="5">
      <t>セイビ</t>
    </rPh>
    <rPh sb="5" eb="7">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</si>
  <si>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</si>
  <si>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</si>
  <si>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</si>
  <si>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</si>
  <si>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</si>
  <si>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</si>
  <si>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</si>
  <si>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</si>
  <si>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</si>
  <si>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</si>
  <si>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及び有形固定資産減価償却率ともに類似団体と比較して低い水準にある。今後も、公共施設等総合管理計画に基づき、財政負担の低減、平準化を図りつつ、安全で時代のニーズに合った公共施設の管理に努める。</t>
    <rPh sb="1" eb="3">
      <t>ショウライ</t>
    </rPh>
    <rPh sb="3" eb="5">
      <t>フタン</t>
    </rPh>
    <rPh sb="5" eb="7">
      <t>ヒリツ</t>
    </rPh>
    <rPh sb="7" eb="8">
      <t>オヨ</t>
    </rPh>
    <rPh sb="9" eb="11">
      <t>ユウケイ</t>
    </rPh>
    <rPh sb="11" eb="13">
      <t>コテイ</t>
    </rPh>
    <rPh sb="13" eb="15">
      <t>シサン</t>
    </rPh>
    <rPh sb="15" eb="17">
      <t>ゲンカ</t>
    </rPh>
    <rPh sb="17" eb="19">
      <t>ショウキャク</t>
    </rPh>
    <rPh sb="19" eb="20">
      <t>リツ</t>
    </rPh>
    <rPh sb="40" eb="42">
      <t>コンゴ</t>
    </rPh>
    <rPh sb="44" eb="46">
      <t>コウキョウ</t>
    </rPh>
    <rPh sb="46" eb="48">
      <t>シセツ</t>
    </rPh>
    <rPh sb="48" eb="49">
      <t>トウ</t>
    </rPh>
    <rPh sb="49" eb="51">
      <t>ソウゴウ</t>
    </rPh>
    <rPh sb="51" eb="53">
      <t>カンリ</t>
    </rPh>
    <rPh sb="53" eb="55">
      <t>ケイカク</t>
    </rPh>
    <rPh sb="56" eb="57">
      <t>モト</t>
    </rPh>
    <rPh sb="60" eb="62">
      <t>ザイセイ</t>
    </rPh>
    <rPh sb="62" eb="64">
      <t>フタン</t>
    </rPh>
    <rPh sb="65" eb="67">
      <t>テイゲン</t>
    </rPh>
    <rPh sb="68" eb="71">
      <t>ヘイジュンカ</t>
    </rPh>
    <rPh sb="72" eb="73">
      <t>ハカ</t>
    </rPh>
    <rPh sb="77" eb="79">
      <t>アンゼン</t>
    </rPh>
    <rPh sb="80" eb="82">
      <t>ジダイ</t>
    </rPh>
    <rPh sb="87" eb="88">
      <t>ア</t>
    </rPh>
    <rPh sb="90" eb="92">
      <t>コウキョウ</t>
    </rPh>
    <rPh sb="92" eb="94">
      <t>シセツ</t>
    </rPh>
    <rPh sb="95" eb="97">
      <t>カンリ</t>
    </rPh>
    <rPh sb="98" eb="99">
      <t>ツト</t>
    </rPh>
    <phoneticPr fontId="5"/>
  </si>
  <si>
    <t>　将来負担比率及び実質公債費比率ともに類似団体と比較して低い水準にある。今後、新広域ごみ処理センターの建設や支所庁舎、消防庁舎、学校等の更新整備等、先送りできない大型事業による市債の新規発行が見込まれるが、引き続き計画的な事業執行により財政の健全性を維持していく。</t>
    <rPh sb="1" eb="3">
      <t>ショウライ</t>
    </rPh>
    <rPh sb="3" eb="5">
      <t>フタン</t>
    </rPh>
    <rPh sb="5" eb="7">
      <t>ヒリツ</t>
    </rPh>
    <rPh sb="7" eb="8">
      <t>オヨ</t>
    </rPh>
    <rPh sb="9" eb="11">
      <t>ジッシツ</t>
    </rPh>
    <rPh sb="11" eb="14">
      <t>コウサイヒ</t>
    </rPh>
    <rPh sb="14" eb="16">
      <t>ヒリツ</t>
    </rPh>
    <rPh sb="19" eb="21">
      <t>ルイジ</t>
    </rPh>
    <rPh sb="21" eb="23">
      <t>ダンタイ</t>
    </rPh>
    <rPh sb="24" eb="26">
      <t>ヒカク</t>
    </rPh>
    <rPh sb="28" eb="29">
      <t>ヒク</t>
    </rPh>
    <rPh sb="30" eb="32">
      <t>スイジュン</t>
    </rPh>
    <rPh sb="36" eb="38">
      <t>コンゴ</t>
    </rPh>
    <rPh sb="39" eb="40">
      <t>シン</t>
    </rPh>
    <rPh sb="40" eb="42">
      <t>コウイキ</t>
    </rPh>
    <rPh sb="44" eb="46">
      <t>ショリ</t>
    </rPh>
    <rPh sb="51" eb="53">
      <t>ケンセツ</t>
    </rPh>
    <rPh sb="54" eb="56">
      <t>シショ</t>
    </rPh>
    <rPh sb="56" eb="58">
      <t>チョウシャ</t>
    </rPh>
    <rPh sb="59" eb="61">
      <t>ショウボウ</t>
    </rPh>
    <rPh sb="61" eb="63">
      <t>チョウシャ</t>
    </rPh>
    <rPh sb="64" eb="66">
      <t>ガッコウ</t>
    </rPh>
    <rPh sb="66" eb="67">
      <t>トウ</t>
    </rPh>
    <rPh sb="68" eb="70">
      <t>コウシン</t>
    </rPh>
    <rPh sb="70" eb="72">
      <t>セイビ</t>
    </rPh>
    <rPh sb="72" eb="73">
      <t>トウ</t>
    </rPh>
    <rPh sb="74" eb="76">
      <t>サキオク</t>
    </rPh>
    <rPh sb="81" eb="83">
      <t>オオガタ</t>
    </rPh>
    <rPh sb="83" eb="85">
      <t>ジギョウ</t>
    </rPh>
    <rPh sb="88" eb="90">
      <t>シサイ</t>
    </rPh>
    <rPh sb="91" eb="93">
      <t>シンキ</t>
    </rPh>
    <rPh sb="93" eb="95">
      <t>ハッコウ</t>
    </rPh>
    <rPh sb="96" eb="98">
      <t>ミコ</t>
    </rPh>
    <rPh sb="103" eb="104">
      <t>ヒ</t>
    </rPh>
    <rPh sb="105" eb="106">
      <t>ツヅ</t>
    </rPh>
    <rPh sb="107" eb="110">
      <t>ケイカクテキ</t>
    </rPh>
    <rPh sb="111" eb="113">
      <t>ジギョウ</t>
    </rPh>
    <rPh sb="113" eb="115">
      <t>シッコウ</t>
    </rPh>
    <rPh sb="118" eb="120">
      <t>ザイセイ</t>
    </rPh>
    <rPh sb="121" eb="124">
      <t>ケンゼンセイ</t>
    </rPh>
    <rPh sb="125" eb="127">
      <t>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</si>
</sst>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0" fontId="1" fillId="0" borderId="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9750-4B0C-9461-845A7E9ABCF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81674</c:v>
                </c:pt>
                <c:pt idx="1">
                  <c:v>94766</c:v>
                </c:pt>
                <c:pt idx="2">
                  <c:v>99085</c:v>
                </c:pt>
                <c:pt idx="3">
                  <c:v>143347</c:v>
                </c:pt>
                <c:pt idx="4">
                  <c:v>159980</c:v>
                </c:pt>
              </c:numCache>
            </c:numRef>
          </c:val>
          <c:smooth val="0"/>
          <c:extLst>
            <c:ext xmlns:c16="http://schemas.microsoft.com/office/drawing/2014/chart" uri="{C3380CC4-5D6E-409C-BE32-E72D297353CC}">
              <c16:uniqueId val="{00000001-9750-4B0C-9461-845A7E9ABCF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5.09</c:v>
                </c:pt>
                <c:pt idx="1">
                  <c:v>5.44</c:v>
                </c:pt>
                <c:pt idx="2">
                  <c:v>5.22</c:v>
                </c:pt>
                <c:pt idx="3">
                  <c:v>7.62</c:v>
                </c:pt>
                <c:pt idx="4">
                  <c:v>8.9499999999999993</c:v>
                </c:pt>
              </c:numCache>
            </c:numRef>
          </c:val>
          <c:extLst>
            <c:ext xmlns:c16="http://schemas.microsoft.com/office/drawing/2014/chart" uri="{C3380CC4-5D6E-409C-BE32-E72D297353CC}">
              <c16:uniqueId val="{00000000-5607-4225-9A83-7FCBB00E796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10.81</c:v>
                </c:pt>
                <c:pt idx="1">
                  <c:v>11.23</c:v>
                </c:pt>
                <c:pt idx="2">
                  <c:v>11.75</c:v>
                </c:pt>
                <c:pt idx="3">
                  <c:v>12.02</c:v>
                </c:pt>
                <c:pt idx="4">
                  <c:v>12.21</c:v>
                </c:pt>
              </c:numCache>
            </c:numRef>
          </c:val>
          <c:extLst>
            <c:ext xmlns:c16="http://schemas.microsoft.com/office/drawing/2014/chart" uri="{C3380CC4-5D6E-409C-BE32-E72D297353CC}">
              <c16:uniqueId val="{00000001-5607-4225-9A83-7FCBB00E796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0.7</c:v>
                </c:pt>
                <c:pt idx="1">
                  <c:v>0.89</c:v>
                </c:pt>
                <c:pt idx="2">
                  <c:v>-0.25</c:v>
                </c:pt>
                <c:pt idx="3">
                  <c:v>2.1800000000000002</c:v>
                </c:pt>
                <c:pt idx="4">
                  <c:v>1.26</c:v>
                </c:pt>
              </c:numCache>
            </c:numRef>
          </c:val>
          <c:smooth val="0"/>
          <c:extLst>
            <c:ext xmlns:c16="http://schemas.microsoft.com/office/drawing/2014/chart" uri="{C3380CC4-5D6E-409C-BE32-E72D297353CC}">
              <c16:uniqueId val="{00000002-5607-4225-9A83-7FCBB00E796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1.37</c:v>
                </c:pt>
                <c:pt idx="2">
                  <c:v>#N/A</c:v>
                </c:pt>
                <c:pt idx="3">
                  <c:v>0.04</c:v>
                </c:pt>
                <c:pt idx="4">
                  <c:v>#N/A</c:v>
                </c:pt>
                <c:pt idx="5">
                  <c:v>0.01</c:v>
                </c:pt>
                <c:pt idx="6">
                  <c:v>#N/A</c:v>
                </c:pt>
                <c:pt idx="7">
                  <c:v>0.01</c:v>
                </c:pt>
                <c:pt idx="8">
                  <c:v>#N/A</c:v>
                </c:pt>
                <c:pt idx="9">
                  <c:v>0.02</c:v>
                </c:pt>
              </c:numCache>
            </c:numRef>
          </c:val>
          <c:extLst>
            <c:ext xmlns:c16="http://schemas.microsoft.com/office/drawing/2014/chart" uri="{C3380CC4-5D6E-409C-BE32-E72D297353CC}">
              <c16:uniqueId val="{00000000-B2EF-479D-9A90-E55AA18EF6C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2EF-479D-9A90-E55AA18EF6C3}"/>
            </c:ext>
          </c:extLst>
        </c:ser>
        <c:ser>
          <c:idx val="2"/>
          <c:order val="2"/>
          <c:tx>
            <c:strRef>
              <c:f>データシート!$A$29</c:f>
              <c:strCache>
                <c:ptCount val="1"/>
                <c:pt idx="0">
                  <c:v>交通災害共済特別会計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c:v>
                </c:pt>
                <c:pt idx="4">
                  <c:v>#N/A</c:v>
                </c:pt>
                <c:pt idx="5">
                  <c:v>0.03</c:v>
                </c:pt>
                <c:pt idx="6">
                  <c:v>#N/A</c:v>
                </c:pt>
                <c:pt idx="7">
                  <c:v>0.01</c:v>
                </c:pt>
                <c:pt idx="8">
                  <c:v>#N/A</c:v>
                </c:pt>
                <c:pt idx="9">
                  <c:v>0.01</c:v>
                </c:pt>
              </c:numCache>
            </c:numRef>
          </c:val>
          <c:extLst>
            <c:ext xmlns:c16="http://schemas.microsoft.com/office/drawing/2014/chart" uri="{C3380CC4-5D6E-409C-BE32-E72D297353CC}">
              <c16:uniqueId val="{00000002-B2EF-479D-9A90-E55AA18EF6C3}"/>
            </c:ext>
          </c:extLst>
        </c:ser>
        <c:ser>
          <c:idx val="3"/>
          <c:order val="3"/>
          <c:tx>
            <c:strRef>
              <c:f>データシート!$A$30</c:f>
              <c:strCache>
                <c:ptCount val="1"/>
                <c:pt idx="0">
                  <c:v>特別養護老人ホーム事業特別会計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0.04</c:v>
                </c:pt>
                <c:pt idx="2">
                  <c:v>#N/A</c:v>
                </c:pt>
                <c:pt idx="3">
                  <c:v>0.06</c:v>
                </c:pt>
                <c:pt idx="4">
                  <c:v>#N/A</c:v>
                </c:pt>
                <c:pt idx="5">
                  <c:v>0.05</c:v>
                </c:pt>
                <c:pt idx="6">
                  <c:v>#N/A</c:v>
                </c:pt>
                <c:pt idx="7">
                  <c:v>0.03</c:v>
                </c:pt>
                <c:pt idx="8">
                  <c:v>#N/A</c:v>
                </c:pt>
                <c:pt idx="9">
                  <c:v>0.02</c:v>
                </c:pt>
              </c:numCache>
            </c:numRef>
          </c:val>
          <c:extLst>
            <c:ext xmlns:c16="http://schemas.microsoft.com/office/drawing/2014/chart" uri="{C3380CC4-5D6E-409C-BE32-E72D297353CC}">
              <c16:uniqueId val="{00000003-B2EF-479D-9A90-E55AA18EF6C3}"/>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0.17</c:v>
                </c:pt>
                <c:pt idx="3">
                  <c:v>#N/A</c:v>
                </c:pt>
                <c:pt idx="4">
                  <c:v>#N/A</c:v>
                </c:pt>
                <c:pt idx="5">
                  <c:v>0.05</c:v>
                </c:pt>
                <c:pt idx="6">
                  <c:v>#N/A</c:v>
                </c:pt>
                <c:pt idx="7">
                  <c:v>0.12</c:v>
                </c:pt>
                <c:pt idx="8">
                  <c:v>#N/A</c:v>
                </c:pt>
                <c:pt idx="9">
                  <c:v>0.12</c:v>
                </c:pt>
              </c:numCache>
            </c:numRef>
          </c:val>
          <c:extLst>
            <c:ext xmlns:c16="http://schemas.microsoft.com/office/drawing/2014/chart" uri="{C3380CC4-5D6E-409C-BE32-E72D297353CC}">
              <c16:uniqueId val="{00000004-B2EF-479D-9A90-E55AA18EF6C3}"/>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0.38</c:v>
                </c:pt>
                <c:pt idx="2">
                  <c:v>0.84</c:v>
                </c:pt>
                <c:pt idx="3">
                  <c:v>#N/A</c:v>
                </c:pt>
                <c:pt idx="4">
                  <c:v>#N/A</c:v>
                </c:pt>
                <c:pt idx="5">
                  <c:v>2.11</c:v>
                </c:pt>
                <c:pt idx="6">
                  <c:v>#N/A</c:v>
                </c:pt>
                <c:pt idx="7">
                  <c:v>1.1399999999999999</c:v>
                </c:pt>
                <c:pt idx="8">
                  <c:v>#N/A</c:v>
                </c:pt>
                <c:pt idx="9">
                  <c:v>0.5</c:v>
                </c:pt>
              </c:numCache>
            </c:numRef>
          </c:val>
          <c:extLst>
            <c:ext xmlns:c16="http://schemas.microsoft.com/office/drawing/2014/chart" uri="{C3380CC4-5D6E-409C-BE32-E72D297353CC}">
              <c16:uniqueId val="{00000005-B2EF-479D-9A90-E55AA18EF6C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0.56999999999999995</c:v>
                </c:pt>
                <c:pt idx="2">
                  <c:v>#N/A</c:v>
                </c:pt>
                <c:pt idx="3">
                  <c:v>0.71</c:v>
                </c:pt>
                <c:pt idx="4">
                  <c:v>#N/A</c:v>
                </c:pt>
                <c:pt idx="5">
                  <c:v>0.66</c:v>
                </c:pt>
                <c:pt idx="6">
                  <c:v>#N/A</c:v>
                </c:pt>
                <c:pt idx="7">
                  <c:v>0.79</c:v>
                </c:pt>
                <c:pt idx="8">
                  <c:v>#N/A</c:v>
                </c:pt>
                <c:pt idx="9">
                  <c:v>0.68</c:v>
                </c:pt>
              </c:numCache>
            </c:numRef>
          </c:val>
          <c:extLst>
            <c:ext xmlns:c16="http://schemas.microsoft.com/office/drawing/2014/chart" uri="{C3380CC4-5D6E-409C-BE32-E72D297353CC}">
              <c16:uniqueId val="{00000006-B2EF-479D-9A90-E55AA18EF6C3}"/>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1.05</c:v>
                </c:pt>
                <c:pt idx="2">
                  <c:v>#N/A</c:v>
                </c:pt>
                <c:pt idx="3">
                  <c:v>0.99</c:v>
                </c:pt>
                <c:pt idx="4">
                  <c:v>#N/A</c:v>
                </c:pt>
                <c:pt idx="5">
                  <c:v>0.8</c:v>
                </c:pt>
                <c:pt idx="6">
                  <c:v>#N/A</c:v>
                </c:pt>
                <c:pt idx="7">
                  <c:v>0.59</c:v>
                </c:pt>
                <c:pt idx="8">
                  <c:v>#N/A</c:v>
                </c:pt>
                <c:pt idx="9">
                  <c:v>0.74</c:v>
                </c:pt>
              </c:numCache>
            </c:numRef>
          </c:val>
          <c:extLst>
            <c:ext xmlns:c16="http://schemas.microsoft.com/office/drawing/2014/chart" uri="{C3380CC4-5D6E-409C-BE32-E72D297353CC}">
              <c16:uniqueId val="{00000007-B2EF-479D-9A90-E55AA18EF6C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5.46</c:v>
                </c:pt>
                <c:pt idx="2">
                  <c:v>#N/A</c:v>
                </c:pt>
                <c:pt idx="3">
                  <c:v>5.72</c:v>
                </c:pt>
                <c:pt idx="4">
                  <c:v>#N/A</c:v>
                </c:pt>
                <c:pt idx="5">
                  <c:v>6.13</c:v>
                </c:pt>
                <c:pt idx="6">
                  <c:v>#N/A</c:v>
                </c:pt>
                <c:pt idx="7">
                  <c:v>5.7</c:v>
                </c:pt>
                <c:pt idx="8">
                  <c:v>#N/A</c:v>
                </c:pt>
                <c:pt idx="9">
                  <c:v>6.09</c:v>
                </c:pt>
              </c:numCache>
            </c:numRef>
          </c:val>
          <c:extLst>
            <c:ext xmlns:c16="http://schemas.microsoft.com/office/drawing/2014/chart" uri="{C3380CC4-5D6E-409C-BE32-E72D297353CC}">
              <c16:uniqueId val="{00000008-B2EF-479D-9A90-E55AA18EF6C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5.05</c:v>
                </c:pt>
                <c:pt idx="2">
                  <c:v>#N/A</c:v>
                </c:pt>
                <c:pt idx="3">
                  <c:v>5.4</c:v>
                </c:pt>
                <c:pt idx="4">
                  <c:v>#N/A</c:v>
                </c:pt>
                <c:pt idx="5">
                  <c:v>5.22</c:v>
                </c:pt>
                <c:pt idx="6">
                  <c:v>#N/A</c:v>
                </c:pt>
                <c:pt idx="7">
                  <c:v>7.61</c:v>
                </c:pt>
                <c:pt idx="8">
                  <c:v>#N/A</c:v>
                </c:pt>
                <c:pt idx="9">
                  <c:v>8.9499999999999993</c:v>
                </c:pt>
              </c:numCache>
            </c:numRef>
          </c:val>
          <c:extLst>
            <c:ext xmlns:c16="http://schemas.microsoft.com/office/drawing/2014/chart" uri="{C3380CC4-5D6E-409C-BE32-E72D297353CC}">
              <c16:uniqueId val="{00000009-B2EF-479D-9A90-E55AA18EF6C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2727</c:v>
                </c:pt>
                <c:pt idx="5">
                  <c:v>2756</c:v>
                </c:pt>
                <c:pt idx="8">
                  <c:v>2668</c:v>
                </c:pt>
                <c:pt idx="11">
                  <c:v>2694</c:v>
                </c:pt>
                <c:pt idx="14">
                  <c:v>2678</c:v>
                </c:pt>
              </c:numCache>
            </c:numRef>
          </c:val>
          <c:extLst>
            <c:ext xmlns:c16="http://schemas.microsoft.com/office/drawing/2014/chart" uri="{C3380CC4-5D6E-409C-BE32-E72D297353CC}">
              <c16:uniqueId val="{00000000-E696-49A3-BD96-7F1A7679FCB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696-49A3-BD96-7F1A7679FCB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92</c:v>
                </c:pt>
                <c:pt idx="3">
                  <c:v>33</c:v>
                </c:pt>
                <c:pt idx="6">
                  <c:v>33</c:v>
                </c:pt>
                <c:pt idx="9">
                  <c:v>33</c:v>
                </c:pt>
                <c:pt idx="12">
                  <c:v>33</c:v>
                </c:pt>
              </c:numCache>
            </c:numRef>
          </c:val>
          <c:extLst>
            <c:ext xmlns:c16="http://schemas.microsoft.com/office/drawing/2014/chart" uri="{C3380CC4-5D6E-409C-BE32-E72D297353CC}">
              <c16:uniqueId val="{00000002-E696-49A3-BD96-7F1A7679FCB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27</c:v>
                </c:pt>
                <c:pt idx="6">
                  <c:v>61</c:v>
                </c:pt>
                <c:pt idx="9">
                  <c:v>0</c:v>
                </c:pt>
                <c:pt idx="12">
                  <c:v>0</c:v>
                </c:pt>
              </c:numCache>
            </c:numRef>
          </c:val>
          <c:extLst>
            <c:ext xmlns:c16="http://schemas.microsoft.com/office/drawing/2014/chart" uri="{C3380CC4-5D6E-409C-BE32-E72D297353CC}">
              <c16:uniqueId val="{00000003-E696-49A3-BD96-7F1A7679FCB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190</c:v>
                </c:pt>
                <c:pt idx="3">
                  <c:v>177</c:v>
                </c:pt>
                <c:pt idx="6">
                  <c:v>169</c:v>
                </c:pt>
                <c:pt idx="9">
                  <c:v>196</c:v>
                </c:pt>
                <c:pt idx="12">
                  <c:v>202</c:v>
                </c:pt>
              </c:numCache>
            </c:numRef>
          </c:val>
          <c:extLst>
            <c:ext xmlns:c16="http://schemas.microsoft.com/office/drawing/2014/chart" uri="{C3380CC4-5D6E-409C-BE32-E72D297353CC}">
              <c16:uniqueId val="{00000004-E696-49A3-BD96-7F1A7679FCB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96-49A3-BD96-7F1A7679FCB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696-49A3-BD96-7F1A7679FCB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3333</c:v>
                </c:pt>
                <c:pt idx="3">
                  <c:v>3361</c:v>
                </c:pt>
                <c:pt idx="6">
                  <c:v>3181</c:v>
                </c:pt>
                <c:pt idx="9">
                  <c:v>3257</c:v>
                </c:pt>
                <c:pt idx="12">
                  <c:v>3315</c:v>
                </c:pt>
              </c:numCache>
            </c:numRef>
          </c:val>
          <c:extLst>
            <c:ext xmlns:c16="http://schemas.microsoft.com/office/drawing/2014/chart" uri="{C3380CC4-5D6E-409C-BE32-E72D297353CC}">
              <c16:uniqueId val="{00000007-E696-49A3-BD96-7F1A7679FCB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888</c:v>
                </c:pt>
                <c:pt idx="2">
                  <c:v>#N/A</c:v>
                </c:pt>
                <c:pt idx="3">
                  <c:v>#N/A</c:v>
                </c:pt>
                <c:pt idx="4">
                  <c:v>842</c:v>
                </c:pt>
                <c:pt idx="5">
                  <c:v>#N/A</c:v>
                </c:pt>
                <c:pt idx="6">
                  <c:v>#N/A</c:v>
                </c:pt>
                <c:pt idx="7">
                  <c:v>776</c:v>
                </c:pt>
                <c:pt idx="8">
                  <c:v>#N/A</c:v>
                </c:pt>
                <c:pt idx="9">
                  <c:v>#N/A</c:v>
                </c:pt>
                <c:pt idx="10">
                  <c:v>792</c:v>
                </c:pt>
                <c:pt idx="11">
                  <c:v>#N/A</c:v>
                </c:pt>
                <c:pt idx="12">
                  <c:v>#N/A</c:v>
                </c:pt>
                <c:pt idx="13">
                  <c:v>872</c:v>
                </c:pt>
                <c:pt idx="14">
                  <c:v>#N/A</c:v>
                </c:pt>
              </c:numCache>
            </c:numRef>
          </c:val>
          <c:smooth val="0"/>
          <c:extLst>
            <c:ext xmlns:c16="http://schemas.microsoft.com/office/drawing/2014/chart" uri="{C3380CC4-5D6E-409C-BE32-E72D297353CC}">
              <c16:uniqueId val="{00000008-E696-49A3-BD96-7F1A7679FCB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23586</c:v>
                </c:pt>
                <c:pt idx="5">
                  <c:v>24180</c:v>
                </c:pt>
                <c:pt idx="8">
                  <c:v>24212</c:v>
                </c:pt>
                <c:pt idx="11">
                  <c:v>24435</c:v>
                </c:pt>
                <c:pt idx="14">
                  <c:v>25113</c:v>
                </c:pt>
              </c:numCache>
            </c:numRef>
          </c:val>
          <c:extLst>
            <c:ext xmlns:c16="http://schemas.microsoft.com/office/drawing/2014/chart" uri="{C3380CC4-5D6E-409C-BE32-E72D297353CC}">
              <c16:uniqueId val="{00000000-22EE-4B6C-AE04-37AFC50E8B4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1260</c:v>
                </c:pt>
                <c:pt idx="5">
                  <c:v>1115</c:v>
                </c:pt>
                <c:pt idx="8">
                  <c:v>1482</c:v>
                </c:pt>
                <c:pt idx="11">
                  <c:v>1338</c:v>
                </c:pt>
                <c:pt idx="14">
                  <c:v>1191</c:v>
                </c:pt>
              </c:numCache>
            </c:numRef>
          </c:val>
          <c:extLst>
            <c:ext xmlns:c16="http://schemas.microsoft.com/office/drawing/2014/chart" uri="{C3380CC4-5D6E-409C-BE32-E72D297353CC}">
              <c16:uniqueId val="{00000001-22EE-4B6C-AE04-37AFC50E8B4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11720</c:v>
                </c:pt>
                <c:pt idx="5">
                  <c:v>13789</c:v>
                </c:pt>
                <c:pt idx="8">
                  <c:v>15515</c:v>
                </c:pt>
                <c:pt idx="11">
                  <c:v>16651</c:v>
                </c:pt>
                <c:pt idx="14">
                  <c:v>17680</c:v>
                </c:pt>
              </c:numCache>
            </c:numRef>
          </c:val>
          <c:extLst>
            <c:ext xmlns:c16="http://schemas.microsoft.com/office/drawing/2014/chart" uri="{C3380CC4-5D6E-409C-BE32-E72D297353CC}">
              <c16:uniqueId val="{00000002-22EE-4B6C-AE04-37AFC50E8B4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2EE-4B6C-AE04-37AFC50E8B4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2EE-4B6C-AE04-37AFC50E8B4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17</c:v>
                </c:pt>
                <c:pt idx="3">
                  <c:v>15</c:v>
                </c:pt>
                <c:pt idx="6">
                  <c:v>14</c:v>
                </c:pt>
                <c:pt idx="9">
                  <c:v>13</c:v>
                </c:pt>
                <c:pt idx="12">
                  <c:v>11</c:v>
                </c:pt>
              </c:numCache>
            </c:numRef>
          </c:val>
          <c:extLst>
            <c:ext xmlns:c16="http://schemas.microsoft.com/office/drawing/2014/chart" uri="{C3380CC4-5D6E-409C-BE32-E72D297353CC}">
              <c16:uniqueId val="{00000005-22EE-4B6C-AE04-37AFC50E8B4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5033</c:v>
                </c:pt>
                <c:pt idx="3">
                  <c:v>4518</c:v>
                </c:pt>
                <c:pt idx="6">
                  <c:v>4301</c:v>
                </c:pt>
                <c:pt idx="9">
                  <c:v>4006</c:v>
                </c:pt>
                <c:pt idx="12">
                  <c:v>3626</c:v>
                </c:pt>
              </c:numCache>
            </c:numRef>
          </c:val>
          <c:extLst>
            <c:ext xmlns:c16="http://schemas.microsoft.com/office/drawing/2014/chart" uri="{C3380CC4-5D6E-409C-BE32-E72D297353CC}">
              <c16:uniqueId val="{00000006-22EE-4B6C-AE04-37AFC50E8B4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27</c:v>
                </c:pt>
                <c:pt idx="6">
                  <c:v>61</c:v>
                </c:pt>
                <c:pt idx="9">
                  <c:v>67</c:v>
                </c:pt>
                <c:pt idx="12">
                  <c:v>436</c:v>
                </c:pt>
              </c:numCache>
            </c:numRef>
          </c:val>
          <c:extLst>
            <c:ext xmlns:c16="http://schemas.microsoft.com/office/drawing/2014/chart" uri="{C3380CC4-5D6E-409C-BE32-E72D297353CC}">
              <c16:uniqueId val="{00000007-22EE-4B6C-AE04-37AFC50E8B4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1832</c:v>
                </c:pt>
                <c:pt idx="3">
                  <c:v>1873</c:v>
                </c:pt>
                <c:pt idx="6">
                  <c:v>1783</c:v>
                </c:pt>
                <c:pt idx="9">
                  <c:v>1763</c:v>
                </c:pt>
                <c:pt idx="12">
                  <c:v>1787</c:v>
                </c:pt>
              </c:numCache>
            </c:numRef>
          </c:val>
          <c:extLst>
            <c:ext xmlns:c16="http://schemas.microsoft.com/office/drawing/2014/chart" uri="{C3380CC4-5D6E-409C-BE32-E72D297353CC}">
              <c16:uniqueId val="{00000008-22EE-4B6C-AE04-37AFC50E8B4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719</c:v>
                </c:pt>
                <c:pt idx="3">
                  <c:v>656</c:v>
                </c:pt>
                <c:pt idx="6">
                  <c:v>594</c:v>
                </c:pt>
                <c:pt idx="9">
                  <c:v>532</c:v>
                </c:pt>
                <c:pt idx="12">
                  <c:v>469</c:v>
                </c:pt>
              </c:numCache>
            </c:numRef>
          </c:val>
          <c:extLst>
            <c:ext xmlns:c16="http://schemas.microsoft.com/office/drawing/2014/chart" uri="{C3380CC4-5D6E-409C-BE32-E72D297353CC}">
              <c16:uniqueId val="{00000009-22EE-4B6C-AE04-37AFC50E8B4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28332</c:v>
                </c:pt>
                <c:pt idx="3">
                  <c:v>28538</c:v>
                </c:pt>
                <c:pt idx="6">
                  <c:v>29160</c:v>
                </c:pt>
                <c:pt idx="9">
                  <c:v>29711</c:v>
                </c:pt>
                <c:pt idx="12">
                  <c:v>30487</c:v>
                </c:pt>
              </c:numCache>
            </c:numRef>
          </c:val>
          <c:extLst>
            <c:ext xmlns:c16="http://schemas.microsoft.com/office/drawing/2014/chart" uri="{C3380CC4-5D6E-409C-BE32-E72D297353CC}">
              <c16:uniqueId val="{0000000A-22EE-4B6C-AE04-37AFC50E8B4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2EE-4B6C-AE04-37AFC50E8B4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1619</c:v>
                </c:pt>
                <c:pt idx="1">
                  <c:v>1610</c:v>
                </c:pt>
                <c:pt idx="2">
                  <c:v>1614</c:v>
                </c:pt>
              </c:numCache>
            </c:numRef>
          </c:val>
          <c:extLst>
            <c:ext xmlns:c16="http://schemas.microsoft.com/office/drawing/2014/chart" uri="{C3380CC4-5D6E-409C-BE32-E72D297353CC}">
              <c16:uniqueId val="{00000000-E973-4A9D-9F7B-AF2B9E2D6BC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6040</c:v>
                </c:pt>
                <c:pt idx="1">
                  <c:v>6060</c:v>
                </c:pt>
                <c:pt idx="2">
                  <c:v>6073</c:v>
                </c:pt>
              </c:numCache>
            </c:numRef>
          </c:val>
          <c:extLst>
            <c:ext xmlns:c16="http://schemas.microsoft.com/office/drawing/2014/chart" uri="{C3380CC4-5D6E-409C-BE32-E72D297353CC}">
              <c16:uniqueId val="{00000001-E973-4A9D-9F7B-AF2B9E2D6BC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8429</c:v>
                </c:pt>
                <c:pt idx="1">
                  <c:v>9193</c:v>
                </c:pt>
                <c:pt idx="2">
                  <c:v>9880</c:v>
                </c:pt>
              </c:numCache>
            </c:numRef>
          </c:val>
          <c:extLst>
            <c:ext xmlns:c16="http://schemas.microsoft.com/office/drawing/2014/chart" uri="{C3380CC4-5D6E-409C-BE32-E72D297353CC}">
              <c16:uniqueId val="{00000002-E973-4A9D-9F7B-AF2B9E2D6BC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{C2CB44FA-A244-4F52-A29D-9422BB814EDA}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F4F-4FFB-88F6-59A67B3566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{04B5673D-62ED-413C-9B6F-4C6186F589A4}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4F-4FFB-88F6-59A67B3566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{F00C3DB6-A118-485F-88C7-C3BE6367D207}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4F-4FFB-88F6-59A67B3566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{09030AC3-7F80-4E06-9624-125B586D6AAB}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4F-4FFB-88F6-59A67B3566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{22AE6D48-FE46-4CB1-8782-0960ED5772BD}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4F-4FFB-88F6-59A67B35663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{A8808191-11C9-4E6E-86EB-23AC1ACFF9F6}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F4F-4FFB-88F6-59A67B35663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{2EEF10E8-25C9-442C-9D02-00A77B473598}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F4F-4FFB-88F6-59A67B35663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{6DA0CDDF-FD44-4D99-BFD7-E624B642F373}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F4F-4FFB-88F6-59A67B35663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{DBC9F796-F897-408F-84A5-6F9676F79CBA}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F4F-4FFB-88F6-59A67B3566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85.6</c:v>
                </c:pt>
                <c:pt idx="24">
                  <c:v>55.2</c:v>
                </c:pt>
                <c:pt idx="32">
                  <c:v>55.8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F4F-4FFB-88F6-59A67B35663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{863CF483-654F-4D21-A021-131F70F228E7}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F4F-4FFB-88F6-59A67B35663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{A316E049-9521-4114-8506-AF70ED30D29E}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4F-4FFB-88F6-59A67B3566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{F9C75B05-7F5E-40D1-AA4B-4541AD30AAA8}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4F-4FFB-88F6-59A67B3566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{A6E26AFD-CE37-4730-B303-1532CF6AB32D}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4F-4FFB-88F6-59A67B3566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{71E8EEBE-51EE-4E92-94D4-5DA3757BED11}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4F-4FFB-88F6-59A67B35663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{1D91C838-D979-40BD-87A5-D1BA566BA696}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F4F-4FFB-88F6-59A67B35663E}"/>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{11E8C9DA-D252-41CF-B3E4-2B42E50F8A2B}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F4F-4FFB-88F6-59A67B35663E}"/>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{AA3F7DF1-6539-42F6-93E4-3300888D7C7B}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F4F-4FFB-88F6-59A67B35663E}"/>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{CA6FEFE3-CED5-4609-93E3-48F426D9C0AD}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F4F-4FFB-88F6-59A67B3566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58.3</c:v>
                </c:pt>
                <c:pt idx="24">
                  <c:v>59.6</c:v>
                </c:pt>
                <c:pt idx="32">
                  <c:v>60.5</c:v>
                </c:pt>
              </c:numCache>
            </c:numRef>
          </c:xVal>
          <c:yVal>
            <c:numRef>
              <c:f>公会計指標分析・財政指標組合せ分析表!$BP$55:$DC$55</c:f>
              <c:numCache>
                <c:formatCode>#,##0.0;"▲ "#,##0.0</c:formatCode>
                <c:ptCount val="40"/>
                <c:pt idx="16">
                  <c:v>54.6</c:v>
                </c:pt>
                <c:pt idx="24">
                  <c:v>53.2</c:v>
                </c:pt>
                <c:pt idx="32">
                  <c:v>47.9</c:v>
                </c:pt>
              </c:numCache>
            </c:numRef>
          </c:yVal>
          <c:smooth val="0"/>
          <c:extLst>
            <c:ext xmlns:c16="http://schemas.microsoft.com/office/drawing/2014/chart" uri="{C3380CC4-5D6E-409C-BE32-E72D297353CC}">
              <c16:uniqueId val="{00000013-1F4F-4FFB-88F6-59A67B35663E}"/>
            </c:ext>
          </c:extLst>
        </c:ser>
        <c:dLbls>
          <c:showLegendKey val="0"/>
          <c:showVal val="1"/>
          <c:showCatName val="0"/>
          <c:showSerName val="0"/>
          <c:showPercent val="0"/>
          <c:showBubbleSize val="0"/>
        </c:dLbls>
        <c:axId val="46179840"/>
        <c:axId val="46181760"/>
      </c:scatterChart>
      <c:valAx>
        <c:axId val="46179840"/>
        <c:scaling>
          <c:orientation val="minMax"/>
          <c:max val="60.7"/>
          <c:min val="58.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5.800000000000004"/>
          <c:min val="47.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{0135E79E-CA87-4BFA-8CCA-814C70B24EB7}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E45-4804-A57A-97157C792C1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{5AF924D7-353C-4CF2-B12E-081B6C579CA3}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E45-4804-A57A-97157C792C1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{CA250D35-381C-4760-80AE-B73B29CBD53F}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E45-4804-A57A-97157C792C1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{6DF88E76-8615-47F3-AC09-95F101B70634}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E45-4804-A57A-97157C792C1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{EEFE0F69-9914-4E3C-AD8F-B8553490F11F}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E45-4804-A57A-97157C792C1E}"/>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{0000D093-E1A4-46AB-B2FE-EAFF05E5D78D}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E45-4804-A57A-97157C792C1E}"/>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{6C890AA4-1D33-4E53-B535-DB435676AC11}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E45-4804-A57A-97157C792C1E}"/>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{A350DF0B-DAEB-4C7A-8407-82FE39917A1E}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E45-4804-A57A-97157C792C1E}"/>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{ADC75629-489A-47A7-BFC9-395F2C7F65A2}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E45-4804-A57A-97157C792C1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7.5</c:v>
                </c:pt>
                <c:pt idx="16">
                  <c:v>7.2</c:v>
                </c:pt>
                <c:pt idx="24">
                  <c:v>7.1</c:v>
                </c:pt>
                <c:pt idx="32">
                  <c:v>7.4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E45-4804-A57A-97157C792C1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{542D51E3-012D-4522-BB3D-5F6BDEAC951D}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E45-4804-A57A-97157C792C1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{80D5A653-5281-422F-A08A-4B3DB489A18E}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E45-4804-A57A-97157C792C1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{6B928F6A-7F06-4B03-B23E-42BAE524AB24}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E45-4804-A57A-97157C792C1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{97303201-6BFC-4AFE-B202-62187336906C}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E45-4804-A57A-97157C792C1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{DA853E84-A8C1-4049-8AD7-3D59F5721EB3}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E45-4804-A57A-97157C792C1E}"/>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{827876A4-8D6A-49B4-9442-BA006841C09C}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E45-4804-A57A-97157C792C1E}"/>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{F700E569-440D-457F-8D91-A02D07D21873}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E45-4804-A57A-97157C792C1E}"/>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{3457DA70-3F63-4106-B9CC-DD13A1CE3B90}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E45-4804-A57A-97157C792C1E}"/>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{FCEA01AF-B529-469A-8B3A-A4192440B2B4}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E45-4804-A57A-97157C792C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BE45-4804-A57A-97157C792C1E}"/>
            </c:ext>
          </c:extLst>
        </c:ser>
        <c:dLbls>
          <c:showLegendKey val="0"/>
          <c:showVal val="1"/>
          <c:showCatName val="0"/>
          <c:showSerName val="0"/>
          <c:showPercent val="0"/>
          <c:showBubbleSize val="0"/>
        </c:dLbls>
        <c:axId val="84219776"/>
        <c:axId val="84234240"/>
      </c:scatterChart>
      <c:valAx>
        <c:axId val="84219776"/>
        <c:scaling>
          <c:orientation val="minMax"/>
          <c:max val="11.299999999999999"/>
          <c:min val="9.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3"/>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鹿児島県南さつま市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元利償還金が大型事業の元金償還開始により増加したことや、公営企業債の元利償還金に対する繰入金が増加したことから、実質公債費比率の分子は増加している。</a:t>
          </a:r>
        </a:p>
        <a:p>
          <a:r>
            <a:rPr kumimoji="1" lang="ja-JP" altLang="en-US" sz="1400">
              <a:latin typeface="ＭＳ ゴシック" pitchFamily="49" charset="-128"/>
              <a:ea typeface="ＭＳ ゴシック" pitchFamily="49" charset="-128"/>
            </a:rPr>
            <a:t>　今後も、交付税措置率が高い地方債を活用し、借入額の抑制や可能な範囲内での繰上償還等を行い、実質的な市債残高を減少させ、健全財政の維持に努める。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実質公債費比率の算定に用いる満期一括償還地方債の償還の財源として積立てを行った減債基金はない。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鹿児島県南さつま市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地方債現在高は増加しているものの、職員数の減少に伴い退職手当支給見込額が減少しているため、将来負担額はほぼ横ばいとなっている。</a:t>
          </a:r>
        </a:p>
        <a:p>
          <a:r>
            <a:rPr kumimoji="1" lang="ja-JP" altLang="en-US" sz="1400">
              <a:latin typeface="ＭＳ ゴシック" pitchFamily="49" charset="-128"/>
              <a:ea typeface="ＭＳ ゴシック" pitchFamily="49" charset="-128"/>
            </a:rPr>
            <a:t>　これに対して、充当可能基金の増加、及び交付税措置率の高い地方債の活用しているため基準財政需要額算入見込額が増加していることにより、充当可能財源等は増加傾向にある。</a:t>
          </a:r>
        </a:p>
        <a:p>
          <a:r>
            <a:rPr kumimoji="1" lang="ja-JP" altLang="en-US" sz="1400">
              <a:latin typeface="ＭＳ ゴシック" pitchFamily="49" charset="-128"/>
              <a:ea typeface="ＭＳ ゴシック" pitchFamily="49" charset="-128"/>
            </a:rPr>
            <a:t>　これにより、将来負担比率は平成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年度から「なし」となっている。</a:t>
          </a:r>
        </a:p>
        <a:p>
          <a:r>
            <a:rPr kumimoji="1" lang="ja-JP" altLang="en-US" sz="1400">
              <a:latin typeface="ＭＳ ゴシック" pitchFamily="49" charset="-128"/>
              <a:ea typeface="ＭＳ ゴシック" pitchFamily="49" charset="-128"/>
            </a:rPr>
            <a:t>　今後も、実施事業の峻別を行い将来負担額を抑制するとともに、充当可能財源等の増加を図り、将来への負担軽減に努める。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鹿児島県南さつま市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本庁舎耐震化事業に伴い「庁舎等整備基金」を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万円、ふるさと納税事業の実施に伴い「ふるさと応援基金」を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億円取り崩した一方、学校整備事業等に備え、「学校教育施設整備基金」に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万円積立て、ふるさと納税寄附金を活用した事業を実施するため、「ふるさと応援基金」に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及びその他特定目的金については、今後、新クリーンセンターの建設や支所庁舎、学校等の更新整備等、先送りできない大型事業を控えており多額の経費を要することになるため、基金残高は年々減少していく見込みであ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合併に伴う住民の一体感の醸成並びに個性ある地域・集落の活性化及び均衡ある発展を図る。地域における福祉活動の促進及び快適な生活環境の形成並びに地域の独創性を発揮したふるさとおこしに関する事業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ふるさと応援基金：ふるさと南さつま市を応援する出身者等の志を実現するために必要な事業の推進を図る。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子ども応援基金：少子化対策及び次代を担う子どもの育成の推進を図る。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地域福祉基金：地域における在宅福祉の向上、健康づくり及びボランティア活動の活性化等を図る。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庁舎等整備基金：庁舎等の円滑な整備を図る。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ふるさと応援基金：ふるさと納税寄附金から事業費を除いた分を基金として積立て、後年度の事業の平準化を図るため積立て額の取り崩しをしたことにより、平成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5,984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万円の増加となった。</a:t>
          </a: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庁舎等整備基金：本庁舎耐震化事業に伴い、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8,792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万円を取り崩したことにより減少した。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今後、新クリーンセンターの建設や義務教育学校の整備、支所庁舎等の更新整備等、先送りできない大型事業を控えており多額の経費を要することになるため、基金残高は年々減少していく見込みである。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他の基金の廃止に伴い平成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年度に積立てを行い、充当事業が繰り越しになったため、平成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年度に処分を行った分を除いて、ほぼ横ばいとなっている。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％程度となるように努めることとしている。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年度の市町合併時点で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万円の基金残高であったが、増加する地方債の償還財源を確保するため計画的に積み立てを行い、平成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万円の基金残高となった。平成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年度以降の積立ては主に利子積立のみで、ほぼ横ばいとなっている。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年度利子積立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今後も先送りできない大型事業に備えて計画的に積立てを行う予定であるが、事業の実施により地方債の償還は増加すると想定されるため、基金残高は減少する見込みである。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鹿児島県南さつま市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34,387
34,166
283.59
27,886,830
26,619,732
1,182,809
13,215,643
30,487,289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有形固定資産減価償却率は施設の更新が少なければ年次的に上昇することになるので、今後も南さつま市公共施設等管理計画に基づき、施設の長寿命化や施設総量の適正化に努めていく。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8" name="テキスト ボックス 67"/>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0" name="テキスト ボックス 6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72" name="直線コネクタ 71"/>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73"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74" name="直線コネクタ 73"/>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75"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76" name="直線コネクタ 75"/>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80556</xdr:rowOff>
    </xdr:from>
    <xdr:ext cx="405111" cy="259045"/>
    <xdr:sp macro="" textlink="">
      <xdr:nvSpPr>
        <xdr:cNvPr id="77" name="有形固定資産減価償却率平均値テキスト"/>
        <xdr:cNvSpPr txBox="1"/>
      </xdr:nvSpPr>
      <xdr:spPr>
        <a:xfrm>
          <a:off x="4813300" y="5824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8" name="フローチャート: 判断 77"/>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9" name="フローチャート: 判断 78"/>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80" name="フローチャート: 判断 79"/>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81" name="フローチャート: 判断 80"/>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7" name="楕円 86"/>
        <xdr:cNvSpPr/>
      </xdr:nvSpPr>
      <xdr:spPr>
        <a:xfrm>
          <a:off x="47117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120667</xdr:rowOff>
    </xdr:from>
    <xdr:ext cx="405111" cy="259045"/>
    <xdr:sp macro="" textlink="">
      <xdr:nvSpPr>
        <xdr:cNvPr id="88" name="有形固定資産減価償却率該当値テキスト"/>
        <xdr:cNvSpPr txBox="1"/>
      </xdr:nvSpPr>
      <xdr:spPr>
        <a:xfrm>
          <a:off x="4813300"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153035</xdr:rowOff>
    </xdr:from>
    <xdr:to>
      <xdr:col>19</xdr:col>
      <xdr:colOff>187325</xdr:colOff>
      <xdr:row>31</xdr:row>
      <xdr:rowOff>83185</xdr:rowOff>
    </xdr:to>
    <xdr:sp macro="" textlink="">
      <xdr:nvSpPr>
        <xdr:cNvPr id="89" name="楕円 88"/>
        <xdr:cNvSpPr/>
      </xdr:nvSpPr>
      <xdr:spPr>
        <a:xfrm>
          <a:off x="4000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21590</xdr:rowOff>
    </xdr:from>
    <xdr:to>
      <xdr:col>23</xdr:col>
      <xdr:colOff>85725</xdr:colOff>
      <xdr:row>31</xdr:row>
      <xdr:rowOff>32385</xdr:rowOff>
    </xdr:to>
    <xdr:cxnSp macro="">
      <xdr:nvCxnSpPr>
        <xdr:cNvPr id="90" name="直線コネクタ 89"/>
        <xdr:cNvCxnSpPr/>
      </xdr:nvCxnSpPr>
      <xdr:spPr>
        <a:xfrm flipV="1">
          <a:off x="4051300" y="6108065"/>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120438</xdr:rowOff>
    </xdr:from>
    <xdr:to>
      <xdr:col>15</xdr:col>
      <xdr:colOff>187325</xdr:colOff>
      <xdr:row>28</xdr:row>
      <xdr:rowOff>50588</xdr:rowOff>
    </xdr:to>
    <xdr:sp macro="" textlink="">
      <xdr:nvSpPr>
        <xdr:cNvPr id="91" name="楕円 90"/>
        <xdr:cNvSpPr/>
      </xdr:nvSpPr>
      <xdr:spPr>
        <a:xfrm>
          <a:off x="3238500" y="552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171238</xdr:rowOff>
    </xdr:from>
    <xdr:to>
      <xdr:col>19</xdr:col>
      <xdr:colOff>136525</xdr:colOff>
      <xdr:row>31</xdr:row>
      <xdr:rowOff>32385</xdr:rowOff>
    </xdr:to>
    <xdr:cxnSp macro="">
      <xdr:nvCxnSpPr>
        <xdr:cNvPr id="92" name="直線コネクタ 91"/>
        <xdr:cNvCxnSpPr/>
      </xdr:nvCxnSpPr>
      <xdr:spPr>
        <a:xfrm>
          <a:off x="3289300" y="5571913"/>
          <a:ext cx="762000" cy="54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20549</xdr:rowOff>
    </xdr:from>
    <xdr:ext cx="405111" cy="259045"/>
    <xdr:sp macro="" textlink="">
      <xdr:nvSpPr>
        <xdr:cNvPr id="93" name="n_1aveValue有形固定資産減価償却率"/>
        <xdr:cNvSpPr txBox="1"/>
      </xdr:nvSpPr>
      <xdr:spPr>
        <a:xfrm>
          <a:off x="38360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18538</xdr:rowOff>
    </xdr:from>
    <xdr:ext cx="405111" cy="259045"/>
    <xdr:sp macro="" textlink="">
      <xdr:nvSpPr>
        <xdr:cNvPr id="94" name="n_2aveValue有形固定資産減価償却率"/>
        <xdr:cNvSpPr txBox="1"/>
      </xdr:nvSpPr>
      <xdr:spPr>
        <a:xfrm>
          <a:off x="30867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141093</xdr:rowOff>
    </xdr:from>
    <xdr:ext cx="405111" cy="259045"/>
    <xdr:sp macro="" textlink="">
      <xdr:nvSpPr>
        <xdr:cNvPr id="95" name="n_3aveValue有形固定資産減価償却率"/>
        <xdr:cNvSpPr txBox="1"/>
      </xdr:nvSpPr>
      <xdr:spPr>
        <a:xfrm>
          <a:off x="2324744" y="5884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74312</xdr:rowOff>
    </xdr:from>
    <xdr:ext cx="405111" cy="259045"/>
    <xdr:sp macro="" textlink="">
      <xdr:nvSpPr>
        <xdr:cNvPr id="96" name="n_1mainValue有形固定資産減価償却率"/>
        <xdr:cNvSpPr txBox="1"/>
      </xdr:nvSpPr>
      <xdr:spPr>
        <a:xfrm>
          <a:off x="38360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67115</xdr:rowOff>
    </xdr:from>
    <xdr:ext cx="405111" cy="259045"/>
    <xdr:sp macro="" textlink="">
      <xdr:nvSpPr>
        <xdr:cNvPr id="97" name="n_2mainValue有形固定資産減価償却率"/>
        <xdr:cNvSpPr txBox="1"/>
      </xdr:nvSpPr>
      <xdr:spPr>
        <a:xfrm>
          <a:off x="3086744" y="529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人件費や物件費などの</a:t>
          </a:r>
          <a:r>
            <a:rPr kumimoji="1" lang="ja-JP" altLang="en-US" sz="1000">
              <a:solidFill>
                <a:schemeClr val="dk1"/>
              </a:solidFill>
              <a:effectLst/>
              <a:latin typeface="+mn-lt"/>
              <a:ea typeface="+mn-ea"/>
              <a:cs typeface="+mn-cs"/>
            </a:rPr>
            <a:t>経常経費</a:t>
          </a:r>
          <a:r>
            <a:rPr kumimoji="1" lang="ja-JP" altLang="ja-JP" sz="1000">
              <a:solidFill>
                <a:schemeClr val="dk1"/>
              </a:solidFill>
              <a:effectLst/>
              <a:latin typeface="+mn-lt"/>
              <a:ea typeface="+mn-ea"/>
              <a:cs typeface="+mn-cs"/>
            </a:rPr>
            <a:t>が類似団体より高い水準にあり、分母の数値を引き下げているものの、普通交付税合併支援措置分の縮減に対応するための地域振興基金やふるさと納税寄附金の増額によるふるさと応援基金への積立てにより、類似団体よりも充当可能基金残高が高い水準にあり、分子の数値を引き下げている。結果、債務償還</a:t>
          </a:r>
          <a:r>
            <a:rPr kumimoji="1" lang="ja-JP" altLang="en-US" sz="1000">
              <a:solidFill>
                <a:schemeClr val="dk1"/>
              </a:solidFill>
              <a:effectLst/>
              <a:latin typeface="+mn-lt"/>
              <a:ea typeface="+mn-ea"/>
              <a:cs typeface="+mn-cs"/>
            </a:rPr>
            <a:t>比率</a:t>
          </a:r>
          <a:r>
            <a:rPr kumimoji="1" lang="ja-JP" altLang="ja-JP" sz="1000">
              <a:solidFill>
                <a:schemeClr val="dk1"/>
              </a:solidFill>
              <a:effectLst/>
              <a:latin typeface="+mn-lt"/>
              <a:ea typeface="+mn-ea"/>
              <a:cs typeface="+mn-cs"/>
            </a:rPr>
            <a:t>は類似団体よりも少なくなっている。</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4" name="テキスト ボックス 113"/>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2" name="テキスト ボックス 121"/>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4" name="テキスト ボックス 123"/>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8" name="直線コネクタ 127"/>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9"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30" name="直線コネクタ 129"/>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31"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32" name="直線コネクタ 131"/>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147948</xdr:rowOff>
    </xdr:from>
    <xdr:ext cx="469744" cy="259045"/>
    <xdr:sp macro="" textlink="">
      <xdr:nvSpPr>
        <xdr:cNvPr id="133" name="債務償還比率平均値テキスト"/>
        <xdr:cNvSpPr txBox="1"/>
      </xdr:nvSpPr>
      <xdr:spPr>
        <a:xfrm>
          <a:off x="14846300" y="589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34" name="フローチャート: 判断 133"/>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5" name="フローチャート: 判断 134"/>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71477</xdr:rowOff>
    </xdr:from>
    <xdr:to>
      <xdr:col>76</xdr:col>
      <xdr:colOff>73025</xdr:colOff>
      <xdr:row>33</xdr:row>
      <xdr:rowOff>1627</xdr:rowOff>
    </xdr:to>
    <xdr:sp macro="" textlink="">
      <xdr:nvSpPr>
        <xdr:cNvPr id="141" name="楕円 140"/>
        <xdr:cNvSpPr/>
      </xdr:nvSpPr>
      <xdr:spPr>
        <a:xfrm>
          <a:off x="14744700" y="63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49904</xdr:rowOff>
    </xdr:from>
    <xdr:ext cx="469744" cy="259045"/>
    <xdr:sp macro="" textlink="">
      <xdr:nvSpPr>
        <xdr:cNvPr id="142" name="債務償還比率該当値テキスト"/>
        <xdr:cNvSpPr txBox="1"/>
      </xdr:nvSpPr>
      <xdr:spPr>
        <a:xfrm>
          <a:off x="14846300" y="63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73122</xdr:rowOff>
    </xdr:from>
    <xdr:to>
      <xdr:col>72</xdr:col>
      <xdr:colOff>123825</xdr:colOff>
      <xdr:row>33</xdr:row>
      <xdr:rowOff>3272</xdr:rowOff>
    </xdr:to>
    <xdr:sp macro="" textlink="">
      <xdr:nvSpPr>
        <xdr:cNvPr id="143" name="楕円 142"/>
        <xdr:cNvSpPr/>
      </xdr:nvSpPr>
      <xdr:spPr>
        <a:xfrm>
          <a:off x="14033500" y="633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122277</xdr:rowOff>
    </xdr:from>
    <xdr:to>
      <xdr:col>76</xdr:col>
      <xdr:colOff>22225</xdr:colOff>
      <xdr:row>32</xdr:row>
      <xdr:rowOff>123922</xdr:rowOff>
    </xdr:to>
    <xdr:cxnSp macro="">
      <xdr:nvCxnSpPr>
        <xdr:cNvPr id="144" name="直線コネクタ 143"/>
        <xdr:cNvCxnSpPr/>
      </xdr:nvCxnSpPr>
      <xdr:spPr>
        <a:xfrm flipV="1">
          <a:off x="14084300" y="6380202"/>
          <a:ext cx="7112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82954</xdr:rowOff>
    </xdr:from>
    <xdr:ext cx="469744" cy="259045"/>
    <xdr:sp macro="" textlink="">
      <xdr:nvSpPr>
        <xdr:cNvPr id="145" name="n_1aveValue債務償還比率"/>
        <xdr:cNvSpPr txBox="1"/>
      </xdr:nvSpPr>
      <xdr:spPr>
        <a:xfrm>
          <a:off x="13836727" y="582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165849</xdr:rowOff>
    </xdr:from>
    <xdr:ext cx="469744" cy="259045"/>
    <xdr:sp macro="" textlink="">
      <xdr:nvSpPr>
        <xdr:cNvPr id="146" name="n_1mainValue債務償還比率"/>
        <xdr:cNvSpPr txBox="1"/>
      </xdr:nvSpPr>
      <xdr:spPr>
        <a:xfrm>
          <a:off x="13836727" y="642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鹿児島県南さつま市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34,387
34,166
283.59
27,886,830
26,619,732
1,182,809
13,215,643
30,487,289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95630</xdr:rowOff>
    </xdr:from>
    <xdr:ext cx="405111" cy="259045"/>
    <xdr:sp macro="" textlink="">
      <xdr:nvSpPr>
        <xdr:cNvPr id="62" name="【道路】&#10;有形固定資産減価償却率平均値テキスト"/>
        <xdr:cNvSpPr txBox="1"/>
      </xdr:nvSpPr>
      <xdr:spPr>
        <a:xfrm>
          <a:off x="4673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44994</xdr:rowOff>
    </xdr:from>
    <xdr:to>
      <xdr:col>24</xdr:col>
      <xdr:colOff>114300</xdr:colOff>
      <xdr:row>37</xdr:row>
      <xdr:rowOff>146594</xdr:rowOff>
    </xdr:to>
    <xdr:sp macro="" textlink="">
      <xdr:nvSpPr>
        <xdr:cNvPr id="72" name="楕円 71"/>
        <xdr:cNvSpPr/>
      </xdr:nvSpPr>
      <xdr:spPr>
        <a:xfrm>
          <a:off x="45847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23421</xdr:rowOff>
    </xdr:from>
    <xdr:ext cx="405111" cy="259045"/>
    <xdr:sp macro="" textlink="">
      <xdr:nvSpPr>
        <xdr:cNvPr id="73" name="【道路】&#10;有形固定資産減価償却率該当値テキスト"/>
        <xdr:cNvSpPr txBox="1"/>
      </xdr:nvSpPr>
      <xdr:spPr>
        <a:xfrm>
          <a:off x="4673600"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69487</xdr:rowOff>
    </xdr:from>
    <xdr:to>
      <xdr:col>20</xdr:col>
      <xdr:colOff>38100</xdr:colOff>
      <xdr:row>37</xdr:row>
      <xdr:rowOff>171087</xdr:rowOff>
    </xdr:to>
    <xdr:sp macro="" textlink="">
      <xdr:nvSpPr>
        <xdr:cNvPr id="74" name="楕円 73"/>
        <xdr:cNvSpPr/>
      </xdr:nvSpPr>
      <xdr:spPr>
        <a:xfrm>
          <a:off x="37465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95794</xdr:rowOff>
    </xdr:from>
    <xdr:to>
      <xdr:col>24</xdr:col>
      <xdr:colOff>63500</xdr:colOff>
      <xdr:row>37</xdr:row>
      <xdr:rowOff>120287</xdr:rowOff>
    </xdr:to>
    <xdr:cxnSp macro="">
      <xdr:nvCxnSpPr>
        <xdr:cNvPr id="75" name="直線コネクタ 74"/>
        <xdr:cNvCxnSpPr/>
      </xdr:nvCxnSpPr>
      <xdr:spPr>
        <a:xfrm flipV="1">
          <a:off x="3797300" y="643944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149497</xdr:rowOff>
    </xdr:from>
    <xdr:to>
      <xdr:col>15</xdr:col>
      <xdr:colOff>101600</xdr:colOff>
      <xdr:row>33</xdr:row>
      <xdr:rowOff>79647</xdr:rowOff>
    </xdr:to>
    <xdr:sp macro="" textlink="">
      <xdr:nvSpPr>
        <xdr:cNvPr id="76" name="楕円 75"/>
        <xdr:cNvSpPr/>
      </xdr:nvSpPr>
      <xdr:spPr>
        <a:xfrm>
          <a:off x="2857500" y="563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28847</xdr:rowOff>
    </xdr:from>
    <xdr:to>
      <xdr:col>19</xdr:col>
      <xdr:colOff>177800</xdr:colOff>
      <xdr:row>37</xdr:row>
      <xdr:rowOff>120287</xdr:rowOff>
    </xdr:to>
    <xdr:cxnSp macro="">
      <xdr:nvCxnSpPr>
        <xdr:cNvPr id="77" name="直線コネクタ 76"/>
        <xdr:cNvCxnSpPr/>
      </xdr:nvCxnSpPr>
      <xdr:spPr>
        <a:xfrm>
          <a:off x="2908300" y="5686697"/>
          <a:ext cx="889000" cy="7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78" name="n_1aveValue【道路】&#10;有形固定資産減価償却率"/>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26687</xdr:rowOff>
    </xdr:from>
    <xdr:ext cx="405111" cy="259045"/>
    <xdr:sp macro="" textlink="">
      <xdr:nvSpPr>
        <xdr:cNvPr id="79" name="n_2aveValue【道路】&#10;有形固定資産減価償却率"/>
        <xdr:cNvSpPr txBox="1"/>
      </xdr:nvSpPr>
      <xdr:spPr>
        <a:xfrm>
          <a:off x="2705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34126</xdr:rowOff>
    </xdr:from>
    <xdr:ext cx="405111" cy="259045"/>
    <xdr:sp macro="" textlink="">
      <xdr:nvSpPr>
        <xdr:cNvPr id="80" name="n_3aveValue【道路】&#10;有形固定資産減価償却率"/>
        <xdr:cNvSpPr txBox="1"/>
      </xdr:nvSpPr>
      <xdr:spPr>
        <a:xfrm>
          <a:off x="1816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162214</xdr:rowOff>
    </xdr:from>
    <xdr:ext cx="405111" cy="259045"/>
    <xdr:sp macro="" textlink="">
      <xdr:nvSpPr>
        <xdr:cNvPr id="81" name="n_1mainValue【道路】&#10;有形固定資産減価償却率"/>
        <xdr:cNvSpPr txBox="1"/>
      </xdr:nvSpPr>
      <xdr:spPr>
        <a:xfrm>
          <a:off x="3582044" y="650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96174</xdr:rowOff>
    </xdr:from>
    <xdr:ext cx="405111" cy="259045"/>
    <xdr:sp macro="" textlink="">
      <xdr:nvSpPr>
        <xdr:cNvPr id="82" name="n_2mainValue【道路】&#10;有形固定資産減価償却率"/>
        <xdr:cNvSpPr txBox="1"/>
      </xdr:nvSpPr>
      <xdr:spPr>
        <a:xfrm>
          <a:off x="2705744" y="5411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6" name="直線コネクタ 105"/>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07"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08" name="直線コネクタ 107"/>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09"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0" name="直線コネクタ 109"/>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22172</xdr:rowOff>
    </xdr:from>
    <xdr:ext cx="534377" cy="259045"/>
    <xdr:sp macro="" textlink="">
      <xdr:nvSpPr>
        <xdr:cNvPr id="111" name="【道路】&#10;一人当たり延長平均値テキスト"/>
        <xdr:cNvSpPr txBox="1"/>
      </xdr:nvSpPr>
      <xdr:spPr>
        <a:xfrm>
          <a:off x="10515600" y="6708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2" name="フローチャート: 判断 111"/>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3" name="フローチャート: 判断 112"/>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4" name="フローチャート: 判断 113"/>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5" name="フローチャート: 判断 114"/>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113982</xdr:rowOff>
    </xdr:from>
    <xdr:to>
      <xdr:col>55</xdr:col>
      <xdr:colOff>50800</xdr:colOff>
      <xdr:row>39</xdr:row>
      <xdr:rowOff>44132</xdr:rowOff>
    </xdr:to>
    <xdr:sp macro="" textlink="">
      <xdr:nvSpPr>
        <xdr:cNvPr id="121" name="楕円 120"/>
        <xdr:cNvSpPr/>
      </xdr:nvSpPr>
      <xdr:spPr>
        <a:xfrm>
          <a:off x="10426700" y="662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136859</xdr:rowOff>
    </xdr:from>
    <xdr:ext cx="534377" cy="259045"/>
    <xdr:sp macro="" textlink="">
      <xdr:nvSpPr>
        <xdr:cNvPr id="122" name="【道路】&#10;一人当たり延長該当値テキスト"/>
        <xdr:cNvSpPr txBox="1"/>
      </xdr:nvSpPr>
      <xdr:spPr>
        <a:xfrm>
          <a:off x="10515600" y="648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134004</xdr:rowOff>
    </xdr:from>
    <xdr:to>
      <xdr:col>50</xdr:col>
      <xdr:colOff>165100</xdr:colOff>
      <xdr:row>39</xdr:row>
      <xdr:rowOff>64154</xdr:rowOff>
    </xdr:to>
    <xdr:sp macro="" textlink="">
      <xdr:nvSpPr>
        <xdr:cNvPr id="123" name="楕円 122"/>
        <xdr:cNvSpPr/>
      </xdr:nvSpPr>
      <xdr:spPr>
        <a:xfrm>
          <a:off x="9588500" y="664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164782</xdr:rowOff>
    </xdr:from>
    <xdr:to>
      <xdr:col>55</xdr:col>
      <xdr:colOff>0</xdr:colOff>
      <xdr:row>39</xdr:row>
      <xdr:rowOff>13354</xdr:rowOff>
    </xdr:to>
    <xdr:cxnSp macro="">
      <xdr:nvCxnSpPr>
        <xdr:cNvPr id="124" name="直線コネクタ 123"/>
        <xdr:cNvCxnSpPr/>
      </xdr:nvCxnSpPr>
      <xdr:spPr>
        <a:xfrm flipV="1">
          <a:off x="9639300" y="6679882"/>
          <a:ext cx="838200" cy="2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158559</xdr:rowOff>
    </xdr:from>
    <xdr:to>
      <xdr:col>46</xdr:col>
      <xdr:colOff>38100</xdr:colOff>
      <xdr:row>39</xdr:row>
      <xdr:rowOff>88709</xdr:rowOff>
    </xdr:to>
    <xdr:sp macro="" textlink="">
      <xdr:nvSpPr>
        <xdr:cNvPr id="125" name="楕円 124"/>
        <xdr:cNvSpPr/>
      </xdr:nvSpPr>
      <xdr:spPr>
        <a:xfrm>
          <a:off x="8699500" y="667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13354</xdr:rowOff>
    </xdr:from>
    <xdr:to>
      <xdr:col>50</xdr:col>
      <xdr:colOff>114300</xdr:colOff>
      <xdr:row>39</xdr:row>
      <xdr:rowOff>37909</xdr:rowOff>
    </xdr:to>
    <xdr:cxnSp macro="">
      <xdr:nvCxnSpPr>
        <xdr:cNvPr id="126" name="直線コネクタ 125"/>
        <xdr:cNvCxnSpPr/>
      </xdr:nvCxnSpPr>
      <xdr:spPr>
        <a:xfrm flipV="1">
          <a:off x="8750300" y="6699904"/>
          <a:ext cx="889000" cy="2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150531</xdr:rowOff>
    </xdr:from>
    <xdr:ext cx="534377" cy="259045"/>
    <xdr:sp macro="" textlink="">
      <xdr:nvSpPr>
        <xdr:cNvPr id="127" name="n_1aveValue【道路】&#10;一人当たり延長"/>
        <xdr:cNvSpPr txBox="1"/>
      </xdr:nvSpPr>
      <xdr:spPr>
        <a:xfrm>
          <a:off x="9359411" y="68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144873</xdr:rowOff>
    </xdr:from>
    <xdr:ext cx="534377" cy="259045"/>
    <xdr:sp macro="" textlink="">
      <xdr:nvSpPr>
        <xdr:cNvPr id="128" name="n_2aveValue【道路】&#10;一人当たり延長"/>
        <xdr:cNvSpPr txBox="1"/>
      </xdr:nvSpPr>
      <xdr:spPr>
        <a:xfrm>
          <a:off x="8483111" y="68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38123</xdr:rowOff>
    </xdr:from>
    <xdr:ext cx="534377" cy="259045"/>
    <xdr:sp macro="" textlink="">
      <xdr:nvSpPr>
        <xdr:cNvPr id="129" name="n_3aveValue【道路】&#10;一人当たり延長"/>
        <xdr:cNvSpPr txBox="1"/>
      </xdr:nvSpPr>
      <xdr:spPr>
        <a:xfrm>
          <a:off x="7594111" y="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80681</xdr:rowOff>
    </xdr:from>
    <xdr:ext cx="534377" cy="259045"/>
    <xdr:sp macro="" textlink="">
      <xdr:nvSpPr>
        <xdr:cNvPr id="130" name="n_1mainValue【道路】&#10;一人当たり延長"/>
        <xdr:cNvSpPr txBox="1"/>
      </xdr:nvSpPr>
      <xdr:spPr>
        <a:xfrm>
          <a:off x="9359411" y="642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105236</xdr:rowOff>
    </xdr:from>
    <xdr:ext cx="534377" cy="259045"/>
    <xdr:sp macro="" textlink="">
      <xdr:nvSpPr>
        <xdr:cNvPr id="131" name="n_2mainValue【道路】&#10;一人当たり延長"/>
        <xdr:cNvSpPr txBox="1"/>
      </xdr:nvSpPr>
      <xdr:spPr>
        <a:xfrm>
          <a:off x="8483111" y="644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57" name="直線コネクタ 156"/>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0"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1" name="直線コネクタ 160"/>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2" name="【橋りょう・トンネル】&#10;有形固定資産減価償却率平均値テキスト"/>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4" name="フローチャート: 判断 163"/>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65" name="フローチャート: 判断 164"/>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66" name="フローチャート: 判断 165"/>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125549</xdr:rowOff>
    </xdr:from>
    <xdr:to>
      <xdr:col>24</xdr:col>
      <xdr:colOff>114300</xdr:colOff>
      <xdr:row>59</xdr:row>
      <xdr:rowOff>55699</xdr:rowOff>
    </xdr:to>
    <xdr:sp macro="" textlink="">
      <xdr:nvSpPr>
        <xdr:cNvPr id="172" name="楕円 171"/>
        <xdr:cNvSpPr/>
      </xdr:nvSpPr>
      <xdr:spPr>
        <a:xfrm>
          <a:off x="45847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148426</xdr:rowOff>
    </xdr:from>
    <xdr:ext cx="405111" cy="259045"/>
    <xdr:sp macro="" textlink="">
      <xdr:nvSpPr>
        <xdr:cNvPr id="173" name="【橋りょう・トンネル】&#10;有形固定資産減価償却率該当値テキスト"/>
        <xdr:cNvSpPr txBox="1"/>
      </xdr:nvSpPr>
      <xdr:spPr>
        <a:xfrm>
          <a:off x="4673600" y="9921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141877</xdr:rowOff>
    </xdr:from>
    <xdr:to>
      <xdr:col>20</xdr:col>
      <xdr:colOff>38100</xdr:colOff>
      <xdr:row>59</xdr:row>
      <xdr:rowOff>72027</xdr:rowOff>
    </xdr:to>
    <xdr:sp macro="" textlink="">
      <xdr:nvSpPr>
        <xdr:cNvPr id="174" name="楕円 173"/>
        <xdr:cNvSpPr/>
      </xdr:nvSpPr>
      <xdr:spPr>
        <a:xfrm>
          <a:off x="3746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4899</xdr:rowOff>
    </xdr:from>
    <xdr:to>
      <xdr:col>24</xdr:col>
      <xdr:colOff>63500</xdr:colOff>
      <xdr:row>59</xdr:row>
      <xdr:rowOff>21227</xdr:rowOff>
    </xdr:to>
    <xdr:cxnSp macro="">
      <xdr:nvCxnSpPr>
        <xdr:cNvPr id="175" name="直線コネクタ 174"/>
        <xdr:cNvCxnSpPr/>
      </xdr:nvCxnSpPr>
      <xdr:spPr>
        <a:xfrm flipV="1">
          <a:off x="3797300" y="1012044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166370</xdr:rowOff>
    </xdr:from>
    <xdr:to>
      <xdr:col>15</xdr:col>
      <xdr:colOff>101600</xdr:colOff>
      <xdr:row>59</xdr:row>
      <xdr:rowOff>96520</xdr:rowOff>
    </xdr:to>
    <xdr:sp macro="" textlink="">
      <xdr:nvSpPr>
        <xdr:cNvPr id="176" name="楕円 175"/>
        <xdr:cNvSpPr/>
      </xdr:nvSpPr>
      <xdr:spPr>
        <a:xfrm>
          <a:off x="2857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21227</xdr:rowOff>
    </xdr:from>
    <xdr:to>
      <xdr:col>19</xdr:col>
      <xdr:colOff>177800</xdr:colOff>
      <xdr:row>59</xdr:row>
      <xdr:rowOff>45720</xdr:rowOff>
    </xdr:to>
    <xdr:cxnSp macro="">
      <xdr:nvCxnSpPr>
        <xdr:cNvPr id="177" name="直線コネクタ 176"/>
        <xdr:cNvCxnSpPr/>
      </xdr:nvCxnSpPr>
      <xdr:spPr>
        <a:xfrm flipV="1">
          <a:off x="2908300" y="1013677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78" name="n_1aveValue【橋りょう・トンネ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79" name="n_2aveValue【橋りょう・トンネル】&#10;有形固定資産減価償却率"/>
        <xdr:cNvSpPr txBox="1"/>
      </xdr:nvSpPr>
      <xdr:spPr>
        <a:xfrm>
          <a:off x="27057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80" name="n_3aveValue【橋りょう・トンネル】&#10;有形固定資産減価償却率"/>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88554</xdr:rowOff>
    </xdr:from>
    <xdr:ext cx="405111" cy="259045"/>
    <xdr:sp macro="" textlink="">
      <xdr:nvSpPr>
        <xdr:cNvPr id="181" name="n_1mainValue【橋りょう・トンネル】&#10;有形固定資産減価償却率"/>
        <xdr:cNvSpPr txBox="1"/>
      </xdr:nvSpPr>
      <xdr:spPr>
        <a:xfrm>
          <a:off x="35820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113047</xdr:rowOff>
    </xdr:from>
    <xdr:ext cx="405111" cy="259045"/>
    <xdr:sp macro="" textlink="">
      <xdr:nvSpPr>
        <xdr:cNvPr id="182" name="n_2mainValue【橋りょう・トンネル】&#10;有形固定資産減価償却率"/>
        <xdr:cNvSpPr txBox="1"/>
      </xdr:nvSpPr>
      <xdr:spPr>
        <a:xfrm>
          <a:off x="2705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6" name="テキスト ボックス 19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04" name="直線コネクタ 203"/>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05"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06" name="直線コネクタ 205"/>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07"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08" name="直線コネクタ 207"/>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145909</xdr:rowOff>
    </xdr:from>
    <xdr:ext cx="599010" cy="259045"/>
    <xdr:sp macro="" textlink="">
      <xdr:nvSpPr>
        <xdr:cNvPr id="209" name="【橋りょう・トンネル】&#10;一人当たり有形固定資産（償却資産）額平均値テキスト"/>
        <xdr:cNvSpPr txBox="1"/>
      </xdr:nvSpPr>
      <xdr:spPr>
        <a:xfrm>
          <a:off x="10515600" y="10432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0" name="フローチャート: 判断 209"/>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11" name="フローチャート: 判断 210"/>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12" name="フローチャート: 判断 211"/>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13" name="フローチャート: 判断 212"/>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150245</xdr:rowOff>
    </xdr:from>
    <xdr:to>
      <xdr:col>55</xdr:col>
      <xdr:colOff>50800</xdr:colOff>
      <xdr:row>62</xdr:row>
      <xdr:rowOff>80395</xdr:rowOff>
    </xdr:to>
    <xdr:sp macro="" textlink="">
      <xdr:nvSpPr>
        <xdr:cNvPr id="219" name="楕円 218"/>
        <xdr:cNvSpPr/>
      </xdr:nvSpPr>
      <xdr:spPr>
        <a:xfrm>
          <a:off x="10426700" y="1060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128672</xdr:rowOff>
    </xdr:from>
    <xdr:ext cx="599010" cy="259045"/>
    <xdr:sp macro="" textlink="">
      <xdr:nvSpPr>
        <xdr:cNvPr id="220" name="【橋りょう・トンネル】&#10;一人当たり有形固定資産（償却資産）額該当値テキスト"/>
        <xdr:cNvSpPr txBox="1"/>
      </xdr:nvSpPr>
      <xdr:spPr>
        <a:xfrm>
          <a:off x="10515600" y="10587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158197</xdr:rowOff>
    </xdr:from>
    <xdr:to>
      <xdr:col>50</xdr:col>
      <xdr:colOff>165100</xdr:colOff>
      <xdr:row>62</xdr:row>
      <xdr:rowOff>88347</xdr:rowOff>
    </xdr:to>
    <xdr:sp macro="" textlink="">
      <xdr:nvSpPr>
        <xdr:cNvPr id="221" name="楕円 220"/>
        <xdr:cNvSpPr/>
      </xdr:nvSpPr>
      <xdr:spPr>
        <a:xfrm>
          <a:off x="9588500" y="1061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29595</xdr:rowOff>
    </xdr:from>
    <xdr:to>
      <xdr:col>55</xdr:col>
      <xdr:colOff>0</xdr:colOff>
      <xdr:row>62</xdr:row>
      <xdr:rowOff>37547</xdr:rowOff>
    </xdr:to>
    <xdr:cxnSp macro="">
      <xdr:nvCxnSpPr>
        <xdr:cNvPr id="222" name="直線コネクタ 221"/>
        <xdr:cNvCxnSpPr/>
      </xdr:nvCxnSpPr>
      <xdr:spPr>
        <a:xfrm flipV="1">
          <a:off x="9639300" y="10659495"/>
          <a:ext cx="838200" cy="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163142</xdr:rowOff>
    </xdr:from>
    <xdr:to>
      <xdr:col>46</xdr:col>
      <xdr:colOff>38100</xdr:colOff>
      <xdr:row>62</xdr:row>
      <xdr:rowOff>93292</xdr:rowOff>
    </xdr:to>
    <xdr:sp macro="" textlink="">
      <xdr:nvSpPr>
        <xdr:cNvPr id="223" name="楕円 222"/>
        <xdr:cNvSpPr/>
      </xdr:nvSpPr>
      <xdr:spPr>
        <a:xfrm>
          <a:off x="8699500" y="1062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37547</xdr:rowOff>
    </xdr:from>
    <xdr:to>
      <xdr:col>50</xdr:col>
      <xdr:colOff>114300</xdr:colOff>
      <xdr:row>62</xdr:row>
      <xdr:rowOff>42492</xdr:rowOff>
    </xdr:to>
    <xdr:cxnSp macro="">
      <xdr:nvCxnSpPr>
        <xdr:cNvPr id="224" name="直線コネクタ 223"/>
        <xdr:cNvCxnSpPr/>
      </xdr:nvCxnSpPr>
      <xdr:spPr>
        <a:xfrm flipV="1">
          <a:off x="8750300" y="10667447"/>
          <a:ext cx="889000" cy="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84396</xdr:rowOff>
    </xdr:from>
    <xdr:ext cx="599010" cy="259045"/>
    <xdr:sp macro="" textlink="">
      <xdr:nvSpPr>
        <xdr:cNvPr id="225" name="n_1aveValue【橋りょう・トンネル】&#10;一人当たり有形固定資産（償却資産）額"/>
        <xdr:cNvSpPr txBox="1"/>
      </xdr:nvSpPr>
      <xdr:spPr>
        <a:xfrm>
          <a:off x="93270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93994</xdr:rowOff>
    </xdr:from>
    <xdr:ext cx="599010" cy="259045"/>
    <xdr:sp macro="" textlink="">
      <xdr:nvSpPr>
        <xdr:cNvPr id="226" name="n_2aveValue【橋りょう・トンネル】&#10;一人当たり有形固定資産（償却資産）額"/>
        <xdr:cNvSpPr txBox="1"/>
      </xdr:nvSpPr>
      <xdr:spPr>
        <a:xfrm>
          <a:off x="8450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163536</xdr:rowOff>
    </xdr:from>
    <xdr:ext cx="599010" cy="259045"/>
    <xdr:sp macro="" textlink="">
      <xdr:nvSpPr>
        <xdr:cNvPr id="227" name="n_3aveValue【橋りょう・トンネル】&#10;一人当たり有形固定資産（償却資産）額"/>
        <xdr:cNvSpPr txBox="1"/>
      </xdr:nvSpPr>
      <xdr:spPr>
        <a:xfrm>
          <a:off x="7561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79474</xdr:rowOff>
    </xdr:from>
    <xdr:ext cx="599010" cy="259045"/>
    <xdr:sp macro="" textlink="">
      <xdr:nvSpPr>
        <xdr:cNvPr id="228" name="n_1mainValue【橋りょう・トンネル】&#10;一人当たり有形固定資産（償却資産）額"/>
        <xdr:cNvSpPr txBox="1"/>
      </xdr:nvSpPr>
      <xdr:spPr>
        <a:xfrm>
          <a:off x="9327095" y="1070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84419</xdr:rowOff>
    </xdr:from>
    <xdr:ext cx="599010" cy="259045"/>
    <xdr:sp macro="" textlink="">
      <xdr:nvSpPr>
        <xdr:cNvPr id="229" name="n_2mainValue【橋りょう・トンネル】&#10;一人当たり有形固定資産（償却資産）額"/>
        <xdr:cNvSpPr txBox="1"/>
      </xdr:nvSpPr>
      <xdr:spPr>
        <a:xfrm>
          <a:off x="8450795" y="1071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54" name="直線コネクタ 253"/>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55"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56" name="直線コネクタ 255"/>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57"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58" name="直線コネクタ 257"/>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59" name="【公営住宅】&#10;有形固定資産減価償却率平均値テキスト"/>
        <xdr:cNvSpPr txBox="1"/>
      </xdr:nvSpPr>
      <xdr:spPr>
        <a:xfrm>
          <a:off x="4673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60" name="フローチャート: 判断 259"/>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61" name="フローチャート: 判断 260"/>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62" name="フローチャート: 判断 261"/>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63" name="フローチャート: 判断 262"/>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90170</xdr:rowOff>
    </xdr:from>
    <xdr:to>
      <xdr:col>24</xdr:col>
      <xdr:colOff>114300</xdr:colOff>
      <xdr:row>81</xdr:row>
      <xdr:rowOff>20320</xdr:rowOff>
    </xdr:to>
    <xdr:sp macro="" textlink="">
      <xdr:nvSpPr>
        <xdr:cNvPr id="269" name="楕円 268"/>
        <xdr:cNvSpPr/>
      </xdr:nvSpPr>
      <xdr:spPr>
        <a:xfrm>
          <a:off x="45847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113047</xdr:rowOff>
    </xdr:from>
    <xdr:ext cx="405111" cy="259045"/>
    <xdr:sp macro="" textlink="">
      <xdr:nvSpPr>
        <xdr:cNvPr id="270" name="【公営住宅】&#10;有形固定資産減価償却率該当値テキスト"/>
        <xdr:cNvSpPr txBox="1"/>
      </xdr:nvSpPr>
      <xdr:spPr>
        <a:xfrm>
          <a:off x="4673600"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109220</xdr:rowOff>
    </xdr:from>
    <xdr:to>
      <xdr:col>20</xdr:col>
      <xdr:colOff>38100</xdr:colOff>
      <xdr:row>81</xdr:row>
      <xdr:rowOff>39370</xdr:rowOff>
    </xdr:to>
    <xdr:sp macro="" textlink="">
      <xdr:nvSpPr>
        <xdr:cNvPr id="271" name="楕円 270"/>
        <xdr:cNvSpPr/>
      </xdr:nvSpPr>
      <xdr:spPr>
        <a:xfrm>
          <a:off x="3746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140970</xdr:rowOff>
    </xdr:from>
    <xdr:to>
      <xdr:col>24</xdr:col>
      <xdr:colOff>63500</xdr:colOff>
      <xdr:row>80</xdr:row>
      <xdr:rowOff>160020</xdr:rowOff>
    </xdr:to>
    <xdr:cxnSp macro="">
      <xdr:nvCxnSpPr>
        <xdr:cNvPr id="272" name="直線コネクタ 271"/>
        <xdr:cNvCxnSpPr/>
      </xdr:nvCxnSpPr>
      <xdr:spPr>
        <a:xfrm flipV="1">
          <a:off x="3797300" y="138569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147320</xdr:rowOff>
    </xdr:from>
    <xdr:to>
      <xdr:col>15</xdr:col>
      <xdr:colOff>101600</xdr:colOff>
      <xdr:row>81</xdr:row>
      <xdr:rowOff>77470</xdr:rowOff>
    </xdr:to>
    <xdr:sp macro="" textlink="">
      <xdr:nvSpPr>
        <xdr:cNvPr id="273" name="楕円 272"/>
        <xdr:cNvSpPr/>
      </xdr:nvSpPr>
      <xdr:spPr>
        <a:xfrm>
          <a:off x="2857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160020</xdr:rowOff>
    </xdr:from>
    <xdr:to>
      <xdr:col>19</xdr:col>
      <xdr:colOff>177800</xdr:colOff>
      <xdr:row>81</xdr:row>
      <xdr:rowOff>26670</xdr:rowOff>
    </xdr:to>
    <xdr:cxnSp macro="">
      <xdr:nvCxnSpPr>
        <xdr:cNvPr id="274" name="直線コネクタ 273"/>
        <xdr:cNvCxnSpPr/>
      </xdr:nvCxnSpPr>
      <xdr:spPr>
        <a:xfrm flipV="1">
          <a:off x="2908300" y="13876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75" name="n_1aveValue【公営住宅】&#10;有形固定資産減価償却率"/>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76" name="n_2aveValue【公営住宅】&#10;有形固定資産減価償却率"/>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77" name="n_3aveValue【公営住宅】&#10;有形固定資産減価償却率"/>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55897</xdr:rowOff>
    </xdr:from>
    <xdr:ext cx="405111" cy="259045"/>
    <xdr:sp macro="" textlink="">
      <xdr:nvSpPr>
        <xdr:cNvPr id="278" name="n_1mainValue【公営住宅】&#10;有形固定資産減価償却率"/>
        <xdr:cNvSpPr txBox="1"/>
      </xdr:nvSpPr>
      <xdr:spPr>
        <a:xfrm>
          <a:off x="35820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93997</xdr:rowOff>
    </xdr:from>
    <xdr:ext cx="405111" cy="259045"/>
    <xdr:sp macro="" textlink="">
      <xdr:nvSpPr>
        <xdr:cNvPr id="279" name="n_2mainValue【公営住宅】&#10;有形固定資産減価償却率"/>
        <xdr:cNvSpPr txBox="1"/>
      </xdr:nvSpPr>
      <xdr:spPr>
        <a:xfrm>
          <a:off x="2705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0" name="直線コネクタ 28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1" name="テキスト ボックス 29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2" name="直線コネクタ 29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3" name="テキスト ボックス 29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4" name="直線コネクタ 29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5" name="テキスト ボックス 29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6" name="直線コネクタ 29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7" name="テキスト ボックス 29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8" name="直線コネクタ 29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9" name="テキスト ボックス 29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0" name="直線コネクタ 29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01" name="テキスト ボックス 300"/>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3" name="テキスト ボックス 30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05" name="直線コネクタ 304"/>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06"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07" name="直線コネクタ 306"/>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08"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09" name="直線コネクタ 308"/>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65822</xdr:rowOff>
    </xdr:from>
    <xdr:ext cx="469744" cy="259045"/>
    <xdr:sp macro="" textlink="">
      <xdr:nvSpPr>
        <xdr:cNvPr id="310" name="【公営住宅】&#10;一人当たり面積平均値テキスト"/>
        <xdr:cNvSpPr txBox="1"/>
      </xdr:nvSpPr>
      <xdr:spPr>
        <a:xfrm>
          <a:off x="10515600" y="14639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11" name="フローチャート: 判断 310"/>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12" name="フローチャート: 判断 311"/>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13" name="フローチャート: 判断 312"/>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14" name="フローチャート: 判断 313"/>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53268</xdr:rowOff>
    </xdr:from>
    <xdr:to>
      <xdr:col>55</xdr:col>
      <xdr:colOff>50800</xdr:colOff>
      <xdr:row>85</xdr:row>
      <xdr:rowOff>154868</xdr:rowOff>
    </xdr:to>
    <xdr:sp macro="" textlink="">
      <xdr:nvSpPr>
        <xdr:cNvPr id="320" name="楕円 319"/>
        <xdr:cNvSpPr/>
      </xdr:nvSpPr>
      <xdr:spPr>
        <a:xfrm>
          <a:off x="10426700" y="1462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76145</xdr:rowOff>
    </xdr:from>
    <xdr:ext cx="469744" cy="259045"/>
    <xdr:sp macro="" textlink="">
      <xdr:nvSpPr>
        <xdr:cNvPr id="321" name="【公営住宅】&#10;一人当たり面積該当値テキスト"/>
        <xdr:cNvSpPr txBox="1"/>
      </xdr:nvSpPr>
      <xdr:spPr>
        <a:xfrm>
          <a:off x="10515600" y="1447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57186</xdr:rowOff>
    </xdr:from>
    <xdr:to>
      <xdr:col>50</xdr:col>
      <xdr:colOff>165100</xdr:colOff>
      <xdr:row>85</xdr:row>
      <xdr:rowOff>158786</xdr:rowOff>
    </xdr:to>
    <xdr:sp macro="" textlink="">
      <xdr:nvSpPr>
        <xdr:cNvPr id="322" name="楕円 321"/>
        <xdr:cNvSpPr/>
      </xdr:nvSpPr>
      <xdr:spPr>
        <a:xfrm>
          <a:off x="9588500" y="1463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104068</xdr:rowOff>
    </xdr:from>
    <xdr:to>
      <xdr:col>55</xdr:col>
      <xdr:colOff>0</xdr:colOff>
      <xdr:row>85</xdr:row>
      <xdr:rowOff>107986</xdr:rowOff>
    </xdr:to>
    <xdr:cxnSp macro="">
      <xdr:nvCxnSpPr>
        <xdr:cNvPr id="323" name="直線コネクタ 322"/>
        <xdr:cNvCxnSpPr/>
      </xdr:nvCxnSpPr>
      <xdr:spPr>
        <a:xfrm flipV="1">
          <a:off x="9639300" y="14677318"/>
          <a:ext cx="8382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61595</xdr:rowOff>
    </xdr:from>
    <xdr:to>
      <xdr:col>46</xdr:col>
      <xdr:colOff>38100</xdr:colOff>
      <xdr:row>85</xdr:row>
      <xdr:rowOff>163195</xdr:rowOff>
    </xdr:to>
    <xdr:sp macro="" textlink="">
      <xdr:nvSpPr>
        <xdr:cNvPr id="324" name="楕円 323"/>
        <xdr:cNvSpPr/>
      </xdr:nvSpPr>
      <xdr:spPr>
        <a:xfrm>
          <a:off x="86995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107986</xdr:rowOff>
    </xdr:from>
    <xdr:to>
      <xdr:col>50</xdr:col>
      <xdr:colOff>114300</xdr:colOff>
      <xdr:row>85</xdr:row>
      <xdr:rowOff>112395</xdr:rowOff>
    </xdr:to>
    <xdr:cxnSp macro="">
      <xdr:nvCxnSpPr>
        <xdr:cNvPr id="325" name="直線コネクタ 324"/>
        <xdr:cNvCxnSpPr/>
      </xdr:nvCxnSpPr>
      <xdr:spPr>
        <a:xfrm flipV="1">
          <a:off x="8750300" y="14681236"/>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15203</xdr:rowOff>
    </xdr:from>
    <xdr:ext cx="469744" cy="259045"/>
    <xdr:sp macro="" textlink="">
      <xdr:nvSpPr>
        <xdr:cNvPr id="326" name="n_1aveValue【公営住宅】&#10;一人当たり面積"/>
        <xdr:cNvSpPr txBox="1"/>
      </xdr:nvSpPr>
      <xdr:spPr>
        <a:xfrm>
          <a:off x="9391727" y="1475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327" name="n_2aveValue【公営住宅】&#10;一人当たり面積"/>
        <xdr:cNvSpPr txBox="1"/>
      </xdr:nvSpPr>
      <xdr:spPr>
        <a:xfrm>
          <a:off x="8515427" y="147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28" name="n_3aveValue【公営住宅】&#10;一人当たり面積"/>
        <xdr:cNvSpPr txBox="1"/>
      </xdr:nvSpPr>
      <xdr:spPr>
        <a:xfrm>
          <a:off x="7626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3863</xdr:rowOff>
    </xdr:from>
    <xdr:ext cx="469744" cy="259045"/>
    <xdr:sp macro="" textlink="">
      <xdr:nvSpPr>
        <xdr:cNvPr id="329" name="n_1mainValue【公営住宅】&#10;一人当たり面積"/>
        <xdr:cNvSpPr txBox="1"/>
      </xdr:nvSpPr>
      <xdr:spPr>
        <a:xfrm>
          <a:off x="9391727" y="1440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8272</xdr:rowOff>
    </xdr:from>
    <xdr:ext cx="469744" cy="259045"/>
    <xdr:sp macro="" textlink="">
      <xdr:nvSpPr>
        <xdr:cNvPr id="330" name="n_2mainValue【公営住宅】&#10;一人当たり面積"/>
        <xdr:cNvSpPr txBox="1"/>
      </xdr:nvSpPr>
      <xdr:spPr>
        <a:xfrm>
          <a:off x="8515427" y="1441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9" name="テキスト ボックス 33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0" name="直線コネクタ 33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1" name="直線コネクタ 34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2" name="テキスト ボックス 34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3" name="直線コネクタ 34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4" name="テキスト ボックス 34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5" name="直線コネクタ 34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6" name="テキスト ボックス 34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7" name="直線コネクタ 34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8" name="テキスト ボックス 34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9" name="直線コネクタ 34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0" name="テキスト ボックス 34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1" name="直線コネクタ 35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2" name="テキスト ボックス 35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3" name="直線コネクタ 35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4" name="テキスト ボックス 35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156211</xdr:rowOff>
    </xdr:to>
    <xdr:cxnSp macro="">
      <xdr:nvCxnSpPr>
        <xdr:cNvPr id="356" name="直線コネクタ 355"/>
        <xdr:cNvCxnSpPr/>
      </xdr:nvCxnSpPr>
      <xdr:spPr>
        <a:xfrm flipV="1">
          <a:off x="4634865" y="170905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340478" cy="259045"/>
    <xdr:sp macro="" textlink="">
      <xdr:nvSpPr>
        <xdr:cNvPr id="357" name="【港湾・漁港】&#10;有形固定資産減価償却率最小値テキスト"/>
        <xdr:cNvSpPr txBox="1"/>
      </xdr:nvSpPr>
      <xdr:spPr>
        <a:xfrm>
          <a:off x="4673600" y="1867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58" name="直線コネクタ 357"/>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9" name="【港湾・漁港】&#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60" name="直線コネクタ 359"/>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61" name="【港湾・漁港】&#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62" name="フローチャート: 判断 361"/>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123371</xdr:rowOff>
    </xdr:from>
    <xdr:to>
      <xdr:col>20</xdr:col>
      <xdr:colOff>38100</xdr:colOff>
      <xdr:row>104</xdr:row>
      <xdr:rowOff>53521</xdr:rowOff>
    </xdr:to>
    <xdr:sp macro="" textlink="">
      <xdr:nvSpPr>
        <xdr:cNvPr id="363" name="フローチャート: 判断 362"/>
        <xdr:cNvSpPr/>
      </xdr:nvSpPr>
      <xdr:spPr>
        <a:xfrm>
          <a:off x="3746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364" name="フローチャート: 判断 363"/>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159294</xdr:rowOff>
    </xdr:from>
    <xdr:to>
      <xdr:col>10</xdr:col>
      <xdr:colOff>165100</xdr:colOff>
      <xdr:row>104</xdr:row>
      <xdr:rowOff>89444</xdr:rowOff>
    </xdr:to>
    <xdr:sp macro="" textlink="">
      <xdr:nvSpPr>
        <xdr:cNvPr id="365" name="フローチャート: 判断 364"/>
        <xdr:cNvSpPr/>
      </xdr:nvSpPr>
      <xdr:spPr>
        <a:xfrm>
          <a:off x="1968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6" name="テキスト ボックス 36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7" name="テキスト ボックス 36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8" name="テキスト ボックス 36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9" name="テキスト ボックス 36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0" name="テキスト ボックス 36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2539</xdr:rowOff>
    </xdr:from>
    <xdr:to>
      <xdr:col>24</xdr:col>
      <xdr:colOff>114300</xdr:colOff>
      <xdr:row>100</xdr:row>
      <xdr:rowOff>104139</xdr:rowOff>
    </xdr:to>
    <xdr:sp macro="" textlink="">
      <xdr:nvSpPr>
        <xdr:cNvPr id="371" name="楕円 370"/>
        <xdr:cNvSpPr/>
      </xdr:nvSpPr>
      <xdr:spPr>
        <a:xfrm>
          <a:off x="4584700"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88916</xdr:rowOff>
    </xdr:from>
    <xdr:ext cx="405111" cy="259045"/>
    <xdr:sp macro="" textlink="">
      <xdr:nvSpPr>
        <xdr:cNvPr id="372" name="【港湾・漁港】&#10;有形固定資産減価償却率該当値テキスト"/>
        <xdr:cNvSpPr txBox="1"/>
      </xdr:nvSpPr>
      <xdr:spPr>
        <a:xfrm>
          <a:off x="4673600" y="17062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28666</xdr:rowOff>
    </xdr:from>
    <xdr:to>
      <xdr:col>20</xdr:col>
      <xdr:colOff>38100</xdr:colOff>
      <xdr:row>100</xdr:row>
      <xdr:rowOff>130266</xdr:rowOff>
    </xdr:to>
    <xdr:sp macro="" textlink="">
      <xdr:nvSpPr>
        <xdr:cNvPr id="373" name="楕円 372"/>
        <xdr:cNvSpPr/>
      </xdr:nvSpPr>
      <xdr:spPr>
        <a:xfrm>
          <a:off x="3746500" y="1717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53339</xdr:rowOff>
    </xdr:from>
    <xdr:to>
      <xdr:col>24</xdr:col>
      <xdr:colOff>63500</xdr:colOff>
      <xdr:row>100</xdr:row>
      <xdr:rowOff>79466</xdr:rowOff>
    </xdr:to>
    <xdr:cxnSp macro="">
      <xdr:nvCxnSpPr>
        <xdr:cNvPr id="374" name="直線コネクタ 373"/>
        <xdr:cNvCxnSpPr/>
      </xdr:nvCxnSpPr>
      <xdr:spPr>
        <a:xfrm flipV="1">
          <a:off x="3797300" y="17198339"/>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61323</xdr:rowOff>
    </xdr:from>
    <xdr:to>
      <xdr:col>15</xdr:col>
      <xdr:colOff>101600</xdr:colOff>
      <xdr:row>100</xdr:row>
      <xdr:rowOff>162923</xdr:rowOff>
    </xdr:to>
    <xdr:sp macro="" textlink="">
      <xdr:nvSpPr>
        <xdr:cNvPr id="375" name="楕円 374"/>
        <xdr:cNvSpPr/>
      </xdr:nvSpPr>
      <xdr:spPr>
        <a:xfrm>
          <a:off x="2857500" y="172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79466</xdr:rowOff>
    </xdr:from>
    <xdr:to>
      <xdr:col>19</xdr:col>
      <xdr:colOff>177800</xdr:colOff>
      <xdr:row>100</xdr:row>
      <xdr:rowOff>112123</xdr:rowOff>
    </xdr:to>
    <xdr:cxnSp macro="">
      <xdr:nvCxnSpPr>
        <xdr:cNvPr id="376" name="直線コネクタ 375"/>
        <xdr:cNvCxnSpPr/>
      </xdr:nvCxnSpPr>
      <xdr:spPr>
        <a:xfrm flipV="1">
          <a:off x="2908300" y="172244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44648</xdr:rowOff>
    </xdr:from>
    <xdr:ext cx="405111" cy="259045"/>
    <xdr:sp macro="" textlink="">
      <xdr:nvSpPr>
        <xdr:cNvPr id="377" name="n_1aveValue【港湾・漁港】&#10;有形固定資産減価償却率"/>
        <xdr:cNvSpPr txBox="1"/>
      </xdr:nvSpPr>
      <xdr:spPr>
        <a:xfrm>
          <a:off x="35820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67508</xdr:rowOff>
    </xdr:from>
    <xdr:ext cx="405111" cy="259045"/>
    <xdr:sp macro="" textlink="">
      <xdr:nvSpPr>
        <xdr:cNvPr id="378" name="n_2aveValue【港湾・漁港】&#10;有形固定資産減価償却率"/>
        <xdr:cNvSpPr txBox="1"/>
      </xdr:nvSpPr>
      <xdr:spPr>
        <a:xfrm>
          <a:off x="27057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105971</xdr:rowOff>
    </xdr:from>
    <xdr:ext cx="405111" cy="259045"/>
    <xdr:sp macro="" textlink="">
      <xdr:nvSpPr>
        <xdr:cNvPr id="379" name="n_3aveValue【港湾・漁港】&#10;有形固定資産減価償却率"/>
        <xdr:cNvSpPr txBox="1"/>
      </xdr:nvSpPr>
      <xdr:spPr>
        <a:xfrm>
          <a:off x="1816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146793</xdr:rowOff>
    </xdr:from>
    <xdr:ext cx="405111" cy="259045"/>
    <xdr:sp macro="" textlink="">
      <xdr:nvSpPr>
        <xdr:cNvPr id="380" name="n_1mainValue【港湾・漁港】&#10;有形固定資産減価償却率"/>
        <xdr:cNvSpPr txBox="1"/>
      </xdr:nvSpPr>
      <xdr:spPr>
        <a:xfrm>
          <a:off x="3582044" y="1694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8000</xdr:rowOff>
    </xdr:from>
    <xdr:ext cx="405111" cy="259045"/>
    <xdr:sp macro="" textlink="">
      <xdr:nvSpPr>
        <xdr:cNvPr id="381" name="n_2mainValue【港湾・漁港】&#10;有形固定資産減価償却率"/>
        <xdr:cNvSpPr txBox="1"/>
      </xdr:nvSpPr>
      <xdr:spPr>
        <a:xfrm>
          <a:off x="2705744" y="1698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0" name="テキスト ボックス 38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1" name="直線コネクタ 39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2" name="直線コネクタ 39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93" name="テキスト ボックス 39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4" name="直線コネクタ 39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95" name="テキスト ボックス 394"/>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6" name="直線コネクタ 39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97" name="テキスト ボックス 396"/>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8" name="直線コネクタ 39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99" name="テキスト ボックス 398"/>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0" name="直線コネクタ 39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01" name="テキスト ボックス 40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165029</xdr:rowOff>
    </xdr:from>
    <xdr:to>
      <xdr:col>54</xdr:col>
      <xdr:colOff>189865</xdr:colOff>
      <xdr:row>108</xdr:row>
      <xdr:rowOff>76166</xdr:rowOff>
    </xdr:to>
    <xdr:cxnSp macro="">
      <xdr:nvCxnSpPr>
        <xdr:cNvPr id="403" name="直線コネクタ 402"/>
        <xdr:cNvCxnSpPr/>
      </xdr:nvCxnSpPr>
      <xdr:spPr>
        <a:xfrm flipV="1">
          <a:off x="10476865" y="17310029"/>
          <a:ext cx="0" cy="128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04"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05" name="直線コネクタ 404"/>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111706</xdr:rowOff>
    </xdr:from>
    <xdr:ext cx="690189" cy="259045"/>
    <xdr:sp macro="" textlink="">
      <xdr:nvSpPr>
        <xdr:cNvPr id="406" name="【港湾・漁港】&#10;一人当たり有形固定資産（償却資産）額最大値テキスト"/>
        <xdr:cNvSpPr txBox="1"/>
      </xdr:nvSpPr>
      <xdr:spPr>
        <a:xfrm>
          <a:off x="10515600" y="1708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165029</xdr:rowOff>
    </xdr:from>
    <xdr:to>
      <xdr:col>55</xdr:col>
      <xdr:colOff>88900</xdr:colOff>
      <xdr:row>100</xdr:row>
      <xdr:rowOff>165029</xdr:rowOff>
    </xdr:to>
    <xdr:cxnSp macro="">
      <xdr:nvCxnSpPr>
        <xdr:cNvPr id="407" name="直線コネクタ 406"/>
        <xdr:cNvCxnSpPr/>
      </xdr:nvCxnSpPr>
      <xdr:spPr>
        <a:xfrm>
          <a:off x="10388600" y="1731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52801</xdr:rowOff>
    </xdr:from>
    <xdr:ext cx="599010" cy="259045"/>
    <xdr:sp macro="" textlink="">
      <xdr:nvSpPr>
        <xdr:cNvPr id="408" name="【港湾・漁港】&#10;一人当たり有形固定資産（償却資産）額平均値テキスト"/>
        <xdr:cNvSpPr txBox="1"/>
      </xdr:nvSpPr>
      <xdr:spPr>
        <a:xfrm>
          <a:off x="10515600" y="18226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29924</xdr:rowOff>
    </xdr:from>
    <xdr:to>
      <xdr:col>55</xdr:col>
      <xdr:colOff>50800</xdr:colOff>
      <xdr:row>107</xdr:row>
      <xdr:rowOff>131524</xdr:rowOff>
    </xdr:to>
    <xdr:sp macro="" textlink="">
      <xdr:nvSpPr>
        <xdr:cNvPr id="409" name="フローチャート: 判断 408"/>
        <xdr:cNvSpPr/>
      </xdr:nvSpPr>
      <xdr:spPr>
        <a:xfrm>
          <a:off x="10426700" y="1837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51223</xdr:rowOff>
    </xdr:from>
    <xdr:to>
      <xdr:col>50</xdr:col>
      <xdr:colOff>165100</xdr:colOff>
      <xdr:row>107</xdr:row>
      <xdr:rowOff>152823</xdr:rowOff>
    </xdr:to>
    <xdr:sp macro="" textlink="">
      <xdr:nvSpPr>
        <xdr:cNvPr id="410" name="フローチャート: 判断 409"/>
        <xdr:cNvSpPr/>
      </xdr:nvSpPr>
      <xdr:spPr>
        <a:xfrm>
          <a:off x="9588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51839</xdr:rowOff>
    </xdr:from>
    <xdr:to>
      <xdr:col>46</xdr:col>
      <xdr:colOff>38100</xdr:colOff>
      <xdr:row>107</xdr:row>
      <xdr:rowOff>153439</xdr:rowOff>
    </xdr:to>
    <xdr:sp macro="" textlink="">
      <xdr:nvSpPr>
        <xdr:cNvPr id="411" name="フローチャート: 判断 410"/>
        <xdr:cNvSpPr/>
      </xdr:nvSpPr>
      <xdr:spPr>
        <a:xfrm>
          <a:off x="8699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90278</xdr:rowOff>
    </xdr:from>
    <xdr:to>
      <xdr:col>41</xdr:col>
      <xdr:colOff>101600</xdr:colOff>
      <xdr:row>108</xdr:row>
      <xdr:rowOff>20428</xdr:rowOff>
    </xdr:to>
    <xdr:sp macro="" textlink="">
      <xdr:nvSpPr>
        <xdr:cNvPr id="412" name="フローチャート: 判断 411"/>
        <xdr:cNvSpPr/>
      </xdr:nvSpPr>
      <xdr:spPr>
        <a:xfrm>
          <a:off x="7810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3" name="テキスト ボックス 41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4" name="テキスト ボックス 41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5" name="テキスト ボックス 41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6" name="テキスト ボックス 41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7" name="テキスト ボックス 41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17938</xdr:rowOff>
    </xdr:from>
    <xdr:to>
      <xdr:col>55</xdr:col>
      <xdr:colOff>50800</xdr:colOff>
      <xdr:row>108</xdr:row>
      <xdr:rowOff>119538</xdr:rowOff>
    </xdr:to>
    <xdr:sp macro="" textlink="">
      <xdr:nvSpPr>
        <xdr:cNvPr id="418" name="楕円 417"/>
        <xdr:cNvSpPr/>
      </xdr:nvSpPr>
      <xdr:spPr>
        <a:xfrm>
          <a:off x="10426700" y="185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104315</xdr:rowOff>
    </xdr:from>
    <xdr:ext cx="534377" cy="259045"/>
    <xdr:sp macro="" textlink="">
      <xdr:nvSpPr>
        <xdr:cNvPr id="419" name="【港湾・漁港】&#10;一人当たり有形固定資産（償却資産）額該当値テキスト"/>
        <xdr:cNvSpPr txBox="1"/>
      </xdr:nvSpPr>
      <xdr:spPr>
        <a:xfrm>
          <a:off x="10515600" y="1844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18058</xdr:rowOff>
    </xdr:from>
    <xdr:to>
      <xdr:col>50</xdr:col>
      <xdr:colOff>165100</xdr:colOff>
      <xdr:row>108</xdr:row>
      <xdr:rowOff>119658</xdr:rowOff>
    </xdr:to>
    <xdr:sp macro="" textlink="">
      <xdr:nvSpPr>
        <xdr:cNvPr id="420" name="楕円 419"/>
        <xdr:cNvSpPr/>
      </xdr:nvSpPr>
      <xdr:spPr>
        <a:xfrm>
          <a:off x="9588500" y="1853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68738</xdr:rowOff>
    </xdr:from>
    <xdr:to>
      <xdr:col>55</xdr:col>
      <xdr:colOff>0</xdr:colOff>
      <xdr:row>108</xdr:row>
      <xdr:rowOff>68858</xdr:rowOff>
    </xdr:to>
    <xdr:cxnSp macro="">
      <xdr:nvCxnSpPr>
        <xdr:cNvPr id="421" name="直線コネクタ 420"/>
        <xdr:cNvCxnSpPr/>
      </xdr:nvCxnSpPr>
      <xdr:spPr>
        <a:xfrm flipV="1">
          <a:off x="9639300" y="18585338"/>
          <a:ext cx="838200" cy="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18166</xdr:rowOff>
    </xdr:from>
    <xdr:to>
      <xdr:col>46</xdr:col>
      <xdr:colOff>38100</xdr:colOff>
      <xdr:row>108</xdr:row>
      <xdr:rowOff>119766</xdr:rowOff>
    </xdr:to>
    <xdr:sp macro="" textlink="">
      <xdr:nvSpPr>
        <xdr:cNvPr id="422" name="楕円 421"/>
        <xdr:cNvSpPr/>
      </xdr:nvSpPr>
      <xdr:spPr>
        <a:xfrm>
          <a:off x="8699500" y="1853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68858</xdr:rowOff>
    </xdr:from>
    <xdr:to>
      <xdr:col>50</xdr:col>
      <xdr:colOff>114300</xdr:colOff>
      <xdr:row>108</xdr:row>
      <xdr:rowOff>68966</xdr:rowOff>
    </xdr:to>
    <xdr:cxnSp macro="">
      <xdr:nvCxnSpPr>
        <xdr:cNvPr id="423" name="直線コネクタ 422"/>
        <xdr:cNvCxnSpPr/>
      </xdr:nvCxnSpPr>
      <xdr:spPr>
        <a:xfrm flipV="1">
          <a:off x="8750300" y="18585458"/>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169350</xdr:rowOff>
    </xdr:from>
    <xdr:ext cx="599010" cy="259045"/>
    <xdr:sp macro="" textlink="">
      <xdr:nvSpPr>
        <xdr:cNvPr id="424" name="n_1aveValue【港湾・漁港】&#10;一人当たり有形固定資産（償却資産）額"/>
        <xdr:cNvSpPr txBox="1"/>
      </xdr:nvSpPr>
      <xdr:spPr>
        <a:xfrm>
          <a:off x="93270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169966</xdr:rowOff>
    </xdr:from>
    <xdr:ext cx="599010" cy="259045"/>
    <xdr:sp macro="" textlink="">
      <xdr:nvSpPr>
        <xdr:cNvPr id="425" name="n_2aveValue【港湾・漁港】&#10;一人当たり有形固定資産（償却資産）額"/>
        <xdr:cNvSpPr txBox="1"/>
      </xdr:nvSpPr>
      <xdr:spPr>
        <a:xfrm>
          <a:off x="8450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36955</xdr:rowOff>
    </xdr:from>
    <xdr:ext cx="599010" cy="259045"/>
    <xdr:sp macro="" textlink="">
      <xdr:nvSpPr>
        <xdr:cNvPr id="426" name="n_3aveValue【港湾・漁港】&#10;一人当たり有形固定資産（償却資産）額"/>
        <xdr:cNvSpPr txBox="1"/>
      </xdr:nvSpPr>
      <xdr:spPr>
        <a:xfrm>
          <a:off x="7561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110785</xdr:rowOff>
    </xdr:from>
    <xdr:ext cx="534377" cy="259045"/>
    <xdr:sp macro="" textlink="">
      <xdr:nvSpPr>
        <xdr:cNvPr id="427" name="n_1mainValue【港湾・漁港】&#10;一人当たり有形固定資産（償却資産）額"/>
        <xdr:cNvSpPr txBox="1"/>
      </xdr:nvSpPr>
      <xdr:spPr>
        <a:xfrm>
          <a:off x="9359411" y="1862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110893</xdr:rowOff>
    </xdr:from>
    <xdr:ext cx="534377" cy="259045"/>
    <xdr:sp macro="" textlink="">
      <xdr:nvSpPr>
        <xdr:cNvPr id="428" name="n_2mainValue【港湾・漁港】&#10;一人当たり有形固定資産（償却資産）額"/>
        <xdr:cNvSpPr txBox="1"/>
      </xdr:nvSpPr>
      <xdr:spPr>
        <a:xfrm>
          <a:off x="8483111" y="1862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9" name="正方形/長方形 4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0" name="正方形/長方形 4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1" name="正方形/長方形 4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2" name="正方形/長方形 4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3" name="正方形/長方形 4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4" name="正方形/長方形 4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5" name="正方形/長方形 4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6" name="正方形/長方形 4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7" name="テキスト ボックス 4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8" name="直線コネクタ 4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9" name="直線コネクタ 43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0" name="テキスト ボックス 43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1" name="直線コネクタ 44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2" name="テキスト ボックス 44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3" name="直線コネクタ 44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4" name="テキスト ボックス 44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5" name="直線コネクタ 44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6" name="テキスト ボックス 44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7" name="直線コネクタ 44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8" name="テキスト ボックス 44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9" name="直線コネクタ 44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0" name="テキスト ボックス 44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2" name="テキスト ボックス 4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454" name="直線コネクタ 453"/>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455"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456" name="直線コネクタ 455"/>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7"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8" name="直線コネクタ 45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459" name="【認定こども園・幼稚園・保育所】&#10;有形固定資産減価償却率平均値テキスト"/>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460" name="フローチャート: 判断 459"/>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61" name="フローチャート: 判断 460"/>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62" name="フローチャート: 判断 461"/>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463" name="フローチャート: 判断 462"/>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170724</xdr:rowOff>
    </xdr:from>
    <xdr:to>
      <xdr:col>85</xdr:col>
      <xdr:colOff>177800</xdr:colOff>
      <xdr:row>34</xdr:row>
      <xdr:rowOff>100874</xdr:rowOff>
    </xdr:to>
    <xdr:sp macro="" textlink="">
      <xdr:nvSpPr>
        <xdr:cNvPr id="469" name="楕円 468"/>
        <xdr:cNvSpPr/>
      </xdr:nvSpPr>
      <xdr:spPr>
        <a:xfrm>
          <a:off x="16268700" y="58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22151</xdr:rowOff>
    </xdr:from>
    <xdr:ext cx="405111" cy="259045"/>
    <xdr:sp macro="" textlink="">
      <xdr:nvSpPr>
        <xdr:cNvPr id="470" name="【認定こども園・幼稚園・保育所】&#10;有形固定資産減価償却率該当値テキスト"/>
        <xdr:cNvSpPr txBox="1"/>
      </xdr:nvSpPr>
      <xdr:spPr>
        <a:xfrm>
          <a:off x="16357600" y="56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30299</xdr:rowOff>
    </xdr:from>
    <xdr:to>
      <xdr:col>81</xdr:col>
      <xdr:colOff>101600</xdr:colOff>
      <xdr:row>34</xdr:row>
      <xdr:rowOff>131899</xdr:rowOff>
    </xdr:to>
    <xdr:sp macro="" textlink="">
      <xdr:nvSpPr>
        <xdr:cNvPr id="471" name="楕円 470"/>
        <xdr:cNvSpPr/>
      </xdr:nvSpPr>
      <xdr:spPr>
        <a:xfrm>
          <a:off x="15430500" y="585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50074</xdr:rowOff>
    </xdr:from>
    <xdr:to>
      <xdr:col>85</xdr:col>
      <xdr:colOff>127000</xdr:colOff>
      <xdr:row>34</xdr:row>
      <xdr:rowOff>81099</xdr:rowOff>
    </xdr:to>
    <xdr:cxnSp macro="">
      <xdr:nvCxnSpPr>
        <xdr:cNvPr id="472" name="直線コネクタ 471"/>
        <xdr:cNvCxnSpPr/>
      </xdr:nvCxnSpPr>
      <xdr:spPr>
        <a:xfrm flipV="1">
          <a:off x="15481300" y="587937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61323</xdr:rowOff>
    </xdr:from>
    <xdr:to>
      <xdr:col>76</xdr:col>
      <xdr:colOff>165100</xdr:colOff>
      <xdr:row>34</xdr:row>
      <xdr:rowOff>162923</xdr:rowOff>
    </xdr:to>
    <xdr:sp macro="" textlink="">
      <xdr:nvSpPr>
        <xdr:cNvPr id="473" name="楕円 472"/>
        <xdr:cNvSpPr/>
      </xdr:nvSpPr>
      <xdr:spPr>
        <a:xfrm>
          <a:off x="14541500" y="589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81099</xdr:rowOff>
    </xdr:from>
    <xdr:to>
      <xdr:col>81</xdr:col>
      <xdr:colOff>50800</xdr:colOff>
      <xdr:row>34</xdr:row>
      <xdr:rowOff>112123</xdr:rowOff>
    </xdr:to>
    <xdr:cxnSp macro="">
      <xdr:nvCxnSpPr>
        <xdr:cNvPr id="474" name="直線コネクタ 473"/>
        <xdr:cNvCxnSpPr/>
      </xdr:nvCxnSpPr>
      <xdr:spPr>
        <a:xfrm flipV="1">
          <a:off x="14592300" y="591039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475" name="n_1aveValue【認定こども園・幼稚園・保育所】&#10;有形固定資産減価償却率"/>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76" name="n_2aveValue【認定こども園・幼稚園・保育所】&#10;有形固定資産減価償却率"/>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21063</xdr:rowOff>
    </xdr:from>
    <xdr:ext cx="405111" cy="259045"/>
    <xdr:sp macro="" textlink="">
      <xdr:nvSpPr>
        <xdr:cNvPr id="477" name="n_3aveValue【認定こども園・幼稚園・保育所】&#10;有形固定資産減価償却率"/>
        <xdr:cNvSpPr txBox="1"/>
      </xdr:nvSpPr>
      <xdr:spPr>
        <a:xfrm>
          <a:off x="13500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148426</xdr:rowOff>
    </xdr:from>
    <xdr:ext cx="405111" cy="259045"/>
    <xdr:sp macro="" textlink="">
      <xdr:nvSpPr>
        <xdr:cNvPr id="478" name="n_1mainValue【認定こども園・幼稚園・保育所】&#10;有形固定資産減価償却率"/>
        <xdr:cNvSpPr txBox="1"/>
      </xdr:nvSpPr>
      <xdr:spPr>
        <a:xfrm>
          <a:off x="15266044" y="563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8000</xdr:rowOff>
    </xdr:from>
    <xdr:ext cx="405111" cy="259045"/>
    <xdr:sp macro="" textlink="">
      <xdr:nvSpPr>
        <xdr:cNvPr id="479" name="n_2mainValue【認定こども園・幼稚園・保育所】&#10;有形固定資産減価償却率"/>
        <xdr:cNvSpPr txBox="1"/>
      </xdr:nvSpPr>
      <xdr:spPr>
        <a:xfrm>
          <a:off x="14389744" y="566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8" name="テキスト ボックス 4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9" name="直線コネクタ 4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90" name="直線コネクタ 48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91" name="テキスト ボックス 49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92" name="直線コネクタ 49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93" name="テキスト ボックス 49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94" name="直線コネクタ 49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95" name="テキスト ボックス 49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6" name="直線コネクタ 49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97" name="テキスト ボックス 49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8" name="直線コネクタ 49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9" name="テキスト ボックス 49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501" name="直線コネクタ 500"/>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02"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03" name="直線コネクタ 502"/>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504"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505" name="直線コネクタ 504"/>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32275</xdr:rowOff>
    </xdr:from>
    <xdr:ext cx="469744" cy="259045"/>
    <xdr:sp macro="" textlink="">
      <xdr:nvSpPr>
        <xdr:cNvPr id="506" name="【認定こども園・幼稚園・保育所】&#10;一人当たり面積平均値テキスト"/>
        <xdr:cNvSpPr txBox="1"/>
      </xdr:nvSpPr>
      <xdr:spPr>
        <a:xfrm>
          <a:off x="22199600" y="654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507" name="フローチャート: 判断 506"/>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508" name="フローチャート: 判断 507"/>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09" name="フローチャート: 判断 508"/>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510" name="フローチャート: 判断 509"/>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1" name="テキスト ボックス 5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2" name="テキスト ボックス 5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3" name="テキスト ボックス 5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4" name="テキスト ボックス 5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5" name="テキスト ボックス 5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144272</xdr:rowOff>
    </xdr:from>
    <xdr:to>
      <xdr:col>116</xdr:col>
      <xdr:colOff>114300</xdr:colOff>
      <xdr:row>41</xdr:row>
      <xdr:rowOff>74422</xdr:rowOff>
    </xdr:to>
    <xdr:sp macro="" textlink="">
      <xdr:nvSpPr>
        <xdr:cNvPr id="516" name="楕円 515"/>
        <xdr:cNvSpPr/>
      </xdr:nvSpPr>
      <xdr:spPr>
        <a:xfrm>
          <a:off x="221107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59199</xdr:rowOff>
    </xdr:from>
    <xdr:ext cx="469744" cy="259045"/>
    <xdr:sp macro="" textlink="">
      <xdr:nvSpPr>
        <xdr:cNvPr id="517" name="【認定こども園・幼稚園・保育所】&#10;一人当たり面積該当値テキスト"/>
        <xdr:cNvSpPr txBox="1"/>
      </xdr:nvSpPr>
      <xdr:spPr>
        <a:xfrm>
          <a:off x="22199600" y="691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144272</xdr:rowOff>
    </xdr:from>
    <xdr:to>
      <xdr:col>112</xdr:col>
      <xdr:colOff>38100</xdr:colOff>
      <xdr:row>41</xdr:row>
      <xdr:rowOff>74422</xdr:rowOff>
    </xdr:to>
    <xdr:sp macro="" textlink="">
      <xdr:nvSpPr>
        <xdr:cNvPr id="518" name="楕円 517"/>
        <xdr:cNvSpPr/>
      </xdr:nvSpPr>
      <xdr:spPr>
        <a:xfrm>
          <a:off x="21272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23622</xdr:rowOff>
    </xdr:from>
    <xdr:to>
      <xdr:col>116</xdr:col>
      <xdr:colOff>63500</xdr:colOff>
      <xdr:row>41</xdr:row>
      <xdr:rowOff>23622</xdr:rowOff>
    </xdr:to>
    <xdr:cxnSp macro="">
      <xdr:nvCxnSpPr>
        <xdr:cNvPr id="519" name="直線コネクタ 518"/>
        <xdr:cNvCxnSpPr/>
      </xdr:nvCxnSpPr>
      <xdr:spPr>
        <a:xfrm>
          <a:off x="21323300" y="7053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146558</xdr:rowOff>
    </xdr:from>
    <xdr:to>
      <xdr:col>107</xdr:col>
      <xdr:colOff>101600</xdr:colOff>
      <xdr:row>41</xdr:row>
      <xdr:rowOff>76708</xdr:rowOff>
    </xdr:to>
    <xdr:sp macro="" textlink="">
      <xdr:nvSpPr>
        <xdr:cNvPr id="520" name="楕円 519"/>
        <xdr:cNvSpPr/>
      </xdr:nvSpPr>
      <xdr:spPr>
        <a:xfrm>
          <a:off x="20383500" y="700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23622</xdr:rowOff>
    </xdr:from>
    <xdr:to>
      <xdr:col>111</xdr:col>
      <xdr:colOff>177800</xdr:colOff>
      <xdr:row>41</xdr:row>
      <xdr:rowOff>25908</xdr:rowOff>
    </xdr:to>
    <xdr:cxnSp macro="">
      <xdr:nvCxnSpPr>
        <xdr:cNvPr id="521" name="直線コネクタ 520"/>
        <xdr:cNvCxnSpPr/>
      </xdr:nvCxnSpPr>
      <xdr:spPr>
        <a:xfrm flipV="1">
          <a:off x="20434300" y="70530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120667</xdr:rowOff>
    </xdr:from>
    <xdr:ext cx="469744" cy="259045"/>
    <xdr:sp macro="" textlink="">
      <xdr:nvSpPr>
        <xdr:cNvPr id="522" name="n_1aveValue【認定こども園・幼稚園・保育所】&#10;一人当たり面積"/>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523"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524" name="n_3aveValue【認定こども園・幼稚園・保育所】&#10;一人当たり面積"/>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65549</xdr:rowOff>
    </xdr:from>
    <xdr:ext cx="469744" cy="259045"/>
    <xdr:sp macro="" textlink="">
      <xdr:nvSpPr>
        <xdr:cNvPr id="525" name="n_1mainValue【認定こども園・幼稚園・保育所】&#10;一人当たり面積"/>
        <xdr:cNvSpPr txBox="1"/>
      </xdr:nvSpPr>
      <xdr:spPr>
        <a:xfrm>
          <a:off x="210757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67835</xdr:rowOff>
    </xdr:from>
    <xdr:ext cx="469744" cy="259045"/>
    <xdr:sp macro="" textlink="">
      <xdr:nvSpPr>
        <xdr:cNvPr id="526" name="n_2mainValue【認定こども園・幼稚園・保育所】&#10;一人当たり面積"/>
        <xdr:cNvSpPr txBox="1"/>
      </xdr:nvSpPr>
      <xdr:spPr>
        <a:xfrm>
          <a:off x="20199427" y="7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7" name="正方形/長方形 5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8" name="正方形/長方形 5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9" name="正方形/長方形 5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0" name="正方形/長方形 5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1" name="正方形/長方形 5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2" name="正方形/長方形 5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3" name="正方形/長方形 5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正方形/長方形 53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5" name="テキスト ボックス 53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6" name="直線コネクタ 53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7" name="テキスト ボックス 53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8" name="直線コネクタ 53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39" name="テキスト ボックス 53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0" name="直線コネクタ 53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1" name="テキスト ボックス 54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2" name="直線コネクタ 54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3" name="テキスト ボックス 54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4" name="直線コネクタ 54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5" name="テキスト ボックス 54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6" name="直線コネクタ 54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47" name="テキスト ボックス 54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8" name="直線コネクタ 5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9" name="テキスト ボックス 54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551" name="直線コネクタ 550"/>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552"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553" name="直線コネクタ 552"/>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554"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555" name="直線コネクタ 554"/>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556" name="【学校施設】&#10;有形固定資産減価償却率平均値テキスト"/>
        <xdr:cNvSpPr txBox="1"/>
      </xdr:nvSpPr>
      <xdr:spPr>
        <a:xfrm>
          <a:off x="16357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557" name="フローチャート: 判断 556"/>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58" name="フローチャート: 判断 557"/>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59" name="フローチャート: 判断 558"/>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60" name="フローチャート: 判断 559"/>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1" name="テキスト ボックス 5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2" name="テキスト ボックス 5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3" name="テキスト ボックス 5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4" name="テキスト ボックス 5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5" name="テキスト ボックス 5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103505</xdr:rowOff>
    </xdr:from>
    <xdr:to>
      <xdr:col>85</xdr:col>
      <xdr:colOff>177800</xdr:colOff>
      <xdr:row>59</xdr:row>
      <xdr:rowOff>33655</xdr:rowOff>
    </xdr:to>
    <xdr:sp macro="" textlink="">
      <xdr:nvSpPr>
        <xdr:cNvPr id="566" name="楕円 565"/>
        <xdr:cNvSpPr/>
      </xdr:nvSpPr>
      <xdr:spPr>
        <a:xfrm>
          <a:off x="162687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126382</xdr:rowOff>
    </xdr:from>
    <xdr:ext cx="405111" cy="259045"/>
    <xdr:sp macro="" textlink="">
      <xdr:nvSpPr>
        <xdr:cNvPr id="567" name="【学校施設】&#10;有形固定資産減価償却率該当値テキスト"/>
        <xdr:cNvSpPr txBox="1"/>
      </xdr:nvSpPr>
      <xdr:spPr>
        <a:xfrm>
          <a:off x="16357600"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65405</xdr:rowOff>
    </xdr:from>
    <xdr:to>
      <xdr:col>81</xdr:col>
      <xdr:colOff>101600</xdr:colOff>
      <xdr:row>58</xdr:row>
      <xdr:rowOff>167005</xdr:rowOff>
    </xdr:to>
    <xdr:sp macro="" textlink="">
      <xdr:nvSpPr>
        <xdr:cNvPr id="568" name="楕円 567"/>
        <xdr:cNvSpPr/>
      </xdr:nvSpPr>
      <xdr:spPr>
        <a:xfrm>
          <a:off x="15430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116205</xdr:rowOff>
    </xdr:from>
    <xdr:to>
      <xdr:col>85</xdr:col>
      <xdr:colOff>127000</xdr:colOff>
      <xdr:row>58</xdr:row>
      <xdr:rowOff>154305</xdr:rowOff>
    </xdr:to>
    <xdr:cxnSp macro="">
      <xdr:nvCxnSpPr>
        <xdr:cNvPr id="569" name="直線コネクタ 568"/>
        <xdr:cNvCxnSpPr/>
      </xdr:nvCxnSpPr>
      <xdr:spPr>
        <a:xfrm>
          <a:off x="15481300" y="100603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80645</xdr:rowOff>
    </xdr:from>
    <xdr:to>
      <xdr:col>76</xdr:col>
      <xdr:colOff>165100</xdr:colOff>
      <xdr:row>59</xdr:row>
      <xdr:rowOff>10795</xdr:rowOff>
    </xdr:to>
    <xdr:sp macro="" textlink="">
      <xdr:nvSpPr>
        <xdr:cNvPr id="570" name="楕円 569"/>
        <xdr:cNvSpPr/>
      </xdr:nvSpPr>
      <xdr:spPr>
        <a:xfrm>
          <a:off x="14541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116205</xdr:rowOff>
    </xdr:from>
    <xdr:to>
      <xdr:col>81</xdr:col>
      <xdr:colOff>50800</xdr:colOff>
      <xdr:row>58</xdr:row>
      <xdr:rowOff>131445</xdr:rowOff>
    </xdr:to>
    <xdr:cxnSp macro="">
      <xdr:nvCxnSpPr>
        <xdr:cNvPr id="571" name="直線コネクタ 570"/>
        <xdr:cNvCxnSpPr/>
      </xdr:nvCxnSpPr>
      <xdr:spPr>
        <a:xfrm flipV="1">
          <a:off x="14592300" y="100603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572"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73"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574" name="n_3aveValue【学校施設】&#10;有形固定資産減価償却率"/>
        <xdr:cNvSpPr txBox="1"/>
      </xdr:nvSpPr>
      <xdr:spPr>
        <a:xfrm>
          <a:off x="13500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12082</xdr:rowOff>
    </xdr:from>
    <xdr:ext cx="405111" cy="259045"/>
    <xdr:sp macro="" textlink="">
      <xdr:nvSpPr>
        <xdr:cNvPr id="575" name="n_1mainValue【学校施設】&#10;有形固定資産減価償却率"/>
        <xdr:cNvSpPr txBox="1"/>
      </xdr:nvSpPr>
      <xdr:spPr>
        <a:xfrm>
          <a:off x="152660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27322</xdr:rowOff>
    </xdr:from>
    <xdr:ext cx="405111" cy="259045"/>
    <xdr:sp macro="" textlink="">
      <xdr:nvSpPr>
        <xdr:cNvPr id="576" name="n_2mainValue【学校施設】&#10;有形固定資産減価償却率"/>
        <xdr:cNvSpPr txBox="1"/>
      </xdr:nvSpPr>
      <xdr:spPr>
        <a:xfrm>
          <a:off x="143897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7" name="正方形/長方形 5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8" name="正方形/長方形 5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9" name="正方形/長方形 5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0" name="正方形/長方形 5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1" name="正方形/長方形 5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2" name="正方形/長方形 5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3" name="正方形/長方形 5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4" name="正方形/長方形 5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5" name="テキスト ボックス 5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6" name="直線コネクタ 5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7" name="直線コネクタ 58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8" name="テキスト ボックス 58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9" name="直線コネクタ 58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90" name="テキスト ボックス 589"/>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91" name="直線コネクタ 59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92" name="テキスト ボックス 591"/>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3" name="直線コネクタ 59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94" name="テキスト ボックス 593"/>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6" name="テキスト ボックス 59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98" name="直線コネクタ 597"/>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99"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600" name="直線コネクタ 599"/>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601"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602" name="直線コネクタ 601"/>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163771</xdr:rowOff>
    </xdr:from>
    <xdr:ext cx="469744" cy="259045"/>
    <xdr:sp macro="" textlink="">
      <xdr:nvSpPr>
        <xdr:cNvPr id="603" name="【学校施設】&#10;一人当たり面積平均値テキスト"/>
        <xdr:cNvSpPr txBox="1"/>
      </xdr:nvSpPr>
      <xdr:spPr>
        <a:xfrm>
          <a:off x="22199600" y="1079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604" name="フローチャート: 判断 603"/>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605" name="フローチャート: 判断 604"/>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606" name="フローチャート: 判断 605"/>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607" name="フローチャート: 判断 606"/>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161706</xdr:rowOff>
    </xdr:from>
    <xdr:to>
      <xdr:col>116</xdr:col>
      <xdr:colOff>114300</xdr:colOff>
      <xdr:row>63</xdr:row>
      <xdr:rowOff>91856</xdr:rowOff>
    </xdr:to>
    <xdr:sp macro="" textlink="">
      <xdr:nvSpPr>
        <xdr:cNvPr id="613" name="楕円 612"/>
        <xdr:cNvSpPr/>
      </xdr:nvSpPr>
      <xdr:spPr>
        <a:xfrm>
          <a:off x="22110700" y="107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121083</xdr:rowOff>
    </xdr:from>
    <xdr:ext cx="469744" cy="259045"/>
    <xdr:sp macro="" textlink="">
      <xdr:nvSpPr>
        <xdr:cNvPr id="614" name="【学校施設】&#10;一人当たり面積該当値テキスト"/>
        <xdr:cNvSpPr txBox="1"/>
      </xdr:nvSpPr>
      <xdr:spPr>
        <a:xfrm>
          <a:off x="22199600" y="1057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166278</xdr:rowOff>
    </xdr:from>
    <xdr:to>
      <xdr:col>112</xdr:col>
      <xdr:colOff>38100</xdr:colOff>
      <xdr:row>63</xdr:row>
      <xdr:rowOff>96428</xdr:rowOff>
    </xdr:to>
    <xdr:sp macro="" textlink="">
      <xdr:nvSpPr>
        <xdr:cNvPr id="615" name="楕円 614"/>
        <xdr:cNvSpPr/>
      </xdr:nvSpPr>
      <xdr:spPr>
        <a:xfrm>
          <a:off x="21272500" y="1079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41056</xdr:rowOff>
    </xdr:from>
    <xdr:to>
      <xdr:col>116</xdr:col>
      <xdr:colOff>63500</xdr:colOff>
      <xdr:row>63</xdr:row>
      <xdr:rowOff>45628</xdr:rowOff>
    </xdr:to>
    <xdr:cxnSp macro="">
      <xdr:nvCxnSpPr>
        <xdr:cNvPr id="616" name="直線コネクタ 615"/>
        <xdr:cNvCxnSpPr/>
      </xdr:nvCxnSpPr>
      <xdr:spPr>
        <a:xfrm flipV="1">
          <a:off x="21323300" y="1084240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170439</xdr:rowOff>
    </xdr:from>
    <xdr:to>
      <xdr:col>107</xdr:col>
      <xdr:colOff>101600</xdr:colOff>
      <xdr:row>63</xdr:row>
      <xdr:rowOff>100589</xdr:rowOff>
    </xdr:to>
    <xdr:sp macro="" textlink="">
      <xdr:nvSpPr>
        <xdr:cNvPr id="617" name="楕円 616"/>
        <xdr:cNvSpPr/>
      </xdr:nvSpPr>
      <xdr:spPr>
        <a:xfrm>
          <a:off x="20383500" y="1080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45628</xdr:rowOff>
    </xdr:from>
    <xdr:to>
      <xdr:col>111</xdr:col>
      <xdr:colOff>177800</xdr:colOff>
      <xdr:row>63</xdr:row>
      <xdr:rowOff>49789</xdr:rowOff>
    </xdr:to>
    <xdr:cxnSp macro="">
      <xdr:nvCxnSpPr>
        <xdr:cNvPr id="618" name="直線コネクタ 617"/>
        <xdr:cNvCxnSpPr/>
      </xdr:nvCxnSpPr>
      <xdr:spPr>
        <a:xfrm flipV="1">
          <a:off x="20434300" y="10846978"/>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104472</xdr:rowOff>
    </xdr:from>
    <xdr:ext cx="469744" cy="259045"/>
    <xdr:sp macro="" textlink="">
      <xdr:nvSpPr>
        <xdr:cNvPr id="619" name="n_1aveValue【学校施設】&#10;一人当たり面積"/>
        <xdr:cNvSpPr txBox="1"/>
      </xdr:nvSpPr>
      <xdr:spPr>
        <a:xfrm>
          <a:off x="21075727" y="1090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109547</xdr:rowOff>
    </xdr:from>
    <xdr:ext cx="469744" cy="259045"/>
    <xdr:sp macro="" textlink="">
      <xdr:nvSpPr>
        <xdr:cNvPr id="620" name="n_2aveValue【学校施設】&#10;一人当たり面積"/>
        <xdr:cNvSpPr txBox="1"/>
      </xdr:nvSpPr>
      <xdr:spPr>
        <a:xfrm>
          <a:off x="20199427" y="1091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621" name="n_3aveValue【学校施設】&#10;一人当たり面積"/>
        <xdr:cNvSpPr txBox="1"/>
      </xdr:nvSpPr>
      <xdr:spPr>
        <a:xfrm>
          <a:off x="19310427" y="105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112955</xdr:rowOff>
    </xdr:from>
    <xdr:ext cx="469744" cy="259045"/>
    <xdr:sp macro="" textlink="">
      <xdr:nvSpPr>
        <xdr:cNvPr id="622" name="n_1mainValue【学校施設】&#10;一人当たり面積"/>
        <xdr:cNvSpPr txBox="1"/>
      </xdr:nvSpPr>
      <xdr:spPr>
        <a:xfrm>
          <a:off x="21075727" y="1057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117116</xdr:rowOff>
    </xdr:from>
    <xdr:ext cx="469744" cy="259045"/>
    <xdr:sp macro="" textlink="">
      <xdr:nvSpPr>
        <xdr:cNvPr id="623" name="n_2mainValue【学校施設】&#10;一人当たり面積"/>
        <xdr:cNvSpPr txBox="1"/>
      </xdr:nvSpPr>
      <xdr:spPr>
        <a:xfrm>
          <a:off x="20199427" y="1057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1" name="テキスト ボックス 65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1" name="テキスト ボックス 66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3" name="テキスト ボックス 66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665" name="直線コネクタ 664"/>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666"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667" name="直線コネクタ 666"/>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6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9" name="直線コネクタ 66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70"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71" name="フローチャート: 判断 670"/>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672" name="フローチャート: 判断 671"/>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673" name="フローチャート: 判断 672"/>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674" name="フローチャート: 判断 673"/>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xdr:rowOff>
    </xdr:from>
    <xdr:to>
      <xdr:col>85</xdr:col>
      <xdr:colOff>177800</xdr:colOff>
      <xdr:row>102</xdr:row>
      <xdr:rowOff>115570</xdr:rowOff>
    </xdr:to>
    <xdr:sp macro="" textlink="">
      <xdr:nvSpPr>
        <xdr:cNvPr id="680" name="楕円 679"/>
        <xdr:cNvSpPr/>
      </xdr:nvSpPr>
      <xdr:spPr>
        <a:xfrm>
          <a:off x="162687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36847</xdr:rowOff>
    </xdr:from>
    <xdr:ext cx="405111" cy="259045"/>
    <xdr:sp macro="" textlink="">
      <xdr:nvSpPr>
        <xdr:cNvPr id="681" name="【公民館】&#10;有形固定資産減価償却率該当値テキスト"/>
        <xdr:cNvSpPr txBox="1"/>
      </xdr:nvSpPr>
      <xdr:spPr>
        <a:xfrm>
          <a:off x="16357600" y="1735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40095</xdr:rowOff>
    </xdr:from>
    <xdr:to>
      <xdr:col>81</xdr:col>
      <xdr:colOff>101600</xdr:colOff>
      <xdr:row>102</xdr:row>
      <xdr:rowOff>141695</xdr:rowOff>
    </xdr:to>
    <xdr:sp macro="" textlink="">
      <xdr:nvSpPr>
        <xdr:cNvPr id="682" name="楕円 681"/>
        <xdr:cNvSpPr/>
      </xdr:nvSpPr>
      <xdr:spPr>
        <a:xfrm>
          <a:off x="15430500" y="175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64770</xdr:rowOff>
    </xdr:from>
    <xdr:to>
      <xdr:col>85</xdr:col>
      <xdr:colOff>127000</xdr:colOff>
      <xdr:row>102</xdr:row>
      <xdr:rowOff>90895</xdr:rowOff>
    </xdr:to>
    <xdr:cxnSp macro="">
      <xdr:nvCxnSpPr>
        <xdr:cNvPr id="683" name="直線コネクタ 682"/>
        <xdr:cNvCxnSpPr/>
      </xdr:nvCxnSpPr>
      <xdr:spPr>
        <a:xfrm flipV="1">
          <a:off x="15481300" y="17552670"/>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30299</xdr:rowOff>
    </xdr:from>
    <xdr:to>
      <xdr:col>76</xdr:col>
      <xdr:colOff>165100</xdr:colOff>
      <xdr:row>102</xdr:row>
      <xdr:rowOff>131899</xdr:rowOff>
    </xdr:to>
    <xdr:sp macro="" textlink="">
      <xdr:nvSpPr>
        <xdr:cNvPr id="684" name="楕円 683"/>
        <xdr:cNvSpPr/>
      </xdr:nvSpPr>
      <xdr:spPr>
        <a:xfrm>
          <a:off x="14541500" y="1751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81099</xdr:rowOff>
    </xdr:from>
    <xdr:to>
      <xdr:col>81</xdr:col>
      <xdr:colOff>50800</xdr:colOff>
      <xdr:row>102</xdr:row>
      <xdr:rowOff>90895</xdr:rowOff>
    </xdr:to>
    <xdr:cxnSp macro="">
      <xdr:nvCxnSpPr>
        <xdr:cNvPr id="685" name="直線コネクタ 684"/>
        <xdr:cNvCxnSpPr/>
      </xdr:nvCxnSpPr>
      <xdr:spPr>
        <a:xfrm>
          <a:off x="14592300" y="17568999"/>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686" name="n_1aveValue【公民館】&#10;有形固定資産減価償却率"/>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687" name="n_2aveValue【公民館】&#10;有形固定資産減価償却率"/>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94541</xdr:rowOff>
    </xdr:from>
    <xdr:ext cx="405111" cy="259045"/>
    <xdr:sp macro="" textlink="">
      <xdr:nvSpPr>
        <xdr:cNvPr id="688" name="n_3aveValue【公民館】&#10;有形固定資産減価償却率"/>
        <xdr:cNvSpPr txBox="1"/>
      </xdr:nvSpPr>
      <xdr:spPr>
        <a:xfrm>
          <a:off x="13500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158222</xdr:rowOff>
    </xdr:from>
    <xdr:ext cx="405111" cy="259045"/>
    <xdr:sp macro="" textlink="">
      <xdr:nvSpPr>
        <xdr:cNvPr id="689" name="n_1mainValue【公民館】&#10;有形固定資産減価償却率"/>
        <xdr:cNvSpPr txBox="1"/>
      </xdr:nvSpPr>
      <xdr:spPr>
        <a:xfrm>
          <a:off x="15266044" y="173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148426</xdr:rowOff>
    </xdr:from>
    <xdr:ext cx="405111" cy="259045"/>
    <xdr:sp macro="" textlink="">
      <xdr:nvSpPr>
        <xdr:cNvPr id="690" name="n_2mainValue【公民館】&#10;有形固定資産減価償却率"/>
        <xdr:cNvSpPr txBox="1"/>
      </xdr:nvSpPr>
      <xdr:spPr>
        <a:xfrm>
          <a:off x="14389744" y="1729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1" name="直線コネクタ 7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2" name="テキスト ボックス 7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3" name="直線コネクタ 7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4" name="テキスト ボックス 7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5" name="直線コネクタ 7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6" name="テキスト ボックス 7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7" name="直線コネクタ 7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8" name="テキスト ボックス 7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9" name="直線コネクタ 7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0" name="テキスト ボックス 7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1" name="直線コネクタ 7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2" name="テキスト ボックス 7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16" name="直線コネクタ 715"/>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17"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18" name="直線コネクタ 717"/>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19"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20" name="直線コネクタ 719"/>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721"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22" name="フローチャート: 判断 721"/>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723" name="フローチャート: 判断 722"/>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24" name="フローチャート: 判断 723"/>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725" name="フローチャート: 判断 724"/>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6" name="テキスト ボックス 7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907</xdr:rowOff>
    </xdr:from>
    <xdr:to>
      <xdr:col>116</xdr:col>
      <xdr:colOff>114300</xdr:colOff>
      <xdr:row>104</xdr:row>
      <xdr:rowOff>102507</xdr:rowOff>
    </xdr:to>
    <xdr:sp macro="" textlink="">
      <xdr:nvSpPr>
        <xdr:cNvPr id="731" name="楕円 730"/>
        <xdr:cNvSpPr/>
      </xdr:nvSpPr>
      <xdr:spPr>
        <a:xfrm>
          <a:off x="22110700" y="178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23784</xdr:rowOff>
    </xdr:from>
    <xdr:ext cx="469744" cy="259045"/>
    <xdr:sp macro="" textlink="">
      <xdr:nvSpPr>
        <xdr:cNvPr id="732" name="【公民館】&#10;一人当たり面積該当値テキスト"/>
        <xdr:cNvSpPr txBox="1"/>
      </xdr:nvSpPr>
      <xdr:spPr>
        <a:xfrm>
          <a:off x="22199600" y="1768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133169</xdr:rowOff>
    </xdr:from>
    <xdr:to>
      <xdr:col>112</xdr:col>
      <xdr:colOff>38100</xdr:colOff>
      <xdr:row>104</xdr:row>
      <xdr:rowOff>63319</xdr:rowOff>
    </xdr:to>
    <xdr:sp macro="" textlink="">
      <xdr:nvSpPr>
        <xdr:cNvPr id="733" name="楕円 732"/>
        <xdr:cNvSpPr/>
      </xdr:nvSpPr>
      <xdr:spPr>
        <a:xfrm>
          <a:off x="212725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12519</xdr:rowOff>
    </xdr:from>
    <xdr:to>
      <xdr:col>116</xdr:col>
      <xdr:colOff>63500</xdr:colOff>
      <xdr:row>104</xdr:row>
      <xdr:rowOff>51707</xdr:rowOff>
    </xdr:to>
    <xdr:cxnSp macro="">
      <xdr:nvCxnSpPr>
        <xdr:cNvPr id="734" name="直線コネクタ 733"/>
        <xdr:cNvCxnSpPr/>
      </xdr:nvCxnSpPr>
      <xdr:spPr>
        <a:xfrm>
          <a:off x="21323300" y="1784331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71120</xdr:rowOff>
    </xdr:from>
    <xdr:to>
      <xdr:col>107</xdr:col>
      <xdr:colOff>101600</xdr:colOff>
      <xdr:row>105</xdr:row>
      <xdr:rowOff>1270</xdr:rowOff>
    </xdr:to>
    <xdr:sp macro="" textlink="">
      <xdr:nvSpPr>
        <xdr:cNvPr id="735" name="楕円 734"/>
        <xdr:cNvSpPr/>
      </xdr:nvSpPr>
      <xdr:spPr>
        <a:xfrm>
          <a:off x="20383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12519</xdr:rowOff>
    </xdr:from>
    <xdr:to>
      <xdr:col>111</xdr:col>
      <xdr:colOff>177800</xdr:colOff>
      <xdr:row>104</xdr:row>
      <xdr:rowOff>121920</xdr:rowOff>
    </xdr:to>
    <xdr:cxnSp macro="">
      <xdr:nvCxnSpPr>
        <xdr:cNvPr id="736" name="直線コネクタ 735"/>
        <xdr:cNvCxnSpPr/>
      </xdr:nvCxnSpPr>
      <xdr:spPr>
        <a:xfrm flipV="1">
          <a:off x="20434300" y="17843319"/>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72407</xdr:rowOff>
    </xdr:from>
    <xdr:ext cx="469744" cy="259045"/>
    <xdr:sp macro="" textlink="">
      <xdr:nvSpPr>
        <xdr:cNvPr id="737" name="n_1aveValue【公民館】&#10;一人当たり面積"/>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738" name="n_2aveValue【公民館】&#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128832</xdr:rowOff>
    </xdr:from>
    <xdr:ext cx="469744" cy="259045"/>
    <xdr:sp macro="" textlink="">
      <xdr:nvSpPr>
        <xdr:cNvPr id="739" name="n_3aveValue【公民館】&#10;一人当たり面積"/>
        <xdr:cNvSpPr txBox="1"/>
      </xdr:nvSpPr>
      <xdr:spPr>
        <a:xfrm>
          <a:off x="19310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79846</xdr:rowOff>
    </xdr:from>
    <xdr:ext cx="469744" cy="259045"/>
    <xdr:sp macro="" textlink="">
      <xdr:nvSpPr>
        <xdr:cNvPr id="740" name="n_1mainValue【公民館】&#10;一人当たり面積"/>
        <xdr:cNvSpPr txBox="1"/>
      </xdr:nvSpPr>
      <xdr:spPr>
        <a:xfrm>
          <a:off x="21075727" y="1756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17797</xdr:rowOff>
    </xdr:from>
    <xdr:ext cx="469744" cy="259045"/>
    <xdr:sp macro="" textlink="">
      <xdr:nvSpPr>
        <xdr:cNvPr id="741" name="n_2mainValue【公民館】&#10;一人当たり面積"/>
        <xdr:cNvSpPr txBox="1"/>
      </xdr:nvSpPr>
      <xdr:spPr>
        <a:xfrm>
          <a:off x="20199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類似団体と比較して特に有形固定資産減価償却率が高くなっている施設は、学校施設、港湾・漁港、公民館、認定こども園・幼稚園・保育所である。</a:t>
          </a:r>
          <a:endParaRPr lang="ja-JP" altLang="ja-JP" sz="1400">
            <a:effectLst/>
          </a:endParaRPr>
        </a:p>
        <a:p>
          <a:r>
            <a:rPr kumimoji="1" lang="ja-JP" altLang="ja-JP" sz="1400">
              <a:solidFill>
                <a:schemeClr val="dk1"/>
              </a:solidFill>
              <a:effectLst/>
              <a:latin typeface="+mn-lt"/>
              <a:ea typeface="+mn-ea"/>
              <a:cs typeface="+mn-cs"/>
            </a:rPr>
            <a:t>学校施設については、老朽化が進んいるが、公共施設等管理計画に基づき長寿命化・適正化に努め、利用計画のない施設については年次的に除却を進めており、貸付けの可能な施設については活用に向けて取り組んでいる。</a:t>
          </a:r>
          <a:endParaRPr lang="ja-JP" altLang="ja-JP" sz="1400">
            <a:effectLst/>
          </a:endParaRPr>
        </a:p>
        <a:p>
          <a:r>
            <a:rPr kumimoji="1" lang="ja-JP" altLang="ja-JP" sz="1400">
              <a:solidFill>
                <a:schemeClr val="dk1"/>
              </a:solidFill>
              <a:effectLst/>
              <a:latin typeface="+mn-lt"/>
              <a:ea typeface="+mn-ea"/>
              <a:cs typeface="+mn-cs"/>
            </a:rPr>
            <a:t>港湾・漁港及び公民館については、老朽化が進んでいるが公共施設等管理計画に基づき長寿命化・適正化に向けて取り組みを進めている。</a:t>
          </a:r>
          <a:endParaRPr lang="ja-JP" altLang="ja-JP" sz="1400">
            <a:effectLst/>
          </a:endParaRPr>
        </a:p>
        <a:p>
          <a:r>
            <a:rPr kumimoji="1" lang="ja-JP" altLang="ja-JP" sz="1400">
              <a:solidFill>
                <a:schemeClr val="dk1"/>
              </a:solidFill>
              <a:effectLst/>
              <a:latin typeface="+mn-lt"/>
              <a:ea typeface="+mn-ea"/>
              <a:cs typeface="+mn-cs"/>
            </a:rPr>
            <a:t>認定こども園・幼稚園・保育所については、すでに閉園しており、今後、他目的での活用、除却処分等を進めていく。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鹿児島県南さつま市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34,387
34,166
283.59
27,886,830
26,619,732
1,182,809
13,215,643
30,487,289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72" name="直線コネクタ 71"/>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73"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74" name="直線コネクタ 73"/>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75"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76" name="直線コネクタ 75"/>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77" name="【体育館・プール】&#10;有形固定資産減価償却率平均値テキスト"/>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78" name="フローチャート: 判断 77"/>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79" name="フローチャート: 判断 78"/>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26687</xdr:rowOff>
    </xdr:from>
    <xdr:ext cx="405111" cy="259045"/>
    <xdr:sp macro="" textlink="">
      <xdr:nvSpPr>
        <xdr:cNvPr id="80" name="n_1aveValue【体育館・プール】&#10;有形固定資産減価償却率"/>
        <xdr:cNvSpPr txBox="1"/>
      </xdr:nvSpPr>
      <xdr:spPr>
        <a:xfrm>
          <a:off x="3582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122555</xdr:rowOff>
    </xdr:from>
    <xdr:to>
      <xdr:col>15</xdr:col>
      <xdr:colOff>101600</xdr:colOff>
      <xdr:row>60</xdr:row>
      <xdr:rowOff>52705</xdr:rowOff>
    </xdr:to>
    <xdr:sp macro="" textlink="">
      <xdr:nvSpPr>
        <xdr:cNvPr id="81" name="フローチャート: 判断 80"/>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43832</xdr:rowOff>
    </xdr:from>
    <xdr:ext cx="405111" cy="259045"/>
    <xdr:sp macro="" textlink="">
      <xdr:nvSpPr>
        <xdr:cNvPr id="82" name="n_2ave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21590</xdr:rowOff>
    </xdr:from>
    <xdr:to>
      <xdr:col>10</xdr:col>
      <xdr:colOff>165100</xdr:colOff>
      <xdr:row>60</xdr:row>
      <xdr:rowOff>123190</xdr:rowOff>
    </xdr:to>
    <xdr:sp macro="" textlink="">
      <xdr:nvSpPr>
        <xdr:cNvPr id="83" name="フローチャート: 判断 82"/>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139717</xdr:rowOff>
    </xdr:from>
    <xdr:ext cx="405111" cy="259045"/>
    <xdr:sp macro="" textlink="">
      <xdr:nvSpPr>
        <xdr:cNvPr id="84" name="n_3aveValue【体育館・プール】&#10;有形固定資産減価償却率"/>
        <xdr:cNvSpPr txBox="1"/>
      </xdr:nvSpPr>
      <xdr:spPr>
        <a:xfrm>
          <a:off x="1816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114935</xdr:rowOff>
    </xdr:from>
    <xdr:to>
      <xdr:col>24</xdr:col>
      <xdr:colOff>114300</xdr:colOff>
      <xdr:row>58</xdr:row>
      <xdr:rowOff>45085</xdr:rowOff>
    </xdr:to>
    <xdr:sp macro="" textlink="">
      <xdr:nvSpPr>
        <xdr:cNvPr id="90" name="楕円 89"/>
        <xdr:cNvSpPr/>
      </xdr:nvSpPr>
      <xdr:spPr>
        <a:xfrm>
          <a:off x="45847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137812</xdr:rowOff>
    </xdr:from>
    <xdr:ext cx="405111" cy="259045"/>
    <xdr:sp macro="" textlink="">
      <xdr:nvSpPr>
        <xdr:cNvPr id="91" name="【体育館・プール】&#10;有形固定資産減価償却率該当値テキスト"/>
        <xdr:cNvSpPr txBox="1"/>
      </xdr:nvSpPr>
      <xdr:spPr>
        <a:xfrm>
          <a:off x="4673600"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154940</xdr:rowOff>
    </xdr:from>
    <xdr:to>
      <xdr:col>20</xdr:col>
      <xdr:colOff>38100</xdr:colOff>
      <xdr:row>58</xdr:row>
      <xdr:rowOff>85090</xdr:rowOff>
    </xdr:to>
    <xdr:sp macro="" textlink="">
      <xdr:nvSpPr>
        <xdr:cNvPr id="92" name="楕円 91"/>
        <xdr:cNvSpPr/>
      </xdr:nvSpPr>
      <xdr:spPr>
        <a:xfrm>
          <a:off x="3746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165735</xdr:rowOff>
    </xdr:from>
    <xdr:to>
      <xdr:col>24</xdr:col>
      <xdr:colOff>63500</xdr:colOff>
      <xdr:row>58</xdr:row>
      <xdr:rowOff>34290</xdr:rowOff>
    </xdr:to>
    <xdr:cxnSp macro="">
      <xdr:nvCxnSpPr>
        <xdr:cNvPr id="93" name="直線コネクタ 92"/>
        <xdr:cNvCxnSpPr/>
      </xdr:nvCxnSpPr>
      <xdr:spPr>
        <a:xfrm flipV="1">
          <a:off x="3797300" y="993838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25400</xdr:rowOff>
    </xdr:from>
    <xdr:to>
      <xdr:col>15</xdr:col>
      <xdr:colOff>101600</xdr:colOff>
      <xdr:row>58</xdr:row>
      <xdr:rowOff>127000</xdr:rowOff>
    </xdr:to>
    <xdr:sp macro="" textlink="">
      <xdr:nvSpPr>
        <xdr:cNvPr id="94" name="楕円 93"/>
        <xdr:cNvSpPr/>
      </xdr:nvSpPr>
      <xdr:spPr>
        <a:xfrm>
          <a:off x="2857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34290</xdr:rowOff>
    </xdr:from>
    <xdr:to>
      <xdr:col>19</xdr:col>
      <xdr:colOff>177800</xdr:colOff>
      <xdr:row>58</xdr:row>
      <xdr:rowOff>76200</xdr:rowOff>
    </xdr:to>
    <xdr:cxnSp macro="">
      <xdr:nvCxnSpPr>
        <xdr:cNvPr id="95" name="直線コネクタ 94"/>
        <xdr:cNvCxnSpPr/>
      </xdr:nvCxnSpPr>
      <xdr:spPr>
        <a:xfrm flipV="1">
          <a:off x="2908300" y="99783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101617</xdr:rowOff>
    </xdr:from>
    <xdr:ext cx="405111" cy="259045"/>
    <xdr:sp macro="" textlink="">
      <xdr:nvSpPr>
        <xdr:cNvPr id="96" name="n_1mainValue【体育館・プール】&#10;有形固定資産減価償却率"/>
        <xdr:cNvSpPr txBox="1"/>
      </xdr:nvSpPr>
      <xdr:spPr>
        <a:xfrm>
          <a:off x="35820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97" name="n_2mainValue【体育館・プール】&#10;有形固定資産減価償却率"/>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8" name="直線コネクタ 10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9" name="テキスト ボックス 10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0" name="直線コネクタ 10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1" name="テキスト ボックス 11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2" name="直線コネクタ 11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13" name="テキスト ボックス 11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4" name="直線コネクタ 11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15" name="テキスト ボックス 11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119" name="直線コネクタ 118"/>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20"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21" name="直線コネクタ 120"/>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122"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123" name="直線コネクタ 122"/>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124" name="【体育館・プール】&#10;一人当たり面積平均値テキスト"/>
        <xdr:cNvSpPr txBox="1"/>
      </xdr:nvSpPr>
      <xdr:spPr>
        <a:xfrm>
          <a:off x="10515600"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125" name="フローチャート: 判断 124"/>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126" name="フローチャート: 判断 125"/>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64330</xdr:rowOff>
    </xdr:from>
    <xdr:ext cx="469744" cy="259045"/>
    <xdr:sp macro="" textlink="">
      <xdr:nvSpPr>
        <xdr:cNvPr id="127" name="n_1aveValue【体育館・プール】&#10;一人当たり面積"/>
        <xdr:cNvSpPr txBox="1"/>
      </xdr:nvSpPr>
      <xdr:spPr>
        <a:xfrm>
          <a:off x="93917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143053</xdr:rowOff>
    </xdr:from>
    <xdr:to>
      <xdr:col>46</xdr:col>
      <xdr:colOff>38100</xdr:colOff>
      <xdr:row>63</xdr:row>
      <xdr:rowOff>73203</xdr:rowOff>
    </xdr:to>
    <xdr:sp macro="" textlink="">
      <xdr:nvSpPr>
        <xdr:cNvPr id="128" name="フローチャート: 判断 127"/>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64330</xdr:rowOff>
    </xdr:from>
    <xdr:ext cx="469744" cy="259045"/>
    <xdr:sp macro="" textlink="">
      <xdr:nvSpPr>
        <xdr:cNvPr id="129"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864</xdr:rowOff>
    </xdr:from>
    <xdr:to>
      <xdr:col>41</xdr:col>
      <xdr:colOff>101600</xdr:colOff>
      <xdr:row>63</xdr:row>
      <xdr:rowOff>102464</xdr:rowOff>
    </xdr:to>
    <xdr:sp macro="" textlink="">
      <xdr:nvSpPr>
        <xdr:cNvPr id="130" name="フローチャート: 判断 129"/>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118991</xdr:rowOff>
    </xdr:from>
    <xdr:ext cx="469744" cy="259045"/>
    <xdr:sp macro="" textlink="">
      <xdr:nvSpPr>
        <xdr:cNvPr id="131" name="n_3aveValue【体育館・プール】&#10;一人当たり面積"/>
        <xdr:cNvSpPr txBox="1"/>
      </xdr:nvSpPr>
      <xdr:spPr>
        <a:xfrm>
          <a:off x="7626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2" name="テキスト ボックス 1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3" name="テキスト ボックス 1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4" name="テキスト ボックス 1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5" name="テキスト ボックス 1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6" name="テキスト ボックス 1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58014</xdr:rowOff>
    </xdr:from>
    <xdr:to>
      <xdr:col>55</xdr:col>
      <xdr:colOff>50800</xdr:colOff>
      <xdr:row>62</xdr:row>
      <xdr:rowOff>159614</xdr:rowOff>
    </xdr:to>
    <xdr:sp macro="" textlink="">
      <xdr:nvSpPr>
        <xdr:cNvPr id="137" name="楕円 136"/>
        <xdr:cNvSpPr/>
      </xdr:nvSpPr>
      <xdr:spPr>
        <a:xfrm>
          <a:off x="10426700" y="1068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80891</xdr:rowOff>
    </xdr:from>
    <xdr:ext cx="469744" cy="259045"/>
    <xdr:sp macro="" textlink="">
      <xdr:nvSpPr>
        <xdr:cNvPr id="138" name="【体育館・プール】&#10;一人当たり面積該当値テキスト"/>
        <xdr:cNvSpPr txBox="1"/>
      </xdr:nvSpPr>
      <xdr:spPr>
        <a:xfrm>
          <a:off x="10515600" y="1053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61671</xdr:rowOff>
    </xdr:from>
    <xdr:to>
      <xdr:col>50</xdr:col>
      <xdr:colOff>165100</xdr:colOff>
      <xdr:row>62</xdr:row>
      <xdr:rowOff>163271</xdr:rowOff>
    </xdr:to>
    <xdr:sp macro="" textlink="">
      <xdr:nvSpPr>
        <xdr:cNvPr id="139" name="楕円 138"/>
        <xdr:cNvSpPr/>
      </xdr:nvSpPr>
      <xdr:spPr>
        <a:xfrm>
          <a:off x="9588500" y="1069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108814</xdr:rowOff>
    </xdr:from>
    <xdr:to>
      <xdr:col>55</xdr:col>
      <xdr:colOff>0</xdr:colOff>
      <xdr:row>62</xdr:row>
      <xdr:rowOff>112471</xdr:rowOff>
    </xdr:to>
    <xdr:cxnSp macro="">
      <xdr:nvCxnSpPr>
        <xdr:cNvPr id="140" name="直線コネクタ 139"/>
        <xdr:cNvCxnSpPr/>
      </xdr:nvCxnSpPr>
      <xdr:spPr>
        <a:xfrm flipV="1">
          <a:off x="9639300" y="10738714"/>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58014</xdr:rowOff>
    </xdr:from>
    <xdr:to>
      <xdr:col>46</xdr:col>
      <xdr:colOff>38100</xdr:colOff>
      <xdr:row>62</xdr:row>
      <xdr:rowOff>159614</xdr:rowOff>
    </xdr:to>
    <xdr:sp macro="" textlink="">
      <xdr:nvSpPr>
        <xdr:cNvPr id="141" name="楕円 140"/>
        <xdr:cNvSpPr/>
      </xdr:nvSpPr>
      <xdr:spPr>
        <a:xfrm>
          <a:off x="8699500" y="1068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108814</xdr:rowOff>
    </xdr:from>
    <xdr:to>
      <xdr:col>50</xdr:col>
      <xdr:colOff>114300</xdr:colOff>
      <xdr:row>62</xdr:row>
      <xdr:rowOff>112471</xdr:rowOff>
    </xdr:to>
    <xdr:cxnSp macro="">
      <xdr:nvCxnSpPr>
        <xdr:cNvPr id="142" name="直線コネクタ 141"/>
        <xdr:cNvCxnSpPr/>
      </xdr:nvCxnSpPr>
      <xdr:spPr>
        <a:xfrm>
          <a:off x="8750300" y="10738714"/>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8348</xdr:rowOff>
    </xdr:from>
    <xdr:ext cx="469744" cy="259045"/>
    <xdr:sp macro="" textlink="">
      <xdr:nvSpPr>
        <xdr:cNvPr id="143" name="n_1mainValue【体育館・プール】&#10;一人当たり面積"/>
        <xdr:cNvSpPr txBox="1"/>
      </xdr:nvSpPr>
      <xdr:spPr>
        <a:xfrm>
          <a:off x="9391727" y="1046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4691</xdr:rowOff>
    </xdr:from>
    <xdr:ext cx="469744" cy="259045"/>
    <xdr:sp macro="" textlink="">
      <xdr:nvSpPr>
        <xdr:cNvPr id="144" name="n_2mainValue【体育館・プール】&#10;一人当たり面積"/>
        <xdr:cNvSpPr txBox="1"/>
      </xdr:nvSpPr>
      <xdr:spPr>
        <a:xfrm>
          <a:off x="8515427" y="1046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5" name="正方形/長方形 1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6" name="正方形/長方形 1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7" name="正方形/長方形 1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8" name="正方形/長方形 1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9" name="正方形/長方形 1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0" name="正方形/長方形 1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1" name="正方形/長方形 1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2" name="正方形/長方形 1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3" name="テキスト ボックス 1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4" name="直線コネクタ 1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5" name="テキスト ボックス 15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6" name="直線コネクタ 15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7" name="テキスト ボックス 15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8" name="直線コネクタ 15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9" name="テキスト ボックス 15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0" name="直線コネクタ 15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1" name="テキスト ボックス 16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2" name="直線コネクタ 16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3" name="テキスト ボックス 16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4" name="直線コネクタ 16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5" name="テキスト ボックス 16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6" name="直線コネクタ 1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7" name="テキスト ボックス 1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169" name="直線コネクタ 168"/>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170"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171" name="直線コネクタ 170"/>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2"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3" name="直線コネクタ 17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174" name="【福祉施設】&#10;有形固定資産減価償却率平均値テキスト"/>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175" name="フローチャート: 判断 174"/>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176" name="フローチャート: 判断 175"/>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36847</xdr:rowOff>
    </xdr:from>
    <xdr:ext cx="405111" cy="259045"/>
    <xdr:sp macro="" textlink="">
      <xdr:nvSpPr>
        <xdr:cNvPr id="177" name="n_1aveValue【福祉施設】&#10;有形固定資産減価償却率"/>
        <xdr:cNvSpPr txBox="1"/>
      </xdr:nvSpPr>
      <xdr:spPr>
        <a:xfrm>
          <a:off x="3582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178" name="フローチャート: 判断 177"/>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40657</xdr:rowOff>
    </xdr:from>
    <xdr:ext cx="405111" cy="259045"/>
    <xdr:sp macro="" textlink="">
      <xdr:nvSpPr>
        <xdr:cNvPr id="179" name="n_2aveValue【福祉施設】&#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93980</xdr:rowOff>
    </xdr:from>
    <xdr:to>
      <xdr:col>10</xdr:col>
      <xdr:colOff>165100</xdr:colOff>
      <xdr:row>83</xdr:row>
      <xdr:rowOff>24130</xdr:rowOff>
    </xdr:to>
    <xdr:sp macro="" textlink="">
      <xdr:nvSpPr>
        <xdr:cNvPr id="180" name="フローチャート: 判断 179"/>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40657</xdr:rowOff>
    </xdr:from>
    <xdr:ext cx="405111" cy="259045"/>
    <xdr:sp macro="" textlink="">
      <xdr:nvSpPr>
        <xdr:cNvPr id="181" name="n_3aveValue【福祉施設】&#10;有形固定資産減価償却率"/>
        <xdr:cNvSpPr txBox="1"/>
      </xdr:nvSpPr>
      <xdr:spPr>
        <a:xfrm>
          <a:off x="1816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2" name="テキスト ボックス 1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3" name="テキスト ボックス 1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4" name="テキスト ボックス 1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5" name="テキスト ボックス 1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6" name="テキスト ボックス 1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93980</xdr:rowOff>
    </xdr:from>
    <xdr:to>
      <xdr:col>24</xdr:col>
      <xdr:colOff>114300</xdr:colOff>
      <xdr:row>83</xdr:row>
      <xdr:rowOff>24130</xdr:rowOff>
    </xdr:to>
    <xdr:sp macro="" textlink="">
      <xdr:nvSpPr>
        <xdr:cNvPr id="187" name="楕円 186"/>
        <xdr:cNvSpPr/>
      </xdr:nvSpPr>
      <xdr:spPr>
        <a:xfrm>
          <a:off x="45847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72407</xdr:rowOff>
    </xdr:from>
    <xdr:ext cx="405111" cy="259045"/>
    <xdr:sp macro="" textlink="">
      <xdr:nvSpPr>
        <xdr:cNvPr id="188" name="【福祉施設】&#10;有形固定資産減価償却率該当値テキスト"/>
        <xdr:cNvSpPr txBox="1"/>
      </xdr:nvSpPr>
      <xdr:spPr>
        <a:xfrm>
          <a:off x="4673600"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135889</xdr:rowOff>
    </xdr:from>
    <xdr:to>
      <xdr:col>20</xdr:col>
      <xdr:colOff>38100</xdr:colOff>
      <xdr:row>83</xdr:row>
      <xdr:rowOff>66039</xdr:rowOff>
    </xdr:to>
    <xdr:sp macro="" textlink="">
      <xdr:nvSpPr>
        <xdr:cNvPr id="189" name="楕円 188"/>
        <xdr:cNvSpPr/>
      </xdr:nvSpPr>
      <xdr:spPr>
        <a:xfrm>
          <a:off x="3746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144780</xdr:rowOff>
    </xdr:from>
    <xdr:to>
      <xdr:col>24</xdr:col>
      <xdr:colOff>63500</xdr:colOff>
      <xdr:row>83</xdr:row>
      <xdr:rowOff>15239</xdr:rowOff>
    </xdr:to>
    <xdr:cxnSp macro="">
      <xdr:nvCxnSpPr>
        <xdr:cNvPr id="190" name="直線コネクタ 189"/>
        <xdr:cNvCxnSpPr/>
      </xdr:nvCxnSpPr>
      <xdr:spPr>
        <a:xfrm flipV="1">
          <a:off x="3797300" y="142036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8255</xdr:rowOff>
    </xdr:from>
    <xdr:to>
      <xdr:col>15</xdr:col>
      <xdr:colOff>101600</xdr:colOff>
      <xdr:row>83</xdr:row>
      <xdr:rowOff>109855</xdr:rowOff>
    </xdr:to>
    <xdr:sp macro="" textlink="">
      <xdr:nvSpPr>
        <xdr:cNvPr id="191" name="楕円 190"/>
        <xdr:cNvSpPr/>
      </xdr:nvSpPr>
      <xdr:spPr>
        <a:xfrm>
          <a:off x="2857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15239</xdr:rowOff>
    </xdr:from>
    <xdr:to>
      <xdr:col>19</xdr:col>
      <xdr:colOff>177800</xdr:colOff>
      <xdr:row>83</xdr:row>
      <xdr:rowOff>59055</xdr:rowOff>
    </xdr:to>
    <xdr:cxnSp macro="">
      <xdr:nvCxnSpPr>
        <xdr:cNvPr id="192" name="直線コネクタ 191"/>
        <xdr:cNvCxnSpPr/>
      </xdr:nvCxnSpPr>
      <xdr:spPr>
        <a:xfrm flipV="1">
          <a:off x="2908300" y="1424558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57166</xdr:rowOff>
    </xdr:from>
    <xdr:ext cx="405111" cy="259045"/>
    <xdr:sp macro="" textlink="">
      <xdr:nvSpPr>
        <xdr:cNvPr id="193" name="n_1mainValue【福祉施設】&#10;有形固定資産減価償却率"/>
        <xdr:cNvSpPr txBox="1"/>
      </xdr:nvSpPr>
      <xdr:spPr>
        <a:xfrm>
          <a:off x="3582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100982</xdr:rowOff>
    </xdr:from>
    <xdr:ext cx="405111" cy="259045"/>
    <xdr:sp macro="" textlink="">
      <xdr:nvSpPr>
        <xdr:cNvPr id="194" name="n_2mainValue【福祉施設】&#10;有形固定資産減価償却率"/>
        <xdr:cNvSpPr txBox="1"/>
      </xdr:nvSpPr>
      <xdr:spPr>
        <a:xfrm>
          <a:off x="2705744"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5" name="正方形/長方形 1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6" name="正方形/長方形 1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7" name="正方形/長方形 1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8" name="正方形/長方形 1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9" name="正方形/長方形 1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0" name="正方形/長方形 1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1" name="正方形/長方形 2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2" name="正方形/長方形 2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3" name="テキスト ボックス 2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4" name="直線コネクタ 2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5" name="直線コネクタ 20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6" name="テキスト ボックス 20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7" name="直線コネクタ 20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8" name="テキスト ボックス 20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9" name="直線コネクタ 2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0" name="テキスト ボックス 20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1" name="直線コネクタ 21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2" name="テキスト ボックス 21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3" name="直線コネクタ 21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4" name="テキスト ボックス 21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5" name="直線コネクタ 2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6" name="テキスト ボックス 21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218" name="直線コネクタ 217"/>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19"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20" name="直線コネクタ 219"/>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221"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222" name="直線コネクタ 221"/>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223" name="【福祉施設】&#10;一人当たり面積平均値テキスト"/>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24" name="フローチャート: 判断 223"/>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225" name="フローチャート: 判断 224"/>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142257</xdr:rowOff>
    </xdr:from>
    <xdr:ext cx="469744" cy="259045"/>
    <xdr:sp macro="" textlink="">
      <xdr:nvSpPr>
        <xdr:cNvPr id="226" name="n_1aveValue【福祉施設】&#10;一人当たり面積"/>
        <xdr:cNvSpPr txBox="1"/>
      </xdr:nvSpPr>
      <xdr:spPr>
        <a:xfrm>
          <a:off x="9391727"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39370</xdr:rowOff>
    </xdr:from>
    <xdr:to>
      <xdr:col>46</xdr:col>
      <xdr:colOff>38100</xdr:colOff>
      <xdr:row>85</xdr:row>
      <xdr:rowOff>140970</xdr:rowOff>
    </xdr:to>
    <xdr:sp macro="" textlink="">
      <xdr:nvSpPr>
        <xdr:cNvPr id="227" name="フローチャート: 判断 226"/>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132097</xdr:rowOff>
    </xdr:from>
    <xdr:ext cx="469744" cy="259045"/>
    <xdr:sp macro="" textlink="">
      <xdr:nvSpPr>
        <xdr:cNvPr id="228" name="n_2aveValue【福祉施設】&#10;一人当たり面積"/>
        <xdr:cNvSpPr txBox="1"/>
      </xdr:nvSpPr>
      <xdr:spPr>
        <a:xfrm>
          <a:off x="85154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81280</xdr:rowOff>
    </xdr:from>
    <xdr:to>
      <xdr:col>41</xdr:col>
      <xdr:colOff>101600</xdr:colOff>
      <xdr:row>86</xdr:row>
      <xdr:rowOff>11430</xdr:rowOff>
    </xdr:to>
    <xdr:sp macro="" textlink="">
      <xdr:nvSpPr>
        <xdr:cNvPr id="229" name="フローチャート: 判断 228"/>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27957</xdr:rowOff>
    </xdr:from>
    <xdr:ext cx="469744" cy="259045"/>
    <xdr:sp macro="" textlink="">
      <xdr:nvSpPr>
        <xdr:cNvPr id="230" name="n_3aveValue【福祉施設】&#10;一人当たり面積"/>
        <xdr:cNvSpPr txBox="1"/>
      </xdr:nvSpPr>
      <xdr:spPr>
        <a:xfrm>
          <a:off x="7626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1" name="テキスト ボックス 2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2" name="テキスト ボックス 2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3" name="テキスト ボックス 2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4" name="テキスト ボックス 2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5" name="テキスト ボックス 2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114300</xdr:rowOff>
    </xdr:from>
    <xdr:to>
      <xdr:col>55</xdr:col>
      <xdr:colOff>50800</xdr:colOff>
      <xdr:row>85</xdr:row>
      <xdr:rowOff>44450</xdr:rowOff>
    </xdr:to>
    <xdr:sp macro="" textlink="">
      <xdr:nvSpPr>
        <xdr:cNvPr id="236" name="楕円 235"/>
        <xdr:cNvSpPr/>
      </xdr:nvSpPr>
      <xdr:spPr>
        <a:xfrm>
          <a:off x="104267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137177</xdr:rowOff>
    </xdr:from>
    <xdr:ext cx="469744" cy="259045"/>
    <xdr:sp macro="" textlink="">
      <xdr:nvSpPr>
        <xdr:cNvPr id="237" name="【福祉施設】&#10;一人当たり面積該当値テキスト"/>
        <xdr:cNvSpPr txBox="1"/>
      </xdr:nvSpPr>
      <xdr:spPr>
        <a:xfrm>
          <a:off x="105156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119380</xdr:rowOff>
    </xdr:from>
    <xdr:to>
      <xdr:col>50</xdr:col>
      <xdr:colOff>165100</xdr:colOff>
      <xdr:row>85</xdr:row>
      <xdr:rowOff>49530</xdr:rowOff>
    </xdr:to>
    <xdr:sp macro="" textlink="">
      <xdr:nvSpPr>
        <xdr:cNvPr id="238" name="楕円 237"/>
        <xdr:cNvSpPr/>
      </xdr:nvSpPr>
      <xdr:spPr>
        <a:xfrm>
          <a:off x="9588500" y="1452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165100</xdr:rowOff>
    </xdr:from>
    <xdr:to>
      <xdr:col>55</xdr:col>
      <xdr:colOff>0</xdr:colOff>
      <xdr:row>84</xdr:row>
      <xdr:rowOff>170180</xdr:rowOff>
    </xdr:to>
    <xdr:cxnSp macro="">
      <xdr:nvCxnSpPr>
        <xdr:cNvPr id="239" name="直線コネクタ 238"/>
        <xdr:cNvCxnSpPr/>
      </xdr:nvCxnSpPr>
      <xdr:spPr>
        <a:xfrm flipV="1">
          <a:off x="9639300" y="1456690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123189</xdr:rowOff>
    </xdr:from>
    <xdr:to>
      <xdr:col>46</xdr:col>
      <xdr:colOff>38100</xdr:colOff>
      <xdr:row>85</xdr:row>
      <xdr:rowOff>53339</xdr:rowOff>
    </xdr:to>
    <xdr:sp macro="" textlink="">
      <xdr:nvSpPr>
        <xdr:cNvPr id="240" name="楕円 239"/>
        <xdr:cNvSpPr/>
      </xdr:nvSpPr>
      <xdr:spPr>
        <a:xfrm>
          <a:off x="8699500" y="1452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170180</xdr:rowOff>
    </xdr:from>
    <xdr:to>
      <xdr:col>50</xdr:col>
      <xdr:colOff>114300</xdr:colOff>
      <xdr:row>85</xdr:row>
      <xdr:rowOff>2539</xdr:rowOff>
    </xdr:to>
    <xdr:cxnSp macro="">
      <xdr:nvCxnSpPr>
        <xdr:cNvPr id="241" name="直線コネクタ 240"/>
        <xdr:cNvCxnSpPr/>
      </xdr:nvCxnSpPr>
      <xdr:spPr>
        <a:xfrm flipV="1">
          <a:off x="8750300" y="145719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66057</xdr:rowOff>
    </xdr:from>
    <xdr:ext cx="469744" cy="259045"/>
    <xdr:sp macro="" textlink="">
      <xdr:nvSpPr>
        <xdr:cNvPr id="242" name="n_1mainValue【福祉施設】&#10;一人当たり面積"/>
        <xdr:cNvSpPr txBox="1"/>
      </xdr:nvSpPr>
      <xdr:spPr>
        <a:xfrm>
          <a:off x="9391727" y="1429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69866</xdr:rowOff>
    </xdr:from>
    <xdr:ext cx="469744" cy="259045"/>
    <xdr:sp macro="" textlink="">
      <xdr:nvSpPr>
        <xdr:cNvPr id="243" name="n_2mainValue【福祉施設】&#10;一人当たり面積"/>
        <xdr:cNvSpPr txBox="1"/>
      </xdr:nvSpPr>
      <xdr:spPr>
        <a:xfrm>
          <a:off x="8515427" y="1430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4" name="正方形/長方形 2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5" name="正方形/長方形 2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6" name="正方形/長方形 2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7" name="正方形/長方形 2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8" name="正方形/長方形 2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9" name="正方形/長方形 2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0" name="正方形/長方形 2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1" name="正方形/長方形 25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2" name="テキスト ボックス 25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3" name="直線コネクタ 25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54" name="直線コネクタ 25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55" name="テキスト ボックス 254"/>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56" name="直線コネクタ 25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57" name="テキスト ボックス 25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58" name="直線コネクタ 25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59" name="テキスト ボックス 25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0" name="直線コネクタ 25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61" name="テキスト ボックス 26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2" name="直線コネクタ 26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63" name="テキスト ボックス 26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4" name="直線コネクタ 26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5" name="テキスト ボックス 26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267" name="直線コネクタ 266"/>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268"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69" name="直線コネクタ 268"/>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270"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271" name="直線コネクタ 270"/>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272" name="【市民会館】&#10;有形固定資産減価償却率平均値テキスト"/>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273" name="フローチャート: 判断 272"/>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274" name="フローチャート: 判断 273"/>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88916</xdr:rowOff>
    </xdr:from>
    <xdr:ext cx="405111" cy="259045"/>
    <xdr:sp macro="" textlink="">
      <xdr:nvSpPr>
        <xdr:cNvPr id="275" name="n_1aveValue【市民会館】&#10;有形固定資産減価償却率"/>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170180</xdr:rowOff>
    </xdr:from>
    <xdr:to>
      <xdr:col>15</xdr:col>
      <xdr:colOff>101600</xdr:colOff>
      <xdr:row>105</xdr:row>
      <xdr:rowOff>100330</xdr:rowOff>
    </xdr:to>
    <xdr:sp macro="" textlink="">
      <xdr:nvSpPr>
        <xdr:cNvPr id="276" name="フローチャート: 判断 275"/>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91457</xdr:rowOff>
    </xdr:from>
    <xdr:ext cx="405111" cy="259045"/>
    <xdr:sp macro="" textlink="">
      <xdr:nvSpPr>
        <xdr:cNvPr id="277" name="n_2aveValue【市民会館】&#10;有形固定資産減価償却率"/>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165100</xdr:rowOff>
    </xdr:from>
    <xdr:to>
      <xdr:col>10</xdr:col>
      <xdr:colOff>165100</xdr:colOff>
      <xdr:row>105</xdr:row>
      <xdr:rowOff>95250</xdr:rowOff>
    </xdr:to>
    <xdr:sp macro="" textlink="">
      <xdr:nvSpPr>
        <xdr:cNvPr id="278" name="フローチャート: 判断 277"/>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111777</xdr:rowOff>
    </xdr:from>
    <xdr:ext cx="405111" cy="259045"/>
    <xdr:sp macro="" textlink="">
      <xdr:nvSpPr>
        <xdr:cNvPr id="279" name="n_3aveValue【市民会館】&#10;有形固定資産減価償却率"/>
        <xdr:cNvSpPr txBox="1"/>
      </xdr:nvSpPr>
      <xdr:spPr>
        <a:xfrm>
          <a:off x="1816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80" name="テキスト ボックス 27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1" name="テキスト ボックス 28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2" name="テキスト ボックス 28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3" name="テキスト ボックス 28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4" name="テキスト ボックス 28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110489</xdr:rowOff>
    </xdr:from>
    <xdr:to>
      <xdr:col>24</xdr:col>
      <xdr:colOff>114300</xdr:colOff>
      <xdr:row>103</xdr:row>
      <xdr:rowOff>40639</xdr:rowOff>
    </xdr:to>
    <xdr:sp macro="" textlink="">
      <xdr:nvSpPr>
        <xdr:cNvPr id="285" name="楕円 284"/>
        <xdr:cNvSpPr/>
      </xdr:nvSpPr>
      <xdr:spPr>
        <a:xfrm>
          <a:off x="4584700" y="1759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133366</xdr:rowOff>
    </xdr:from>
    <xdr:ext cx="405111" cy="259045"/>
    <xdr:sp macro="" textlink="">
      <xdr:nvSpPr>
        <xdr:cNvPr id="286" name="【市民会館】&#10;有形固定資産減価償却率該当値テキスト"/>
        <xdr:cNvSpPr txBox="1"/>
      </xdr:nvSpPr>
      <xdr:spPr>
        <a:xfrm>
          <a:off x="4673600" y="17449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133350</xdr:rowOff>
    </xdr:from>
    <xdr:to>
      <xdr:col>20</xdr:col>
      <xdr:colOff>38100</xdr:colOff>
      <xdr:row>103</xdr:row>
      <xdr:rowOff>63500</xdr:rowOff>
    </xdr:to>
    <xdr:sp macro="" textlink="">
      <xdr:nvSpPr>
        <xdr:cNvPr id="287" name="楕円 286"/>
        <xdr:cNvSpPr/>
      </xdr:nvSpPr>
      <xdr:spPr>
        <a:xfrm>
          <a:off x="3746500" y="1762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161289</xdr:rowOff>
    </xdr:from>
    <xdr:to>
      <xdr:col>24</xdr:col>
      <xdr:colOff>63500</xdr:colOff>
      <xdr:row>103</xdr:row>
      <xdr:rowOff>12700</xdr:rowOff>
    </xdr:to>
    <xdr:cxnSp macro="">
      <xdr:nvCxnSpPr>
        <xdr:cNvPr id="288" name="直線コネクタ 287"/>
        <xdr:cNvCxnSpPr/>
      </xdr:nvCxnSpPr>
      <xdr:spPr>
        <a:xfrm flipV="1">
          <a:off x="3797300" y="176491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160020</xdr:rowOff>
    </xdr:from>
    <xdr:to>
      <xdr:col>15</xdr:col>
      <xdr:colOff>101600</xdr:colOff>
      <xdr:row>103</xdr:row>
      <xdr:rowOff>90170</xdr:rowOff>
    </xdr:to>
    <xdr:sp macro="" textlink="">
      <xdr:nvSpPr>
        <xdr:cNvPr id="289" name="楕円 288"/>
        <xdr:cNvSpPr/>
      </xdr:nvSpPr>
      <xdr:spPr>
        <a:xfrm>
          <a:off x="2857500" y="1764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12700</xdr:rowOff>
    </xdr:from>
    <xdr:to>
      <xdr:col>19</xdr:col>
      <xdr:colOff>177800</xdr:colOff>
      <xdr:row>103</xdr:row>
      <xdr:rowOff>39370</xdr:rowOff>
    </xdr:to>
    <xdr:cxnSp macro="">
      <xdr:nvCxnSpPr>
        <xdr:cNvPr id="290" name="直線コネクタ 289"/>
        <xdr:cNvCxnSpPr/>
      </xdr:nvCxnSpPr>
      <xdr:spPr>
        <a:xfrm flipV="1">
          <a:off x="2908300" y="176720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80027</xdr:rowOff>
    </xdr:from>
    <xdr:ext cx="405111" cy="259045"/>
    <xdr:sp macro="" textlink="">
      <xdr:nvSpPr>
        <xdr:cNvPr id="291" name="n_1mainValue【市民会館】&#10;有形固定資産減価償却率"/>
        <xdr:cNvSpPr txBox="1"/>
      </xdr:nvSpPr>
      <xdr:spPr>
        <a:xfrm>
          <a:off x="3582044" y="1739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106697</xdr:rowOff>
    </xdr:from>
    <xdr:ext cx="405111" cy="259045"/>
    <xdr:sp macro="" textlink="">
      <xdr:nvSpPr>
        <xdr:cNvPr id="292" name="n_2mainValue【市民会館】&#10;有形固定資産減価償却率"/>
        <xdr:cNvSpPr txBox="1"/>
      </xdr:nvSpPr>
      <xdr:spPr>
        <a:xfrm>
          <a:off x="2705744" y="1742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3" name="正方形/長方形 29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4" name="正方形/長方形 29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5" name="正方形/長方形 29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6" name="正方形/長方形 29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7" name="正方形/長方形 29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8" name="正方形/長方形 29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9" name="正方形/長方形 29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0" name="正方形/長方形 29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1" name="テキスト ボックス 30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2" name="直線コネクタ 30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03" name="直線コネクタ 30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04" name="テキスト ボックス 30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05" name="直線コネクタ 30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06" name="テキスト ボックス 30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07" name="直線コネクタ 30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08" name="テキスト ボックス 30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09" name="直線コネクタ 30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10" name="テキスト ボックス 30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11" name="直線コネクタ 31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12" name="テキスト ボックス 31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3" name="直線コネクタ 31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4" name="テキスト ボックス 31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316" name="直線コネクタ 315"/>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317"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318" name="直線コネクタ 317"/>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319"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320" name="直線コネクタ 319"/>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83838</xdr:rowOff>
    </xdr:from>
    <xdr:ext cx="469744" cy="259045"/>
    <xdr:sp macro="" textlink="">
      <xdr:nvSpPr>
        <xdr:cNvPr id="321" name="【市民会館】&#10;一人当たり面積平均値テキスト"/>
        <xdr:cNvSpPr txBox="1"/>
      </xdr:nvSpPr>
      <xdr:spPr>
        <a:xfrm>
          <a:off x="10515600" y="1825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322" name="フローチャート: 判断 321"/>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323" name="フローチャート: 判断 322"/>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24782</xdr:rowOff>
    </xdr:from>
    <xdr:ext cx="469744" cy="259045"/>
    <xdr:sp macro="" textlink="">
      <xdr:nvSpPr>
        <xdr:cNvPr id="324" name="n_1aveValue【市民会館】&#10;一人当たり面積"/>
        <xdr:cNvSpPr txBox="1"/>
      </xdr:nvSpPr>
      <xdr:spPr>
        <a:xfrm>
          <a:off x="93917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99695</xdr:rowOff>
    </xdr:from>
    <xdr:to>
      <xdr:col>46</xdr:col>
      <xdr:colOff>38100</xdr:colOff>
      <xdr:row>107</xdr:row>
      <xdr:rowOff>29845</xdr:rowOff>
    </xdr:to>
    <xdr:sp macro="" textlink="">
      <xdr:nvSpPr>
        <xdr:cNvPr id="325" name="フローチャート: 判断 324"/>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20972</xdr:rowOff>
    </xdr:from>
    <xdr:ext cx="469744" cy="259045"/>
    <xdr:sp macro="" textlink="">
      <xdr:nvSpPr>
        <xdr:cNvPr id="326" name="n_2aveValue【市民会館】&#10;一人当たり面積"/>
        <xdr:cNvSpPr txBox="1"/>
      </xdr:nvSpPr>
      <xdr:spPr>
        <a:xfrm>
          <a:off x="8515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116839</xdr:rowOff>
    </xdr:from>
    <xdr:to>
      <xdr:col>41</xdr:col>
      <xdr:colOff>101600</xdr:colOff>
      <xdr:row>107</xdr:row>
      <xdr:rowOff>46989</xdr:rowOff>
    </xdr:to>
    <xdr:sp macro="" textlink="">
      <xdr:nvSpPr>
        <xdr:cNvPr id="327" name="フローチャート: 判断 326"/>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63516</xdr:rowOff>
    </xdr:from>
    <xdr:ext cx="469744" cy="259045"/>
    <xdr:sp macro="" textlink="">
      <xdr:nvSpPr>
        <xdr:cNvPr id="328" name="n_3aveValue【市民会館】&#10;一人当たり面積"/>
        <xdr:cNvSpPr txBox="1"/>
      </xdr:nvSpPr>
      <xdr:spPr>
        <a:xfrm>
          <a:off x="7626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29" name="テキスト ボックス 32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0" name="テキスト ボックス 32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1" name="テキスト ボックス 33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2" name="テキスト ボックス 33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3" name="テキスト ボックス 33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67311</xdr:rowOff>
    </xdr:from>
    <xdr:to>
      <xdr:col>55</xdr:col>
      <xdr:colOff>50800</xdr:colOff>
      <xdr:row>106</xdr:row>
      <xdr:rowOff>168911</xdr:rowOff>
    </xdr:to>
    <xdr:sp macro="" textlink="">
      <xdr:nvSpPr>
        <xdr:cNvPr id="334" name="楕円 333"/>
        <xdr:cNvSpPr/>
      </xdr:nvSpPr>
      <xdr:spPr>
        <a:xfrm>
          <a:off x="104267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90188</xdr:rowOff>
    </xdr:from>
    <xdr:ext cx="469744" cy="259045"/>
    <xdr:sp macro="" textlink="">
      <xdr:nvSpPr>
        <xdr:cNvPr id="335" name="【市民会館】&#10;一人当たり面積該当値テキスト"/>
        <xdr:cNvSpPr txBox="1"/>
      </xdr:nvSpPr>
      <xdr:spPr>
        <a:xfrm>
          <a:off x="10515600"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73025</xdr:rowOff>
    </xdr:from>
    <xdr:to>
      <xdr:col>50</xdr:col>
      <xdr:colOff>165100</xdr:colOff>
      <xdr:row>107</xdr:row>
      <xdr:rowOff>3175</xdr:rowOff>
    </xdr:to>
    <xdr:sp macro="" textlink="">
      <xdr:nvSpPr>
        <xdr:cNvPr id="336" name="楕円 335"/>
        <xdr:cNvSpPr/>
      </xdr:nvSpPr>
      <xdr:spPr>
        <a:xfrm>
          <a:off x="9588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118111</xdr:rowOff>
    </xdr:from>
    <xdr:to>
      <xdr:col>55</xdr:col>
      <xdr:colOff>0</xdr:colOff>
      <xdr:row>106</xdr:row>
      <xdr:rowOff>123825</xdr:rowOff>
    </xdr:to>
    <xdr:cxnSp macro="">
      <xdr:nvCxnSpPr>
        <xdr:cNvPr id="337" name="直線コネクタ 336"/>
        <xdr:cNvCxnSpPr/>
      </xdr:nvCxnSpPr>
      <xdr:spPr>
        <a:xfrm flipV="1">
          <a:off x="9639300" y="1829181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78739</xdr:rowOff>
    </xdr:from>
    <xdr:to>
      <xdr:col>46</xdr:col>
      <xdr:colOff>38100</xdr:colOff>
      <xdr:row>107</xdr:row>
      <xdr:rowOff>8889</xdr:rowOff>
    </xdr:to>
    <xdr:sp macro="" textlink="">
      <xdr:nvSpPr>
        <xdr:cNvPr id="338" name="楕円 337"/>
        <xdr:cNvSpPr/>
      </xdr:nvSpPr>
      <xdr:spPr>
        <a:xfrm>
          <a:off x="8699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123825</xdr:rowOff>
    </xdr:from>
    <xdr:to>
      <xdr:col>50</xdr:col>
      <xdr:colOff>114300</xdr:colOff>
      <xdr:row>106</xdr:row>
      <xdr:rowOff>129539</xdr:rowOff>
    </xdr:to>
    <xdr:cxnSp macro="">
      <xdr:nvCxnSpPr>
        <xdr:cNvPr id="339" name="直線コネクタ 338"/>
        <xdr:cNvCxnSpPr/>
      </xdr:nvCxnSpPr>
      <xdr:spPr>
        <a:xfrm flipV="1">
          <a:off x="8750300" y="182975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19702</xdr:rowOff>
    </xdr:from>
    <xdr:ext cx="469744" cy="259045"/>
    <xdr:sp macro="" textlink="">
      <xdr:nvSpPr>
        <xdr:cNvPr id="340" name="n_1mainValue【市民会館】&#10;一人当たり面積"/>
        <xdr:cNvSpPr txBox="1"/>
      </xdr:nvSpPr>
      <xdr:spPr>
        <a:xfrm>
          <a:off x="9391727" y="1802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25416</xdr:rowOff>
    </xdr:from>
    <xdr:ext cx="469744" cy="259045"/>
    <xdr:sp macro="" textlink="">
      <xdr:nvSpPr>
        <xdr:cNvPr id="341" name="n_2mainValue【市民会館】&#10;一人当たり面積"/>
        <xdr:cNvSpPr txBox="1"/>
      </xdr:nvSpPr>
      <xdr:spPr>
        <a:xfrm>
          <a:off x="8515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2" name="正方形/長方形 3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3" name="正方形/長方形 3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4" name="正方形/長方形 3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5" name="正方形/長方形 3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6" name="正方形/長方形 3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7" name="正方形/長方形 3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8" name="正方形/長方形 3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9" name="正方形/長方形 34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0" name="テキスト ボックス 34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1" name="直線コネクタ 35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2" name="直線コネクタ 35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3" name="テキスト ボックス 35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4" name="直線コネクタ 35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5" name="テキスト ボックス 35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6" name="直線コネクタ 35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7" name="テキスト ボックス 35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8" name="直線コネクタ 35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9" name="テキスト ボックス 35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0" name="直線コネクタ 35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1" name="テキスト ボックス 36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2" name="直線コネクタ 36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3" name="テキスト ボックス 36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4" name="直線コネクタ 3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5" name="テキスト ボックス 36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367" name="直線コネクタ 366"/>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368"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369" name="直線コネクタ 368"/>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370"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371" name="直線コネクタ 370"/>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372" name="【一般廃棄物処理施設】&#10;有形固定資産減価償却率平均値テキスト"/>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373" name="フローチャート: 判断 372"/>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374" name="フローチャート: 判断 373"/>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119760</xdr:rowOff>
    </xdr:from>
    <xdr:ext cx="405111" cy="259045"/>
    <xdr:sp macro="" textlink="">
      <xdr:nvSpPr>
        <xdr:cNvPr id="375" name="n_1aveValue【一般廃棄物処理施設】&#10;有形固定資産減価償却率"/>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138067</xdr:rowOff>
    </xdr:from>
    <xdr:to>
      <xdr:col>76</xdr:col>
      <xdr:colOff>165100</xdr:colOff>
      <xdr:row>37</xdr:row>
      <xdr:rowOff>68217</xdr:rowOff>
    </xdr:to>
    <xdr:sp macro="" textlink="">
      <xdr:nvSpPr>
        <xdr:cNvPr id="376" name="フローチャート: 判断 375"/>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84744</xdr:rowOff>
    </xdr:from>
    <xdr:ext cx="405111" cy="259045"/>
    <xdr:sp macro="" textlink="">
      <xdr:nvSpPr>
        <xdr:cNvPr id="377" name="n_2aveValue【一般廃棄物処理施設】&#10;有形固定資産減価償却率"/>
        <xdr:cNvSpPr txBox="1"/>
      </xdr:nvSpPr>
      <xdr:spPr>
        <a:xfrm>
          <a:off x="14389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126637</xdr:rowOff>
    </xdr:from>
    <xdr:to>
      <xdr:col>72</xdr:col>
      <xdr:colOff>38100</xdr:colOff>
      <xdr:row>37</xdr:row>
      <xdr:rowOff>56787</xdr:rowOff>
    </xdr:to>
    <xdr:sp macro="" textlink="">
      <xdr:nvSpPr>
        <xdr:cNvPr id="378" name="フローチャート: 判断 377"/>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73314</xdr:rowOff>
    </xdr:from>
    <xdr:ext cx="405111" cy="259045"/>
    <xdr:sp macro="" textlink="">
      <xdr:nvSpPr>
        <xdr:cNvPr id="379" name="n_3aveValue【一般廃棄物処理施設】&#10;有形固定資産減価償却率"/>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80" name="テキスト ボックス 3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85816</xdr:rowOff>
    </xdr:from>
    <xdr:to>
      <xdr:col>85</xdr:col>
      <xdr:colOff>177800</xdr:colOff>
      <xdr:row>37</xdr:row>
      <xdr:rowOff>15966</xdr:rowOff>
    </xdr:to>
    <xdr:sp macro="" textlink="">
      <xdr:nvSpPr>
        <xdr:cNvPr id="385" name="楕円 384"/>
        <xdr:cNvSpPr/>
      </xdr:nvSpPr>
      <xdr:spPr>
        <a:xfrm>
          <a:off x="162687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108693</xdr:rowOff>
    </xdr:from>
    <xdr:ext cx="405111" cy="259045"/>
    <xdr:sp macro="" textlink="">
      <xdr:nvSpPr>
        <xdr:cNvPr id="386" name="【一般廃棄物処理施設】&#10;有形固定資産減価償却率該当値テキスト"/>
        <xdr:cNvSpPr txBox="1"/>
      </xdr:nvSpPr>
      <xdr:spPr>
        <a:xfrm>
          <a:off x="16357600" y="610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128270</xdr:rowOff>
    </xdr:from>
    <xdr:to>
      <xdr:col>81</xdr:col>
      <xdr:colOff>101600</xdr:colOff>
      <xdr:row>37</xdr:row>
      <xdr:rowOff>58420</xdr:rowOff>
    </xdr:to>
    <xdr:sp macro="" textlink="">
      <xdr:nvSpPr>
        <xdr:cNvPr id="387" name="楕円 386"/>
        <xdr:cNvSpPr/>
      </xdr:nvSpPr>
      <xdr:spPr>
        <a:xfrm>
          <a:off x="15430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136616</xdr:rowOff>
    </xdr:from>
    <xdr:to>
      <xdr:col>85</xdr:col>
      <xdr:colOff>127000</xdr:colOff>
      <xdr:row>37</xdr:row>
      <xdr:rowOff>7620</xdr:rowOff>
    </xdr:to>
    <xdr:cxnSp macro="">
      <xdr:nvCxnSpPr>
        <xdr:cNvPr id="388" name="直線コネクタ 387"/>
        <xdr:cNvCxnSpPr/>
      </xdr:nvCxnSpPr>
      <xdr:spPr>
        <a:xfrm flipV="1">
          <a:off x="15481300" y="630881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80917</xdr:rowOff>
    </xdr:from>
    <xdr:to>
      <xdr:col>76</xdr:col>
      <xdr:colOff>165100</xdr:colOff>
      <xdr:row>38</xdr:row>
      <xdr:rowOff>11068</xdr:rowOff>
    </xdr:to>
    <xdr:sp macro="" textlink="">
      <xdr:nvSpPr>
        <xdr:cNvPr id="389" name="楕円 388"/>
        <xdr:cNvSpPr/>
      </xdr:nvSpPr>
      <xdr:spPr>
        <a:xfrm>
          <a:off x="14541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7620</xdr:rowOff>
    </xdr:from>
    <xdr:to>
      <xdr:col>81</xdr:col>
      <xdr:colOff>50800</xdr:colOff>
      <xdr:row>37</xdr:row>
      <xdr:rowOff>131717</xdr:rowOff>
    </xdr:to>
    <xdr:cxnSp macro="">
      <xdr:nvCxnSpPr>
        <xdr:cNvPr id="390" name="直線コネクタ 389"/>
        <xdr:cNvCxnSpPr/>
      </xdr:nvCxnSpPr>
      <xdr:spPr>
        <a:xfrm flipV="1">
          <a:off x="14592300" y="635127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391" name="n_1mainValue【一般廃棄物処理施設】&#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2194</xdr:rowOff>
    </xdr:from>
    <xdr:ext cx="405111" cy="259045"/>
    <xdr:sp macro="" textlink="">
      <xdr:nvSpPr>
        <xdr:cNvPr id="392" name="n_2mainValue【一般廃棄物処理施設】&#10;有形固定資産減価償却率"/>
        <xdr:cNvSpPr txBox="1"/>
      </xdr:nvSpPr>
      <xdr:spPr>
        <a:xfrm>
          <a:off x="143897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3" name="正方形/長方形 3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4" name="正方形/長方形 3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5" name="正方形/長方形 3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6" name="正方形/長方形 3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7" name="正方形/長方形 3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8" name="正方形/長方形 3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9" name="正方形/長方形 3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0" name="正方形/長方形 39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1" name="テキスト ボックス 40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2" name="直線コネクタ 40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3" name="直線コネクタ 40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04" name="テキスト ボックス 40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5" name="直線コネクタ 40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06" name="テキスト ボックス 405"/>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7" name="直線コネクタ 40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08" name="テキスト ボックス 407"/>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9" name="直線コネクタ 40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10" name="テキスト ボックス 409"/>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1" name="直線コネクタ 41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12" name="テキスト ボックス 411"/>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3" name="直線コネクタ 41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14" name="テキスト ボックス 413"/>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5" name="直線コネクタ 4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16" name="テキスト ボックス 415"/>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18" name="直線コネクタ 417"/>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19"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20" name="直線コネクタ 419"/>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21"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422" name="直線コネクタ 421"/>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423" name="【一般廃棄物処理施設】&#10;一人当たり有形固定資産（償却資産）額平均値テキスト"/>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424" name="フローチャート: 判断 423"/>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425" name="フローチャート: 判断 424"/>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113356</xdr:rowOff>
    </xdr:from>
    <xdr:ext cx="599010" cy="259045"/>
    <xdr:sp macro="" textlink="">
      <xdr:nvSpPr>
        <xdr:cNvPr id="426"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26116</xdr:rowOff>
    </xdr:from>
    <xdr:to>
      <xdr:col>107</xdr:col>
      <xdr:colOff>101600</xdr:colOff>
      <xdr:row>42</xdr:row>
      <xdr:rowOff>127716</xdr:rowOff>
    </xdr:to>
    <xdr:sp macro="" textlink="">
      <xdr:nvSpPr>
        <xdr:cNvPr id="427" name="フローチャート: 判断 426"/>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42</xdr:row>
      <xdr:rowOff>118843</xdr:rowOff>
    </xdr:from>
    <xdr:ext cx="534377" cy="259045"/>
    <xdr:sp macro="" textlink="">
      <xdr:nvSpPr>
        <xdr:cNvPr id="428" name="n_2aveValue【一般廃棄物処理施設】&#10;一人当たり有形固定資産（償却資産）額"/>
        <xdr:cNvSpPr txBox="1"/>
      </xdr:nvSpPr>
      <xdr:spPr>
        <a:xfrm>
          <a:off x="20167111" y="731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42</xdr:row>
      <xdr:rowOff>29738</xdr:rowOff>
    </xdr:from>
    <xdr:to>
      <xdr:col>102</xdr:col>
      <xdr:colOff>165100</xdr:colOff>
      <xdr:row>42</xdr:row>
      <xdr:rowOff>131338</xdr:rowOff>
    </xdr:to>
    <xdr:sp macro="" textlink="">
      <xdr:nvSpPr>
        <xdr:cNvPr id="429" name="フローチャート: 判断 428"/>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40</xdr:row>
      <xdr:rowOff>147865</xdr:rowOff>
    </xdr:from>
    <xdr:ext cx="534377" cy="259045"/>
    <xdr:sp macro="" textlink="">
      <xdr:nvSpPr>
        <xdr:cNvPr id="430" name="n_3aveValue【一般廃棄物処理施設】&#10;一人当たり有形固定資産（償却資産）額"/>
        <xdr:cNvSpPr txBox="1"/>
      </xdr:nvSpPr>
      <xdr:spPr>
        <a:xfrm>
          <a:off x="19278111" y="70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1" name="テキスト ボックス 4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2" name="テキスト ボックス 4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3" name="テキスト ボックス 4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4" name="テキスト ボックス 4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5" name="テキスト ボックス 4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25971</xdr:rowOff>
    </xdr:from>
    <xdr:to>
      <xdr:col>116</xdr:col>
      <xdr:colOff>114300</xdr:colOff>
      <xdr:row>42</xdr:row>
      <xdr:rowOff>127571</xdr:rowOff>
    </xdr:to>
    <xdr:sp macro="" textlink="">
      <xdr:nvSpPr>
        <xdr:cNvPr id="436" name="楕円 435"/>
        <xdr:cNvSpPr/>
      </xdr:nvSpPr>
      <xdr:spPr>
        <a:xfrm>
          <a:off x="22110700" y="72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151922</xdr:rowOff>
    </xdr:from>
    <xdr:ext cx="534377" cy="259045"/>
    <xdr:sp macro="" textlink="">
      <xdr:nvSpPr>
        <xdr:cNvPr id="437" name="【一般廃棄物処理施設】&#10;一人当たり有形固定資産（償却資産）額該当値テキスト"/>
        <xdr:cNvSpPr txBox="1"/>
      </xdr:nvSpPr>
      <xdr:spPr>
        <a:xfrm>
          <a:off x="22199600" y="718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25859</xdr:rowOff>
    </xdr:from>
    <xdr:to>
      <xdr:col>112</xdr:col>
      <xdr:colOff>38100</xdr:colOff>
      <xdr:row>42</xdr:row>
      <xdr:rowOff>127459</xdr:rowOff>
    </xdr:to>
    <xdr:sp macro="" textlink="">
      <xdr:nvSpPr>
        <xdr:cNvPr id="438" name="楕円 437"/>
        <xdr:cNvSpPr/>
      </xdr:nvSpPr>
      <xdr:spPr>
        <a:xfrm>
          <a:off x="21272500" y="722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76659</xdr:rowOff>
    </xdr:from>
    <xdr:to>
      <xdr:col>116</xdr:col>
      <xdr:colOff>63500</xdr:colOff>
      <xdr:row>42</xdr:row>
      <xdr:rowOff>76771</xdr:rowOff>
    </xdr:to>
    <xdr:cxnSp macro="">
      <xdr:nvCxnSpPr>
        <xdr:cNvPr id="439" name="直線コネクタ 438"/>
        <xdr:cNvCxnSpPr/>
      </xdr:nvCxnSpPr>
      <xdr:spPr>
        <a:xfrm>
          <a:off x="21323300" y="7277559"/>
          <a:ext cx="838200" cy="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619</xdr:rowOff>
    </xdr:from>
    <xdr:to>
      <xdr:col>107</xdr:col>
      <xdr:colOff>101600</xdr:colOff>
      <xdr:row>42</xdr:row>
      <xdr:rowOff>102219</xdr:rowOff>
    </xdr:to>
    <xdr:sp macro="" textlink="">
      <xdr:nvSpPr>
        <xdr:cNvPr id="440" name="楕円 439"/>
        <xdr:cNvSpPr/>
      </xdr:nvSpPr>
      <xdr:spPr>
        <a:xfrm>
          <a:off x="20383500" y="720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51419</xdr:rowOff>
    </xdr:from>
    <xdr:to>
      <xdr:col>111</xdr:col>
      <xdr:colOff>177800</xdr:colOff>
      <xdr:row>42</xdr:row>
      <xdr:rowOff>76659</xdr:rowOff>
    </xdr:to>
    <xdr:cxnSp macro="">
      <xdr:nvCxnSpPr>
        <xdr:cNvPr id="441" name="直線コネクタ 440"/>
        <xdr:cNvCxnSpPr/>
      </xdr:nvCxnSpPr>
      <xdr:spPr>
        <a:xfrm>
          <a:off x="20434300" y="7252319"/>
          <a:ext cx="889000" cy="2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118586</xdr:rowOff>
    </xdr:from>
    <xdr:ext cx="534377" cy="259045"/>
    <xdr:sp macro="" textlink="">
      <xdr:nvSpPr>
        <xdr:cNvPr id="442" name="n_1mainValue【一般廃棄物処理施設】&#10;一人当たり有形固定資産（償却資産）額"/>
        <xdr:cNvSpPr txBox="1"/>
      </xdr:nvSpPr>
      <xdr:spPr>
        <a:xfrm>
          <a:off x="21043411" y="731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118746</xdr:rowOff>
    </xdr:from>
    <xdr:ext cx="599010" cy="259045"/>
    <xdr:sp macro="" textlink="">
      <xdr:nvSpPr>
        <xdr:cNvPr id="443" name="n_2mainValue【一般廃棄物処理施設】&#10;一人当たり有形固定資産（償却資産）額"/>
        <xdr:cNvSpPr txBox="1"/>
      </xdr:nvSpPr>
      <xdr:spPr>
        <a:xfrm>
          <a:off x="20134795" y="6976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5" name="テキスト ボックス 45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5" name="テキスト ボックス 46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469" name="直線コネクタ 468"/>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470" name="【保健センター・保健所】&#10;有形固定資産減価償却率最小値テキスト"/>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471" name="直線コネクタ 470"/>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3" name="直線コネクタ 47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45555</xdr:rowOff>
    </xdr:from>
    <xdr:ext cx="405111" cy="259045"/>
    <xdr:sp macro="" textlink="">
      <xdr:nvSpPr>
        <xdr:cNvPr id="474" name="【保健センター・保健所】&#10;有形固定資産減価償却率平均値テキスト"/>
        <xdr:cNvSpPr txBox="1"/>
      </xdr:nvSpPr>
      <xdr:spPr>
        <a:xfrm>
          <a:off x="16357600" y="10161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75" name="フローチャート: 判断 474"/>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476" name="フローチャート: 判断 475"/>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163665</xdr:rowOff>
    </xdr:from>
    <xdr:ext cx="405111" cy="259045"/>
    <xdr:sp macro="" textlink="">
      <xdr:nvSpPr>
        <xdr:cNvPr id="477" name="n_1aveValue【保健センター・保健所】&#10;有形固定資産減価償却率"/>
        <xdr:cNvSpPr txBox="1"/>
      </xdr:nvSpPr>
      <xdr:spPr>
        <a:xfrm>
          <a:off x="152660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40640</xdr:rowOff>
    </xdr:from>
    <xdr:to>
      <xdr:col>76</xdr:col>
      <xdr:colOff>165100</xdr:colOff>
      <xdr:row>60</xdr:row>
      <xdr:rowOff>142240</xdr:rowOff>
    </xdr:to>
    <xdr:sp macro="" textlink="">
      <xdr:nvSpPr>
        <xdr:cNvPr id="478" name="フローチャート: 判断 477"/>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158767</xdr:rowOff>
    </xdr:from>
    <xdr:ext cx="405111" cy="259045"/>
    <xdr:sp macro="" textlink="">
      <xdr:nvSpPr>
        <xdr:cNvPr id="479" name="n_2aveValue【保健センター・保健所】&#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65133</xdr:rowOff>
    </xdr:from>
    <xdr:to>
      <xdr:col>72</xdr:col>
      <xdr:colOff>38100</xdr:colOff>
      <xdr:row>60</xdr:row>
      <xdr:rowOff>166733</xdr:rowOff>
    </xdr:to>
    <xdr:sp macro="" textlink="">
      <xdr:nvSpPr>
        <xdr:cNvPr id="480" name="フローチャート: 判断 479"/>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11810</xdr:rowOff>
    </xdr:from>
    <xdr:ext cx="405111" cy="259045"/>
    <xdr:sp macro="" textlink="">
      <xdr:nvSpPr>
        <xdr:cNvPr id="481" name="n_3aveValue【保健センター・保健所】&#10;有形固定資産減価償却率"/>
        <xdr:cNvSpPr txBox="1"/>
      </xdr:nvSpPr>
      <xdr:spPr>
        <a:xfrm>
          <a:off x="13500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2" name="テキスト ボックス 4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3" name="テキスト ボックス 4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4" name="テキスト ボックス 4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5" name="テキスト ボックス 4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6" name="テキスト ボックス 4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14515</xdr:rowOff>
    </xdr:from>
    <xdr:to>
      <xdr:col>85</xdr:col>
      <xdr:colOff>177800</xdr:colOff>
      <xdr:row>61</xdr:row>
      <xdr:rowOff>116115</xdr:rowOff>
    </xdr:to>
    <xdr:sp macro="" textlink="">
      <xdr:nvSpPr>
        <xdr:cNvPr id="487" name="楕円 486"/>
        <xdr:cNvSpPr/>
      </xdr:nvSpPr>
      <xdr:spPr>
        <a:xfrm>
          <a:off x="162687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164392</xdr:rowOff>
    </xdr:from>
    <xdr:ext cx="405111" cy="259045"/>
    <xdr:sp macro="" textlink="">
      <xdr:nvSpPr>
        <xdr:cNvPr id="488" name="【保健センター・保健所】&#10;有形固定資産減価償却率該当値テキスト"/>
        <xdr:cNvSpPr txBox="1"/>
      </xdr:nvSpPr>
      <xdr:spPr>
        <a:xfrm>
          <a:off x="16357600"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104322</xdr:rowOff>
    </xdr:from>
    <xdr:to>
      <xdr:col>81</xdr:col>
      <xdr:colOff>101600</xdr:colOff>
      <xdr:row>61</xdr:row>
      <xdr:rowOff>34472</xdr:rowOff>
    </xdr:to>
    <xdr:sp macro="" textlink="">
      <xdr:nvSpPr>
        <xdr:cNvPr id="489" name="楕円 488"/>
        <xdr:cNvSpPr/>
      </xdr:nvSpPr>
      <xdr:spPr>
        <a:xfrm>
          <a:off x="15430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155122</xdr:rowOff>
    </xdr:from>
    <xdr:to>
      <xdr:col>85</xdr:col>
      <xdr:colOff>127000</xdr:colOff>
      <xdr:row>61</xdr:row>
      <xdr:rowOff>65315</xdr:rowOff>
    </xdr:to>
    <xdr:cxnSp macro="">
      <xdr:nvCxnSpPr>
        <xdr:cNvPr id="490" name="直線コネクタ 489"/>
        <xdr:cNvCxnSpPr/>
      </xdr:nvCxnSpPr>
      <xdr:spPr>
        <a:xfrm>
          <a:off x="15481300" y="1044212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146776</xdr:rowOff>
    </xdr:from>
    <xdr:to>
      <xdr:col>76</xdr:col>
      <xdr:colOff>165100</xdr:colOff>
      <xdr:row>61</xdr:row>
      <xdr:rowOff>76926</xdr:rowOff>
    </xdr:to>
    <xdr:sp macro="" textlink="">
      <xdr:nvSpPr>
        <xdr:cNvPr id="491" name="楕円 490"/>
        <xdr:cNvSpPr/>
      </xdr:nvSpPr>
      <xdr:spPr>
        <a:xfrm>
          <a:off x="14541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155122</xdr:rowOff>
    </xdr:from>
    <xdr:to>
      <xdr:col>81</xdr:col>
      <xdr:colOff>50800</xdr:colOff>
      <xdr:row>61</xdr:row>
      <xdr:rowOff>26126</xdr:rowOff>
    </xdr:to>
    <xdr:cxnSp macro="">
      <xdr:nvCxnSpPr>
        <xdr:cNvPr id="492" name="直線コネクタ 491"/>
        <xdr:cNvCxnSpPr/>
      </xdr:nvCxnSpPr>
      <xdr:spPr>
        <a:xfrm flipV="1">
          <a:off x="14592300" y="1044212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25599</xdr:rowOff>
    </xdr:from>
    <xdr:ext cx="405111" cy="259045"/>
    <xdr:sp macro="" textlink="">
      <xdr:nvSpPr>
        <xdr:cNvPr id="493" name="n_1mainValue【保健センター・保健所】&#10;有形固定資産減価償却率"/>
        <xdr:cNvSpPr txBox="1"/>
      </xdr:nvSpPr>
      <xdr:spPr>
        <a:xfrm>
          <a:off x="152660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68053</xdr:rowOff>
    </xdr:from>
    <xdr:ext cx="405111" cy="259045"/>
    <xdr:sp macro="" textlink="">
      <xdr:nvSpPr>
        <xdr:cNvPr id="494" name="n_2mainValue【保健センター・保健所】&#10;有形固定資産減価償却率"/>
        <xdr:cNvSpPr txBox="1"/>
      </xdr:nvSpPr>
      <xdr:spPr>
        <a:xfrm>
          <a:off x="14389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5" name="直線コネクタ 50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6" name="テキスト ボックス 50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7" name="直線コネクタ 50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8" name="テキスト ボックス 50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9" name="直線コネクタ 50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0" name="テキスト ボックス 50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1" name="直線コネクタ 51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2" name="テキスト ボックス 51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3" name="直線コネクタ 51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4" name="テキスト ボックス 51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5" name="直線コネクタ 5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6" name="テキスト ボックス 5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18" name="直線コネクタ 517"/>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19"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20" name="直線コネクタ 519"/>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21"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522" name="直線コネクタ 521"/>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523" name="【保健センター・保健所】&#10;一人当たり面積平均値テキスト"/>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24" name="フローチャート: 判断 523"/>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525" name="フローチャート: 判断 524"/>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19067</xdr:rowOff>
    </xdr:from>
    <xdr:ext cx="469744" cy="259045"/>
    <xdr:sp macro="" textlink="">
      <xdr:nvSpPr>
        <xdr:cNvPr id="526" name="n_1aveValue【保健センター・保健所】&#10;一人当たり面積"/>
        <xdr:cNvSpPr txBox="1"/>
      </xdr:nvSpPr>
      <xdr:spPr>
        <a:xfrm>
          <a:off x="21075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105410</xdr:rowOff>
    </xdr:from>
    <xdr:to>
      <xdr:col>107</xdr:col>
      <xdr:colOff>101600</xdr:colOff>
      <xdr:row>63</xdr:row>
      <xdr:rowOff>35560</xdr:rowOff>
    </xdr:to>
    <xdr:sp macro="" textlink="">
      <xdr:nvSpPr>
        <xdr:cNvPr id="527" name="フローチャート: 判断 526"/>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26687</xdr:rowOff>
    </xdr:from>
    <xdr:ext cx="469744" cy="259045"/>
    <xdr:sp macro="" textlink="">
      <xdr:nvSpPr>
        <xdr:cNvPr id="528" name="n_2aveValue【保健センター・保健所】&#10;一人当たり面積"/>
        <xdr:cNvSpPr txBox="1"/>
      </xdr:nvSpPr>
      <xdr:spPr>
        <a:xfrm>
          <a:off x="20199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82550</xdr:rowOff>
    </xdr:from>
    <xdr:to>
      <xdr:col>102</xdr:col>
      <xdr:colOff>165100</xdr:colOff>
      <xdr:row>63</xdr:row>
      <xdr:rowOff>12700</xdr:rowOff>
    </xdr:to>
    <xdr:sp macro="" textlink="">
      <xdr:nvSpPr>
        <xdr:cNvPr id="529" name="フローチャート: 判断 528"/>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29227</xdr:rowOff>
    </xdr:from>
    <xdr:ext cx="469744" cy="259045"/>
    <xdr:sp macro="" textlink="">
      <xdr:nvSpPr>
        <xdr:cNvPr id="530" name="n_3aveValue【保健センター・保健所】&#10;一人当たり面積"/>
        <xdr:cNvSpPr txBox="1"/>
      </xdr:nvSpPr>
      <xdr:spPr>
        <a:xfrm>
          <a:off x="19310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31" name="テキスト ボックス 5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536" name="楕円 535"/>
        <xdr:cNvSpPr/>
      </xdr:nvSpPr>
      <xdr:spPr>
        <a:xfrm>
          <a:off x="221107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124477</xdr:rowOff>
    </xdr:from>
    <xdr:ext cx="469744" cy="259045"/>
    <xdr:sp macro="" textlink="">
      <xdr:nvSpPr>
        <xdr:cNvPr id="537" name="【保健センター・保健所】&#10;一人当たり面積該当値テキスト"/>
        <xdr:cNvSpPr txBox="1"/>
      </xdr:nvSpPr>
      <xdr:spPr>
        <a:xfrm>
          <a:off x="22199600"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29210</xdr:rowOff>
    </xdr:from>
    <xdr:to>
      <xdr:col>112</xdr:col>
      <xdr:colOff>38100</xdr:colOff>
      <xdr:row>61</xdr:row>
      <xdr:rowOff>130810</xdr:rowOff>
    </xdr:to>
    <xdr:sp macro="" textlink="">
      <xdr:nvSpPr>
        <xdr:cNvPr id="538" name="楕円 537"/>
        <xdr:cNvSpPr/>
      </xdr:nvSpPr>
      <xdr:spPr>
        <a:xfrm>
          <a:off x="21272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80010</xdr:rowOff>
    </xdr:from>
    <xdr:to>
      <xdr:col>116</xdr:col>
      <xdr:colOff>63500</xdr:colOff>
      <xdr:row>61</xdr:row>
      <xdr:rowOff>152400</xdr:rowOff>
    </xdr:to>
    <xdr:cxnSp macro="">
      <xdr:nvCxnSpPr>
        <xdr:cNvPr id="539" name="直線コネクタ 538"/>
        <xdr:cNvCxnSpPr/>
      </xdr:nvCxnSpPr>
      <xdr:spPr>
        <a:xfrm>
          <a:off x="21323300" y="1053846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36830</xdr:rowOff>
    </xdr:from>
    <xdr:to>
      <xdr:col>107</xdr:col>
      <xdr:colOff>101600</xdr:colOff>
      <xdr:row>61</xdr:row>
      <xdr:rowOff>138430</xdr:rowOff>
    </xdr:to>
    <xdr:sp macro="" textlink="">
      <xdr:nvSpPr>
        <xdr:cNvPr id="540" name="楕円 539"/>
        <xdr:cNvSpPr/>
      </xdr:nvSpPr>
      <xdr:spPr>
        <a:xfrm>
          <a:off x="20383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80010</xdr:rowOff>
    </xdr:from>
    <xdr:to>
      <xdr:col>111</xdr:col>
      <xdr:colOff>177800</xdr:colOff>
      <xdr:row>61</xdr:row>
      <xdr:rowOff>87630</xdr:rowOff>
    </xdr:to>
    <xdr:cxnSp macro="">
      <xdr:nvCxnSpPr>
        <xdr:cNvPr id="541" name="直線コネクタ 540"/>
        <xdr:cNvCxnSpPr/>
      </xdr:nvCxnSpPr>
      <xdr:spPr>
        <a:xfrm flipV="1">
          <a:off x="20434300" y="10538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147337</xdr:rowOff>
    </xdr:from>
    <xdr:ext cx="469744" cy="259045"/>
    <xdr:sp macro="" textlink="">
      <xdr:nvSpPr>
        <xdr:cNvPr id="542" name="n_1mainValue【保健センター・保健所】&#10;一人当たり面積"/>
        <xdr:cNvSpPr txBox="1"/>
      </xdr:nvSpPr>
      <xdr:spPr>
        <a:xfrm>
          <a:off x="2107572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154957</xdr:rowOff>
    </xdr:from>
    <xdr:ext cx="469744" cy="259045"/>
    <xdr:sp macro="" textlink="">
      <xdr:nvSpPr>
        <xdr:cNvPr id="543" name="n_2mainValue【保健センター・保健所】&#10;一人当たり面積"/>
        <xdr:cNvSpPr txBox="1"/>
      </xdr:nvSpPr>
      <xdr:spPr>
        <a:xfrm>
          <a:off x="20199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4" name="正方形/長方形 5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5" name="正方形/長方形 5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6" name="正方形/長方形 5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7" name="正方形/長方形 5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8" name="正方形/長方形 5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9" name="正方形/長方形 5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0" name="正方形/長方形 5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正方形/長方形 5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2" name="テキスト ボックス 5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3" name="直線コネクタ 5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4" name="直線コネクタ 55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5" name="テキスト ボックス 55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6" name="直線コネクタ 55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7" name="テキスト ボックス 55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8" name="直線コネクタ 55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9" name="テキスト ボックス 55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0" name="直線コネクタ 55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1" name="テキスト ボックス 56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2" name="直線コネクタ 56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3" name="テキスト ボックス 56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4" name="直線コネクタ 56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5" name="テキスト ボックス 56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6" name="直線コネクタ 5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7" name="テキスト ボックス 5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569" name="直線コネクタ 568"/>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570"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571" name="直線コネクタ 570"/>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572"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73" name="直線コネクタ 572"/>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574" name="【消防施設】&#10;有形固定資産減価償却率平均値テキスト"/>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575" name="フローチャート: 判断 574"/>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576" name="フローチャート: 判断 575"/>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71138</xdr:rowOff>
    </xdr:from>
    <xdr:ext cx="405111" cy="259045"/>
    <xdr:sp macro="" textlink="">
      <xdr:nvSpPr>
        <xdr:cNvPr id="577" name="n_1aveValue【消防施設】&#10;有形固定資産減価償却率"/>
        <xdr:cNvSpPr txBox="1"/>
      </xdr:nvSpPr>
      <xdr:spPr>
        <a:xfrm>
          <a:off x="15266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10161</xdr:rowOff>
    </xdr:from>
    <xdr:to>
      <xdr:col>76</xdr:col>
      <xdr:colOff>165100</xdr:colOff>
      <xdr:row>81</xdr:row>
      <xdr:rowOff>111761</xdr:rowOff>
    </xdr:to>
    <xdr:sp macro="" textlink="">
      <xdr:nvSpPr>
        <xdr:cNvPr id="578" name="フローチャート: 判断 577"/>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128288</xdr:rowOff>
    </xdr:from>
    <xdr:ext cx="405111" cy="259045"/>
    <xdr:sp macro="" textlink="">
      <xdr:nvSpPr>
        <xdr:cNvPr id="579"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135889</xdr:rowOff>
    </xdr:from>
    <xdr:to>
      <xdr:col>72</xdr:col>
      <xdr:colOff>38100</xdr:colOff>
      <xdr:row>82</xdr:row>
      <xdr:rowOff>66039</xdr:rowOff>
    </xdr:to>
    <xdr:sp macro="" textlink="">
      <xdr:nvSpPr>
        <xdr:cNvPr id="580" name="フローチャート: 判断 579"/>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82566</xdr:rowOff>
    </xdr:from>
    <xdr:ext cx="405111" cy="259045"/>
    <xdr:sp macro="" textlink="">
      <xdr:nvSpPr>
        <xdr:cNvPr id="581" name="n_3aveValue【消防施設】&#10;有形固定資産減価償却率"/>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82" name="テキスト ボックス 58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3" name="テキスト ボックス 58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4" name="テキスト ボックス 58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5" name="テキスト ボックス 58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6" name="テキスト ボックス 58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52614</xdr:rowOff>
    </xdr:from>
    <xdr:to>
      <xdr:col>85</xdr:col>
      <xdr:colOff>177800</xdr:colOff>
      <xdr:row>82</xdr:row>
      <xdr:rowOff>154214</xdr:rowOff>
    </xdr:to>
    <xdr:sp macro="" textlink="">
      <xdr:nvSpPr>
        <xdr:cNvPr id="587" name="楕円 586"/>
        <xdr:cNvSpPr/>
      </xdr:nvSpPr>
      <xdr:spPr>
        <a:xfrm>
          <a:off x="162687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75491</xdr:rowOff>
    </xdr:from>
    <xdr:ext cx="405111" cy="259045"/>
    <xdr:sp macro="" textlink="">
      <xdr:nvSpPr>
        <xdr:cNvPr id="588" name="【消防施設】&#10;有形固定資産減価償却率該当値テキスト"/>
        <xdr:cNvSpPr txBox="1"/>
      </xdr:nvSpPr>
      <xdr:spPr>
        <a:xfrm>
          <a:off x="16357600" y="13962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70576</xdr:rowOff>
    </xdr:from>
    <xdr:to>
      <xdr:col>81</xdr:col>
      <xdr:colOff>101600</xdr:colOff>
      <xdr:row>83</xdr:row>
      <xdr:rowOff>726</xdr:rowOff>
    </xdr:to>
    <xdr:sp macro="" textlink="">
      <xdr:nvSpPr>
        <xdr:cNvPr id="589" name="楕円 588"/>
        <xdr:cNvSpPr/>
      </xdr:nvSpPr>
      <xdr:spPr>
        <a:xfrm>
          <a:off x="15430500" y="141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103414</xdr:rowOff>
    </xdr:from>
    <xdr:to>
      <xdr:col>85</xdr:col>
      <xdr:colOff>127000</xdr:colOff>
      <xdr:row>82</xdr:row>
      <xdr:rowOff>121376</xdr:rowOff>
    </xdr:to>
    <xdr:cxnSp macro="">
      <xdr:nvCxnSpPr>
        <xdr:cNvPr id="590" name="直線コネクタ 589"/>
        <xdr:cNvCxnSpPr/>
      </xdr:nvCxnSpPr>
      <xdr:spPr>
        <a:xfrm flipV="1">
          <a:off x="15481300" y="1416231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148952</xdr:rowOff>
    </xdr:from>
    <xdr:to>
      <xdr:col>76</xdr:col>
      <xdr:colOff>165100</xdr:colOff>
      <xdr:row>82</xdr:row>
      <xdr:rowOff>79102</xdr:rowOff>
    </xdr:to>
    <xdr:sp macro="" textlink="">
      <xdr:nvSpPr>
        <xdr:cNvPr id="591" name="楕円 590"/>
        <xdr:cNvSpPr/>
      </xdr:nvSpPr>
      <xdr:spPr>
        <a:xfrm>
          <a:off x="145415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28302</xdr:rowOff>
    </xdr:from>
    <xdr:to>
      <xdr:col>81</xdr:col>
      <xdr:colOff>50800</xdr:colOff>
      <xdr:row>82</xdr:row>
      <xdr:rowOff>121376</xdr:rowOff>
    </xdr:to>
    <xdr:cxnSp macro="">
      <xdr:nvCxnSpPr>
        <xdr:cNvPr id="592" name="直線コネクタ 591"/>
        <xdr:cNvCxnSpPr/>
      </xdr:nvCxnSpPr>
      <xdr:spPr>
        <a:xfrm>
          <a:off x="14592300" y="14087202"/>
          <a:ext cx="889000" cy="9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163303</xdr:rowOff>
    </xdr:from>
    <xdr:ext cx="405111" cy="259045"/>
    <xdr:sp macro="" textlink="">
      <xdr:nvSpPr>
        <xdr:cNvPr id="593" name="n_1mainValue【消防施設】&#10;有形固定資産減価償却率"/>
        <xdr:cNvSpPr txBox="1"/>
      </xdr:nvSpPr>
      <xdr:spPr>
        <a:xfrm>
          <a:off x="15266044" y="1422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70229</xdr:rowOff>
    </xdr:from>
    <xdr:ext cx="405111" cy="259045"/>
    <xdr:sp macro="" textlink="">
      <xdr:nvSpPr>
        <xdr:cNvPr id="594" name="n_2mainValue【消防施設】&#10;有形固定資産減価償却率"/>
        <xdr:cNvSpPr txBox="1"/>
      </xdr:nvSpPr>
      <xdr:spPr>
        <a:xfrm>
          <a:off x="143897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5" name="正方形/長方形 59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6" name="正方形/長方形 59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7" name="正方形/長方形 59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8" name="正方形/長方形 59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9" name="正方形/長方形 59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0" name="正方形/長方形 59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1" name="正方形/長方形 60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2" name="正方形/長方形 60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3" name="テキスト ボックス 60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4" name="直線コネクタ 60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5" name="直線コネクタ 60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6" name="テキスト ボックス 60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7" name="直線コネクタ 60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8" name="テキスト ボックス 60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9" name="直線コネクタ 60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0" name="テキスト ボックス 60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1" name="直線コネクタ 61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2" name="テキスト ボックス 61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3" name="直線コネクタ 61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4" name="テキスト ボックス 61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16" name="直線コネクタ 615"/>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17"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18" name="直線コネクタ 617"/>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19"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20" name="直線コネクタ 619"/>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6418</xdr:rowOff>
    </xdr:from>
    <xdr:ext cx="469744" cy="259045"/>
    <xdr:sp macro="" textlink="">
      <xdr:nvSpPr>
        <xdr:cNvPr id="621" name="【消防施設】&#10;一人当たり面積平均値テキスト"/>
        <xdr:cNvSpPr txBox="1"/>
      </xdr:nvSpPr>
      <xdr:spPr>
        <a:xfrm>
          <a:off x="22199600" y="1457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622" name="フローチャート: 判断 621"/>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623" name="フローチャート: 判断 622"/>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128033</xdr:rowOff>
    </xdr:from>
    <xdr:ext cx="469744" cy="259045"/>
    <xdr:sp macro="" textlink="">
      <xdr:nvSpPr>
        <xdr:cNvPr id="624" name="n_1aveValue【消防施設】&#10;一人当たり面積"/>
        <xdr:cNvSpPr txBox="1"/>
      </xdr:nvSpPr>
      <xdr:spPr>
        <a:xfrm>
          <a:off x="21075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36221</xdr:rowOff>
    </xdr:from>
    <xdr:to>
      <xdr:col>107</xdr:col>
      <xdr:colOff>101600</xdr:colOff>
      <xdr:row>85</xdr:row>
      <xdr:rowOff>137821</xdr:rowOff>
    </xdr:to>
    <xdr:sp macro="" textlink="">
      <xdr:nvSpPr>
        <xdr:cNvPr id="625" name="フローチャート: 判断 624"/>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128948</xdr:rowOff>
    </xdr:from>
    <xdr:ext cx="469744" cy="259045"/>
    <xdr:sp macro="" textlink="">
      <xdr:nvSpPr>
        <xdr:cNvPr id="626" name="n_2aveValue【消防施設】&#10;一人当たり面積"/>
        <xdr:cNvSpPr txBox="1"/>
      </xdr:nvSpPr>
      <xdr:spPr>
        <a:xfrm>
          <a:off x="20199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22504</xdr:rowOff>
    </xdr:from>
    <xdr:to>
      <xdr:col>102</xdr:col>
      <xdr:colOff>165100</xdr:colOff>
      <xdr:row>85</xdr:row>
      <xdr:rowOff>124104</xdr:rowOff>
    </xdr:to>
    <xdr:sp macro="" textlink="">
      <xdr:nvSpPr>
        <xdr:cNvPr id="627" name="フローチャート: 判断 626"/>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140631</xdr:rowOff>
    </xdr:from>
    <xdr:ext cx="469744" cy="259045"/>
    <xdr:sp macro="" textlink="">
      <xdr:nvSpPr>
        <xdr:cNvPr id="628" name="n_3aveValue【消防施設】&#10;一人当たり面積"/>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29" name="テキスト ボックス 62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0" name="テキスト ボックス 62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1" name="テキスト ボックス 63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2" name="テキスト ボックス 63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3" name="テキスト ボックス 63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34" name="楕円 633"/>
        <xdr:cNvSpPr/>
      </xdr:nvSpPr>
      <xdr:spPr>
        <a:xfrm>
          <a:off x="221107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3319</xdr:rowOff>
    </xdr:from>
    <xdr:ext cx="469744" cy="259045"/>
    <xdr:sp macro="" textlink="">
      <xdr:nvSpPr>
        <xdr:cNvPr id="635" name="【消防施設】&#10;一人当たり面積該当値テキスト"/>
        <xdr:cNvSpPr txBox="1"/>
      </xdr:nvSpPr>
      <xdr:spPr>
        <a:xfrm>
          <a:off x="22199600" y="1440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157378</xdr:rowOff>
    </xdr:from>
    <xdr:to>
      <xdr:col>112</xdr:col>
      <xdr:colOff>38100</xdr:colOff>
      <xdr:row>85</xdr:row>
      <xdr:rowOff>87528</xdr:rowOff>
    </xdr:to>
    <xdr:sp macro="" textlink="">
      <xdr:nvSpPr>
        <xdr:cNvPr id="636" name="楕円 635"/>
        <xdr:cNvSpPr/>
      </xdr:nvSpPr>
      <xdr:spPr>
        <a:xfrm>
          <a:off x="21272500" y="1455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31242</xdr:rowOff>
    </xdr:from>
    <xdr:to>
      <xdr:col>116</xdr:col>
      <xdr:colOff>63500</xdr:colOff>
      <xdr:row>85</xdr:row>
      <xdr:rowOff>36728</xdr:rowOff>
    </xdr:to>
    <xdr:cxnSp macro="">
      <xdr:nvCxnSpPr>
        <xdr:cNvPr id="637" name="直線コネクタ 636"/>
        <xdr:cNvCxnSpPr/>
      </xdr:nvCxnSpPr>
      <xdr:spPr>
        <a:xfrm flipV="1">
          <a:off x="21323300" y="14604492"/>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11531</xdr:rowOff>
    </xdr:from>
    <xdr:to>
      <xdr:col>107</xdr:col>
      <xdr:colOff>101600</xdr:colOff>
      <xdr:row>85</xdr:row>
      <xdr:rowOff>113131</xdr:rowOff>
    </xdr:to>
    <xdr:sp macro="" textlink="">
      <xdr:nvSpPr>
        <xdr:cNvPr id="638" name="楕円 637"/>
        <xdr:cNvSpPr/>
      </xdr:nvSpPr>
      <xdr:spPr>
        <a:xfrm>
          <a:off x="20383500" y="1458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36728</xdr:rowOff>
    </xdr:from>
    <xdr:to>
      <xdr:col>111</xdr:col>
      <xdr:colOff>177800</xdr:colOff>
      <xdr:row>85</xdr:row>
      <xdr:rowOff>62331</xdr:rowOff>
    </xdr:to>
    <xdr:cxnSp macro="">
      <xdr:nvCxnSpPr>
        <xdr:cNvPr id="639" name="直線コネクタ 638"/>
        <xdr:cNvCxnSpPr/>
      </xdr:nvCxnSpPr>
      <xdr:spPr>
        <a:xfrm flipV="1">
          <a:off x="20434300" y="14609978"/>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104055</xdr:rowOff>
    </xdr:from>
    <xdr:ext cx="469744" cy="259045"/>
    <xdr:sp macro="" textlink="">
      <xdr:nvSpPr>
        <xdr:cNvPr id="640" name="n_1mainValue【消防施設】&#10;一人当たり面積"/>
        <xdr:cNvSpPr txBox="1"/>
      </xdr:nvSpPr>
      <xdr:spPr>
        <a:xfrm>
          <a:off x="21075727" y="1433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129658</xdr:rowOff>
    </xdr:from>
    <xdr:ext cx="469744" cy="259045"/>
    <xdr:sp macro="" textlink="">
      <xdr:nvSpPr>
        <xdr:cNvPr id="641" name="n_2mainValue【消防施設】&#10;一人当たり面積"/>
        <xdr:cNvSpPr txBox="1"/>
      </xdr:nvSpPr>
      <xdr:spPr>
        <a:xfrm>
          <a:off x="20199427" y="1436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53" name="テキスト ボックス 65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1" name="テキスト ボックス 66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3" name="テキスト ボックス 66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65" name="直線コネクタ 664"/>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66"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7" name="直線コネクタ 66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68"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69" name="直線コネクタ 668"/>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670" name="【庁舎】&#10;有形固定資産減価償却率平均値テキスト"/>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671" name="フローチャート: 判断 670"/>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672" name="フローチャート: 判断 671"/>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11447</xdr:rowOff>
    </xdr:from>
    <xdr:ext cx="405111" cy="259045"/>
    <xdr:sp macro="" textlink="">
      <xdr:nvSpPr>
        <xdr:cNvPr id="673" name="n_1aveValue【庁舎】&#10;有形固定資産減価償却率"/>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674" name="フローチャート: 判断 673"/>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160038</xdr:rowOff>
    </xdr:from>
    <xdr:ext cx="405111" cy="259045"/>
    <xdr:sp macro="" textlink="">
      <xdr:nvSpPr>
        <xdr:cNvPr id="675" name="n_2aveValue【庁舎】&#10;有形固定資産減価償却率"/>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43180</xdr:rowOff>
    </xdr:from>
    <xdr:to>
      <xdr:col>72</xdr:col>
      <xdr:colOff>38100</xdr:colOff>
      <xdr:row>104</xdr:row>
      <xdr:rowOff>144780</xdr:rowOff>
    </xdr:to>
    <xdr:sp macro="" textlink="">
      <xdr:nvSpPr>
        <xdr:cNvPr id="676" name="フローチャート: 判断 675"/>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161307</xdr:rowOff>
    </xdr:from>
    <xdr:ext cx="405111" cy="259045"/>
    <xdr:sp macro="" textlink="">
      <xdr:nvSpPr>
        <xdr:cNvPr id="677" name="n_3aveValue【庁舎】&#10;有形固定資産減価償却率"/>
        <xdr:cNvSpPr txBox="1"/>
      </xdr:nvSpPr>
      <xdr:spPr>
        <a:xfrm>
          <a:off x="13500744" y="1764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55880</xdr:rowOff>
    </xdr:from>
    <xdr:to>
      <xdr:col>85</xdr:col>
      <xdr:colOff>177800</xdr:colOff>
      <xdr:row>103</xdr:row>
      <xdr:rowOff>157480</xdr:rowOff>
    </xdr:to>
    <xdr:sp macro="" textlink="">
      <xdr:nvSpPr>
        <xdr:cNvPr id="683" name="楕円 682"/>
        <xdr:cNvSpPr/>
      </xdr:nvSpPr>
      <xdr:spPr>
        <a:xfrm>
          <a:off x="162687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78757</xdr:rowOff>
    </xdr:from>
    <xdr:ext cx="405111" cy="259045"/>
    <xdr:sp macro="" textlink="">
      <xdr:nvSpPr>
        <xdr:cNvPr id="684" name="【庁舎】&#10;有形固定資産減価償却率該当値テキスト"/>
        <xdr:cNvSpPr txBox="1"/>
      </xdr:nvSpPr>
      <xdr:spPr>
        <a:xfrm>
          <a:off x="16357600"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158750</xdr:rowOff>
    </xdr:from>
    <xdr:to>
      <xdr:col>81</xdr:col>
      <xdr:colOff>101600</xdr:colOff>
      <xdr:row>103</xdr:row>
      <xdr:rowOff>88900</xdr:rowOff>
    </xdr:to>
    <xdr:sp macro="" textlink="">
      <xdr:nvSpPr>
        <xdr:cNvPr id="685" name="楕円 684"/>
        <xdr:cNvSpPr/>
      </xdr:nvSpPr>
      <xdr:spPr>
        <a:xfrm>
          <a:off x="15430500" y="17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38100</xdr:rowOff>
    </xdr:from>
    <xdr:to>
      <xdr:col>85</xdr:col>
      <xdr:colOff>127000</xdr:colOff>
      <xdr:row>103</xdr:row>
      <xdr:rowOff>106680</xdr:rowOff>
    </xdr:to>
    <xdr:cxnSp macro="">
      <xdr:nvCxnSpPr>
        <xdr:cNvPr id="686" name="直線コネクタ 685"/>
        <xdr:cNvCxnSpPr/>
      </xdr:nvCxnSpPr>
      <xdr:spPr>
        <a:xfrm>
          <a:off x="15481300" y="1769745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8889</xdr:rowOff>
    </xdr:from>
    <xdr:to>
      <xdr:col>76</xdr:col>
      <xdr:colOff>165100</xdr:colOff>
      <xdr:row>103</xdr:row>
      <xdr:rowOff>110489</xdr:rowOff>
    </xdr:to>
    <xdr:sp macro="" textlink="">
      <xdr:nvSpPr>
        <xdr:cNvPr id="687" name="楕円 686"/>
        <xdr:cNvSpPr/>
      </xdr:nvSpPr>
      <xdr:spPr>
        <a:xfrm>
          <a:off x="14541500" y="1766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38100</xdr:rowOff>
    </xdr:from>
    <xdr:to>
      <xdr:col>81</xdr:col>
      <xdr:colOff>50800</xdr:colOff>
      <xdr:row>103</xdr:row>
      <xdr:rowOff>59689</xdr:rowOff>
    </xdr:to>
    <xdr:cxnSp macro="">
      <xdr:nvCxnSpPr>
        <xdr:cNvPr id="688" name="直線コネクタ 687"/>
        <xdr:cNvCxnSpPr/>
      </xdr:nvCxnSpPr>
      <xdr:spPr>
        <a:xfrm flipV="1">
          <a:off x="14592300" y="17697450"/>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105427</xdr:rowOff>
    </xdr:from>
    <xdr:ext cx="405111" cy="259045"/>
    <xdr:sp macro="" textlink="">
      <xdr:nvSpPr>
        <xdr:cNvPr id="689" name="n_1mainValue【庁舎】&#10;有形固定資産減価償却率"/>
        <xdr:cNvSpPr txBox="1"/>
      </xdr:nvSpPr>
      <xdr:spPr>
        <a:xfrm>
          <a:off x="15266044"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127016</xdr:rowOff>
    </xdr:from>
    <xdr:ext cx="405111" cy="259045"/>
    <xdr:sp macro="" textlink="">
      <xdr:nvSpPr>
        <xdr:cNvPr id="690" name="n_2mainValue【庁舎】&#10;有形固定資産減価償却率"/>
        <xdr:cNvSpPr txBox="1"/>
      </xdr:nvSpPr>
      <xdr:spPr>
        <a:xfrm>
          <a:off x="14389744" y="1744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1" name="直線コネクタ 7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2" name="テキスト ボックス 7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3" name="直線コネクタ 7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4" name="テキスト ボックス 7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5" name="直線コネクタ 7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6" name="テキスト ボックス 7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7" name="直線コネクタ 7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8" name="テキスト ボックス 7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9" name="直線コネクタ 7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0" name="テキスト ボックス 7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1" name="直線コネクタ 7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2" name="テキスト ボックス 7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16" name="直線コネクタ 715"/>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17"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18" name="直線コネクタ 717"/>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19"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20" name="直線コネクタ 719"/>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721" name="【庁舎】&#10;一人当たり面積平均値テキスト"/>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22" name="フローチャート: 判断 721"/>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723" name="フローチャート: 判断 722"/>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11991</xdr:rowOff>
    </xdr:from>
    <xdr:ext cx="469744" cy="259045"/>
    <xdr:sp macro="" textlink="">
      <xdr:nvSpPr>
        <xdr:cNvPr id="724" name="n_1aveValue【庁舎】&#10;一人当たり面積"/>
        <xdr:cNvSpPr txBox="1"/>
      </xdr:nvSpPr>
      <xdr:spPr>
        <a:xfrm>
          <a:off x="210757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128270</xdr:rowOff>
    </xdr:from>
    <xdr:to>
      <xdr:col>107</xdr:col>
      <xdr:colOff>101600</xdr:colOff>
      <xdr:row>106</xdr:row>
      <xdr:rowOff>58420</xdr:rowOff>
    </xdr:to>
    <xdr:sp macro="" textlink="">
      <xdr:nvSpPr>
        <xdr:cNvPr id="725" name="フローチャート: 判断 724"/>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49547</xdr:rowOff>
    </xdr:from>
    <xdr:ext cx="469744" cy="259045"/>
    <xdr:sp macro="" textlink="">
      <xdr:nvSpPr>
        <xdr:cNvPr id="726" name="n_2aveValue【庁舎】&#10;一人当たり面積"/>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10705</xdr:rowOff>
    </xdr:from>
    <xdr:to>
      <xdr:col>102</xdr:col>
      <xdr:colOff>165100</xdr:colOff>
      <xdr:row>106</xdr:row>
      <xdr:rowOff>112305</xdr:rowOff>
    </xdr:to>
    <xdr:sp macro="" textlink="">
      <xdr:nvSpPr>
        <xdr:cNvPr id="727" name="フローチャート: 判断 726"/>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128832</xdr:rowOff>
    </xdr:from>
    <xdr:ext cx="469744" cy="259045"/>
    <xdr:sp macro="" textlink="">
      <xdr:nvSpPr>
        <xdr:cNvPr id="728" name="n_3aveValue【庁舎】&#10;一人当たり面積"/>
        <xdr:cNvSpPr txBox="1"/>
      </xdr:nvSpPr>
      <xdr:spPr>
        <a:xfrm>
          <a:off x="19310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2539</xdr:rowOff>
    </xdr:from>
    <xdr:to>
      <xdr:col>116</xdr:col>
      <xdr:colOff>114300</xdr:colOff>
      <xdr:row>104</xdr:row>
      <xdr:rowOff>104139</xdr:rowOff>
    </xdr:to>
    <xdr:sp macro="" textlink="">
      <xdr:nvSpPr>
        <xdr:cNvPr id="734" name="楕円 733"/>
        <xdr:cNvSpPr/>
      </xdr:nvSpPr>
      <xdr:spPr>
        <a:xfrm>
          <a:off x="221107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25416</xdr:rowOff>
    </xdr:from>
    <xdr:ext cx="469744" cy="259045"/>
    <xdr:sp macro="" textlink="">
      <xdr:nvSpPr>
        <xdr:cNvPr id="735" name="【庁舎】&#10;一人当たり面積該当値テキスト"/>
        <xdr:cNvSpPr txBox="1"/>
      </xdr:nvSpPr>
      <xdr:spPr>
        <a:xfrm>
          <a:off x="22199600"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89081</xdr:rowOff>
    </xdr:from>
    <xdr:to>
      <xdr:col>112</xdr:col>
      <xdr:colOff>38100</xdr:colOff>
      <xdr:row>105</xdr:row>
      <xdr:rowOff>19231</xdr:rowOff>
    </xdr:to>
    <xdr:sp macro="" textlink="">
      <xdr:nvSpPr>
        <xdr:cNvPr id="736" name="楕円 735"/>
        <xdr:cNvSpPr/>
      </xdr:nvSpPr>
      <xdr:spPr>
        <a:xfrm>
          <a:off x="21272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53339</xdr:rowOff>
    </xdr:from>
    <xdr:to>
      <xdr:col>116</xdr:col>
      <xdr:colOff>63500</xdr:colOff>
      <xdr:row>104</xdr:row>
      <xdr:rowOff>139881</xdr:rowOff>
    </xdr:to>
    <xdr:cxnSp macro="">
      <xdr:nvCxnSpPr>
        <xdr:cNvPr id="737" name="直線コネクタ 736"/>
        <xdr:cNvCxnSpPr/>
      </xdr:nvCxnSpPr>
      <xdr:spPr>
        <a:xfrm flipV="1">
          <a:off x="21323300" y="17884139"/>
          <a:ext cx="8382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95613</xdr:rowOff>
    </xdr:from>
    <xdr:to>
      <xdr:col>107</xdr:col>
      <xdr:colOff>101600</xdr:colOff>
      <xdr:row>105</xdr:row>
      <xdr:rowOff>25763</xdr:rowOff>
    </xdr:to>
    <xdr:sp macro="" textlink="">
      <xdr:nvSpPr>
        <xdr:cNvPr id="738" name="楕円 737"/>
        <xdr:cNvSpPr/>
      </xdr:nvSpPr>
      <xdr:spPr>
        <a:xfrm>
          <a:off x="203835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139881</xdr:rowOff>
    </xdr:from>
    <xdr:to>
      <xdr:col>111</xdr:col>
      <xdr:colOff>177800</xdr:colOff>
      <xdr:row>104</xdr:row>
      <xdr:rowOff>146413</xdr:rowOff>
    </xdr:to>
    <xdr:cxnSp macro="">
      <xdr:nvCxnSpPr>
        <xdr:cNvPr id="739" name="直線コネクタ 738"/>
        <xdr:cNvCxnSpPr/>
      </xdr:nvCxnSpPr>
      <xdr:spPr>
        <a:xfrm flipV="1">
          <a:off x="20434300" y="1797068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35758</xdr:rowOff>
    </xdr:from>
    <xdr:ext cx="469744" cy="259045"/>
    <xdr:sp macro="" textlink="">
      <xdr:nvSpPr>
        <xdr:cNvPr id="740" name="n_1mainValue【庁舎】&#10;一人当たり面積"/>
        <xdr:cNvSpPr txBox="1"/>
      </xdr:nvSpPr>
      <xdr:spPr>
        <a:xfrm>
          <a:off x="21075727" y="1769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42290</xdr:rowOff>
    </xdr:from>
    <xdr:ext cx="469744" cy="259045"/>
    <xdr:sp macro="" textlink="">
      <xdr:nvSpPr>
        <xdr:cNvPr id="741" name="n_2mainValue【庁舎】&#10;一人当たり面積"/>
        <xdr:cNvSpPr txBox="1"/>
      </xdr:nvSpPr>
      <xdr:spPr>
        <a:xfrm>
          <a:off x="20199427" y="177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類似団体と比較して特に有形固定資産減価償却率が高くなっている施設は、一般廃棄物処理施設、体育館・プール、市民会館及び庁舎となっている。</a:t>
          </a:r>
          <a:endParaRPr lang="ja-JP" altLang="ja-JP" sz="1400">
            <a:effectLst/>
          </a:endParaRPr>
        </a:p>
        <a:p>
          <a:r>
            <a:rPr kumimoji="1" lang="ja-JP" altLang="ja-JP" sz="1400">
              <a:solidFill>
                <a:schemeClr val="dk1"/>
              </a:solidFill>
              <a:effectLst/>
              <a:latin typeface="+mn-lt"/>
              <a:ea typeface="+mn-ea"/>
              <a:cs typeface="+mn-cs"/>
            </a:rPr>
            <a:t>一般廃棄物処理施設で老朽化により利用していないごみ焼却場１基について、公共施設等総合管理計画に基づき除却に向けて業務を進めている。</a:t>
          </a:r>
          <a:endParaRPr lang="ja-JP" altLang="ja-JP" sz="1400">
            <a:effectLst/>
          </a:endParaRPr>
        </a:p>
        <a:p>
          <a:r>
            <a:rPr kumimoji="1" lang="ja-JP" altLang="ja-JP" sz="1400">
              <a:solidFill>
                <a:schemeClr val="dk1"/>
              </a:solidFill>
              <a:effectLst/>
              <a:latin typeface="+mn-lt"/>
              <a:ea typeface="+mn-ea"/>
              <a:cs typeface="+mn-cs"/>
            </a:rPr>
            <a:t>老朽化が進んでいる体育館、プールについては計画的に除却処分を進めており、今後も公共施設等総合管理計画に基づき施設の長寿命化や施設</a:t>
          </a:r>
          <a:endParaRPr lang="ja-JP" altLang="ja-JP" sz="1400">
            <a:effectLst/>
          </a:endParaRPr>
        </a:p>
        <a:p>
          <a:r>
            <a:rPr kumimoji="1" lang="ja-JP" altLang="ja-JP" sz="1400">
              <a:solidFill>
                <a:schemeClr val="dk1"/>
              </a:solidFill>
              <a:effectLst/>
              <a:latin typeface="+mn-lt"/>
              <a:ea typeface="+mn-ea"/>
              <a:cs typeface="+mn-cs"/>
            </a:rPr>
            <a:t>総量の適正化に取り組んでいく。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鹿児島県南さつま市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34,387
34,166
283.59
27,886,830
26,619,732
1,182,809
13,215,643
30,487,289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人口の減少や全国平均を上回る高齢化率に加え、基幹産業である農林水産業の衰退や安定した雇用を確保する産業がないことから税源に乏しく、類似団体平均を下回る水準で推移している。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今後は、行政改革大綱に基づく集中改革プログラムの実施や財政健全化計画の数値目標の達成に向け、行政のスリム化と財政の健全化に向けた取り組み強化に努める。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69" name="直線コネクタ 68"/>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2" name="直線コネクタ 71"/>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5" name="直線コネクタ 74"/>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8" name="直線コネクタ 77"/>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8" name="楕円 87"/>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5944</xdr:rowOff>
    </xdr:from>
    <xdr:ext cx="762000" cy="259045"/>
    <xdr:sp macro="" textlink="">
      <xdr:nvSpPr>
        <xdr:cNvPr id="89" name="財政力該当値テキスト"/>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2" name="楕円 91"/>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3" name="テキスト ボックス 92"/>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4" name="楕円 93"/>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5" name="テキスト ボックス 94"/>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6" name="楕円 95"/>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7" name="テキスト ボックス 96"/>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年度の合併以来、人件費の削減等を進めているが、社会保障費の増加や大型事業実施に係る市債元金償還開始による公債費の増加により、経常経費の大幅な削減は進んでいない。</a:t>
          </a:r>
        </a:p>
        <a:p>
          <a:r>
            <a:rPr kumimoji="1" lang="ja-JP" altLang="en-US" sz="1300">
              <a:latin typeface="ＭＳ Ｐゴシック" panose="020B0600070205080204" pitchFamily="50" charset="-128"/>
              <a:ea typeface="ＭＳ Ｐゴシック" panose="020B0600070205080204" pitchFamily="50" charset="-128"/>
            </a:rPr>
            <a:t>　今後は、行政改革大綱に基づく集中改革プログラムの実施や財政健全化計画の数値目標の達成に向け、行政のスリム化と財政の健全化に向けた取り組み強化に努める。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4717</xdr:rowOff>
    </xdr:from>
    <xdr:to>
      <xdr:col>23</xdr:col>
      <xdr:colOff>133350</xdr:colOff>
      <xdr:row>60</xdr:row>
      <xdr:rowOff>42635</xdr:rowOff>
    </xdr:to>
    <xdr:cxnSp macro="">
      <xdr:nvCxnSpPr>
        <xdr:cNvPr id="134" name="直線コネクタ 133"/>
        <xdr:cNvCxnSpPr/>
      </xdr:nvCxnSpPr>
      <xdr:spPr>
        <a:xfrm>
          <a:off x="4114800" y="10291717"/>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155484</xdr:rowOff>
    </xdr:from>
    <xdr:to>
      <xdr:col>19</xdr:col>
      <xdr:colOff>133350</xdr:colOff>
      <xdr:row>60</xdr:row>
      <xdr:rowOff>4717</xdr:rowOff>
    </xdr:to>
    <xdr:cxnSp macro="">
      <xdr:nvCxnSpPr>
        <xdr:cNvPr id="137" name="直線コネクタ 136"/>
        <xdr:cNvCxnSpPr/>
      </xdr:nvCxnSpPr>
      <xdr:spPr>
        <a:xfrm>
          <a:off x="3225800" y="1027103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102343</xdr:rowOff>
    </xdr:from>
    <xdr:ext cx="736600" cy="259045"/>
    <xdr:sp macro="" textlink="">
      <xdr:nvSpPr>
        <xdr:cNvPr id="139" name="テキスト ボックス 138"/>
        <xdr:cNvSpPr txBox="1"/>
      </xdr:nvSpPr>
      <xdr:spPr>
        <a:xfrm>
          <a:off x="3733800" y="103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86541</xdr:rowOff>
    </xdr:from>
    <xdr:to>
      <xdr:col>15</xdr:col>
      <xdr:colOff>82550</xdr:colOff>
      <xdr:row>59</xdr:row>
      <xdr:rowOff>155484</xdr:rowOff>
    </xdr:to>
    <xdr:cxnSp macro="">
      <xdr:nvCxnSpPr>
        <xdr:cNvPr id="140" name="直線コネクタ 139"/>
        <xdr:cNvCxnSpPr/>
      </xdr:nvCxnSpPr>
      <xdr:spPr>
        <a:xfrm>
          <a:off x="2336800" y="1020209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42" name="テキスト ボックス 141"/>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86541</xdr:rowOff>
    </xdr:from>
    <xdr:to>
      <xdr:col>11</xdr:col>
      <xdr:colOff>31750</xdr:colOff>
      <xdr:row>60</xdr:row>
      <xdr:rowOff>15059</xdr:rowOff>
    </xdr:to>
    <xdr:cxnSp macro="">
      <xdr:nvCxnSpPr>
        <xdr:cNvPr id="143" name="直線コネクタ 142"/>
        <xdr:cNvCxnSpPr/>
      </xdr:nvCxnSpPr>
      <xdr:spPr>
        <a:xfrm flipV="1">
          <a:off x="1447800" y="10202091"/>
          <a:ext cx="889000" cy="9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160037</xdr:rowOff>
    </xdr:from>
    <xdr:ext cx="762000" cy="259045"/>
    <xdr:sp macro="" textlink="">
      <xdr:nvSpPr>
        <xdr:cNvPr id="145" name="テキスト ボックス 144"/>
        <xdr:cNvSpPr txBox="1"/>
      </xdr:nvSpPr>
      <xdr:spPr>
        <a:xfrm>
          <a:off x="1955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163285</xdr:rowOff>
    </xdr:from>
    <xdr:to>
      <xdr:col>23</xdr:col>
      <xdr:colOff>184150</xdr:colOff>
      <xdr:row>60</xdr:row>
      <xdr:rowOff>93435</xdr:rowOff>
    </xdr:to>
    <xdr:sp macro="" textlink="">
      <xdr:nvSpPr>
        <xdr:cNvPr id="153" name="楕円 152"/>
        <xdr:cNvSpPr/>
      </xdr:nvSpPr>
      <xdr:spPr>
        <a:xfrm>
          <a:off x="49022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8362</xdr:rowOff>
    </xdr:from>
    <xdr:ext cx="762000" cy="259045"/>
    <xdr:sp macro="" textlink="">
      <xdr:nvSpPr>
        <xdr:cNvPr id="154" name="財政構造の弾力性該当値テキスト"/>
        <xdr:cNvSpPr txBox="1"/>
      </xdr:nvSpPr>
      <xdr:spPr>
        <a:xfrm>
          <a:off x="5041900" y="10123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125367</xdr:rowOff>
    </xdr:from>
    <xdr:to>
      <xdr:col>19</xdr:col>
      <xdr:colOff>184150</xdr:colOff>
      <xdr:row>60</xdr:row>
      <xdr:rowOff>55517</xdr:rowOff>
    </xdr:to>
    <xdr:sp macro="" textlink="">
      <xdr:nvSpPr>
        <xdr:cNvPr id="155" name="楕円 154"/>
        <xdr:cNvSpPr/>
      </xdr:nvSpPr>
      <xdr:spPr>
        <a:xfrm>
          <a:off x="4064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65694</xdr:rowOff>
    </xdr:from>
    <xdr:ext cx="736600" cy="259045"/>
    <xdr:sp macro="" textlink="">
      <xdr:nvSpPr>
        <xdr:cNvPr id="156" name="テキスト ボックス 155"/>
        <xdr:cNvSpPr txBox="1"/>
      </xdr:nvSpPr>
      <xdr:spPr>
        <a:xfrm>
          <a:off x="3733800" y="10009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104684</xdr:rowOff>
    </xdr:from>
    <xdr:to>
      <xdr:col>15</xdr:col>
      <xdr:colOff>133350</xdr:colOff>
      <xdr:row>60</xdr:row>
      <xdr:rowOff>34834</xdr:rowOff>
    </xdr:to>
    <xdr:sp macro="" textlink="">
      <xdr:nvSpPr>
        <xdr:cNvPr id="157" name="楕円 156"/>
        <xdr:cNvSpPr/>
      </xdr:nvSpPr>
      <xdr:spPr>
        <a:xfrm>
          <a:off x="3175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45011</xdr:rowOff>
    </xdr:from>
    <xdr:ext cx="762000" cy="259045"/>
    <xdr:sp macro="" textlink="">
      <xdr:nvSpPr>
        <xdr:cNvPr id="158" name="テキスト ボックス 157"/>
        <xdr:cNvSpPr txBox="1"/>
      </xdr:nvSpPr>
      <xdr:spPr>
        <a:xfrm>
          <a:off x="2844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35741</xdr:rowOff>
    </xdr:from>
    <xdr:to>
      <xdr:col>11</xdr:col>
      <xdr:colOff>82550</xdr:colOff>
      <xdr:row>59</xdr:row>
      <xdr:rowOff>137341</xdr:rowOff>
    </xdr:to>
    <xdr:sp macro="" textlink="">
      <xdr:nvSpPr>
        <xdr:cNvPr id="159" name="楕円 158"/>
        <xdr:cNvSpPr/>
      </xdr:nvSpPr>
      <xdr:spPr>
        <a:xfrm>
          <a:off x="22860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147518</xdr:rowOff>
    </xdr:from>
    <xdr:ext cx="762000" cy="259045"/>
    <xdr:sp macro="" textlink="">
      <xdr:nvSpPr>
        <xdr:cNvPr id="160" name="テキスト ボックス 159"/>
        <xdr:cNvSpPr txBox="1"/>
      </xdr:nvSpPr>
      <xdr:spPr>
        <a:xfrm>
          <a:off x="1955800" y="992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135709</xdr:rowOff>
    </xdr:from>
    <xdr:to>
      <xdr:col>7</xdr:col>
      <xdr:colOff>31750</xdr:colOff>
      <xdr:row>60</xdr:row>
      <xdr:rowOff>65859</xdr:rowOff>
    </xdr:to>
    <xdr:sp macro="" textlink="">
      <xdr:nvSpPr>
        <xdr:cNvPr id="161" name="楕円 160"/>
        <xdr:cNvSpPr/>
      </xdr:nvSpPr>
      <xdr:spPr>
        <a:xfrm>
          <a:off x="1397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50636</xdr:rowOff>
    </xdr:from>
    <xdr:ext cx="762000" cy="259045"/>
    <xdr:sp macro="" textlink="">
      <xdr:nvSpPr>
        <xdr:cNvPr id="162" name="テキスト ボックス 161"/>
        <xdr:cNvSpPr txBox="1"/>
      </xdr:nvSpPr>
      <xdr:spPr>
        <a:xfrm>
          <a:off x="1066800" y="1033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[217,682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類似団体平均値を上回る状況が継続している。</a:t>
          </a:r>
        </a:p>
        <a:p>
          <a:r>
            <a:rPr kumimoji="1" lang="ja-JP" altLang="en-US" sz="1300">
              <a:latin typeface="ＭＳ Ｐゴシック" panose="020B0600070205080204" pitchFamily="50" charset="-128"/>
              <a:ea typeface="ＭＳ Ｐゴシック" panose="020B0600070205080204" pitchFamily="50" charset="-128"/>
            </a:rPr>
            <a:t>　人件費については、定員管理適正化計画に基づき計画的に削減を進めている。物件費については、公共施設の除却事業や、ふるさと納税返礼品が増加したことを受けて大きく増加した。</a:t>
          </a:r>
        </a:p>
        <a:p>
          <a:r>
            <a:rPr kumimoji="1" lang="ja-JP" altLang="en-US" sz="1300">
              <a:latin typeface="ＭＳ Ｐゴシック" panose="020B0600070205080204" pitchFamily="50" charset="-128"/>
              <a:ea typeface="ＭＳ Ｐゴシック" panose="020B0600070205080204" pitchFamily="50" charset="-128"/>
            </a:rPr>
            <a:t>　今後は、行政改革大綱に基づく集中改革プログラムの実施や財政健全化計画の数値目標の達成に向けた取り組みのほか、公共施設等総合管理計画に基づき、施設の統廃合や民営化等を住民の理解を得ながら着実に進めて、経費の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88709</xdr:rowOff>
    </xdr:from>
    <xdr:to>
      <xdr:col>23</xdr:col>
      <xdr:colOff>133350</xdr:colOff>
      <xdr:row>85</xdr:row>
      <xdr:rowOff>138416</xdr:rowOff>
    </xdr:to>
    <xdr:cxnSp macro="">
      <xdr:nvCxnSpPr>
        <xdr:cNvPr id="193" name="直線コネクタ 192"/>
        <xdr:cNvCxnSpPr/>
      </xdr:nvCxnSpPr>
      <xdr:spPr>
        <a:xfrm>
          <a:off x="4114800" y="14661959"/>
          <a:ext cx="838200" cy="4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7482</xdr:rowOff>
    </xdr:from>
    <xdr:to>
      <xdr:col>19</xdr:col>
      <xdr:colOff>133350</xdr:colOff>
      <xdr:row>85</xdr:row>
      <xdr:rowOff>88709</xdr:rowOff>
    </xdr:to>
    <xdr:cxnSp macro="">
      <xdr:nvCxnSpPr>
        <xdr:cNvPr id="196" name="直線コネクタ 195"/>
        <xdr:cNvCxnSpPr/>
      </xdr:nvCxnSpPr>
      <xdr:spPr>
        <a:xfrm>
          <a:off x="3225800" y="14580732"/>
          <a:ext cx="889000" cy="8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89415</xdr:rowOff>
    </xdr:from>
    <xdr:to>
      <xdr:col>15</xdr:col>
      <xdr:colOff>82550</xdr:colOff>
      <xdr:row>85</xdr:row>
      <xdr:rowOff>7482</xdr:rowOff>
    </xdr:to>
    <xdr:cxnSp macro="">
      <xdr:nvCxnSpPr>
        <xdr:cNvPr id="199" name="直線コネクタ 198"/>
        <xdr:cNvCxnSpPr/>
      </xdr:nvCxnSpPr>
      <xdr:spPr>
        <a:xfrm>
          <a:off x="2336800" y="14491215"/>
          <a:ext cx="889000" cy="8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51434</xdr:rowOff>
    </xdr:from>
    <xdr:to>
      <xdr:col>11</xdr:col>
      <xdr:colOff>31750</xdr:colOff>
      <xdr:row>84</xdr:row>
      <xdr:rowOff>89415</xdr:rowOff>
    </xdr:to>
    <xdr:cxnSp macro="">
      <xdr:nvCxnSpPr>
        <xdr:cNvPr id="202" name="直線コネクタ 201"/>
        <xdr:cNvCxnSpPr/>
      </xdr:nvCxnSpPr>
      <xdr:spPr>
        <a:xfrm>
          <a:off x="1447800" y="14453234"/>
          <a:ext cx="889000" cy="3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87616</xdr:rowOff>
    </xdr:from>
    <xdr:to>
      <xdr:col>23</xdr:col>
      <xdr:colOff>184150</xdr:colOff>
      <xdr:row>86</xdr:row>
      <xdr:rowOff>17766</xdr:rowOff>
    </xdr:to>
    <xdr:sp macro="" textlink="">
      <xdr:nvSpPr>
        <xdr:cNvPr id="212" name="楕円 211"/>
        <xdr:cNvSpPr/>
      </xdr:nvSpPr>
      <xdr:spPr>
        <a:xfrm>
          <a:off x="4902200" y="1466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59693</xdr:rowOff>
    </xdr:from>
    <xdr:ext cx="762000" cy="259045"/>
    <xdr:sp macro="" textlink="">
      <xdr:nvSpPr>
        <xdr:cNvPr id="213" name="人件費・物件費等の状況該当値テキスト"/>
        <xdr:cNvSpPr txBox="1"/>
      </xdr:nvSpPr>
      <xdr:spPr>
        <a:xfrm>
          <a:off x="5041900" y="1463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37909</xdr:rowOff>
    </xdr:from>
    <xdr:to>
      <xdr:col>19</xdr:col>
      <xdr:colOff>184150</xdr:colOff>
      <xdr:row>85</xdr:row>
      <xdr:rowOff>139509</xdr:rowOff>
    </xdr:to>
    <xdr:sp macro="" textlink="">
      <xdr:nvSpPr>
        <xdr:cNvPr id="214" name="楕円 213"/>
        <xdr:cNvSpPr/>
      </xdr:nvSpPr>
      <xdr:spPr>
        <a:xfrm>
          <a:off x="4064000" y="146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124286</xdr:rowOff>
    </xdr:from>
    <xdr:ext cx="736600" cy="259045"/>
    <xdr:sp macro="" textlink="">
      <xdr:nvSpPr>
        <xdr:cNvPr id="215" name="テキスト ボックス 214"/>
        <xdr:cNvSpPr txBox="1"/>
      </xdr:nvSpPr>
      <xdr:spPr>
        <a:xfrm>
          <a:off x="3733800" y="14697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128132</xdr:rowOff>
    </xdr:from>
    <xdr:to>
      <xdr:col>15</xdr:col>
      <xdr:colOff>133350</xdr:colOff>
      <xdr:row>85</xdr:row>
      <xdr:rowOff>58282</xdr:rowOff>
    </xdr:to>
    <xdr:sp macro="" textlink="">
      <xdr:nvSpPr>
        <xdr:cNvPr id="216" name="楕円 215"/>
        <xdr:cNvSpPr/>
      </xdr:nvSpPr>
      <xdr:spPr>
        <a:xfrm>
          <a:off x="3175000" y="145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43059</xdr:rowOff>
    </xdr:from>
    <xdr:ext cx="762000" cy="259045"/>
    <xdr:sp macro="" textlink="">
      <xdr:nvSpPr>
        <xdr:cNvPr id="217" name="テキスト ボックス 216"/>
        <xdr:cNvSpPr txBox="1"/>
      </xdr:nvSpPr>
      <xdr:spPr>
        <a:xfrm>
          <a:off x="2844800" y="146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38615</xdr:rowOff>
    </xdr:from>
    <xdr:to>
      <xdr:col>11</xdr:col>
      <xdr:colOff>82550</xdr:colOff>
      <xdr:row>84</xdr:row>
      <xdr:rowOff>140215</xdr:rowOff>
    </xdr:to>
    <xdr:sp macro="" textlink="">
      <xdr:nvSpPr>
        <xdr:cNvPr id="218" name="楕円 217"/>
        <xdr:cNvSpPr/>
      </xdr:nvSpPr>
      <xdr:spPr>
        <a:xfrm>
          <a:off x="2286000" y="1444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124992</xdr:rowOff>
    </xdr:from>
    <xdr:ext cx="762000" cy="259045"/>
    <xdr:sp macro="" textlink="">
      <xdr:nvSpPr>
        <xdr:cNvPr id="219" name="テキスト ボックス 218"/>
        <xdr:cNvSpPr txBox="1"/>
      </xdr:nvSpPr>
      <xdr:spPr>
        <a:xfrm>
          <a:off x="1955800" y="1452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634</xdr:rowOff>
    </xdr:from>
    <xdr:to>
      <xdr:col>7</xdr:col>
      <xdr:colOff>31750</xdr:colOff>
      <xdr:row>84</xdr:row>
      <xdr:rowOff>102234</xdr:rowOff>
    </xdr:to>
    <xdr:sp macro="" textlink="">
      <xdr:nvSpPr>
        <xdr:cNvPr id="220" name="楕円 219"/>
        <xdr:cNvSpPr/>
      </xdr:nvSpPr>
      <xdr:spPr>
        <a:xfrm>
          <a:off x="1397000" y="1440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87011</xdr:rowOff>
    </xdr:from>
    <xdr:ext cx="762000" cy="259045"/>
    <xdr:sp macro="" textlink="">
      <xdr:nvSpPr>
        <xdr:cNvPr id="221" name="テキスト ボックス 220"/>
        <xdr:cNvSpPr txBox="1"/>
      </xdr:nvSpPr>
      <xdr:spPr>
        <a:xfrm>
          <a:off x="1066800" y="1448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指数は類似団体平均に対して平成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年度は同水準であったものの、それ以降は下回る水準で推移している。</a:t>
          </a:r>
        </a:p>
        <a:p>
          <a:r>
            <a:rPr kumimoji="1" lang="ja-JP" altLang="en-US" sz="1300">
              <a:latin typeface="ＭＳ Ｐゴシック" panose="020B0600070205080204" pitchFamily="50" charset="-128"/>
              <a:ea typeface="ＭＳ Ｐゴシック" panose="020B0600070205080204" pitchFamily="50" charset="-128"/>
            </a:rPr>
            <a:t>　本市は平成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年の合併以降新規採用職員数を抑制した結果、総職員数に対して入庁</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年の職員の割合が大きくなり、指数を高める要因となっていたが、退職等によりその年代の職員数が年々減少しているため、類似団体平均を下回る指数となっている。</a:t>
          </a:r>
        </a:p>
        <a:p>
          <a:r>
            <a:rPr kumimoji="1" lang="ja-JP" altLang="en-US" sz="1300">
              <a:latin typeface="ＭＳ Ｐゴシック" panose="020B0600070205080204" pitchFamily="50" charset="-128"/>
              <a:ea typeface="ＭＳ Ｐゴシック" panose="020B0600070205080204" pitchFamily="50" charset="-128"/>
            </a:rPr>
            <a:t>　なお、分析に使用した数値は前年度数値を引用している。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86</xdr:row>
      <xdr:rowOff>113091</xdr:rowOff>
    </xdr:to>
    <xdr:cxnSp macro="">
      <xdr:nvCxnSpPr>
        <xdr:cNvPr id="257" name="直線コネクタ 256"/>
        <xdr:cNvCxnSpPr/>
      </xdr:nvCxnSpPr>
      <xdr:spPr>
        <a:xfrm flipV="1">
          <a:off x="16179800" y="14742886"/>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137782</xdr:rowOff>
    </xdr:from>
    <xdr:ext cx="762000" cy="259045"/>
    <xdr:sp macro="" textlink="">
      <xdr:nvSpPr>
        <xdr:cNvPr id="258" name="給与水準   （国との比較）平均値テキスト"/>
        <xdr:cNvSpPr txBox="1"/>
      </xdr:nvSpPr>
      <xdr:spPr>
        <a:xfrm>
          <a:off x="17106900" y="1488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78618</xdr:rowOff>
    </xdr:from>
    <xdr:to>
      <xdr:col>77</xdr:col>
      <xdr:colOff>44450</xdr:colOff>
      <xdr:row>86</xdr:row>
      <xdr:rowOff>113091</xdr:rowOff>
    </xdr:to>
    <xdr:cxnSp macro="">
      <xdr:nvCxnSpPr>
        <xdr:cNvPr id="260" name="直線コネクタ 259"/>
        <xdr:cNvCxnSpPr/>
      </xdr:nvCxnSpPr>
      <xdr:spPr>
        <a:xfrm>
          <a:off x="15290800" y="14823318"/>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62" name="テキスト ボックス 261"/>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78618</xdr:rowOff>
    </xdr:from>
    <xdr:to>
      <xdr:col>72</xdr:col>
      <xdr:colOff>203200</xdr:colOff>
      <xdr:row>86</xdr:row>
      <xdr:rowOff>113091</xdr:rowOff>
    </xdr:to>
    <xdr:cxnSp macro="">
      <xdr:nvCxnSpPr>
        <xdr:cNvPr id="263" name="直線コネクタ 262"/>
        <xdr:cNvCxnSpPr/>
      </xdr:nvCxnSpPr>
      <xdr:spPr>
        <a:xfrm flipV="1">
          <a:off x="14401800" y="14823318"/>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65" name="テキスト ボックス 264"/>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113091</xdr:rowOff>
    </xdr:from>
    <xdr:to>
      <xdr:col>68</xdr:col>
      <xdr:colOff>152400</xdr:colOff>
      <xdr:row>86</xdr:row>
      <xdr:rowOff>136071</xdr:rowOff>
    </xdr:to>
    <xdr:cxnSp macro="">
      <xdr:nvCxnSpPr>
        <xdr:cNvPr id="266" name="直線コネクタ 265"/>
        <xdr:cNvCxnSpPr/>
      </xdr:nvCxnSpPr>
      <xdr:spPr>
        <a:xfrm flipV="1">
          <a:off x="13512800" y="14857791"/>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68" name="テキスト ボックス 267"/>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70" name="テキスト ボックス 269"/>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6" name="楕円 275"/>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135363</xdr:rowOff>
    </xdr:from>
    <xdr:ext cx="762000" cy="259045"/>
    <xdr:sp macro="" textlink="">
      <xdr:nvSpPr>
        <xdr:cNvPr id="277" name="給与水準   （国との比較）該当値テキスト"/>
        <xdr:cNvSpPr txBox="1"/>
      </xdr:nvSpPr>
      <xdr:spPr>
        <a:xfrm>
          <a:off x="171069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62291</xdr:rowOff>
    </xdr:from>
    <xdr:to>
      <xdr:col>77</xdr:col>
      <xdr:colOff>95250</xdr:colOff>
      <xdr:row>86</xdr:row>
      <xdr:rowOff>163891</xdr:rowOff>
    </xdr:to>
    <xdr:sp macro="" textlink="">
      <xdr:nvSpPr>
        <xdr:cNvPr id="278" name="楕円 277"/>
        <xdr:cNvSpPr/>
      </xdr:nvSpPr>
      <xdr:spPr>
        <a:xfrm>
          <a:off x="16129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79" name="テキスト ボックス 278"/>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27818</xdr:rowOff>
    </xdr:from>
    <xdr:to>
      <xdr:col>73</xdr:col>
      <xdr:colOff>44450</xdr:colOff>
      <xdr:row>86</xdr:row>
      <xdr:rowOff>129418</xdr:rowOff>
    </xdr:to>
    <xdr:sp macro="" textlink="">
      <xdr:nvSpPr>
        <xdr:cNvPr id="280" name="楕円 279"/>
        <xdr:cNvSpPr/>
      </xdr:nvSpPr>
      <xdr:spPr>
        <a:xfrm>
          <a:off x="15240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81" name="テキスト ボックス 280"/>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62291</xdr:rowOff>
    </xdr:from>
    <xdr:to>
      <xdr:col>68</xdr:col>
      <xdr:colOff>203200</xdr:colOff>
      <xdr:row>86</xdr:row>
      <xdr:rowOff>163891</xdr:rowOff>
    </xdr:to>
    <xdr:sp macro="" textlink="">
      <xdr:nvSpPr>
        <xdr:cNvPr id="282" name="楕円 281"/>
        <xdr:cNvSpPr/>
      </xdr:nvSpPr>
      <xdr:spPr>
        <a:xfrm>
          <a:off x="14351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83" name="テキスト ボックス 282"/>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4" name="楕円 283"/>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85" name="テキスト ボックス 284"/>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年の合併時から平成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年４月までの</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228</a:t>
          </a:r>
          <a:r>
            <a:rPr kumimoji="1" lang="ja-JP" altLang="en-US" sz="1300">
              <a:latin typeface="ＭＳ Ｐゴシック" panose="020B0600070205080204" pitchFamily="50" charset="-128"/>
              <a:ea typeface="ＭＳ Ｐゴシック" panose="020B0600070205080204" pitchFamily="50" charset="-128"/>
            </a:rPr>
            <a:t>人減少したものの、人口減少が進んでいることから、人口当たりの職員数は類似団体平均を上回る水準で推移している。</a:t>
          </a:r>
        </a:p>
        <a:p>
          <a:r>
            <a:rPr kumimoji="1" lang="ja-JP" altLang="en-US" sz="1300">
              <a:latin typeface="ＭＳ Ｐゴシック" panose="020B0600070205080204" pitchFamily="50" charset="-128"/>
              <a:ea typeface="ＭＳ Ｐゴシック" panose="020B0600070205080204" pitchFamily="50" charset="-128"/>
            </a:rPr>
            <a:t>　今後も、事務事業の見直しや施設の統廃合を進めながら、定員管理適正化計画に基づいて職員数の削減に努める。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92226</xdr:rowOff>
    </xdr:from>
    <xdr:to>
      <xdr:col>81</xdr:col>
      <xdr:colOff>44450</xdr:colOff>
      <xdr:row>64</xdr:row>
      <xdr:rowOff>104866</xdr:rowOff>
    </xdr:to>
    <xdr:cxnSp macro="">
      <xdr:nvCxnSpPr>
        <xdr:cNvPr id="322" name="直線コネクタ 321"/>
        <xdr:cNvCxnSpPr/>
      </xdr:nvCxnSpPr>
      <xdr:spPr>
        <a:xfrm flipV="1">
          <a:off x="16179800" y="11065026"/>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104866</xdr:rowOff>
    </xdr:from>
    <xdr:to>
      <xdr:col>77</xdr:col>
      <xdr:colOff>44450</xdr:colOff>
      <xdr:row>64</xdr:row>
      <xdr:rowOff>145083</xdr:rowOff>
    </xdr:to>
    <xdr:cxnSp macro="">
      <xdr:nvCxnSpPr>
        <xdr:cNvPr id="325" name="直線コネクタ 324"/>
        <xdr:cNvCxnSpPr/>
      </xdr:nvCxnSpPr>
      <xdr:spPr>
        <a:xfrm flipV="1">
          <a:off x="15290800" y="1107766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133592</xdr:rowOff>
    </xdr:from>
    <xdr:to>
      <xdr:col>72</xdr:col>
      <xdr:colOff>203200</xdr:colOff>
      <xdr:row>64</xdr:row>
      <xdr:rowOff>145083</xdr:rowOff>
    </xdr:to>
    <xdr:cxnSp macro="">
      <xdr:nvCxnSpPr>
        <xdr:cNvPr id="328" name="直線コネクタ 327"/>
        <xdr:cNvCxnSpPr/>
      </xdr:nvCxnSpPr>
      <xdr:spPr>
        <a:xfrm>
          <a:off x="14401800" y="1110639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109462</xdr:rowOff>
    </xdr:from>
    <xdr:to>
      <xdr:col>68</xdr:col>
      <xdr:colOff>152400</xdr:colOff>
      <xdr:row>64</xdr:row>
      <xdr:rowOff>133592</xdr:rowOff>
    </xdr:to>
    <xdr:cxnSp macro="">
      <xdr:nvCxnSpPr>
        <xdr:cNvPr id="331" name="直線コネクタ 330"/>
        <xdr:cNvCxnSpPr/>
      </xdr:nvCxnSpPr>
      <xdr:spPr>
        <a:xfrm>
          <a:off x="13512800" y="1108226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41426</xdr:rowOff>
    </xdr:from>
    <xdr:to>
      <xdr:col>81</xdr:col>
      <xdr:colOff>95250</xdr:colOff>
      <xdr:row>64</xdr:row>
      <xdr:rowOff>143026</xdr:rowOff>
    </xdr:to>
    <xdr:sp macro="" textlink="">
      <xdr:nvSpPr>
        <xdr:cNvPr id="341" name="楕円 340"/>
        <xdr:cNvSpPr/>
      </xdr:nvSpPr>
      <xdr:spPr>
        <a:xfrm>
          <a:off x="16967200" y="1101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13503</xdr:rowOff>
    </xdr:from>
    <xdr:ext cx="762000" cy="259045"/>
    <xdr:sp macro="" textlink="">
      <xdr:nvSpPr>
        <xdr:cNvPr id="342" name="定員管理の状況該当値テキスト"/>
        <xdr:cNvSpPr txBox="1"/>
      </xdr:nvSpPr>
      <xdr:spPr>
        <a:xfrm>
          <a:off x="17106900" y="1098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54066</xdr:rowOff>
    </xdr:from>
    <xdr:to>
      <xdr:col>77</xdr:col>
      <xdr:colOff>95250</xdr:colOff>
      <xdr:row>64</xdr:row>
      <xdr:rowOff>155666</xdr:rowOff>
    </xdr:to>
    <xdr:sp macro="" textlink="">
      <xdr:nvSpPr>
        <xdr:cNvPr id="343" name="楕円 342"/>
        <xdr:cNvSpPr/>
      </xdr:nvSpPr>
      <xdr:spPr>
        <a:xfrm>
          <a:off x="161290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140443</xdr:rowOff>
    </xdr:from>
    <xdr:ext cx="736600" cy="259045"/>
    <xdr:sp macro="" textlink="">
      <xdr:nvSpPr>
        <xdr:cNvPr id="344" name="テキスト ボックス 343"/>
        <xdr:cNvSpPr txBox="1"/>
      </xdr:nvSpPr>
      <xdr:spPr>
        <a:xfrm>
          <a:off x="15798800" y="11113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94283</xdr:rowOff>
    </xdr:from>
    <xdr:to>
      <xdr:col>73</xdr:col>
      <xdr:colOff>44450</xdr:colOff>
      <xdr:row>65</xdr:row>
      <xdr:rowOff>24433</xdr:rowOff>
    </xdr:to>
    <xdr:sp macro="" textlink="">
      <xdr:nvSpPr>
        <xdr:cNvPr id="345" name="楕円 344"/>
        <xdr:cNvSpPr/>
      </xdr:nvSpPr>
      <xdr:spPr>
        <a:xfrm>
          <a:off x="15240000" y="1106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9210</xdr:rowOff>
    </xdr:from>
    <xdr:ext cx="762000" cy="259045"/>
    <xdr:sp macro="" textlink="">
      <xdr:nvSpPr>
        <xdr:cNvPr id="346" name="テキスト ボックス 345"/>
        <xdr:cNvSpPr txBox="1"/>
      </xdr:nvSpPr>
      <xdr:spPr>
        <a:xfrm>
          <a:off x="14909800" y="1115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82792</xdr:rowOff>
    </xdr:from>
    <xdr:to>
      <xdr:col>68</xdr:col>
      <xdr:colOff>203200</xdr:colOff>
      <xdr:row>65</xdr:row>
      <xdr:rowOff>12942</xdr:rowOff>
    </xdr:to>
    <xdr:sp macro="" textlink="">
      <xdr:nvSpPr>
        <xdr:cNvPr id="347" name="楕円 346"/>
        <xdr:cNvSpPr/>
      </xdr:nvSpPr>
      <xdr:spPr>
        <a:xfrm>
          <a:off x="14351000" y="110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169169</xdr:rowOff>
    </xdr:from>
    <xdr:ext cx="762000" cy="259045"/>
    <xdr:sp macro="" textlink="">
      <xdr:nvSpPr>
        <xdr:cNvPr id="348" name="テキスト ボックス 347"/>
        <xdr:cNvSpPr txBox="1"/>
      </xdr:nvSpPr>
      <xdr:spPr>
        <a:xfrm>
          <a:off x="14020800" y="111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58662</xdr:rowOff>
    </xdr:from>
    <xdr:to>
      <xdr:col>64</xdr:col>
      <xdr:colOff>152400</xdr:colOff>
      <xdr:row>64</xdr:row>
      <xdr:rowOff>160262</xdr:rowOff>
    </xdr:to>
    <xdr:sp macro="" textlink="">
      <xdr:nvSpPr>
        <xdr:cNvPr id="349" name="楕円 348"/>
        <xdr:cNvSpPr/>
      </xdr:nvSpPr>
      <xdr:spPr>
        <a:xfrm>
          <a:off x="13462000" y="110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145039</xdr:rowOff>
    </xdr:from>
    <xdr:ext cx="762000" cy="259045"/>
    <xdr:sp macro="" textlink="">
      <xdr:nvSpPr>
        <xdr:cNvPr id="350" name="テキスト ボックス 349"/>
        <xdr:cNvSpPr txBox="1"/>
      </xdr:nvSpPr>
      <xdr:spPr>
        <a:xfrm>
          <a:off x="13131800" y="1111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類似団体平均より低くなっているものの、大型の事業の償還開始より地方債の元利償還金は増加している。</a:t>
          </a:r>
        </a:p>
        <a:p>
          <a:r>
            <a:rPr kumimoji="1" lang="ja-JP" altLang="en-US" sz="1300">
              <a:latin typeface="ＭＳ Ｐゴシック" panose="020B0600070205080204" pitchFamily="50" charset="-128"/>
              <a:ea typeface="ＭＳ Ｐゴシック" panose="020B0600070205080204" pitchFamily="50" charset="-128"/>
            </a:rPr>
            <a:t>　今後も、学校整備事業や新クリーンセンター施設整備等の先送りできない大型事業が計画されているため、公債費が膨らむことが予想されるが市債の発行を抑制し、公債費の負担軽減に努める。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151236</xdr:rowOff>
    </xdr:from>
    <xdr:to>
      <xdr:col>81</xdr:col>
      <xdr:colOff>44450</xdr:colOff>
      <xdr:row>36</xdr:row>
      <xdr:rowOff>157268</xdr:rowOff>
    </xdr:to>
    <xdr:cxnSp macro="">
      <xdr:nvCxnSpPr>
        <xdr:cNvPr id="384" name="直線コネクタ 383"/>
        <xdr:cNvCxnSpPr/>
      </xdr:nvCxnSpPr>
      <xdr:spPr>
        <a:xfrm>
          <a:off x="16179800" y="6323436"/>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122784</xdr:rowOff>
    </xdr:from>
    <xdr:ext cx="762000" cy="259045"/>
    <xdr:sp macro="" textlink="">
      <xdr:nvSpPr>
        <xdr:cNvPr id="385" name="公債費負担の状況平均値テキスト"/>
        <xdr:cNvSpPr txBox="1"/>
      </xdr:nvSpPr>
      <xdr:spPr>
        <a:xfrm>
          <a:off x="17106900" y="629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151236</xdr:rowOff>
    </xdr:from>
    <xdr:to>
      <xdr:col>77</xdr:col>
      <xdr:colOff>44450</xdr:colOff>
      <xdr:row>36</xdr:row>
      <xdr:rowOff>153247</xdr:rowOff>
    </xdr:to>
    <xdr:cxnSp macro="">
      <xdr:nvCxnSpPr>
        <xdr:cNvPr id="387" name="直線コネクタ 386"/>
        <xdr:cNvCxnSpPr/>
      </xdr:nvCxnSpPr>
      <xdr:spPr>
        <a:xfrm flipV="1">
          <a:off x="15290800" y="632343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153247</xdr:rowOff>
    </xdr:from>
    <xdr:to>
      <xdr:col>72</xdr:col>
      <xdr:colOff>203200</xdr:colOff>
      <xdr:row>36</xdr:row>
      <xdr:rowOff>159279</xdr:rowOff>
    </xdr:to>
    <xdr:cxnSp macro="">
      <xdr:nvCxnSpPr>
        <xdr:cNvPr id="390" name="直線コネクタ 389"/>
        <xdr:cNvCxnSpPr/>
      </xdr:nvCxnSpPr>
      <xdr:spPr>
        <a:xfrm flipV="1">
          <a:off x="14401800" y="632544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159279</xdr:rowOff>
    </xdr:from>
    <xdr:to>
      <xdr:col>68</xdr:col>
      <xdr:colOff>152400</xdr:colOff>
      <xdr:row>36</xdr:row>
      <xdr:rowOff>171344</xdr:rowOff>
    </xdr:to>
    <xdr:cxnSp macro="">
      <xdr:nvCxnSpPr>
        <xdr:cNvPr id="393" name="直線コネクタ 392"/>
        <xdr:cNvCxnSpPr/>
      </xdr:nvCxnSpPr>
      <xdr:spPr>
        <a:xfrm flipV="1">
          <a:off x="13512800" y="633147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395" name="テキスト ボックス 394"/>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95796</xdr:rowOff>
    </xdr:from>
    <xdr:ext cx="762000" cy="259045"/>
    <xdr:sp macro="" textlink="">
      <xdr:nvSpPr>
        <xdr:cNvPr id="397" name="テキスト ボックス 396"/>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106468</xdr:rowOff>
    </xdr:from>
    <xdr:to>
      <xdr:col>81</xdr:col>
      <xdr:colOff>95250</xdr:colOff>
      <xdr:row>37</xdr:row>
      <xdr:rowOff>36618</xdr:rowOff>
    </xdr:to>
    <xdr:sp macro="" textlink="">
      <xdr:nvSpPr>
        <xdr:cNvPr id="403" name="楕円 402"/>
        <xdr:cNvSpPr/>
      </xdr:nvSpPr>
      <xdr:spPr>
        <a:xfrm>
          <a:off x="169672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122995</xdr:rowOff>
    </xdr:from>
    <xdr:ext cx="762000" cy="259045"/>
    <xdr:sp macro="" textlink="">
      <xdr:nvSpPr>
        <xdr:cNvPr id="404" name="公債費負担の状況該当値テキスト"/>
        <xdr:cNvSpPr txBox="1"/>
      </xdr:nvSpPr>
      <xdr:spPr>
        <a:xfrm>
          <a:off x="17106900" y="612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100436</xdr:rowOff>
    </xdr:from>
    <xdr:to>
      <xdr:col>77</xdr:col>
      <xdr:colOff>95250</xdr:colOff>
      <xdr:row>37</xdr:row>
      <xdr:rowOff>30586</xdr:rowOff>
    </xdr:to>
    <xdr:sp macro="" textlink="">
      <xdr:nvSpPr>
        <xdr:cNvPr id="405" name="楕円 404"/>
        <xdr:cNvSpPr/>
      </xdr:nvSpPr>
      <xdr:spPr>
        <a:xfrm>
          <a:off x="161290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40763</xdr:rowOff>
    </xdr:from>
    <xdr:ext cx="736600" cy="259045"/>
    <xdr:sp macro="" textlink="">
      <xdr:nvSpPr>
        <xdr:cNvPr id="406" name="テキスト ボックス 405"/>
        <xdr:cNvSpPr txBox="1"/>
      </xdr:nvSpPr>
      <xdr:spPr>
        <a:xfrm>
          <a:off x="15798800" y="6041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102447</xdr:rowOff>
    </xdr:from>
    <xdr:to>
      <xdr:col>73</xdr:col>
      <xdr:colOff>44450</xdr:colOff>
      <xdr:row>37</xdr:row>
      <xdr:rowOff>32597</xdr:rowOff>
    </xdr:to>
    <xdr:sp macro="" textlink="">
      <xdr:nvSpPr>
        <xdr:cNvPr id="407" name="楕円 406"/>
        <xdr:cNvSpPr/>
      </xdr:nvSpPr>
      <xdr:spPr>
        <a:xfrm>
          <a:off x="15240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42774</xdr:rowOff>
    </xdr:from>
    <xdr:ext cx="762000" cy="259045"/>
    <xdr:sp macro="" textlink="">
      <xdr:nvSpPr>
        <xdr:cNvPr id="408" name="テキスト ボックス 407"/>
        <xdr:cNvSpPr txBox="1"/>
      </xdr:nvSpPr>
      <xdr:spPr>
        <a:xfrm>
          <a:off x="14909800" y="604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108479</xdr:rowOff>
    </xdr:from>
    <xdr:to>
      <xdr:col>68</xdr:col>
      <xdr:colOff>203200</xdr:colOff>
      <xdr:row>37</xdr:row>
      <xdr:rowOff>38629</xdr:rowOff>
    </xdr:to>
    <xdr:sp macro="" textlink="">
      <xdr:nvSpPr>
        <xdr:cNvPr id="409" name="楕円 408"/>
        <xdr:cNvSpPr/>
      </xdr:nvSpPr>
      <xdr:spPr>
        <a:xfrm>
          <a:off x="143510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48806</xdr:rowOff>
    </xdr:from>
    <xdr:ext cx="762000" cy="259045"/>
    <xdr:sp macro="" textlink="">
      <xdr:nvSpPr>
        <xdr:cNvPr id="410" name="テキスト ボックス 409"/>
        <xdr:cNvSpPr txBox="1"/>
      </xdr:nvSpPr>
      <xdr:spPr>
        <a:xfrm>
          <a:off x="14020800" y="604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120544</xdr:rowOff>
    </xdr:from>
    <xdr:to>
      <xdr:col>64</xdr:col>
      <xdr:colOff>152400</xdr:colOff>
      <xdr:row>37</xdr:row>
      <xdr:rowOff>50694</xdr:rowOff>
    </xdr:to>
    <xdr:sp macro="" textlink="">
      <xdr:nvSpPr>
        <xdr:cNvPr id="411" name="楕円 410"/>
        <xdr:cNvSpPr/>
      </xdr:nvSpPr>
      <xdr:spPr>
        <a:xfrm>
          <a:off x="13462000" y="629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60871</xdr:rowOff>
    </xdr:from>
    <xdr:ext cx="762000" cy="259045"/>
    <xdr:sp macro="" textlink="">
      <xdr:nvSpPr>
        <xdr:cNvPr id="412" name="テキスト ボックス 411"/>
        <xdr:cNvSpPr txBox="1"/>
      </xdr:nvSpPr>
      <xdr:spPr>
        <a:xfrm>
          <a:off x="13131800" y="606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将来負担額に対し、基金等の残高が大きいため将来負担比率の表示はない。今後も起債残高の適正な管理を行っていく。</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170759</xdr:rowOff>
    </xdr:from>
    <xdr:ext cx="762000" cy="259045"/>
    <xdr:sp macro="" textlink="">
      <xdr:nvSpPr>
        <xdr:cNvPr id="448" name="将来負担の状況平均値テキスト"/>
        <xdr:cNvSpPr txBox="1"/>
      </xdr:nvSpPr>
      <xdr:spPr>
        <a:xfrm>
          <a:off x="17106900" y="2399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49" name="フローチャート: 判断 448"/>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0" name="フローチャート: 判断 449"/>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1" name="テキスト ボックス 450"/>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50328</xdr:rowOff>
    </xdr:from>
    <xdr:to>
      <xdr:col>73</xdr:col>
      <xdr:colOff>44450</xdr:colOff>
      <xdr:row>14</xdr:row>
      <xdr:rowOff>151928</xdr:rowOff>
    </xdr:to>
    <xdr:sp macro="" textlink="">
      <xdr:nvSpPr>
        <xdr:cNvPr id="452" name="フローチャート: 判断 451"/>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3" name="テキスト ボックス 452"/>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63772</xdr:rowOff>
    </xdr:from>
    <xdr:to>
      <xdr:col>68</xdr:col>
      <xdr:colOff>203200</xdr:colOff>
      <xdr:row>14</xdr:row>
      <xdr:rowOff>165372</xdr:rowOff>
    </xdr:to>
    <xdr:sp macro="" textlink="">
      <xdr:nvSpPr>
        <xdr:cNvPr id="454" name="フローチャート: 判断 453"/>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5" name="テキスト ボックス 454"/>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56" name="フローチャート: 判断 455"/>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57" name="テキスト ボックス 456"/>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鹿児島県南さつま市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34,387
34,166
283.59
27,886,830
26,619,732
1,182,809
13,215,643
30,487,289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適正化計画に基づき職員数の削減を進めているものの、類似団体平均と比べて高い水準で推移している。これは、合併により職員数が多いことや、病院や特別養護老人ホームなどを直営で管理しているため、そこに従事する職員を多く抱えていることなどが主な要因である。今後は、民間委託の推進や、行政嘱託員をはじめとする嘱託員報酬や委員等報酬の制度見直しを進めるなど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99568</xdr:rowOff>
    </xdr:from>
    <xdr:to>
      <xdr:col>24</xdr:col>
      <xdr:colOff>25400</xdr:colOff>
      <xdr:row>38</xdr:row>
      <xdr:rowOff>140716</xdr:rowOff>
    </xdr:to>
    <xdr:cxnSp macro="">
      <xdr:nvCxnSpPr>
        <xdr:cNvPr id="64" name="直線コネクタ 63"/>
        <xdr:cNvCxnSpPr/>
      </xdr:nvCxnSpPr>
      <xdr:spPr>
        <a:xfrm flipV="1">
          <a:off x="3987800" y="661466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131572</xdr:rowOff>
    </xdr:from>
    <xdr:to>
      <xdr:col>19</xdr:col>
      <xdr:colOff>187325</xdr:colOff>
      <xdr:row>38</xdr:row>
      <xdr:rowOff>140716</xdr:rowOff>
    </xdr:to>
    <xdr:cxnSp macro="">
      <xdr:nvCxnSpPr>
        <xdr:cNvPr id="67" name="直線コネクタ 66"/>
        <xdr:cNvCxnSpPr/>
      </xdr:nvCxnSpPr>
      <xdr:spPr>
        <a:xfrm>
          <a:off x="3098800" y="66466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113284</xdr:rowOff>
    </xdr:from>
    <xdr:to>
      <xdr:col>15</xdr:col>
      <xdr:colOff>98425</xdr:colOff>
      <xdr:row>38</xdr:row>
      <xdr:rowOff>131572</xdr:rowOff>
    </xdr:to>
    <xdr:cxnSp macro="">
      <xdr:nvCxnSpPr>
        <xdr:cNvPr id="70" name="直線コネクタ 69"/>
        <xdr:cNvCxnSpPr/>
      </xdr:nvCxnSpPr>
      <xdr:spPr>
        <a:xfrm>
          <a:off x="2209800" y="66283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113284</xdr:rowOff>
    </xdr:from>
    <xdr:to>
      <xdr:col>11</xdr:col>
      <xdr:colOff>9525</xdr:colOff>
      <xdr:row>39</xdr:row>
      <xdr:rowOff>14986</xdr:rowOff>
    </xdr:to>
    <xdr:cxnSp macro="">
      <xdr:nvCxnSpPr>
        <xdr:cNvPr id="73" name="直線コネクタ 72"/>
        <xdr:cNvCxnSpPr/>
      </xdr:nvCxnSpPr>
      <xdr:spPr>
        <a:xfrm flipV="1">
          <a:off x="1320800" y="66283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48768</xdr:rowOff>
    </xdr:from>
    <xdr:to>
      <xdr:col>24</xdr:col>
      <xdr:colOff>76200</xdr:colOff>
      <xdr:row>38</xdr:row>
      <xdr:rowOff>150368</xdr:rowOff>
    </xdr:to>
    <xdr:sp macro="" textlink="">
      <xdr:nvSpPr>
        <xdr:cNvPr id="83" name="楕円 82"/>
        <xdr:cNvSpPr/>
      </xdr:nvSpPr>
      <xdr:spPr>
        <a:xfrm>
          <a:off x="47752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20845</xdr:rowOff>
    </xdr:from>
    <xdr:ext cx="762000" cy="259045"/>
    <xdr:sp macro="" textlink="">
      <xdr:nvSpPr>
        <xdr:cNvPr id="84" name="人件費該当値テキスト"/>
        <xdr:cNvSpPr txBox="1"/>
      </xdr:nvSpPr>
      <xdr:spPr>
        <a:xfrm>
          <a:off x="49149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89916</xdr:rowOff>
    </xdr:from>
    <xdr:to>
      <xdr:col>20</xdr:col>
      <xdr:colOff>38100</xdr:colOff>
      <xdr:row>39</xdr:row>
      <xdr:rowOff>20066</xdr:rowOff>
    </xdr:to>
    <xdr:sp macro="" textlink="">
      <xdr:nvSpPr>
        <xdr:cNvPr id="85" name="楕円 84"/>
        <xdr:cNvSpPr/>
      </xdr:nvSpPr>
      <xdr:spPr>
        <a:xfrm>
          <a:off x="3937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4843</xdr:rowOff>
    </xdr:from>
    <xdr:ext cx="736600" cy="259045"/>
    <xdr:sp macro="" textlink="">
      <xdr:nvSpPr>
        <xdr:cNvPr id="86" name="テキスト ボックス 85"/>
        <xdr:cNvSpPr txBox="1"/>
      </xdr:nvSpPr>
      <xdr:spPr>
        <a:xfrm>
          <a:off x="3606800" y="6691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80772</xdr:rowOff>
    </xdr:from>
    <xdr:to>
      <xdr:col>15</xdr:col>
      <xdr:colOff>149225</xdr:colOff>
      <xdr:row>39</xdr:row>
      <xdr:rowOff>10922</xdr:rowOff>
    </xdr:to>
    <xdr:sp macro="" textlink="">
      <xdr:nvSpPr>
        <xdr:cNvPr id="87" name="楕円 86"/>
        <xdr:cNvSpPr/>
      </xdr:nvSpPr>
      <xdr:spPr>
        <a:xfrm>
          <a:off x="3048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167149</xdr:rowOff>
    </xdr:from>
    <xdr:ext cx="762000" cy="259045"/>
    <xdr:sp macro="" textlink="">
      <xdr:nvSpPr>
        <xdr:cNvPr id="88" name="テキスト ボックス 87"/>
        <xdr:cNvSpPr txBox="1"/>
      </xdr:nvSpPr>
      <xdr:spPr>
        <a:xfrm>
          <a:off x="2717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62484</xdr:rowOff>
    </xdr:from>
    <xdr:to>
      <xdr:col>11</xdr:col>
      <xdr:colOff>60325</xdr:colOff>
      <xdr:row>38</xdr:row>
      <xdr:rowOff>164084</xdr:rowOff>
    </xdr:to>
    <xdr:sp macro="" textlink="">
      <xdr:nvSpPr>
        <xdr:cNvPr id="89" name="楕円 88"/>
        <xdr:cNvSpPr/>
      </xdr:nvSpPr>
      <xdr:spPr>
        <a:xfrm>
          <a:off x="2159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148861</xdr:rowOff>
    </xdr:from>
    <xdr:ext cx="762000" cy="259045"/>
    <xdr:sp macro="" textlink="">
      <xdr:nvSpPr>
        <xdr:cNvPr id="90" name="テキスト ボックス 89"/>
        <xdr:cNvSpPr txBox="1"/>
      </xdr:nvSpPr>
      <xdr:spPr>
        <a:xfrm>
          <a:off x="1828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135636</xdr:rowOff>
    </xdr:from>
    <xdr:to>
      <xdr:col>6</xdr:col>
      <xdr:colOff>171450</xdr:colOff>
      <xdr:row>39</xdr:row>
      <xdr:rowOff>65786</xdr:rowOff>
    </xdr:to>
    <xdr:sp macro="" textlink="">
      <xdr:nvSpPr>
        <xdr:cNvPr id="91" name="楕円 90"/>
        <xdr:cNvSpPr/>
      </xdr:nvSpPr>
      <xdr:spPr>
        <a:xfrm>
          <a:off x="1270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50563</xdr:rowOff>
    </xdr:from>
    <xdr:ext cx="762000" cy="259045"/>
    <xdr:sp macro="" textlink="">
      <xdr:nvSpPr>
        <xdr:cNvPr id="92" name="テキスト ボックス 91"/>
        <xdr:cNvSpPr txBox="1"/>
      </xdr:nvSpPr>
      <xdr:spPr>
        <a:xfrm>
          <a:off x="9398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類似団体平均より低くなっているものの、合併に伴い類似の公共施設が多く存在しているため、施設の管理費に多額の経費を要している。</a:t>
          </a:r>
        </a:p>
        <a:p>
          <a:r>
            <a:rPr kumimoji="1" lang="ja-JP" altLang="en-US" sz="1300">
              <a:latin typeface="ＭＳ Ｐゴシック" panose="020B0600070205080204" pitchFamily="50" charset="-128"/>
              <a:ea typeface="ＭＳ Ｐゴシック" panose="020B0600070205080204" pitchFamily="50" charset="-128"/>
            </a:rPr>
            <a:t>　今後は、公共施設の統廃合を進めるなど、必要性や効率性等を十分に検討し、見直し・合理化に努める。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137886</xdr:rowOff>
    </xdr:from>
    <xdr:to>
      <xdr:col>82</xdr:col>
      <xdr:colOff>107950</xdr:colOff>
      <xdr:row>14</xdr:row>
      <xdr:rowOff>159657</xdr:rowOff>
    </xdr:to>
    <xdr:cxnSp macro="">
      <xdr:nvCxnSpPr>
        <xdr:cNvPr id="127" name="直線コネクタ 126"/>
        <xdr:cNvCxnSpPr/>
      </xdr:nvCxnSpPr>
      <xdr:spPr>
        <a:xfrm flipV="1">
          <a:off x="15671800" y="25381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159657</xdr:rowOff>
    </xdr:from>
    <xdr:to>
      <xdr:col>78</xdr:col>
      <xdr:colOff>69850</xdr:colOff>
      <xdr:row>15</xdr:row>
      <xdr:rowOff>53521</xdr:rowOff>
    </xdr:to>
    <xdr:cxnSp macro="">
      <xdr:nvCxnSpPr>
        <xdr:cNvPr id="130" name="直線コネクタ 129"/>
        <xdr:cNvCxnSpPr/>
      </xdr:nvCxnSpPr>
      <xdr:spPr>
        <a:xfrm flipV="1">
          <a:off x="14782800" y="25599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53521</xdr:rowOff>
    </xdr:to>
    <xdr:cxnSp macro="">
      <xdr:nvCxnSpPr>
        <xdr:cNvPr id="133" name="直線コネクタ 132"/>
        <xdr:cNvCxnSpPr/>
      </xdr:nvCxnSpPr>
      <xdr:spPr>
        <a:xfrm>
          <a:off x="13893800" y="26035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9979</xdr:rowOff>
    </xdr:from>
    <xdr:to>
      <xdr:col>69</xdr:col>
      <xdr:colOff>92075</xdr:colOff>
      <xdr:row>15</xdr:row>
      <xdr:rowOff>31750</xdr:rowOff>
    </xdr:to>
    <xdr:cxnSp macro="">
      <xdr:nvCxnSpPr>
        <xdr:cNvPr id="136" name="直線コネクタ 135"/>
        <xdr:cNvCxnSpPr/>
      </xdr:nvCxnSpPr>
      <xdr:spPr>
        <a:xfrm>
          <a:off x="13004800" y="25817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38" name="テキスト ボックス 137"/>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0" name="テキスト ボックス 139"/>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87086</xdr:rowOff>
    </xdr:from>
    <xdr:to>
      <xdr:col>82</xdr:col>
      <xdr:colOff>158750</xdr:colOff>
      <xdr:row>15</xdr:row>
      <xdr:rowOff>17236</xdr:rowOff>
    </xdr:to>
    <xdr:sp macro="" textlink="">
      <xdr:nvSpPr>
        <xdr:cNvPr id="146" name="楕円 145"/>
        <xdr:cNvSpPr/>
      </xdr:nvSpPr>
      <xdr:spPr>
        <a:xfrm>
          <a:off x="164592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103613</xdr:rowOff>
    </xdr:from>
    <xdr:ext cx="762000" cy="259045"/>
    <xdr:sp macro="" textlink="">
      <xdr:nvSpPr>
        <xdr:cNvPr id="147" name="物件費該当値テキスト"/>
        <xdr:cNvSpPr txBox="1"/>
      </xdr:nvSpPr>
      <xdr:spPr>
        <a:xfrm>
          <a:off x="165989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108857</xdr:rowOff>
    </xdr:from>
    <xdr:to>
      <xdr:col>78</xdr:col>
      <xdr:colOff>120650</xdr:colOff>
      <xdr:row>15</xdr:row>
      <xdr:rowOff>39007</xdr:rowOff>
    </xdr:to>
    <xdr:sp macro="" textlink="">
      <xdr:nvSpPr>
        <xdr:cNvPr id="148" name="楕円 147"/>
        <xdr:cNvSpPr/>
      </xdr:nvSpPr>
      <xdr:spPr>
        <a:xfrm>
          <a:off x="15621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49184</xdr:rowOff>
    </xdr:from>
    <xdr:ext cx="736600" cy="259045"/>
    <xdr:sp macro="" textlink="">
      <xdr:nvSpPr>
        <xdr:cNvPr id="149" name="テキスト ボックス 148"/>
        <xdr:cNvSpPr txBox="1"/>
      </xdr:nvSpPr>
      <xdr:spPr>
        <a:xfrm>
          <a:off x="15290800" y="22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2721</xdr:rowOff>
    </xdr:from>
    <xdr:to>
      <xdr:col>74</xdr:col>
      <xdr:colOff>31750</xdr:colOff>
      <xdr:row>15</xdr:row>
      <xdr:rowOff>104321</xdr:rowOff>
    </xdr:to>
    <xdr:sp macro="" textlink="">
      <xdr:nvSpPr>
        <xdr:cNvPr id="150" name="楕円 149"/>
        <xdr:cNvSpPr/>
      </xdr:nvSpPr>
      <xdr:spPr>
        <a:xfrm>
          <a:off x="14732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114498</xdr:rowOff>
    </xdr:from>
    <xdr:ext cx="762000" cy="259045"/>
    <xdr:sp macro="" textlink="">
      <xdr:nvSpPr>
        <xdr:cNvPr id="151" name="テキスト ボックス 150"/>
        <xdr:cNvSpPr txBox="1"/>
      </xdr:nvSpPr>
      <xdr:spPr>
        <a:xfrm>
          <a:off x="14401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2" name="楕円 151"/>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3" name="テキスト ボックス 152"/>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130629</xdr:rowOff>
    </xdr:from>
    <xdr:to>
      <xdr:col>65</xdr:col>
      <xdr:colOff>53975</xdr:colOff>
      <xdr:row>15</xdr:row>
      <xdr:rowOff>60779</xdr:rowOff>
    </xdr:to>
    <xdr:sp macro="" textlink="">
      <xdr:nvSpPr>
        <xdr:cNvPr id="154" name="楕円 153"/>
        <xdr:cNvSpPr/>
      </xdr:nvSpPr>
      <xdr:spPr>
        <a:xfrm>
          <a:off x="12954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70956</xdr:rowOff>
    </xdr:from>
    <xdr:ext cx="762000" cy="259045"/>
    <xdr:sp macro="" textlink="">
      <xdr:nvSpPr>
        <xdr:cNvPr id="155" name="テキスト ボックス 154"/>
        <xdr:cNvSpPr txBox="1"/>
      </xdr:nvSpPr>
      <xdr:spPr>
        <a:xfrm>
          <a:off x="12623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類似団体とほぼ同水準で推移しているものの、少子高齢化により子育て支援や高齢者支援に係る経費は増加している。</a:t>
          </a:r>
        </a:p>
        <a:p>
          <a:r>
            <a:rPr kumimoji="1" lang="ja-JP" altLang="en-US" sz="1300">
              <a:latin typeface="ＭＳ Ｐゴシック" panose="020B0600070205080204" pitchFamily="50" charset="-128"/>
              <a:ea typeface="ＭＳ Ｐゴシック" panose="020B0600070205080204" pitchFamily="50" charset="-128"/>
            </a:rPr>
            <a:t>　今後は、市の単独事業については、改めて費用対効果を検証して、見直しを行うなど扶助費の適正化に努める。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34472</xdr:rowOff>
    </xdr:from>
    <xdr:to>
      <xdr:col>24</xdr:col>
      <xdr:colOff>25400</xdr:colOff>
      <xdr:row>56</xdr:row>
      <xdr:rowOff>110672</xdr:rowOff>
    </xdr:to>
    <xdr:cxnSp macro="">
      <xdr:nvCxnSpPr>
        <xdr:cNvPr id="190" name="直線コネクタ 189"/>
        <xdr:cNvCxnSpPr/>
      </xdr:nvCxnSpPr>
      <xdr:spPr>
        <a:xfrm>
          <a:off x="3987800" y="96356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34472</xdr:rowOff>
    </xdr:from>
    <xdr:to>
      <xdr:col>19</xdr:col>
      <xdr:colOff>187325</xdr:colOff>
      <xdr:row>56</xdr:row>
      <xdr:rowOff>67128</xdr:rowOff>
    </xdr:to>
    <xdr:cxnSp macro="">
      <xdr:nvCxnSpPr>
        <xdr:cNvPr id="193" name="直線コネクタ 192"/>
        <xdr:cNvCxnSpPr/>
      </xdr:nvCxnSpPr>
      <xdr:spPr>
        <a:xfrm flipV="1">
          <a:off x="3098800" y="9635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67128</xdr:rowOff>
    </xdr:to>
    <xdr:cxnSp macro="">
      <xdr:nvCxnSpPr>
        <xdr:cNvPr id="196" name="直線コネクタ 195"/>
        <xdr:cNvCxnSpPr/>
      </xdr:nvCxnSpPr>
      <xdr:spPr>
        <a:xfrm>
          <a:off x="2209800" y="96139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78015</xdr:rowOff>
    </xdr:to>
    <xdr:cxnSp macro="">
      <xdr:nvCxnSpPr>
        <xdr:cNvPr id="199" name="直線コネクタ 198"/>
        <xdr:cNvCxnSpPr/>
      </xdr:nvCxnSpPr>
      <xdr:spPr>
        <a:xfrm flipV="1">
          <a:off x="1320800" y="9613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01" name="テキスト ボックス 200"/>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3" name="テキスト ボックス 202"/>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09" name="楕円 208"/>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31949</xdr:rowOff>
    </xdr:from>
    <xdr:ext cx="762000" cy="259045"/>
    <xdr:sp macro="" textlink="">
      <xdr:nvSpPr>
        <xdr:cNvPr id="210" name="扶助費該当値テキスト"/>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155122</xdr:rowOff>
    </xdr:from>
    <xdr:to>
      <xdr:col>20</xdr:col>
      <xdr:colOff>38100</xdr:colOff>
      <xdr:row>56</xdr:row>
      <xdr:rowOff>85272</xdr:rowOff>
    </xdr:to>
    <xdr:sp macro="" textlink="">
      <xdr:nvSpPr>
        <xdr:cNvPr id="211" name="楕円 210"/>
        <xdr:cNvSpPr/>
      </xdr:nvSpPr>
      <xdr:spPr>
        <a:xfrm>
          <a:off x="3937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95449</xdr:rowOff>
    </xdr:from>
    <xdr:ext cx="736600" cy="259045"/>
    <xdr:sp macro="" textlink="">
      <xdr:nvSpPr>
        <xdr:cNvPr id="212" name="テキスト ボックス 211"/>
        <xdr:cNvSpPr txBox="1"/>
      </xdr:nvSpPr>
      <xdr:spPr>
        <a:xfrm>
          <a:off x="3606800" y="935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16328</xdr:rowOff>
    </xdr:from>
    <xdr:to>
      <xdr:col>15</xdr:col>
      <xdr:colOff>149225</xdr:colOff>
      <xdr:row>56</xdr:row>
      <xdr:rowOff>117928</xdr:rowOff>
    </xdr:to>
    <xdr:sp macro="" textlink="">
      <xdr:nvSpPr>
        <xdr:cNvPr id="213" name="楕円 212"/>
        <xdr:cNvSpPr/>
      </xdr:nvSpPr>
      <xdr:spPr>
        <a:xfrm>
          <a:off x="3048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102705</xdr:rowOff>
    </xdr:from>
    <xdr:ext cx="762000" cy="259045"/>
    <xdr:sp macro="" textlink="">
      <xdr:nvSpPr>
        <xdr:cNvPr id="214" name="テキスト ボックス 213"/>
        <xdr:cNvSpPr txBox="1"/>
      </xdr:nvSpPr>
      <xdr:spPr>
        <a:xfrm>
          <a:off x="2717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5" name="楕円 214"/>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6" name="テキスト ボックス 21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17" name="楕円 216"/>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18" name="テキスト ボックス 217"/>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類似団体平均をやや下回る水準で推移しており、健全な財政に寄与しているものと考えている。</a:t>
          </a:r>
        </a:p>
        <a:p>
          <a:r>
            <a:rPr kumimoji="1" lang="ja-JP" altLang="en-US" sz="1300">
              <a:latin typeface="ＭＳ Ｐゴシック" panose="020B0600070205080204" pitchFamily="50" charset="-128"/>
              <a:ea typeface="ＭＳ Ｐゴシック" panose="020B0600070205080204" pitchFamily="50" charset="-128"/>
            </a:rPr>
            <a:t>　今後は、いっそう高齢化が進むため、後期高齢者医療特別会計および介護保険特別会計繰出金の増加が見込まれるが、健康増進への取り組みや保険料の適正化に向けた取り組み等を行い、各会計の支出を抑制し、普通会計への負担を軽減できる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25763</xdr:rowOff>
    </xdr:from>
    <xdr:to>
      <xdr:col>82</xdr:col>
      <xdr:colOff>107950</xdr:colOff>
      <xdr:row>56</xdr:row>
      <xdr:rowOff>51888</xdr:rowOff>
    </xdr:to>
    <xdr:cxnSp macro="">
      <xdr:nvCxnSpPr>
        <xdr:cNvPr id="253" name="直線コネクタ 252"/>
        <xdr:cNvCxnSpPr/>
      </xdr:nvCxnSpPr>
      <xdr:spPr>
        <a:xfrm>
          <a:off x="15671800" y="962696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19231</xdr:rowOff>
    </xdr:from>
    <xdr:to>
      <xdr:col>78</xdr:col>
      <xdr:colOff>69850</xdr:colOff>
      <xdr:row>56</xdr:row>
      <xdr:rowOff>25763</xdr:rowOff>
    </xdr:to>
    <xdr:cxnSp macro="">
      <xdr:nvCxnSpPr>
        <xdr:cNvPr id="256" name="直線コネクタ 255"/>
        <xdr:cNvCxnSpPr/>
      </xdr:nvCxnSpPr>
      <xdr:spPr>
        <a:xfrm>
          <a:off x="14782800" y="96204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164556</xdr:rowOff>
    </xdr:from>
    <xdr:to>
      <xdr:col>73</xdr:col>
      <xdr:colOff>180975</xdr:colOff>
      <xdr:row>56</xdr:row>
      <xdr:rowOff>19231</xdr:rowOff>
    </xdr:to>
    <xdr:cxnSp macro="">
      <xdr:nvCxnSpPr>
        <xdr:cNvPr id="259" name="直線コネクタ 258"/>
        <xdr:cNvCxnSpPr/>
      </xdr:nvCxnSpPr>
      <xdr:spPr>
        <a:xfrm>
          <a:off x="13893800" y="95943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164556</xdr:rowOff>
    </xdr:from>
    <xdr:to>
      <xdr:col>69</xdr:col>
      <xdr:colOff>92075</xdr:colOff>
      <xdr:row>56</xdr:row>
      <xdr:rowOff>12700</xdr:rowOff>
    </xdr:to>
    <xdr:cxnSp macro="">
      <xdr:nvCxnSpPr>
        <xdr:cNvPr id="262" name="直線コネクタ 261"/>
        <xdr:cNvCxnSpPr/>
      </xdr:nvCxnSpPr>
      <xdr:spPr>
        <a:xfrm flipV="1">
          <a:off x="13004800" y="95943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4" name="テキスト ボックス 263"/>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6" name="テキスト ボックス 265"/>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72" name="楕円 271"/>
        <xdr:cNvSpPr/>
      </xdr:nvSpPr>
      <xdr:spPr>
        <a:xfrm>
          <a:off x="164592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17615</xdr:rowOff>
    </xdr:from>
    <xdr:ext cx="762000" cy="259045"/>
    <xdr:sp macro="" textlink="">
      <xdr:nvSpPr>
        <xdr:cNvPr id="273" name="その他該当値テキスト"/>
        <xdr:cNvSpPr txBox="1"/>
      </xdr:nvSpPr>
      <xdr:spPr>
        <a:xfrm>
          <a:off x="16598900" y="944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146413</xdr:rowOff>
    </xdr:from>
    <xdr:to>
      <xdr:col>78</xdr:col>
      <xdr:colOff>120650</xdr:colOff>
      <xdr:row>56</xdr:row>
      <xdr:rowOff>76563</xdr:rowOff>
    </xdr:to>
    <xdr:sp macro="" textlink="">
      <xdr:nvSpPr>
        <xdr:cNvPr id="274" name="楕円 273"/>
        <xdr:cNvSpPr/>
      </xdr:nvSpPr>
      <xdr:spPr>
        <a:xfrm>
          <a:off x="15621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86740</xdr:rowOff>
    </xdr:from>
    <xdr:ext cx="736600" cy="259045"/>
    <xdr:sp macro="" textlink="">
      <xdr:nvSpPr>
        <xdr:cNvPr id="275" name="テキスト ボックス 274"/>
        <xdr:cNvSpPr txBox="1"/>
      </xdr:nvSpPr>
      <xdr:spPr>
        <a:xfrm>
          <a:off x="15290800" y="934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139881</xdr:rowOff>
    </xdr:from>
    <xdr:to>
      <xdr:col>74</xdr:col>
      <xdr:colOff>31750</xdr:colOff>
      <xdr:row>56</xdr:row>
      <xdr:rowOff>70031</xdr:rowOff>
    </xdr:to>
    <xdr:sp macro="" textlink="">
      <xdr:nvSpPr>
        <xdr:cNvPr id="276" name="楕円 275"/>
        <xdr:cNvSpPr/>
      </xdr:nvSpPr>
      <xdr:spPr>
        <a:xfrm>
          <a:off x="147320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80208</xdr:rowOff>
    </xdr:from>
    <xdr:ext cx="762000" cy="259045"/>
    <xdr:sp macro="" textlink="">
      <xdr:nvSpPr>
        <xdr:cNvPr id="277" name="テキスト ボックス 276"/>
        <xdr:cNvSpPr txBox="1"/>
      </xdr:nvSpPr>
      <xdr:spPr>
        <a:xfrm>
          <a:off x="14401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113756</xdr:rowOff>
    </xdr:from>
    <xdr:to>
      <xdr:col>69</xdr:col>
      <xdr:colOff>142875</xdr:colOff>
      <xdr:row>56</xdr:row>
      <xdr:rowOff>43906</xdr:rowOff>
    </xdr:to>
    <xdr:sp macro="" textlink="">
      <xdr:nvSpPr>
        <xdr:cNvPr id="278" name="楕円 277"/>
        <xdr:cNvSpPr/>
      </xdr:nvSpPr>
      <xdr:spPr>
        <a:xfrm>
          <a:off x="138430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54083</xdr:rowOff>
    </xdr:from>
    <xdr:ext cx="762000" cy="259045"/>
    <xdr:sp macro="" textlink="">
      <xdr:nvSpPr>
        <xdr:cNvPr id="279" name="テキスト ボックス 278"/>
        <xdr:cNvSpPr txBox="1"/>
      </xdr:nvSpPr>
      <xdr:spPr>
        <a:xfrm>
          <a:off x="13512800" y="931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80" name="楕円 279"/>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81" name="テキスト ボックス 280"/>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増加傾向にあるものの、類似団体平均より低くなっており、健全な財政に寄与しているものと考えている。</a:t>
          </a:r>
        </a:p>
        <a:p>
          <a:r>
            <a:rPr kumimoji="1" lang="ja-JP" altLang="en-US" sz="1300">
              <a:latin typeface="ＭＳ Ｐゴシック" panose="020B0600070205080204" pitchFamily="50" charset="-128"/>
              <a:ea typeface="ＭＳ Ｐゴシック" panose="020B0600070205080204" pitchFamily="50" charset="-128"/>
            </a:rPr>
            <a:t>　今後は、新クリーンセンター施設整備に係る一部事務組合への負担金等、経費の増加が見込まれるが、補助金等見直し基準等に基づき、事業実績の精査や団体自立のための指導等の取り組みを行い、経費の削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122428</xdr:rowOff>
    </xdr:from>
    <xdr:to>
      <xdr:col>82</xdr:col>
      <xdr:colOff>107950</xdr:colOff>
      <xdr:row>34</xdr:row>
      <xdr:rowOff>136144</xdr:rowOff>
    </xdr:to>
    <xdr:cxnSp macro="">
      <xdr:nvCxnSpPr>
        <xdr:cNvPr id="311" name="直線コネクタ 310"/>
        <xdr:cNvCxnSpPr/>
      </xdr:nvCxnSpPr>
      <xdr:spPr>
        <a:xfrm>
          <a:off x="15671800" y="59517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113284</xdr:rowOff>
    </xdr:from>
    <xdr:to>
      <xdr:col>78</xdr:col>
      <xdr:colOff>69850</xdr:colOff>
      <xdr:row>34</xdr:row>
      <xdr:rowOff>122428</xdr:rowOff>
    </xdr:to>
    <xdr:cxnSp macro="">
      <xdr:nvCxnSpPr>
        <xdr:cNvPr id="314" name="直線コネクタ 313"/>
        <xdr:cNvCxnSpPr/>
      </xdr:nvCxnSpPr>
      <xdr:spPr>
        <a:xfrm>
          <a:off x="14782800" y="59425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81280</xdr:rowOff>
    </xdr:from>
    <xdr:to>
      <xdr:col>73</xdr:col>
      <xdr:colOff>180975</xdr:colOff>
      <xdr:row>34</xdr:row>
      <xdr:rowOff>113284</xdr:rowOff>
    </xdr:to>
    <xdr:cxnSp macro="">
      <xdr:nvCxnSpPr>
        <xdr:cNvPr id="317" name="直線コネクタ 316"/>
        <xdr:cNvCxnSpPr/>
      </xdr:nvCxnSpPr>
      <xdr:spPr>
        <a:xfrm>
          <a:off x="13893800" y="59105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81280</xdr:rowOff>
    </xdr:from>
    <xdr:to>
      <xdr:col>69</xdr:col>
      <xdr:colOff>92075</xdr:colOff>
      <xdr:row>34</xdr:row>
      <xdr:rowOff>104140</xdr:rowOff>
    </xdr:to>
    <xdr:cxnSp macro="">
      <xdr:nvCxnSpPr>
        <xdr:cNvPr id="320" name="直線コネクタ 319"/>
        <xdr:cNvCxnSpPr/>
      </xdr:nvCxnSpPr>
      <xdr:spPr>
        <a:xfrm flipV="1">
          <a:off x="13004800" y="5910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85344</xdr:rowOff>
    </xdr:from>
    <xdr:to>
      <xdr:col>82</xdr:col>
      <xdr:colOff>158750</xdr:colOff>
      <xdr:row>35</xdr:row>
      <xdr:rowOff>15494</xdr:rowOff>
    </xdr:to>
    <xdr:sp macro="" textlink="">
      <xdr:nvSpPr>
        <xdr:cNvPr id="330" name="楕円 329"/>
        <xdr:cNvSpPr/>
      </xdr:nvSpPr>
      <xdr:spPr>
        <a:xfrm>
          <a:off x="16459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101871</xdr:rowOff>
    </xdr:from>
    <xdr:ext cx="762000" cy="259045"/>
    <xdr:sp macro="" textlink="">
      <xdr:nvSpPr>
        <xdr:cNvPr id="331" name="補助費等該当値テキスト"/>
        <xdr:cNvSpPr txBox="1"/>
      </xdr:nvSpPr>
      <xdr:spPr>
        <a:xfrm>
          <a:off x="16598900" y="575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71628</xdr:rowOff>
    </xdr:from>
    <xdr:to>
      <xdr:col>78</xdr:col>
      <xdr:colOff>120650</xdr:colOff>
      <xdr:row>35</xdr:row>
      <xdr:rowOff>1778</xdr:rowOff>
    </xdr:to>
    <xdr:sp macro="" textlink="">
      <xdr:nvSpPr>
        <xdr:cNvPr id="332" name="楕円 331"/>
        <xdr:cNvSpPr/>
      </xdr:nvSpPr>
      <xdr:spPr>
        <a:xfrm>
          <a:off x="15621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11955</xdr:rowOff>
    </xdr:from>
    <xdr:ext cx="736600" cy="259045"/>
    <xdr:sp macro="" textlink="">
      <xdr:nvSpPr>
        <xdr:cNvPr id="333" name="テキスト ボックス 332"/>
        <xdr:cNvSpPr txBox="1"/>
      </xdr:nvSpPr>
      <xdr:spPr>
        <a:xfrm>
          <a:off x="15290800" y="566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62484</xdr:rowOff>
    </xdr:from>
    <xdr:to>
      <xdr:col>74</xdr:col>
      <xdr:colOff>31750</xdr:colOff>
      <xdr:row>34</xdr:row>
      <xdr:rowOff>164084</xdr:rowOff>
    </xdr:to>
    <xdr:sp macro="" textlink="">
      <xdr:nvSpPr>
        <xdr:cNvPr id="334" name="楕円 333"/>
        <xdr:cNvSpPr/>
      </xdr:nvSpPr>
      <xdr:spPr>
        <a:xfrm>
          <a:off x="14732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2811</xdr:rowOff>
    </xdr:from>
    <xdr:ext cx="762000" cy="259045"/>
    <xdr:sp macro="" textlink="">
      <xdr:nvSpPr>
        <xdr:cNvPr id="335" name="テキスト ボックス 334"/>
        <xdr:cNvSpPr txBox="1"/>
      </xdr:nvSpPr>
      <xdr:spPr>
        <a:xfrm>
          <a:off x="14401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30480</xdr:rowOff>
    </xdr:from>
    <xdr:to>
      <xdr:col>69</xdr:col>
      <xdr:colOff>142875</xdr:colOff>
      <xdr:row>34</xdr:row>
      <xdr:rowOff>132080</xdr:rowOff>
    </xdr:to>
    <xdr:sp macro="" textlink="">
      <xdr:nvSpPr>
        <xdr:cNvPr id="336" name="楕円 335"/>
        <xdr:cNvSpPr/>
      </xdr:nvSpPr>
      <xdr:spPr>
        <a:xfrm>
          <a:off x="13843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142257</xdr:rowOff>
    </xdr:from>
    <xdr:ext cx="762000" cy="259045"/>
    <xdr:sp macro="" textlink="">
      <xdr:nvSpPr>
        <xdr:cNvPr id="337" name="テキスト ボックス 336"/>
        <xdr:cNvSpPr txBox="1"/>
      </xdr:nvSpPr>
      <xdr:spPr>
        <a:xfrm>
          <a:off x="13512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53340</xdr:rowOff>
    </xdr:from>
    <xdr:to>
      <xdr:col>65</xdr:col>
      <xdr:colOff>53975</xdr:colOff>
      <xdr:row>34</xdr:row>
      <xdr:rowOff>154940</xdr:rowOff>
    </xdr:to>
    <xdr:sp macro="" textlink="">
      <xdr:nvSpPr>
        <xdr:cNvPr id="338" name="楕円 337"/>
        <xdr:cNvSpPr/>
      </xdr:nvSpPr>
      <xdr:spPr>
        <a:xfrm>
          <a:off x="12954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165117</xdr:rowOff>
    </xdr:from>
    <xdr:ext cx="762000" cy="259045"/>
    <xdr:sp macro="" textlink="">
      <xdr:nvSpPr>
        <xdr:cNvPr id="339" name="テキスト ボックス 338"/>
        <xdr:cNvSpPr txBox="1"/>
      </xdr:nvSpPr>
      <xdr:spPr>
        <a:xfrm>
          <a:off x="12623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大型の施設整備事業の実施に伴う地方債の償還が開始したことにより公債費が増加しており、類似団体平均を上回っている。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今後も、学校整備事業や新クリーンセンター施設整備事業等の先送りできない大型事業が計画されているため、公債費が膨らむことが予想されるが、財政健全化計画に基づいて地方債発行額の抑制に努める。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85090</xdr:rowOff>
    </xdr:from>
    <xdr:to>
      <xdr:col>24</xdr:col>
      <xdr:colOff>25400</xdr:colOff>
      <xdr:row>75</xdr:row>
      <xdr:rowOff>100330</xdr:rowOff>
    </xdr:to>
    <xdr:cxnSp macro="">
      <xdr:nvCxnSpPr>
        <xdr:cNvPr id="371" name="直線コネクタ 370"/>
        <xdr:cNvCxnSpPr/>
      </xdr:nvCxnSpPr>
      <xdr:spPr>
        <a:xfrm>
          <a:off x="3987800" y="129438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66040</xdr:rowOff>
    </xdr:from>
    <xdr:to>
      <xdr:col>19</xdr:col>
      <xdr:colOff>187325</xdr:colOff>
      <xdr:row>75</xdr:row>
      <xdr:rowOff>85090</xdr:rowOff>
    </xdr:to>
    <xdr:cxnSp macro="">
      <xdr:nvCxnSpPr>
        <xdr:cNvPr id="374" name="直線コネクタ 373"/>
        <xdr:cNvCxnSpPr/>
      </xdr:nvCxnSpPr>
      <xdr:spPr>
        <a:xfrm>
          <a:off x="3098800" y="129247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76" name="テキスト ボックス 375"/>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66040</xdr:rowOff>
    </xdr:from>
    <xdr:to>
      <xdr:col>15</xdr:col>
      <xdr:colOff>98425</xdr:colOff>
      <xdr:row>75</xdr:row>
      <xdr:rowOff>69850</xdr:rowOff>
    </xdr:to>
    <xdr:cxnSp macro="">
      <xdr:nvCxnSpPr>
        <xdr:cNvPr id="377" name="直線コネクタ 376"/>
        <xdr:cNvCxnSpPr/>
      </xdr:nvCxnSpPr>
      <xdr:spPr>
        <a:xfrm flipV="1">
          <a:off x="2209800" y="129247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69850</xdr:rowOff>
    </xdr:from>
    <xdr:to>
      <xdr:col>11</xdr:col>
      <xdr:colOff>9525</xdr:colOff>
      <xdr:row>75</xdr:row>
      <xdr:rowOff>71755</xdr:rowOff>
    </xdr:to>
    <xdr:cxnSp macro="">
      <xdr:nvCxnSpPr>
        <xdr:cNvPr id="380" name="直線コネクタ 379"/>
        <xdr:cNvCxnSpPr/>
      </xdr:nvCxnSpPr>
      <xdr:spPr>
        <a:xfrm flipV="1">
          <a:off x="1320800" y="129286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87012</xdr:rowOff>
    </xdr:from>
    <xdr:ext cx="762000" cy="259045"/>
    <xdr:sp macro="" textlink="">
      <xdr:nvSpPr>
        <xdr:cNvPr id="384" name="テキスト ボックス 383"/>
        <xdr:cNvSpPr txBox="1"/>
      </xdr:nvSpPr>
      <xdr:spPr>
        <a:xfrm>
          <a:off x="939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49530</xdr:rowOff>
    </xdr:from>
    <xdr:to>
      <xdr:col>24</xdr:col>
      <xdr:colOff>76200</xdr:colOff>
      <xdr:row>75</xdr:row>
      <xdr:rowOff>151130</xdr:rowOff>
    </xdr:to>
    <xdr:sp macro="" textlink="">
      <xdr:nvSpPr>
        <xdr:cNvPr id="390" name="楕円 389"/>
        <xdr:cNvSpPr/>
      </xdr:nvSpPr>
      <xdr:spPr>
        <a:xfrm>
          <a:off x="47752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21607</xdr:rowOff>
    </xdr:from>
    <xdr:ext cx="762000" cy="259045"/>
    <xdr:sp macro="" textlink="">
      <xdr:nvSpPr>
        <xdr:cNvPr id="391" name="公債費該当値テキスト"/>
        <xdr:cNvSpPr txBox="1"/>
      </xdr:nvSpPr>
      <xdr:spPr>
        <a:xfrm>
          <a:off x="4914900" y="1288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34290</xdr:rowOff>
    </xdr:from>
    <xdr:to>
      <xdr:col>20</xdr:col>
      <xdr:colOff>38100</xdr:colOff>
      <xdr:row>75</xdr:row>
      <xdr:rowOff>135890</xdr:rowOff>
    </xdr:to>
    <xdr:sp macro="" textlink="">
      <xdr:nvSpPr>
        <xdr:cNvPr id="392" name="楕円 391"/>
        <xdr:cNvSpPr/>
      </xdr:nvSpPr>
      <xdr:spPr>
        <a:xfrm>
          <a:off x="3937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120666</xdr:rowOff>
    </xdr:from>
    <xdr:ext cx="736600" cy="259045"/>
    <xdr:sp macro="" textlink="">
      <xdr:nvSpPr>
        <xdr:cNvPr id="393" name="テキスト ボックス 392"/>
        <xdr:cNvSpPr txBox="1"/>
      </xdr:nvSpPr>
      <xdr:spPr>
        <a:xfrm>
          <a:off x="3606800" y="12979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15240</xdr:rowOff>
    </xdr:from>
    <xdr:to>
      <xdr:col>15</xdr:col>
      <xdr:colOff>149225</xdr:colOff>
      <xdr:row>75</xdr:row>
      <xdr:rowOff>116840</xdr:rowOff>
    </xdr:to>
    <xdr:sp macro="" textlink="">
      <xdr:nvSpPr>
        <xdr:cNvPr id="394" name="楕円 393"/>
        <xdr:cNvSpPr/>
      </xdr:nvSpPr>
      <xdr:spPr>
        <a:xfrm>
          <a:off x="3048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101616</xdr:rowOff>
    </xdr:from>
    <xdr:ext cx="762000" cy="259045"/>
    <xdr:sp macro="" textlink="">
      <xdr:nvSpPr>
        <xdr:cNvPr id="395" name="テキスト ボックス 394"/>
        <xdr:cNvSpPr txBox="1"/>
      </xdr:nvSpPr>
      <xdr:spPr>
        <a:xfrm>
          <a:off x="2717800" y="1296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19050</xdr:rowOff>
    </xdr:from>
    <xdr:to>
      <xdr:col>11</xdr:col>
      <xdr:colOff>60325</xdr:colOff>
      <xdr:row>75</xdr:row>
      <xdr:rowOff>120650</xdr:rowOff>
    </xdr:to>
    <xdr:sp macro="" textlink="">
      <xdr:nvSpPr>
        <xdr:cNvPr id="396" name="楕円 395"/>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105427</xdr:rowOff>
    </xdr:from>
    <xdr:ext cx="762000" cy="259045"/>
    <xdr:sp macro="" textlink="">
      <xdr:nvSpPr>
        <xdr:cNvPr id="397" name="テキスト ボックス 396"/>
        <xdr:cNvSpPr txBox="1"/>
      </xdr:nvSpPr>
      <xdr:spPr>
        <a:xfrm>
          <a:off x="1828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20955</xdr:rowOff>
    </xdr:from>
    <xdr:to>
      <xdr:col>6</xdr:col>
      <xdr:colOff>171450</xdr:colOff>
      <xdr:row>75</xdr:row>
      <xdr:rowOff>122555</xdr:rowOff>
    </xdr:to>
    <xdr:sp macro="" textlink="">
      <xdr:nvSpPr>
        <xdr:cNvPr id="398" name="楕円 397"/>
        <xdr:cNvSpPr/>
      </xdr:nvSpPr>
      <xdr:spPr>
        <a:xfrm>
          <a:off x="1270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107332</xdr:rowOff>
    </xdr:from>
    <xdr:ext cx="762000" cy="259045"/>
    <xdr:sp macro="" textlink="">
      <xdr:nvSpPr>
        <xdr:cNvPr id="399" name="テキスト ボックス 398"/>
        <xdr:cNvSpPr txBox="1"/>
      </xdr:nvSpPr>
      <xdr:spPr>
        <a:xfrm>
          <a:off x="939800" y="1296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低くなっているものの、扶助費については年々増加傾向にあり、また、人件費については定員管理適正化計画に基づき削減を進めているが、依然として類似団体に比べて高い水準となっている。</a:t>
          </a:r>
        </a:p>
        <a:p>
          <a:r>
            <a:rPr kumimoji="1" lang="ja-JP" altLang="en-US" sz="1300">
              <a:latin typeface="ＭＳ Ｐゴシック" panose="020B0600070205080204" pitchFamily="50" charset="-128"/>
              <a:ea typeface="ＭＳ Ｐゴシック" panose="020B0600070205080204" pitchFamily="50" charset="-128"/>
            </a:rPr>
            <a:t>　今後も、人件費、扶助費をはじめとする各経費について、各面からコスト削減に努める。　</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76</xdr:row>
      <xdr:rowOff>161289</xdr:rowOff>
    </xdr:to>
    <xdr:cxnSp macro="">
      <xdr:nvCxnSpPr>
        <xdr:cNvPr id="432" name="直線コネクタ 431"/>
        <xdr:cNvCxnSpPr/>
      </xdr:nvCxnSpPr>
      <xdr:spPr>
        <a:xfrm>
          <a:off x="15671800" y="131800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135907</xdr:rowOff>
    </xdr:from>
    <xdr:ext cx="762000" cy="259045"/>
    <xdr:sp macro="" textlink="">
      <xdr:nvSpPr>
        <xdr:cNvPr id="433" name="公債費以外平均値テキスト"/>
        <xdr:cNvSpPr txBox="1"/>
      </xdr:nvSpPr>
      <xdr:spPr>
        <a:xfrm>
          <a:off x="16598900" y="1333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149861</xdr:rowOff>
    </xdr:from>
    <xdr:to>
      <xdr:col>78</xdr:col>
      <xdr:colOff>69850</xdr:colOff>
      <xdr:row>76</xdr:row>
      <xdr:rowOff>165100</xdr:rowOff>
    </xdr:to>
    <xdr:cxnSp macro="">
      <xdr:nvCxnSpPr>
        <xdr:cNvPr id="435" name="直線コネクタ 434"/>
        <xdr:cNvCxnSpPr/>
      </xdr:nvCxnSpPr>
      <xdr:spPr>
        <a:xfrm flipV="1">
          <a:off x="14782800" y="131800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7" name="テキスト ボックス 436"/>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81280</xdr:rowOff>
    </xdr:from>
    <xdr:to>
      <xdr:col>73</xdr:col>
      <xdr:colOff>180975</xdr:colOff>
      <xdr:row>76</xdr:row>
      <xdr:rowOff>165100</xdr:rowOff>
    </xdr:to>
    <xdr:cxnSp macro="">
      <xdr:nvCxnSpPr>
        <xdr:cNvPr id="438" name="直線コネクタ 437"/>
        <xdr:cNvCxnSpPr/>
      </xdr:nvCxnSpPr>
      <xdr:spPr>
        <a:xfrm>
          <a:off x="13893800" y="13111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77</xdr:row>
      <xdr:rowOff>16511</xdr:rowOff>
    </xdr:to>
    <xdr:cxnSp macro="">
      <xdr:nvCxnSpPr>
        <xdr:cNvPr id="441" name="直線コネクタ 440"/>
        <xdr:cNvCxnSpPr/>
      </xdr:nvCxnSpPr>
      <xdr:spPr>
        <a:xfrm flipV="1">
          <a:off x="13004800" y="131114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3" name="テキスト ボックス 442"/>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45" name="テキスト ボックス 444"/>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51" name="楕円 450"/>
        <xdr:cNvSpPr/>
      </xdr:nvSpPr>
      <xdr:spPr>
        <a:xfrm>
          <a:off x="16459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127016</xdr:rowOff>
    </xdr:from>
    <xdr:ext cx="762000" cy="259045"/>
    <xdr:sp macro="" textlink="">
      <xdr:nvSpPr>
        <xdr:cNvPr id="452" name="公債費以外該当値テキスト"/>
        <xdr:cNvSpPr txBox="1"/>
      </xdr:nvSpPr>
      <xdr:spPr>
        <a:xfrm>
          <a:off x="165989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53" name="楕円 452"/>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54" name="テキスト ボックス 453"/>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114300</xdr:rowOff>
    </xdr:from>
    <xdr:to>
      <xdr:col>74</xdr:col>
      <xdr:colOff>31750</xdr:colOff>
      <xdr:row>77</xdr:row>
      <xdr:rowOff>44450</xdr:rowOff>
    </xdr:to>
    <xdr:sp macro="" textlink="">
      <xdr:nvSpPr>
        <xdr:cNvPr id="455" name="楕円 454"/>
        <xdr:cNvSpPr/>
      </xdr:nvSpPr>
      <xdr:spPr>
        <a:xfrm>
          <a:off x="14732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56" name="テキスト ボックス 455"/>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30480</xdr:rowOff>
    </xdr:from>
    <xdr:to>
      <xdr:col>69</xdr:col>
      <xdr:colOff>142875</xdr:colOff>
      <xdr:row>76</xdr:row>
      <xdr:rowOff>132080</xdr:rowOff>
    </xdr:to>
    <xdr:sp macro="" textlink="">
      <xdr:nvSpPr>
        <xdr:cNvPr id="457" name="楕円 456"/>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58" name="テキスト ボックス 45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137161</xdr:rowOff>
    </xdr:from>
    <xdr:to>
      <xdr:col>65</xdr:col>
      <xdr:colOff>53975</xdr:colOff>
      <xdr:row>77</xdr:row>
      <xdr:rowOff>67311</xdr:rowOff>
    </xdr:to>
    <xdr:sp macro="" textlink="">
      <xdr:nvSpPr>
        <xdr:cNvPr id="459" name="楕円 458"/>
        <xdr:cNvSpPr/>
      </xdr:nvSpPr>
      <xdr:spPr>
        <a:xfrm>
          <a:off x="12954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77487</xdr:rowOff>
    </xdr:from>
    <xdr:ext cx="762000" cy="259045"/>
    <xdr:sp macro="" textlink="">
      <xdr:nvSpPr>
        <xdr:cNvPr id="460" name="テキスト ボックス 459"/>
        <xdr:cNvSpPr txBox="1"/>
      </xdr:nvSpPr>
      <xdr:spPr>
        <a:xfrm>
          <a:off x="12623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鹿児島県南さつま市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140703</xdr:rowOff>
    </xdr:from>
    <xdr:to>
      <xdr:col>29</xdr:col>
      <xdr:colOff>127000</xdr:colOff>
      <xdr:row>15</xdr:row>
      <xdr:rowOff>169304</xdr:rowOff>
    </xdr:to>
    <xdr:cxnSp macro="">
      <xdr:nvCxnSpPr>
        <xdr:cNvPr id="50" name="直線コネクタ 49"/>
        <xdr:cNvCxnSpPr/>
      </xdr:nvCxnSpPr>
      <xdr:spPr bwMode="auto">
        <a:xfrm>
          <a:off x="5003800" y="2760078"/>
          <a:ext cx="647700" cy="28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140703</xdr:rowOff>
    </xdr:from>
    <xdr:to>
      <xdr:col>26</xdr:col>
      <xdr:colOff>50800</xdr:colOff>
      <xdr:row>15</xdr:row>
      <xdr:rowOff>161887</xdr:rowOff>
    </xdr:to>
    <xdr:cxnSp macro="">
      <xdr:nvCxnSpPr>
        <xdr:cNvPr id="53" name="直線コネクタ 52"/>
        <xdr:cNvCxnSpPr/>
      </xdr:nvCxnSpPr>
      <xdr:spPr bwMode="auto">
        <a:xfrm flipV="1">
          <a:off x="4305300" y="2760078"/>
          <a:ext cx="698500" cy="21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148361</xdr:rowOff>
    </xdr:from>
    <xdr:to>
      <xdr:col>22</xdr:col>
      <xdr:colOff>114300</xdr:colOff>
      <xdr:row>15</xdr:row>
      <xdr:rowOff>161887</xdr:rowOff>
    </xdr:to>
    <xdr:cxnSp macro="">
      <xdr:nvCxnSpPr>
        <xdr:cNvPr id="56" name="直線コネクタ 55"/>
        <xdr:cNvCxnSpPr/>
      </xdr:nvCxnSpPr>
      <xdr:spPr bwMode="auto">
        <a:xfrm>
          <a:off x="3606800" y="2767736"/>
          <a:ext cx="698500" cy="13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120218</xdr:rowOff>
    </xdr:from>
    <xdr:to>
      <xdr:col>18</xdr:col>
      <xdr:colOff>177800</xdr:colOff>
      <xdr:row>15</xdr:row>
      <xdr:rowOff>148361</xdr:rowOff>
    </xdr:to>
    <xdr:cxnSp macro="">
      <xdr:nvCxnSpPr>
        <xdr:cNvPr id="59" name="直線コネクタ 58"/>
        <xdr:cNvCxnSpPr/>
      </xdr:nvCxnSpPr>
      <xdr:spPr bwMode="auto">
        <a:xfrm>
          <a:off x="2908300" y="2739593"/>
          <a:ext cx="698500" cy="28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118504</xdr:rowOff>
    </xdr:from>
    <xdr:to>
      <xdr:col>29</xdr:col>
      <xdr:colOff>177800</xdr:colOff>
      <xdr:row>16</xdr:row>
      <xdr:rowOff>48654</xdr:rowOff>
    </xdr:to>
    <xdr:sp macro="" textlink="">
      <xdr:nvSpPr>
        <xdr:cNvPr id="69" name="楕円 68"/>
        <xdr:cNvSpPr/>
      </xdr:nvSpPr>
      <xdr:spPr bwMode="auto">
        <a:xfrm>
          <a:off x="5600700" y="2737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135031</xdr:rowOff>
    </xdr:from>
    <xdr:ext cx="762000" cy="259045"/>
    <xdr:sp macro="" textlink="">
      <xdr:nvSpPr>
        <xdr:cNvPr id="70" name="人口1人当たり決算額の推移該当値テキスト130"/>
        <xdr:cNvSpPr txBox="1"/>
      </xdr:nvSpPr>
      <xdr:spPr>
        <a:xfrm>
          <a:off x="5740400" y="258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89903</xdr:rowOff>
    </xdr:from>
    <xdr:to>
      <xdr:col>26</xdr:col>
      <xdr:colOff>101600</xdr:colOff>
      <xdr:row>16</xdr:row>
      <xdr:rowOff>20053</xdr:rowOff>
    </xdr:to>
    <xdr:sp macro="" textlink="">
      <xdr:nvSpPr>
        <xdr:cNvPr id="71" name="楕円 70"/>
        <xdr:cNvSpPr/>
      </xdr:nvSpPr>
      <xdr:spPr bwMode="auto">
        <a:xfrm>
          <a:off x="4953000" y="2709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30230</xdr:rowOff>
    </xdr:from>
    <xdr:ext cx="736600" cy="259045"/>
    <xdr:sp macro="" textlink="">
      <xdr:nvSpPr>
        <xdr:cNvPr id="72" name="テキスト ボックス 71"/>
        <xdr:cNvSpPr txBox="1"/>
      </xdr:nvSpPr>
      <xdr:spPr>
        <a:xfrm>
          <a:off x="4622800" y="247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111087</xdr:rowOff>
    </xdr:from>
    <xdr:to>
      <xdr:col>22</xdr:col>
      <xdr:colOff>165100</xdr:colOff>
      <xdr:row>16</xdr:row>
      <xdr:rowOff>41237</xdr:rowOff>
    </xdr:to>
    <xdr:sp macro="" textlink="">
      <xdr:nvSpPr>
        <xdr:cNvPr id="73" name="楕円 72"/>
        <xdr:cNvSpPr/>
      </xdr:nvSpPr>
      <xdr:spPr bwMode="auto">
        <a:xfrm>
          <a:off x="4254500" y="2730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51414</xdr:rowOff>
    </xdr:from>
    <xdr:ext cx="762000" cy="259045"/>
    <xdr:sp macro="" textlink="">
      <xdr:nvSpPr>
        <xdr:cNvPr id="74" name="テキスト ボックス 73"/>
        <xdr:cNvSpPr txBox="1"/>
      </xdr:nvSpPr>
      <xdr:spPr>
        <a:xfrm>
          <a:off x="3924300" y="249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97561</xdr:rowOff>
    </xdr:from>
    <xdr:to>
      <xdr:col>19</xdr:col>
      <xdr:colOff>38100</xdr:colOff>
      <xdr:row>16</xdr:row>
      <xdr:rowOff>27711</xdr:rowOff>
    </xdr:to>
    <xdr:sp macro="" textlink="">
      <xdr:nvSpPr>
        <xdr:cNvPr id="75" name="楕円 74"/>
        <xdr:cNvSpPr/>
      </xdr:nvSpPr>
      <xdr:spPr bwMode="auto">
        <a:xfrm>
          <a:off x="3556000" y="2716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37888</xdr:rowOff>
    </xdr:from>
    <xdr:ext cx="762000" cy="259045"/>
    <xdr:sp macro="" textlink="">
      <xdr:nvSpPr>
        <xdr:cNvPr id="76" name="テキスト ボックス 75"/>
        <xdr:cNvSpPr txBox="1"/>
      </xdr:nvSpPr>
      <xdr:spPr>
        <a:xfrm>
          <a:off x="3225800" y="248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69418</xdr:rowOff>
    </xdr:from>
    <xdr:to>
      <xdr:col>15</xdr:col>
      <xdr:colOff>101600</xdr:colOff>
      <xdr:row>15</xdr:row>
      <xdr:rowOff>171018</xdr:rowOff>
    </xdr:to>
    <xdr:sp macro="" textlink="">
      <xdr:nvSpPr>
        <xdr:cNvPr id="77" name="楕円 76"/>
        <xdr:cNvSpPr/>
      </xdr:nvSpPr>
      <xdr:spPr bwMode="auto">
        <a:xfrm>
          <a:off x="2857500" y="2688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9745</xdr:rowOff>
    </xdr:from>
    <xdr:ext cx="762000" cy="259045"/>
    <xdr:sp macro="" textlink="">
      <xdr:nvSpPr>
        <xdr:cNvPr id="78" name="テキスト ボックス 77"/>
        <xdr:cNvSpPr txBox="1"/>
      </xdr:nvSpPr>
      <xdr:spPr>
        <a:xfrm>
          <a:off x="2527300" y="2457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335000</xdr:rowOff>
    </xdr:from>
    <xdr:to>
      <xdr:col>29</xdr:col>
      <xdr:colOff>127000</xdr:colOff>
      <xdr:row>38</xdr:row>
      <xdr:rowOff>2642</xdr:rowOff>
    </xdr:to>
    <xdr:cxnSp macro="">
      <xdr:nvCxnSpPr>
        <xdr:cNvPr id="112" name="直線コネクタ 111"/>
        <xdr:cNvCxnSpPr/>
      </xdr:nvCxnSpPr>
      <xdr:spPr bwMode="auto">
        <a:xfrm flipV="1">
          <a:off x="5003800" y="7459700"/>
          <a:ext cx="647700" cy="10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2642</xdr:rowOff>
    </xdr:from>
    <xdr:to>
      <xdr:col>26</xdr:col>
      <xdr:colOff>50800</xdr:colOff>
      <xdr:row>38</xdr:row>
      <xdr:rowOff>5484</xdr:rowOff>
    </xdr:to>
    <xdr:cxnSp macro="">
      <xdr:nvCxnSpPr>
        <xdr:cNvPr id="115" name="直線コネクタ 114"/>
        <xdr:cNvCxnSpPr/>
      </xdr:nvCxnSpPr>
      <xdr:spPr bwMode="auto">
        <a:xfrm flipV="1">
          <a:off x="4305300" y="7470242"/>
          <a:ext cx="698500" cy="2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342684</xdr:rowOff>
    </xdr:from>
    <xdr:to>
      <xdr:col>22</xdr:col>
      <xdr:colOff>114300</xdr:colOff>
      <xdr:row>38</xdr:row>
      <xdr:rowOff>5484</xdr:rowOff>
    </xdr:to>
    <xdr:cxnSp macro="">
      <xdr:nvCxnSpPr>
        <xdr:cNvPr id="118" name="直線コネクタ 117"/>
        <xdr:cNvCxnSpPr/>
      </xdr:nvCxnSpPr>
      <xdr:spPr bwMode="auto">
        <a:xfrm>
          <a:off x="3606800" y="7467384"/>
          <a:ext cx="698500" cy="5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339865</xdr:rowOff>
    </xdr:from>
    <xdr:to>
      <xdr:col>18</xdr:col>
      <xdr:colOff>177800</xdr:colOff>
      <xdr:row>37</xdr:row>
      <xdr:rowOff>342684</xdr:rowOff>
    </xdr:to>
    <xdr:cxnSp macro="">
      <xdr:nvCxnSpPr>
        <xdr:cNvPr id="121" name="直線コネクタ 120"/>
        <xdr:cNvCxnSpPr/>
      </xdr:nvCxnSpPr>
      <xdr:spPr bwMode="auto">
        <a:xfrm>
          <a:off x="2908300" y="7464565"/>
          <a:ext cx="698500" cy="2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46424</xdr:rowOff>
    </xdr:from>
    <xdr:ext cx="762000" cy="259045"/>
    <xdr:sp macro="" textlink="">
      <xdr:nvSpPr>
        <xdr:cNvPr id="123" name="テキスト ボックス 122"/>
        <xdr:cNvSpPr txBox="1"/>
      </xdr:nvSpPr>
      <xdr:spPr>
        <a:xfrm>
          <a:off x="32258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49343</xdr:rowOff>
    </xdr:from>
    <xdr:ext cx="762000" cy="259045"/>
    <xdr:sp macro="" textlink="">
      <xdr:nvSpPr>
        <xdr:cNvPr id="125" name="テキスト ボックス 124"/>
        <xdr:cNvSpPr txBox="1"/>
      </xdr:nvSpPr>
      <xdr:spPr>
        <a:xfrm>
          <a:off x="2527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284200</xdr:rowOff>
    </xdr:from>
    <xdr:to>
      <xdr:col>29</xdr:col>
      <xdr:colOff>177800</xdr:colOff>
      <xdr:row>38</xdr:row>
      <xdr:rowOff>42900</xdr:rowOff>
    </xdr:to>
    <xdr:sp macro="" textlink="">
      <xdr:nvSpPr>
        <xdr:cNvPr id="131" name="楕円 130"/>
        <xdr:cNvSpPr/>
      </xdr:nvSpPr>
      <xdr:spPr bwMode="auto">
        <a:xfrm>
          <a:off x="5600700" y="7408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242228</xdr:rowOff>
    </xdr:from>
    <xdr:ext cx="762000" cy="259045"/>
    <xdr:sp macro="" textlink="">
      <xdr:nvSpPr>
        <xdr:cNvPr id="132" name="人口1人当たり決算額の推移該当値テキスト445"/>
        <xdr:cNvSpPr txBox="1"/>
      </xdr:nvSpPr>
      <xdr:spPr>
        <a:xfrm>
          <a:off x="5740400" y="736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294742</xdr:rowOff>
    </xdr:from>
    <xdr:to>
      <xdr:col>26</xdr:col>
      <xdr:colOff>101600</xdr:colOff>
      <xdr:row>38</xdr:row>
      <xdr:rowOff>53442</xdr:rowOff>
    </xdr:to>
    <xdr:sp macro="" textlink="">
      <xdr:nvSpPr>
        <xdr:cNvPr id="133" name="楕円 132"/>
        <xdr:cNvSpPr/>
      </xdr:nvSpPr>
      <xdr:spPr bwMode="auto">
        <a:xfrm>
          <a:off x="4953000" y="7419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38219</xdr:rowOff>
    </xdr:from>
    <xdr:ext cx="736600" cy="259045"/>
    <xdr:sp macro="" textlink="">
      <xdr:nvSpPr>
        <xdr:cNvPr id="134" name="テキスト ボックス 133"/>
        <xdr:cNvSpPr txBox="1"/>
      </xdr:nvSpPr>
      <xdr:spPr>
        <a:xfrm>
          <a:off x="4622800" y="7505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297584</xdr:rowOff>
    </xdr:from>
    <xdr:to>
      <xdr:col>22</xdr:col>
      <xdr:colOff>165100</xdr:colOff>
      <xdr:row>38</xdr:row>
      <xdr:rowOff>56284</xdr:rowOff>
    </xdr:to>
    <xdr:sp macro="" textlink="">
      <xdr:nvSpPr>
        <xdr:cNvPr id="135" name="楕円 134"/>
        <xdr:cNvSpPr/>
      </xdr:nvSpPr>
      <xdr:spPr bwMode="auto">
        <a:xfrm>
          <a:off x="4254500" y="7422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41061</xdr:rowOff>
    </xdr:from>
    <xdr:ext cx="762000" cy="259045"/>
    <xdr:sp macro="" textlink="">
      <xdr:nvSpPr>
        <xdr:cNvPr id="136" name="テキスト ボックス 135"/>
        <xdr:cNvSpPr txBox="1"/>
      </xdr:nvSpPr>
      <xdr:spPr>
        <a:xfrm>
          <a:off x="3924300" y="750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291884</xdr:rowOff>
    </xdr:from>
    <xdr:to>
      <xdr:col>19</xdr:col>
      <xdr:colOff>38100</xdr:colOff>
      <xdr:row>38</xdr:row>
      <xdr:rowOff>50584</xdr:rowOff>
    </xdr:to>
    <xdr:sp macro="" textlink="">
      <xdr:nvSpPr>
        <xdr:cNvPr id="137" name="楕円 136"/>
        <xdr:cNvSpPr/>
      </xdr:nvSpPr>
      <xdr:spPr bwMode="auto">
        <a:xfrm>
          <a:off x="3556000" y="7416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35361</xdr:rowOff>
    </xdr:from>
    <xdr:ext cx="762000" cy="259045"/>
    <xdr:sp macro="" textlink="">
      <xdr:nvSpPr>
        <xdr:cNvPr id="138" name="テキスト ボックス 137"/>
        <xdr:cNvSpPr txBox="1"/>
      </xdr:nvSpPr>
      <xdr:spPr>
        <a:xfrm>
          <a:off x="3225800" y="750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289065</xdr:rowOff>
    </xdr:from>
    <xdr:to>
      <xdr:col>15</xdr:col>
      <xdr:colOff>101600</xdr:colOff>
      <xdr:row>38</xdr:row>
      <xdr:rowOff>47765</xdr:rowOff>
    </xdr:to>
    <xdr:sp macro="" textlink="">
      <xdr:nvSpPr>
        <xdr:cNvPr id="139" name="楕円 138"/>
        <xdr:cNvSpPr/>
      </xdr:nvSpPr>
      <xdr:spPr bwMode="auto">
        <a:xfrm>
          <a:off x="2857500" y="7413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32542</xdr:rowOff>
    </xdr:from>
    <xdr:ext cx="762000" cy="259045"/>
    <xdr:sp macro="" textlink="">
      <xdr:nvSpPr>
        <xdr:cNvPr id="140" name="テキスト ボックス 139"/>
        <xdr:cNvSpPr txBox="1"/>
      </xdr:nvSpPr>
      <xdr:spPr>
        <a:xfrm>
          <a:off x="2527300" y="750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鹿児島県南さつま市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34,387
34,166
283.59
27,886,830
26,619,732
1,182,809
13,215,643
30,487,289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39446</xdr:rowOff>
    </xdr:from>
    <xdr:to>
      <xdr:col>24</xdr:col>
      <xdr:colOff>63500</xdr:colOff>
      <xdr:row>32</xdr:row>
      <xdr:rowOff>88125</xdr:rowOff>
    </xdr:to>
    <xdr:cxnSp macro="">
      <xdr:nvCxnSpPr>
        <xdr:cNvPr id="61" name="直線コネクタ 60"/>
        <xdr:cNvCxnSpPr/>
      </xdr:nvCxnSpPr>
      <xdr:spPr>
        <a:xfrm>
          <a:off x="3797300" y="5525846"/>
          <a:ext cx="838200" cy="4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36525</xdr:rowOff>
    </xdr:from>
    <xdr:to>
      <xdr:col>19</xdr:col>
      <xdr:colOff>177800</xdr:colOff>
      <xdr:row>32</xdr:row>
      <xdr:rowOff>39446</xdr:rowOff>
    </xdr:to>
    <xdr:cxnSp macro="">
      <xdr:nvCxnSpPr>
        <xdr:cNvPr id="64" name="直線コネクタ 63"/>
        <xdr:cNvCxnSpPr/>
      </xdr:nvCxnSpPr>
      <xdr:spPr>
        <a:xfrm>
          <a:off x="2908300" y="5522925"/>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16307</xdr:rowOff>
    </xdr:from>
    <xdr:to>
      <xdr:col>15</xdr:col>
      <xdr:colOff>50800</xdr:colOff>
      <xdr:row>32</xdr:row>
      <xdr:rowOff>36525</xdr:rowOff>
    </xdr:to>
    <xdr:cxnSp macro="">
      <xdr:nvCxnSpPr>
        <xdr:cNvPr id="67" name="直線コネクタ 66"/>
        <xdr:cNvCxnSpPr/>
      </xdr:nvCxnSpPr>
      <xdr:spPr>
        <a:xfrm>
          <a:off x="2019300" y="5502707"/>
          <a:ext cx="889000" cy="2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163779</xdr:rowOff>
    </xdr:from>
    <xdr:to>
      <xdr:col>10</xdr:col>
      <xdr:colOff>114300</xdr:colOff>
      <xdr:row>32</xdr:row>
      <xdr:rowOff>16307</xdr:rowOff>
    </xdr:to>
    <xdr:cxnSp macro="">
      <xdr:nvCxnSpPr>
        <xdr:cNvPr id="70" name="直線コネクタ 69"/>
        <xdr:cNvCxnSpPr/>
      </xdr:nvCxnSpPr>
      <xdr:spPr>
        <a:xfrm>
          <a:off x="1130300" y="5478729"/>
          <a:ext cx="889000" cy="2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28236</xdr:rowOff>
    </xdr:from>
    <xdr:ext cx="534377" cy="259045"/>
    <xdr:sp macro="" textlink="">
      <xdr:nvSpPr>
        <xdr:cNvPr id="72" name="テキスト ボックス 71"/>
        <xdr:cNvSpPr txBox="1"/>
      </xdr:nvSpPr>
      <xdr:spPr>
        <a:xfrm>
          <a:off x="1752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37325</xdr:rowOff>
    </xdr:from>
    <xdr:to>
      <xdr:col>24</xdr:col>
      <xdr:colOff>114300</xdr:colOff>
      <xdr:row>32</xdr:row>
      <xdr:rowOff>138925</xdr:rowOff>
    </xdr:to>
    <xdr:sp macro="" textlink="">
      <xdr:nvSpPr>
        <xdr:cNvPr id="80" name="楕円 79"/>
        <xdr:cNvSpPr/>
      </xdr:nvSpPr>
      <xdr:spPr>
        <a:xfrm>
          <a:off x="4584700" y="552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60202</xdr:rowOff>
    </xdr:from>
    <xdr:ext cx="599010" cy="259045"/>
    <xdr:sp macro="" textlink="">
      <xdr:nvSpPr>
        <xdr:cNvPr id="81" name="人件費該当値テキスト"/>
        <xdr:cNvSpPr txBox="1"/>
      </xdr:nvSpPr>
      <xdr:spPr>
        <a:xfrm>
          <a:off x="4686300" y="5375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160096</xdr:rowOff>
    </xdr:from>
    <xdr:to>
      <xdr:col>20</xdr:col>
      <xdr:colOff>38100</xdr:colOff>
      <xdr:row>32</xdr:row>
      <xdr:rowOff>90246</xdr:rowOff>
    </xdr:to>
    <xdr:sp macro="" textlink="">
      <xdr:nvSpPr>
        <xdr:cNvPr id="82" name="楕円 81"/>
        <xdr:cNvSpPr/>
      </xdr:nvSpPr>
      <xdr:spPr>
        <a:xfrm>
          <a:off x="3746500" y="547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106773</xdr:rowOff>
    </xdr:from>
    <xdr:ext cx="599010" cy="259045"/>
    <xdr:sp macro="" textlink="">
      <xdr:nvSpPr>
        <xdr:cNvPr id="83" name="テキスト ボックス 82"/>
        <xdr:cNvSpPr txBox="1"/>
      </xdr:nvSpPr>
      <xdr:spPr>
        <a:xfrm>
          <a:off x="3497795" y="52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157175</xdr:rowOff>
    </xdr:from>
    <xdr:to>
      <xdr:col>15</xdr:col>
      <xdr:colOff>101600</xdr:colOff>
      <xdr:row>32</xdr:row>
      <xdr:rowOff>87325</xdr:rowOff>
    </xdr:to>
    <xdr:sp macro="" textlink="">
      <xdr:nvSpPr>
        <xdr:cNvPr id="84" name="楕円 83"/>
        <xdr:cNvSpPr/>
      </xdr:nvSpPr>
      <xdr:spPr>
        <a:xfrm>
          <a:off x="2857500" y="547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103852</xdr:rowOff>
    </xdr:from>
    <xdr:ext cx="599010" cy="259045"/>
    <xdr:sp macro="" textlink="">
      <xdr:nvSpPr>
        <xdr:cNvPr id="85" name="テキスト ボックス 84"/>
        <xdr:cNvSpPr txBox="1"/>
      </xdr:nvSpPr>
      <xdr:spPr>
        <a:xfrm>
          <a:off x="2608795" y="524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136957</xdr:rowOff>
    </xdr:from>
    <xdr:to>
      <xdr:col>10</xdr:col>
      <xdr:colOff>165100</xdr:colOff>
      <xdr:row>32</xdr:row>
      <xdr:rowOff>67107</xdr:rowOff>
    </xdr:to>
    <xdr:sp macro="" textlink="">
      <xdr:nvSpPr>
        <xdr:cNvPr id="86" name="楕円 85"/>
        <xdr:cNvSpPr/>
      </xdr:nvSpPr>
      <xdr:spPr>
        <a:xfrm>
          <a:off x="1968500" y="545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83634</xdr:rowOff>
    </xdr:from>
    <xdr:ext cx="599010" cy="259045"/>
    <xdr:sp macro="" textlink="">
      <xdr:nvSpPr>
        <xdr:cNvPr id="87" name="テキスト ボックス 86"/>
        <xdr:cNvSpPr txBox="1"/>
      </xdr:nvSpPr>
      <xdr:spPr>
        <a:xfrm>
          <a:off x="1719795" y="522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112979</xdr:rowOff>
    </xdr:from>
    <xdr:to>
      <xdr:col>6</xdr:col>
      <xdr:colOff>38100</xdr:colOff>
      <xdr:row>32</xdr:row>
      <xdr:rowOff>43129</xdr:rowOff>
    </xdr:to>
    <xdr:sp macro="" textlink="">
      <xdr:nvSpPr>
        <xdr:cNvPr id="88" name="楕円 87"/>
        <xdr:cNvSpPr/>
      </xdr:nvSpPr>
      <xdr:spPr>
        <a:xfrm>
          <a:off x="1079500" y="542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59656</xdr:rowOff>
    </xdr:from>
    <xdr:ext cx="599010" cy="259045"/>
    <xdr:sp macro="" textlink="">
      <xdr:nvSpPr>
        <xdr:cNvPr id="89" name="テキスト ボックス 88"/>
        <xdr:cNvSpPr txBox="1"/>
      </xdr:nvSpPr>
      <xdr:spPr>
        <a:xfrm>
          <a:off x="830795" y="5203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156823</xdr:rowOff>
    </xdr:from>
    <xdr:to>
      <xdr:col>24</xdr:col>
      <xdr:colOff>63500</xdr:colOff>
      <xdr:row>55</xdr:row>
      <xdr:rowOff>104898</xdr:rowOff>
    </xdr:to>
    <xdr:cxnSp macro="">
      <xdr:nvCxnSpPr>
        <xdr:cNvPr id="121" name="直線コネクタ 120"/>
        <xdr:cNvCxnSpPr/>
      </xdr:nvCxnSpPr>
      <xdr:spPr>
        <a:xfrm flipV="1">
          <a:off x="3797300" y="9415123"/>
          <a:ext cx="838200" cy="11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104898</xdr:rowOff>
    </xdr:from>
    <xdr:to>
      <xdr:col>19</xdr:col>
      <xdr:colOff>177800</xdr:colOff>
      <xdr:row>56</xdr:row>
      <xdr:rowOff>82496</xdr:rowOff>
    </xdr:to>
    <xdr:cxnSp macro="">
      <xdr:nvCxnSpPr>
        <xdr:cNvPr id="124" name="直線コネクタ 123"/>
        <xdr:cNvCxnSpPr/>
      </xdr:nvCxnSpPr>
      <xdr:spPr>
        <a:xfrm flipV="1">
          <a:off x="2908300" y="9534648"/>
          <a:ext cx="889000" cy="14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82496</xdr:rowOff>
    </xdr:from>
    <xdr:to>
      <xdr:col>15</xdr:col>
      <xdr:colOff>50800</xdr:colOff>
      <xdr:row>57</xdr:row>
      <xdr:rowOff>88188</xdr:rowOff>
    </xdr:to>
    <xdr:cxnSp macro="">
      <xdr:nvCxnSpPr>
        <xdr:cNvPr id="127" name="直線コネクタ 126"/>
        <xdr:cNvCxnSpPr/>
      </xdr:nvCxnSpPr>
      <xdr:spPr>
        <a:xfrm flipV="1">
          <a:off x="2019300" y="9683696"/>
          <a:ext cx="889000" cy="17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88188</xdr:rowOff>
    </xdr:from>
    <xdr:to>
      <xdr:col>10</xdr:col>
      <xdr:colOff>114300</xdr:colOff>
      <xdr:row>58</xdr:row>
      <xdr:rowOff>4314</xdr:rowOff>
    </xdr:to>
    <xdr:cxnSp macro="">
      <xdr:nvCxnSpPr>
        <xdr:cNvPr id="130" name="直線コネクタ 129"/>
        <xdr:cNvCxnSpPr/>
      </xdr:nvCxnSpPr>
      <xdr:spPr>
        <a:xfrm flipV="1">
          <a:off x="1130300" y="9860838"/>
          <a:ext cx="889000" cy="8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74221</xdr:rowOff>
    </xdr:from>
    <xdr:ext cx="534377" cy="259045"/>
    <xdr:sp macro="" textlink="">
      <xdr:nvSpPr>
        <xdr:cNvPr id="132" name="テキスト ボックス 131"/>
        <xdr:cNvSpPr txBox="1"/>
      </xdr:nvSpPr>
      <xdr:spPr>
        <a:xfrm>
          <a:off x="1752111" y="95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4" name="テキスト ボックス 133"/>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106023</xdr:rowOff>
    </xdr:from>
    <xdr:to>
      <xdr:col>24</xdr:col>
      <xdr:colOff>114300</xdr:colOff>
      <xdr:row>55</xdr:row>
      <xdr:rowOff>36173</xdr:rowOff>
    </xdr:to>
    <xdr:sp macro="" textlink="">
      <xdr:nvSpPr>
        <xdr:cNvPr id="140" name="楕円 139"/>
        <xdr:cNvSpPr/>
      </xdr:nvSpPr>
      <xdr:spPr>
        <a:xfrm>
          <a:off x="4584700" y="936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128900</xdr:rowOff>
    </xdr:from>
    <xdr:ext cx="599010" cy="259045"/>
    <xdr:sp macro="" textlink="">
      <xdr:nvSpPr>
        <xdr:cNvPr id="141" name="物件費該当値テキスト"/>
        <xdr:cNvSpPr txBox="1"/>
      </xdr:nvSpPr>
      <xdr:spPr>
        <a:xfrm>
          <a:off x="4686300" y="9215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54098</xdr:rowOff>
    </xdr:from>
    <xdr:to>
      <xdr:col>20</xdr:col>
      <xdr:colOff>38100</xdr:colOff>
      <xdr:row>55</xdr:row>
      <xdr:rowOff>155698</xdr:rowOff>
    </xdr:to>
    <xdr:sp macro="" textlink="">
      <xdr:nvSpPr>
        <xdr:cNvPr id="142" name="楕円 141"/>
        <xdr:cNvSpPr/>
      </xdr:nvSpPr>
      <xdr:spPr>
        <a:xfrm>
          <a:off x="3746500" y="948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775</xdr:rowOff>
    </xdr:from>
    <xdr:ext cx="534377" cy="259045"/>
    <xdr:sp macro="" textlink="">
      <xdr:nvSpPr>
        <xdr:cNvPr id="143" name="テキスト ボックス 142"/>
        <xdr:cNvSpPr txBox="1"/>
      </xdr:nvSpPr>
      <xdr:spPr>
        <a:xfrm>
          <a:off x="3530111" y="925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31696</xdr:rowOff>
    </xdr:from>
    <xdr:to>
      <xdr:col>15</xdr:col>
      <xdr:colOff>101600</xdr:colOff>
      <xdr:row>56</xdr:row>
      <xdr:rowOff>133296</xdr:rowOff>
    </xdr:to>
    <xdr:sp macro="" textlink="">
      <xdr:nvSpPr>
        <xdr:cNvPr id="144" name="楕円 143"/>
        <xdr:cNvSpPr/>
      </xdr:nvSpPr>
      <xdr:spPr>
        <a:xfrm>
          <a:off x="2857500" y="963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149823</xdr:rowOff>
    </xdr:from>
    <xdr:ext cx="534377" cy="259045"/>
    <xdr:sp macro="" textlink="">
      <xdr:nvSpPr>
        <xdr:cNvPr id="145" name="テキスト ボックス 144"/>
        <xdr:cNvSpPr txBox="1"/>
      </xdr:nvSpPr>
      <xdr:spPr>
        <a:xfrm>
          <a:off x="2641111" y="940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37388</xdr:rowOff>
    </xdr:from>
    <xdr:to>
      <xdr:col>10</xdr:col>
      <xdr:colOff>165100</xdr:colOff>
      <xdr:row>57</xdr:row>
      <xdr:rowOff>138988</xdr:rowOff>
    </xdr:to>
    <xdr:sp macro="" textlink="">
      <xdr:nvSpPr>
        <xdr:cNvPr id="146" name="楕円 145"/>
        <xdr:cNvSpPr/>
      </xdr:nvSpPr>
      <xdr:spPr>
        <a:xfrm>
          <a:off x="1968500" y="981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130115</xdr:rowOff>
    </xdr:from>
    <xdr:ext cx="534377" cy="259045"/>
    <xdr:sp macro="" textlink="">
      <xdr:nvSpPr>
        <xdr:cNvPr id="147" name="テキスト ボックス 146"/>
        <xdr:cNvSpPr txBox="1"/>
      </xdr:nvSpPr>
      <xdr:spPr>
        <a:xfrm>
          <a:off x="1752111" y="990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124964</xdr:rowOff>
    </xdr:from>
    <xdr:to>
      <xdr:col>6</xdr:col>
      <xdr:colOff>38100</xdr:colOff>
      <xdr:row>58</xdr:row>
      <xdr:rowOff>55114</xdr:rowOff>
    </xdr:to>
    <xdr:sp macro="" textlink="">
      <xdr:nvSpPr>
        <xdr:cNvPr id="148" name="楕円 147"/>
        <xdr:cNvSpPr/>
      </xdr:nvSpPr>
      <xdr:spPr>
        <a:xfrm>
          <a:off x="1079500" y="989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46241</xdr:rowOff>
    </xdr:from>
    <xdr:ext cx="534377" cy="259045"/>
    <xdr:sp macro="" textlink="">
      <xdr:nvSpPr>
        <xdr:cNvPr id="149" name="テキスト ボックス 148"/>
        <xdr:cNvSpPr txBox="1"/>
      </xdr:nvSpPr>
      <xdr:spPr>
        <a:xfrm>
          <a:off x="863111" y="999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65016</xdr:rowOff>
    </xdr:from>
    <xdr:to>
      <xdr:col>24</xdr:col>
      <xdr:colOff>63500</xdr:colOff>
      <xdr:row>78</xdr:row>
      <xdr:rowOff>73017</xdr:rowOff>
    </xdr:to>
    <xdr:cxnSp macro="">
      <xdr:nvCxnSpPr>
        <xdr:cNvPr id="176" name="直線コネクタ 175"/>
        <xdr:cNvCxnSpPr/>
      </xdr:nvCxnSpPr>
      <xdr:spPr>
        <a:xfrm>
          <a:off x="3797300" y="13438116"/>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30544</xdr:rowOff>
    </xdr:from>
    <xdr:to>
      <xdr:col>19</xdr:col>
      <xdr:colOff>177800</xdr:colOff>
      <xdr:row>78</xdr:row>
      <xdr:rowOff>65016</xdr:rowOff>
    </xdr:to>
    <xdr:cxnSp macro="">
      <xdr:nvCxnSpPr>
        <xdr:cNvPr id="179" name="直線コネクタ 178"/>
        <xdr:cNvCxnSpPr/>
      </xdr:nvCxnSpPr>
      <xdr:spPr>
        <a:xfrm>
          <a:off x="2908300" y="1340364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28623</xdr:rowOff>
    </xdr:from>
    <xdr:to>
      <xdr:col>15</xdr:col>
      <xdr:colOff>50800</xdr:colOff>
      <xdr:row>78</xdr:row>
      <xdr:rowOff>30544</xdr:rowOff>
    </xdr:to>
    <xdr:cxnSp macro="">
      <xdr:nvCxnSpPr>
        <xdr:cNvPr id="182" name="直線コネクタ 181"/>
        <xdr:cNvCxnSpPr/>
      </xdr:nvCxnSpPr>
      <xdr:spPr>
        <a:xfrm>
          <a:off x="2019300" y="13401723"/>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27434</xdr:rowOff>
    </xdr:from>
    <xdr:to>
      <xdr:col>10</xdr:col>
      <xdr:colOff>114300</xdr:colOff>
      <xdr:row>78</xdr:row>
      <xdr:rowOff>28623</xdr:rowOff>
    </xdr:to>
    <xdr:cxnSp macro="">
      <xdr:nvCxnSpPr>
        <xdr:cNvPr id="185" name="直線コネクタ 184"/>
        <xdr:cNvCxnSpPr/>
      </xdr:nvCxnSpPr>
      <xdr:spPr>
        <a:xfrm>
          <a:off x="1130300" y="13400534"/>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22217</xdr:rowOff>
    </xdr:from>
    <xdr:to>
      <xdr:col>24</xdr:col>
      <xdr:colOff>114300</xdr:colOff>
      <xdr:row>78</xdr:row>
      <xdr:rowOff>123817</xdr:rowOff>
    </xdr:to>
    <xdr:sp macro="" textlink="">
      <xdr:nvSpPr>
        <xdr:cNvPr id="195" name="楕円 194"/>
        <xdr:cNvSpPr/>
      </xdr:nvSpPr>
      <xdr:spPr>
        <a:xfrm>
          <a:off x="4584700" y="1339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108594</xdr:rowOff>
    </xdr:from>
    <xdr:ext cx="469744" cy="259045"/>
    <xdr:sp macro="" textlink="">
      <xdr:nvSpPr>
        <xdr:cNvPr id="196" name="維持補修費該当値テキスト"/>
        <xdr:cNvSpPr txBox="1"/>
      </xdr:nvSpPr>
      <xdr:spPr>
        <a:xfrm>
          <a:off x="4686300" y="1331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14216</xdr:rowOff>
    </xdr:from>
    <xdr:to>
      <xdr:col>20</xdr:col>
      <xdr:colOff>38100</xdr:colOff>
      <xdr:row>78</xdr:row>
      <xdr:rowOff>115816</xdr:rowOff>
    </xdr:to>
    <xdr:sp macro="" textlink="">
      <xdr:nvSpPr>
        <xdr:cNvPr id="197" name="楕円 196"/>
        <xdr:cNvSpPr/>
      </xdr:nvSpPr>
      <xdr:spPr>
        <a:xfrm>
          <a:off x="3746500" y="1338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106943</xdr:rowOff>
    </xdr:from>
    <xdr:ext cx="469744" cy="259045"/>
    <xdr:sp macro="" textlink="">
      <xdr:nvSpPr>
        <xdr:cNvPr id="198" name="テキスト ボックス 197"/>
        <xdr:cNvSpPr txBox="1"/>
      </xdr:nvSpPr>
      <xdr:spPr>
        <a:xfrm>
          <a:off x="3562428" y="1348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151194</xdr:rowOff>
    </xdr:from>
    <xdr:to>
      <xdr:col>15</xdr:col>
      <xdr:colOff>101600</xdr:colOff>
      <xdr:row>78</xdr:row>
      <xdr:rowOff>81344</xdr:rowOff>
    </xdr:to>
    <xdr:sp macro="" textlink="">
      <xdr:nvSpPr>
        <xdr:cNvPr id="199" name="楕円 198"/>
        <xdr:cNvSpPr/>
      </xdr:nvSpPr>
      <xdr:spPr>
        <a:xfrm>
          <a:off x="2857500" y="1335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72471</xdr:rowOff>
    </xdr:from>
    <xdr:ext cx="469744" cy="259045"/>
    <xdr:sp macro="" textlink="">
      <xdr:nvSpPr>
        <xdr:cNvPr id="200" name="テキスト ボックス 199"/>
        <xdr:cNvSpPr txBox="1"/>
      </xdr:nvSpPr>
      <xdr:spPr>
        <a:xfrm>
          <a:off x="2673428" y="1344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149273</xdr:rowOff>
    </xdr:from>
    <xdr:to>
      <xdr:col>10</xdr:col>
      <xdr:colOff>165100</xdr:colOff>
      <xdr:row>78</xdr:row>
      <xdr:rowOff>79423</xdr:rowOff>
    </xdr:to>
    <xdr:sp macro="" textlink="">
      <xdr:nvSpPr>
        <xdr:cNvPr id="201" name="楕円 200"/>
        <xdr:cNvSpPr/>
      </xdr:nvSpPr>
      <xdr:spPr>
        <a:xfrm>
          <a:off x="1968500" y="1335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70550</xdr:rowOff>
    </xdr:from>
    <xdr:ext cx="469744" cy="259045"/>
    <xdr:sp macro="" textlink="">
      <xdr:nvSpPr>
        <xdr:cNvPr id="202" name="テキスト ボックス 201"/>
        <xdr:cNvSpPr txBox="1"/>
      </xdr:nvSpPr>
      <xdr:spPr>
        <a:xfrm>
          <a:off x="1784428" y="1344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148084</xdr:rowOff>
    </xdr:from>
    <xdr:to>
      <xdr:col>6</xdr:col>
      <xdr:colOff>38100</xdr:colOff>
      <xdr:row>78</xdr:row>
      <xdr:rowOff>78234</xdr:rowOff>
    </xdr:to>
    <xdr:sp macro="" textlink="">
      <xdr:nvSpPr>
        <xdr:cNvPr id="203" name="楕円 202"/>
        <xdr:cNvSpPr/>
      </xdr:nvSpPr>
      <xdr:spPr>
        <a:xfrm>
          <a:off x="1079500" y="1334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69361</xdr:rowOff>
    </xdr:from>
    <xdr:ext cx="469744" cy="259045"/>
    <xdr:sp macro="" textlink="">
      <xdr:nvSpPr>
        <xdr:cNvPr id="204" name="テキスト ボックス 203"/>
        <xdr:cNvSpPr txBox="1"/>
      </xdr:nvSpPr>
      <xdr:spPr>
        <a:xfrm>
          <a:off x="895428" y="1344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167043</xdr:rowOff>
    </xdr:from>
    <xdr:to>
      <xdr:col>24</xdr:col>
      <xdr:colOff>63500</xdr:colOff>
      <xdr:row>94</xdr:row>
      <xdr:rowOff>1842</xdr:rowOff>
    </xdr:to>
    <xdr:cxnSp macro="">
      <xdr:nvCxnSpPr>
        <xdr:cNvPr id="234" name="直線コネクタ 233"/>
        <xdr:cNvCxnSpPr/>
      </xdr:nvCxnSpPr>
      <xdr:spPr>
        <a:xfrm>
          <a:off x="3797300" y="16111893"/>
          <a:ext cx="838200" cy="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170820</xdr:rowOff>
    </xdr:from>
    <xdr:ext cx="534377" cy="259045"/>
    <xdr:sp macro="" textlink="">
      <xdr:nvSpPr>
        <xdr:cNvPr id="235" name="扶助費平均値テキスト"/>
        <xdr:cNvSpPr txBox="1"/>
      </xdr:nvSpPr>
      <xdr:spPr>
        <a:xfrm>
          <a:off x="4686300" y="16458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167043</xdr:rowOff>
    </xdr:from>
    <xdr:to>
      <xdr:col>19</xdr:col>
      <xdr:colOff>177800</xdr:colOff>
      <xdr:row>94</xdr:row>
      <xdr:rowOff>5220</xdr:rowOff>
    </xdr:to>
    <xdr:cxnSp macro="">
      <xdr:nvCxnSpPr>
        <xdr:cNvPr id="237" name="直線コネクタ 236"/>
        <xdr:cNvCxnSpPr/>
      </xdr:nvCxnSpPr>
      <xdr:spPr>
        <a:xfrm flipV="1">
          <a:off x="2908300" y="16111893"/>
          <a:ext cx="889000" cy="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123944</xdr:rowOff>
    </xdr:from>
    <xdr:ext cx="534377" cy="259045"/>
    <xdr:sp macro="" textlink="">
      <xdr:nvSpPr>
        <xdr:cNvPr id="239" name="テキスト ボックス 238"/>
        <xdr:cNvSpPr txBox="1"/>
      </xdr:nvSpPr>
      <xdr:spPr>
        <a:xfrm>
          <a:off x="3530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5220</xdr:rowOff>
    </xdr:from>
    <xdr:to>
      <xdr:col>15</xdr:col>
      <xdr:colOff>50800</xdr:colOff>
      <xdr:row>95</xdr:row>
      <xdr:rowOff>330</xdr:rowOff>
    </xdr:to>
    <xdr:cxnSp macro="">
      <xdr:nvCxnSpPr>
        <xdr:cNvPr id="240" name="直線コネクタ 239"/>
        <xdr:cNvCxnSpPr/>
      </xdr:nvCxnSpPr>
      <xdr:spPr>
        <a:xfrm flipV="1">
          <a:off x="2019300" y="16121520"/>
          <a:ext cx="889000" cy="16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124604</xdr:rowOff>
    </xdr:from>
    <xdr:ext cx="534377" cy="259045"/>
    <xdr:sp macro="" textlink="">
      <xdr:nvSpPr>
        <xdr:cNvPr id="242" name="テキスト ボックス 241"/>
        <xdr:cNvSpPr txBox="1"/>
      </xdr:nvSpPr>
      <xdr:spPr>
        <a:xfrm>
          <a:off x="2641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330</xdr:rowOff>
    </xdr:from>
    <xdr:to>
      <xdr:col>10</xdr:col>
      <xdr:colOff>114300</xdr:colOff>
      <xdr:row>95</xdr:row>
      <xdr:rowOff>31598</xdr:rowOff>
    </xdr:to>
    <xdr:cxnSp macro="">
      <xdr:nvCxnSpPr>
        <xdr:cNvPr id="243" name="直線コネクタ 242"/>
        <xdr:cNvCxnSpPr/>
      </xdr:nvCxnSpPr>
      <xdr:spPr>
        <a:xfrm flipV="1">
          <a:off x="1130300" y="16288080"/>
          <a:ext cx="889000" cy="3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33165</xdr:rowOff>
    </xdr:from>
    <xdr:ext cx="534377" cy="259045"/>
    <xdr:sp macro="" textlink="">
      <xdr:nvSpPr>
        <xdr:cNvPr id="245" name="テキスト ボックス 244"/>
        <xdr:cNvSpPr txBox="1"/>
      </xdr:nvSpPr>
      <xdr:spPr>
        <a:xfrm>
          <a:off x="1752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101046</xdr:rowOff>
    </xdr:from>
    <xdr:ext cx="534377" cy="259045"/>
    <xdr:sp macro="" textlink="">
      <xdr:nvSpPr>
        <xdr:cNvPr id="247" name="テキスト ボックス 246"/>
        <xdr:cNvSpPr txBox="1"/>
      </xdr:nvSpPr>
      <xdr:spPr>
        <a:xfrm>
          <a:off x="863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122492</xdr:rowOff>
    </xdr:from>
    <xdr:to>
      <xdr:col>24</xdr:col>
      <xdr:colOff>114300</xdr:colOff>
      <xdr:row>94</xdr:row>
      <xdr:rowOff>52642</xdr:rowOff>
    </xdr:to>
    <xdr:sp macro="" textlink="">
      <xdr:nvSpPr>
        <xdr:cNvPr id="253" name="楕円 252"/>
        <xdr:cNvSpPr/>
      </xdr:nvSpPr>
      <xdr:spPr>
        <a:xfrm>
          <a:off x="4584700" y="1606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145369</xdr:rowOff>
    </xdr:from>
    <xdr:ext cx="599010" cy="259045"/>
    <xdr:sp macro="" textlink="">
      <xdr:nvSpPr>
        <xdr:cNvPr id="254" name="扶助費該当値テキスト"/>
        <xdr:cNvSpPr txBox="1"/>
      </xdr:nvSpPr>
      <xdr:spPr>
        <a:xfrm>
          <a:off x="4686300" y="15918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116243</xdr:rowOff>
    </xdr:from>
    <xdr:to>
      <xdr:col>20</xdr:col>
      <xdr:colOff>38100</xdr:colOff>
      <xdr:row>94</xdr:row>
      <xdr:rowOff>46393</xdr:rowOff>
    </xdr:to>
    <xdr:sp macro="" textlink="">
      <xdr:nvSpPr>
        <xdr:cNvPr id="255" name="楕円 254"/>
        <xdr:cNvSpPr/>
      </xdr:nvSpPr>
      <xdr:spPr>
        <a:xfrm>
          <a:off x="3746500" y="1606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62920</xdr:rowOff>
    </xdr:from>
    <xdr:ext cx="599010" cy="259045"/>
    <xdr:sp macro="" textlink="">
      <xdr:nvSpPr>
        <xdr:cNvPr id="256" name="テキスト ボックス 255"/>
        <xdr:cNvSpPr txBox="1"/>
      </xdr:nvSpPr>
      <xdr:spPr>
        <a:xfrm>
          <a:off x="3497795" y="1583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125870</xdr:rowOff>
    </xdr:from>
    <xdr:to>
      <xdr:col>15</xdr:col>
      <xdr:colOff>101600</xdr:colOff>
      <xdr:row>94</xdr:row>
      <xdr:rowOff>56020</xdr:rowOff>
    </xdr:to>
    <xdr:sp macro="" textlink="">
      <xdr:nvSpPr>
        <xdr:cNvPr id="257" name="楕円 256"/>
        <xdr:cNvSpPr/>
      </xdr:nvSpPr>
      <xdr:spPr>
        <a:xfrm>
          <a:off x="2857500" y="160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72547</xdr:rowOff>
    </xdr:from>
    <xdr:ext cx="599010" cy="259045"/>
    <xdr:sp macro="" textlink="">
      <xdr:nvSpPr>
        <xdr:cNvPr id="258" name="テキスト ボックス 257"/>
        <xdr:cNvSpPr txBox="1"/>
      </xdr:nvSpPr>
      <xdr:spPr>
        <a:xfrm>
          <a:off x="2608795" y="15845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120980</xdr:rowOff>
    </xdr:from>
    <xdr:to>
      <xdr:col>10</xdr:col>
      <xdr:colOff>165100</xdr:colOff>
      <xdr:row>95</xdr:row>
      <xdr:rowOff>51130</xdr:rowOff>
    </xdr:to>
    <xdr:sp macro="" textlink="">
      <xdr:nvSpPr>
        <xdr:cNvPr id="259" name="楕円 258"/>
        <xdr:cNvSpPr/>
      </xdr:nvSpPr>
      <xdr:spPr>
        <a:xfrm>
          <a:off x="1968500" y="1623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67657</xdr:rowOff>
    </xdr:from>
    <xdr:ext cx="599010" cy="259045"/>
    <xdr:sp macro="" textlink="">
      <xdr:nvSpPr>
        <xdr:cNvPr id="260" name="テキスト ボックス 259"/>
        <xdr:cNvSpPr txBox="1"/>
      </xdr:nvSpPr>
      <xdr:spPr>
        <a:xfrm>
          <a:off x="1719795" y="16012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152248</xdr:rowOff>
    </xdr:from>
    <xdr:to>
      <xdr:col>6</xdr:col>
      <xdr:colOff>38100</xdr:colOff>
      <xdr:row>95</xdr:row>
      <xdr:rowOff>82398</xdr:rowOff>
    </xdr:to>
    <xdr:sp macro="" textlink="">
      <xdr:nvSpPr>
        <xdr:cNvPr id="261" name="楕円 260"/>
        <xdr:cNvSpPr/>
      </xdr:nvSpPr>
      <xdr:spPr>
        <a:xfrm>
          <a:off x="1079500" y="1626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98925</xdr:rowOff>
    </xdr:from>
    <xdr:ext cx="599010" cy="259045"/>
    <xdr:sp macro="" textlink="">
      <xdr:nvSpPr>
        <xdr:cNvPr id="262" name="テキスト ボックス 261"/>
        <xdr:cNvSpPr txBox="1"/>
      </xdr:nvSpPr>
      <xdr:spPr>
        <a:xfrm>
          <a:off x="830795" y="16043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85735</xdr:rowOff>
    </xdr:from>
    <xdr:to>
      <xdr:col>55</xdr:col>
      <xdr:colOff>0</xdr:colOff>
      <xdr:row>37</xdr:row>
      <xdr:rowOff>99451</xdr:rowOff>
    </xdr:to>
    <xdr:cxnSp macro="">
      <xdr:nvCxnSpPr>
        <xdr:cNvPr id="291" name="直線コネクタ 290"/>
        <xdr:cNvCxnSpPr/>
      </xdr:nvCxnSpPr>
      <xdr:spPr>
        <a:xfrm flipV="1">
          <a:off x="9639300" y="6429385"/>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99451</xdr:rowOff>
    </xdr:from>
    <xdr:to>
      <xdr:col>50</xdr:col>
      <xdr:colOff>114300</xdr:colOff>
      <xdr:row>37</xdr:row>
      <xdr:rowOff>111308</xdr:rowOff>
    </xdr:to>
    <xdr:cxnSp macro="">
      <xdr:nvCxnSpPr>
        <xdr:cNvPr id="294" name="直線コネクタ 293"/>
        <xdr:cNvCxnSpPr/>
      </xdr:nvCxnSpPr>
      <xdr:spPr>
        <a:xfrm flipV="1">
          <a:off x="8750300" y="6443101"/>
          <a:ext cx="889000" cy="1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123828</xdr:rowOff>
    </xdr:from>
    <xdr:to>
      <xdr:col>45</xdr:col>
      <xdr:colOff>177800</xdr:colOff>
      <xdr:row>37</xdr:row>
      <xdr:rowOff>111308</xdr:rowOff>
    </xdr:to>
    <xdr:cxnSp macro="">
      <xdr:nvCxnSpPr>
        <xdr:cNvPr id="297" name="直線コネクタ 296"/>
        <xdr:cNvCxnSpPr/>
      </xdr:nvCxnSpPr>
      <xdr:spPr>
        <a:xfrm>
          <a:off x="7861300" y="6296028"/>
          <a:ext cx="889000" cy="15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123828</xdr:rowOff>
    </xdr:from>
    <xdr:to>
      <xdr:col>41</xdr:col>
      <xdr:colOff>50800</xdr:colOff>
      <xdr:row>37</xdr:row>
      <xdr:rowOff>105418</xdr:rowOff>
    </xdr:to>
    <xdr:cxnSp macro="">
      <xdr:nvCxnSpPr>
        <xdr:cNvPr id="300" name="直線コネクタ 299"/>
        <xdr:cNvCxnSpPr/>
      </xdr:nvCxnSpPr>
      <xdr:spPr>
        <a:xfrm flipV="1">
          <a:off x="6972300" y="6296028"/>
          <a:ext cx="889000" cy="15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140009</xdr:rowOff>
    </xdr:from>
    <xdr:ext cx="534377" cy="259045"/>
    <xdr:sp macro="" textlink="">
      <xdr:nvSpPr>
        <xdr:cNvPr id="302" name="テキスト ボックス 301"/>
        <xdr:cNvSpPr txBox="1"/>
      </xdr:nvSpPr>
      <xdr:spPr>
        <a:xfrm>
          <a:off x="7594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4" name="テキスト ボックス 303"/>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34935</xdr:rowOff>
    </xdr:from>
    <xdr:to>
      <xdr:col>55</xdr:col>
      <xdr:colOff>50800</xdr:colOff>
      <xdr:row>37</xdr:row>
      <xdr:rowOff>136535</xdr:rowOff>
    </xdr:to>
    <xdr:sp macro="" textlink="">
      <xdr:nvSpPr>
        <xdr:cNvPr id="310" name="楕円 309"/>
        <xdr:cNvSpPr/>
      </xdr:nvSpPr>
      <xdr:spPr>
        <a:xfrm>
          <a:off x="10426700" y="637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13362</xdr:rowOff>
    </xdr:from>
    <xdr:ext cx="534377" cy="259045"/>
    <xdr:sp macro="" textlink="">
      <xdr:nvSpPr>
        <xdr:cNvPr id="311" name="補助費等該当値テキスト"/>
        <xdr:cNvSpPr txBox="1"/>
      </xdr:nvSpPr>
      <xdr:spPr>
        <a:xfrm>
          <a:off x="10528300" y="635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48651</xdr:rowOff>
    </xdr:from>
    <xdr:to>
      <xdr:col>50</xdr:col>
      <xdr:colOff>165100</xdr:colOff>
      <xdr:row>37</xdr:row>
      <xdr:rowOff>150251</xdr:rowOff>
    </xdr:to>
    <xdr:sp macro="" textlink="">
      <xdr:nvSpPr>
        <xdr:cNvPr id="312" name="楕円 311"/>
        <xdr:cNvSpPr/>
      </xdr:nvSpPr>
      <xdr:spPr>
        <a:xfrm>
          <a:off x="9588500" y="639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141378</xdr:rowOff>
    </xdr:from>
    <xdr:ext cx="534377" cy="259045"/>
    <xdr:sp macro="" textlink="">
      <xdr:nvSpPr>
        <xdr:cNvPr id="313" name="テキスト ボックス 312"/>
        <xdr:cNvSpPr txBox="1"/>
      </xdr:nvSpPr>
      <xdr:spPr>
        <a:xfrm>
          <a:off x="9372111" y="648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60508</xdr:rowOff>
    </xdr:from>
    <xdr:to>
      <xdr:col>46</xdr:col>
      <xdr:colOff>38100</xdr:colOff>
      <xdr:row>37</xdr:row>
      <xdr:rowOff>162108</xdr:rowOff>
    </xdr:to>
    <xdr:sp macro="" textlink="">
      <xdr:nvSpPr>
        <xdr:cNvPr id="314" name="楕円 313"/>
        <xdr:cNvSpPr/>
      </xdr:nvSpPr>
      <xdr:spPr>
        <a:xfrm>
          <a:off x="8699500" y="640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153235</xdr:rowOff>
    </xdr:from>
    <xdr:ext cx="534377" cy="259045"/>
    <xdr:sp macro="" textlink="">
      <xdr:nvSpPr>
        <xdr:cNvPr id="315" name="テキスト ボックス 314"/>
        <xdr:cNvSpPr txBox="1"/>
      </xdr:nvSpPr>
      <xdr:spPr>
        <a:xfrm>
          <a:off x="8483111" y="649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73028</xdr:rowOff>
    </xdr:from>
    <xdr:to>
      <xdr:col>41</xdr:col>
      <xdr:colOff>101600</xdr:colOff>
      <xdr:row>37</xdr:row>
      <xdr:rowOff>3178</xdr:rowOff>
    </xdr:to>
    <xdr:sp macro="" textlink="">
      <xdr:nvSpPr>
        <xdr:cNvPr id="316" name="楕円 315"/>
        <xdr:cNvSpPr/>
      </xdr:nvSpPr>
      <xdr:spPr>
        <a:xfrm>
          <a:off x="7810500" y="624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165755</xdr:rowOff>
    </xdr:from>
    <xdr:ext cx="534377" cy="259045"/>
    <xdr:sp macro="" textlink="">
      <xdr:nvSpPr>
        <xdr:cNvPr id="317" name="テキスト ボックス 316"/>
        <xdr:cNvSpPr txBox="1"/>
      </xdr:nvSpPr>
      <xdr:spPr>
        <a:xfrm>
          <a:off x="7594111" y="633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54618</xdr:rowOff>
    </xdr:from>
    <xdr:to>
      <xdr:col>36</xdr:col>
      <xdr:colOff>165100</xdr:colOff>
      <xdr:row>37</xdr:row>
      <xdr:rowOff>156218</xdr:rowOff>
    </xdr:to>
    <xdr:sp macro="" textlink="">
      <xdr:nvSpPr>
        <xdr:cNvPr id="318" name="楕円 317"/>
        <xdr:cNvSpPr/>
      </xdr:nvSpPr>
      <xdr:spPr>
        <a:xfrm>
          <a:off x="6921500" y="639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147345</xdr:rowOff>
    </xdr:from>
    <xdr:ext cx="534377" cy="259045"/>
    <xdr:sp macro="" textlink="">
      <xdr:nvSpPr>
        <xdr:cNvPr id="319" name="テキスト ボックス 318"/>
        <xdr:cNvSpPr txBox="1"/>
      </xdr:nvSpPr>
      <xdr:spPr>
        <a:xfrm>
          <a:off x="6705111" y="649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94072</xdr:rowOff>
    </xdr:from>
    <xdr:to>
      <xdr:col>55</xdr:col>
      <xdr:colOff>0</xdr:colOff>
      <xdr:row>54</xdr:row>
      <xdr:rowOff>170118</xdr:rowOff>
    </xdr:to>
    <xdr:cxnSp macro="">
      <xdr:nvCxnSpPr>
        <xdr:cNvPr id="346" name="直線コネクタ 345"/>
        <xdr:cNvCxnSpPr/>
      </xdr:nvCxnSpPr>
      <xdr:spPr>
        <a:xfrm flipV="1">
          <a:off x="9639300" y="9352372"/>
          <a:ext cx="838200" cy="7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170118</xdr:rowOff>
    </xdr:from>
    <xdr:to>
      <xdr:col>50</xdr:col>
      <xdr:colOff>114300</xdr:colOff>
      <xdr:row>56</xdr:row>
      <xdr:rowOff>29583</xdr:rowOff>
    </xdr:to>
    <xdr:cxnSp macro="">
      <xdr:nvCxnSpPr>
        <xdr:cNvPr id="349" name="直線コネクタ 348"/>
        <xdr:cNvCxnSpPr/>
      </xdr:nvCxnSpPr>
      <xdr:spPr>
        <a:xfrm flipV="1">
          <a:off x="8750300" y="9428418"/>
          <a:ext cx="889000" cy="20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117765</xdr:rowOff>
    </xdr:from>
    <xdr:ext cx="534377" cy="259045"/>
    <xdr:sp macro="" textlink="">
      <xdr:nvSpPr>
        <xdr:cNvPr id="351" name="テキスト ボックス 350"/>
        <xdr:cNvSpPr txBox="1"/>
      </xdr:nvSpPr>
      <xdr:spPr>
        <a:xfrm>
          <a:off x="9372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29583</xdr:rowOff>
    </xdr:from>
    <xdr:to>
      <xdr:col>45</xdr:col>
      <xdr:colOff>177800</xdr:colOff>
      <xdr:row>56</xdr:row>
      <xdr:rowOff>49330</xdr:rowOff>
    </xdr:to>
    <xdr:cxnSp macro="">
      <xdr:nvCxnSpPr>
        <xdr:cNvPr id="352" name="直線コネクタ 351"/>
        <xdr:cNvCxnSpPr/>
      </xdr:nvCxnSpPr>
      <xdr:spPr>
        <a:xfrm flipV="1">
          <a:off x="7861300" y="9630783"/>
          <a:ext cx="889000" cy="1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143771</xdr:rowOff>
    </xdr:from>
    <xdr:ext cx="534377" cy="259045"/>
    <xdr:sp macro="" textlink="">
      <xdr:nvSpPr>
        <xdr:cNvPr id="354" name="テキスト ボックス 353"/>
        <xdr:cNvSpPr txBox="1"/>
      </xdr:nvSpPr>
      <xdr:spPr>
        <a:xfrm>
          <a:off x="8483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49330</xdr:rowOff>
    </xdr:from>
    <xdr:to>
      <xdr:col>41</xdr:col>
      <xdr:colOff>50800</xdr:colOff>
      <xdr:row>56</xdr:row>
      <xdr:rowOff>109186</xdr:rowOff>
    </xdr:to>
    <xdr:cxnSp macro="">
      <xdr:nvCxnSpPr>
        <xdr:cNvPr id="355" name="直線コネクタ 354"/>
        <xdr:cNvCxnSpPr/>
      </xdr:nvCxnSpPr>
      <xdr:spPr>
        <a:xfrm flipV="1">
          <a:off x="6972300" y="9650530"/>
          <a:ext cx="889000" cy="5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133808</xdr:rowOff>
    </xdr:from>
    <xdr:ext cx="534377" cy="259045"/>
    <xdr:sp macro="" textlink="">
      <xdr:nvSpPr>
        <xdr:cNvPr id="357" name="テキスト ボックス 356"/>
        <xdr:cNvSpPr txBox="1"/>
      </xdr:nvSpPr>
      <xdr:spPr>
        <a:xfrm>
          <a:off x="7594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43272</xdr:rowOff>
    </xdr:from>
    <xdr:to>
      <xdr:col>55</xdr:col>
      <xdr:colOff>50800</xdr:colOff>
      <xdr:row>54</xdr:row>
      <xdr:rowOff>144872</xdr:rowOff>
    </xdr:to>
    <xdr:sp macro="" textlink="">
      <xdr:nvSpPr>
        <xdr:cNvPr id="365" name="楕円 364"/>
        <xdr:cNvSpPr/>
      </xdr:nvSpPr>
      <xdr:spPr>
        <a:xfrm>
          <a:off x="10426700" y="930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66149</xdr:rowOff>
    </xdr:from>
    <xdr:ext cx="599010" cy="259045"/>
    <xdr:sp macro="" textlink="">
      <xdr:nvSpPr>
        <xdr:cNvPr id="366" name="普通建設事業費該当値テキスト"/>
        <xdr:cNvSpPr txBox="1"/>
      </xdr:nvSpPr>
      <xdr:spPr>
        <a:xfrm>
          <a:off x="10528300" y="9152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119318</xdr:rowOff>
    </xdr:from>
    <xdr:to>
      <xdr:col>50</xdr:col>
      <xdr:colOff>165100</xdr:colOff>
      <xdr:row>55</xdr:row>
      <xdr:rowOff>49468</xdr:rowOff>
    </xdr:to>
    <xdr:sp macro="" textlink="">
      <xdr:nvSpPr>
        <xdr:cNvPr id="367" name="楕円 366"/>
        <xdr:cNvSpPr/>
      </xdr:nvSpPr>
      <xdr:spPr>
        <a:xfrm>
          <a:off x="9588500" y="937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65995</xdr:rowOff>
    </xdr:from>
    <xdr:ext cx="599010" cy="259045"/>
    <xdr:sp macro="" textlink="">
      <xdr:nvSpPr>
        <xdr:cNvPr id="368" name="テキスト ボックス 367"/>
        <xdr:cNvSpPr txBox="1"/>
      </xdr:nvSpPr>
      <xdr:spPr>
        <a:xfrm>
          <a:off x="9339795" y="915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150233</xdr:rowOff>
    </xdr:from>
    <xdr:to>
      <xdr:col>46</xdr:col>
      <xdr:colOff>38100</xdr:colOff>
      <xdr:row>56</xdr:row>
      <xdr:rowOff>80383</xdr:rowOff>
    </xdr:to>
    <xdr:sp macro="" textlink="">
      <xdr:nvSpPr>
        <xdr:cNvPr id="369" name="楕円 368"/>
        <xdr:cNvSpPr/>
      </xdr:nvSpPr>
      <xdr:spPr>
        <a:xfrm>
          <a:off x="8699500" y="957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96910</xdr:rowOff>
    </xdr:from>
    <xdr:ext cx="534377" cy="259045"/>
    <xdr:sp macro="" textlink="">
      <xdr:nvSpPr>
        <xdr:cNvPr id="370" name="テキスト ボックス 369"/>
        <xdr:cNvSpPr txBox="1"/>
      </xdr:nvSpPr>
      <xdr:spPr>
        <a:xfrm>
          <a:off x="8483111" y="935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169980</xdr:rowOff>
    </xdr:from>
    <xdr:to>
      <xdr:col>41</xdr:col>
      <xdr:colOff>101600</xdr:colOff>
      <xdr:row>56</xdr:row>
      <xdr:rowOff>100130</xdr:rowOff>
    </xdr:to>
    <xdr:sp macro="" textlink="">
      <xdr:nvSpPr>
        <xdr:cNvPr id="371" name="楕円 370"/>
        <xdr:cNvSpPr/>
      </xdr:nvSpPr>
      <xdr:spPr>
        <a:xfrm>
          <a:off x="7810500" y="959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116657</xdr:rowOff>
    </xdr:from>
    <xdr:ext cx="534377" cy="259045"/>
    <xdr:sp macro="" textlink="">
      <xdr:nvSpPr>
        <xdr:cNvPr id="372" name="テキスト ボックス 371"/>
        <xdr:cNvSpPr txBox="1"/>
      </xdr:nvSpPr>
      <xdr:spPr>
        <a:xfrm>
          <a:off x="7594111" y="937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58386</xdr:rowOff>
    </xdr:from>
    <xdr:to>
      <xdr:col>36</xdr:col>
      <xdr:colOff>165100</xdr:colOff>
      <xdr:row>56</xdr:row>
      <xdr:rowOff>159986</xdr:rowOff>
    </xdr:to>
    <xdr:sp macro="" textlink="">
      <xdr:nvSpPr>
        <xdr:cNvPr id="373" name="楕円 372"/>
        <xdr:cNvSpPr/>
      </xdr:nvSpPr>
      <xdr:spPr>
        <a:xfrm>
          <a:off x="6921500" y="96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151113</xdr:rowOff>
    </xdr:from>
    <xdr:ext cx="534377" cy="259045"/>
    <xdr:sp macro="" textlink="">
      <xdr:nvSpPr>
        <xdr:cNvPr id="374" name="テキスト ボックス 373"/>
        <xdr:cNvSpPr txBox="1"/>
      </xdr:nvSpPr>
      <xdr:spPr>
        <a:xfrm>
          <a:off x="6705111" y="975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84223</xdr:rowOff>
    </xdr:from>
    <xdr:to>
      <xdr:col>55</xdr:col>
      <xdr:colOff>0</xdr:colOff>
      <xdr:row>77</xdr:row>
      <xdr:rowOff>102329</xdr:rowOff>
    </xdr:to>
    <xdr:cxnSp macro="">
      <xdr:nvCxnSpPr>
        <xdr:cNvPr id="401" name="直線コネクタ 400"/>
        <xdr:cNvCxnSpPr/>
      </xdr:nvCxnSpPr>
      <xdr:spPr>
        <a:xfrm flipV="1">
          <a:off x="9639300" y="13285873"/>
          <a:ext cx="838200" cy="1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14465</xdr:rowOff>
    </xdr:from>
    <xdr:ext cx="534377" cy="259045"/>
    <xdr:sp macro="" textlink="">
      <xdr:nvSpPr>
        <xdr:cNvPr id="402" name="普通建設事業費 （ うち新規整備　）平均値テキスト"/>
        <xdr:cNvSpPr txBox="1"/>
      </xdr:nvSpPr>
      <xdr:spPr>
        <a:xfrm>
          <a:off x="10528300" y="13216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79642</xdr:rowOff>
    </xdr:from>
    <xdr:to>
      <xdr:col>50</xdr:col>
      <xdr:colOff>114300</xdr:colOff>
      <xdr:row>77</xdr:row>
      <xdr:rowOff>102329</xdr:rowOff>
    </xdr:to>
    <xdr:cxnSp macro="">
      <xdr:nvCxnSpPr>
        <xdr:cNvPr id="404" name="直線コネクタ 403"/>
        <xdr:cNvCxnSpPr/>
      </xdr:nvCxnSpPr>
      <xdr:spPr>
        <a:xfrm>
          <a:off x="8750300" y="13109842"/>
          <a:ext cx="889000" cy="19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149813</xdr:rowOff>
    </xdr:from>
    <xdr:to>
      <xdr:col>45</xdr:col>
      <xdr:colOff>177800</xdr:colOff>
      <xdr:row>76</xdr:row>
      <xdr:rowOff>79642</xdr:rowOff>
    </xdr:to>
    <xdr:cxnSp macro="">
      <xdr:nvCxnSpPr>
        <xdr:cNvPr id="407" name="直線コネクタ 406"/>
        <xdr:cNvCxnSpPr/>
      </xdr:nvCxnSpPr>
      <xdr:spPr>
        <a:xfrm>
          <a:off x="7861300" y="13008563"/>
          <a:ext cx="889000" cy="10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81263</xdr:rowOff>
    </xdr:from>
    <xdr:ext cx="534377" cy="259045"/>
    <xdr:sp macro="" textlink="">
      <xdr:nvSpPr>
        <xdr:cNvPr id="409" name="テキスト ボックス 408"/>
        <xdr:cNvSpPr txBox="1"/>
      </xdr:nvSpPr>
      <xdr:spPr>
        <a:xfrm>
          <a:off x="8483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149813</xdr:rowOff>
    </xdr:from>
    <xdr:to>
      <xdr:col>41</xdr:col>
      <xdr:colOff>50800</xdr:colOff>
      <xdr:row>76</xdr:row>
      <xdr:rowOff>62305</xdr:rowOff>
    </xdr:to>
    <xdr:cxnSp macro="">
      <xdr:nvCxnSpPr>
        <xdr:cNvPr id="410" name="直線コネクタ 409"/>
        <xdr:cNvCxnSpPr/>
      </xdr:nvCxnSpPr>
      <xdr:spPr>
        <a:xfrm flipV="1">
          <a:off x="6972300" y="13008563"/>
          <a:ext cx="889000" cy="8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154908</xdr:rowOff>
    </xdr:from>
    <xdr:ext cx="534377" cy="259045"/>
    <xdr:sp macro="" textlink="">
      <xdr:nvSpPr>
        <xdr:cNvPr id="412" name="テキスト ボックス 411"/>
        <xdr:cNvSpPr txBox="1"/>
      </xdr:nvSpPr>
      <xdr:spPr>
        <a:xfrm>
          <a:off x="7594111" y="131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33423</xdr:rowOff>
    </xdr:from>
    <xdr:to>
      <xdr:col>55</xdr:col>
      <xdr:colOff>50800</xdr:colOff>
      <xdr:row>77</xdr:row>
      <xdr:rowOff>135023</xdr:rowOff>
    </xdr:to>
    <xdr:sp macro="" textlink="">
      <xdr:nvSpPr>
        <xdr:cNvPr id="420" name="楕円 419"/>
        <xdr:cNvSpPr/>
      </xdr:nvSpPr>
      <xdr:spPr>
        <a:xfrm>
          <a:off x="10426700" y="132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56300</xdr:rowOff>
    </xdr:from>
    <xdr:ext cx="534377" cy="259045"/>
    <xdr:sp macro="" textlink="">
      <xdr:nvSpPr>
        <xdr:cNvPr id="421" name="普通建設事業費 （ うち新規整備　）該当値テキスト"/>
        <xdr:cNvSpPr txBox="1"/>
      </xdr:nvSpPr>
      <xdr:spPr>
        <a:xfrm>
          <a:off x="10528300" y="1308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51529</xdr:rowOff>
    </xdr:from>
    <xdr:to>
      <xdr:col>50</xdr:col>
      <xdr:colOff>165100</xdr:colOff>
      <xdr:row>77</xdr:row>
      <xdr:rowOff>153129</xdr:rowOff>
    </xdr:to>
    <xdr:sp macro="" textlink="">
      <xdr:nvSpPr>
        <xdr:cNvPr id="422" name="楕円 421"/>
        <xdr:cNvSpPr/>
      </xdr:nvSpPr>
      <xdr:spPr>
        <a:xfrm>
          <a:off x="9588500" y="1325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144256</xdr:rowOff>
    </xdr:from>
    <xdr:ext cx="534377" cy="259045"/>
    <xdr:sp macro="" textlink="">
      <xdr:nvSpPr>
        <xdr:cNvPr id="423" name="テキスト ボックス 422"/>
        <xdr:cNvSpPr txBox="1"/>
      </xdr:nvSpPr>
      <xdr:spPr>
        <a:xfrm>
          <a:off x="9372111" y="1334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28842</xdr:rowOff>
    </xdr:from>
    <xdr:to>
      <xdr:col>46</xdr:col>
      <xdr:colOff>38100</xdr:colOff>
      <xdr:row>76</xdr:row>
      <xdr:rowOff>130442</xdr:rowOff>
    </xdr:to>
    <xdr:sp macro="" textlink="">
      <xdr:nvSpPr>
        <xdr:cNvPr id="424" name="楕円 423"/>
        <xdr:cNvSpPr/>
      </xdr:nvSpPr>
      <xdr:spPr>
        <a:xfrm>
          <a:off x="8699500" y="1305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146969</xdr:rowOff>
    </xdr:from>
    <xdr:ext cx="534377" cy="259045"/>
    <xdr:sp macro="" textlink="">
      <xdr:nvSpPr>
        <xdr:cNvPr id="425" name="テキスト ボックス 424"/>
        <xdr:cNvSpPr txBox="1"/>
      </xdr:nvSpPr>
      <xdr:spPr>
        <a:xfrm>
          <a:off x="8483111" y="1283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99013</xdr:rowOff>
    </xdr:from>
    <xdr:to>
      <xdr:col>41</xdr:col>
      <xdr:colOff>101600</xdr:colOff>
      <xdr:row>76</xdr:row>
      <xdr:rowOff>29164</xdr:rowOff>
    </xdr:to>
    <xdr:sp macro="" textlink="">
      <xdr:nvSpPr>
        <xdr:cNvPr id="426" name="楕円 425"/>
        <xdr:cNvSpPr/>
      </xdr:nvSpPr>
      <xdr:spPr>
        <a:xfrm>
          <a:off x="7810500" y="129577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45690</xdr:rowOff>
    </xdr:from>
    <xdr:ext cx="534377" cy="259045"/>
    <xdr:sp macro="" textlink="">
      <xdr:nvSpPr>
        <xdr:cNvPr id="427" name="テキスト ボックス 426"/>
        <xdr:cNvSpPr txBox="1"/>
      </xdr:nvSpPr>
      <xdr:spPr>
        <a:xfrm>
          <a:off x="7594111" y="1273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11505</xdr:rowOff>
    </xdr:from>
    <xdr:to>
      <xdr:col>36</xdr:col>
      <xdr:colOff>165100</xdr:colOff>
      <xdr:row>76</xdr:row>
      <xdr:rowOff>113105</xdr:rowOff>
    </xdr:to>
    <xdr:sp macro="" textlink="">
      <xdr:nvSpPr>
        <xdr:cNvPr id="428" name="楕円 427"/>
        <xdr:cNvSpPr/>
      </xdr:nvSpPr>
      <xdr:spPr>
        <a:xfrm>
          <a:off x="6921500" y="1304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104232</xdr:rowOff>
    </xdr:from>
    <xdr:ext cx="534377" cy="259045"/>
    <xdr:sp macro="" textlink="">
      <xdr:nvSpPr>
        <xdr:cNvPr id="429" name="テキスト ボックス 428"/>
        <xdr:cNvSpPr txBox="1"/>
      </xdr:nvSpPr>
      <xdr:spPr>
        <a:xfrm>
          <a:off x="6705111" y="1313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86970</xdr:rowOff>
    </xdr:from>
    <xdr:to>
      <xdr:col>55</xdr:col>
      <xdr:colOff>0</xdr:colOff>
      <xdr:row>92</xdr:row>
      <xdr:rowOff>141137</xdr:rowOff>
    </xdr:to>
    <xdr:cxnSp macro="">
      <xdr:nvCxnSpPr>
        <xdr:cNvPr id="460" name="直線コネクタ 459"/>
        <xdr:cNvCxnSpPr/>
      </xdr:nvCxnSpPr>
      <xdr:spPr>
        <a:xfrm flipV="1">
          <a:off x="9639300" y="15860370"/>
          <a:ext cx="838200" cy="5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141137</xdr:rowOff>
    </xdr:from>
    <xdr:to>
      <xdr:col>50</xdr:col>
      <xdr:colOff>114300</xdr:colOff>
      <xdr:row>97</xdr:row>
      <xdr:rowOff>11945</xdr:rowOff>
    </xdr:to>
    <xdr:cxnSp macro="">
      <xdr:nvCxnSpPr>
        <xdr:cNvPr id="463" name="直線コネクタ 462"/>
        <xdr:cNvCxnSpPr/>
      </xdr:nvCxnSpPr>
      <xdr:spPr>
        <a:xfrm flipV="1">
          <a:off x="8750300" y="15914537"/>
          <a:ext cx="889000" cy="72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159573</xdr:rowOff>
    </xdr:from>
    <xdr:ext cx="534377" cy="259045"/>
    <xdr:sp macro="" textlink="">
      <xdr:nvSpPr>
        <xdr:cNvPr id="465" name="テキスト ボックス 464"/>
        <xdr:cNvSpPr txBox="1"/>
      </xdr:nvSpPr>
      <xdr:spPr>
        <a:xfrm>
          <a:off x="9372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11945</xdr:rowOff>
    </xdr:from>
    <xdr:to>
      <xdr:col>45</xdr:col>
      <xdr:colOff>177800</xdr:colOff>
      <xdr:row>97</xdr:row>
      <xdr:rowOff>153688</xdr:rowOff>
    </xdr:to>
    <xdr:cxnSp macro="">
      <xdr:nvCxnSpPr>
        <xdr:cNvPr id="466" name="直線コネクタ 465"/>
        <xdr:cNvCxnSpPr/>
      </xdr:nvCxnSpPr>
      <xdr:spPr>
        <a:xfrm flipV="1">
          <a:off x="7861300" y="16642595"/>
          <a:ext cx="889000" cy="14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58259</xdr:rowOff>
    </xdr:from>
    <xdr:ext cx="534377" cy="259045"/>
    <xdr:sp macro="" textlink="">
      <xdr:nvSpPr>
        <xdr:cNvPr id="468" name="テキスト ボックス 467"/>
        <xdr:cNvSpPr txBox="1"/>
      </xdr:nvSpPr>
      <xdr:spPr>
        <a:xfrm>
          <a:off x="8483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153688</xdr:rowOff>
    </xdr:from>
    <xdr:to>
      <xdr:col>41</xdr:col>
      <xdr:colOff>50800</xdr:colOff>
      <xdr:row>97</xdr:row>
      <xdr:rowOff>155572</xdr:rowOff>
    </xdr:to>
    <xdr:cxnSp macro="">
      <xdr:nvCxnSpPr>
        <xdr:cNvPr id="469" name="直線コネクタ 468"/>
        <xdr:cNvCxnSpPr/>
      </xdr:nvCxnSpPr>
      <xdr:spPr>
        <a:xfrm flipV="1">
          <a:off x="6972300" y="16784338"/>
          <a:ext cx="889000" cy="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115141</xdr:rowOff>
    </xdr:from>
    <xdr:ext cx="534377" cy="259045"/>
    <xdr:sp macro="" textlink="">
      <xdr:nvSpPr>
        <xdr:cNvPr id="473" name="テキスト ボックス 472"/>
        <xdr:cNvSpPr txBox="1"/>
      </xdr:nvSpPr>
      <xdr:spPr>
        <a:xfrm>
          <a:off x="6705111" y="164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36170</xdr:rowOff>
    </xdr:from>
    <xdr:to>
      <xdr:col>55</xdr:col>
      <xdr:colOff>50800</xdr:colOff>
      <xdr:row>92</xdr:row>
      <xdr:rowOff>137770</xdr:rowOff>
    </xdr:to>
    <xdr:sp macro="" textlink="">
      <xdr:nvSpPr>
        <xdr:cNvPr id="479" name="楕円 478"/>
        <xdr:cNvSpPr/>
      </xdr:nvSpPr>
      <xdr:spPr>
        <a:xfrm>
          <a:off x="10426700" y="1580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59047</xdr:rowOff>
    </xdr:from>
    <xdr:ext cx="599010" cy="259045"/>
    <xdr:sp macro="" textlink="">
      <xdr:nvSpPr>
        <xdr:cNvPr id="480" name="普通建設事業費 （ うち更新整備　）該当値テキスト"/>
        <xdr:cNvSpPr txBox="1"/>
      </xdr:nvSpPr>
      <xdr:spPr>
        <a:xfrm>
          <a:off x="10528300" y="1566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90337</xdr:rowOff>
    </xdr:from>
    <xdr:to>
      <xdr:col>50</xdr:col>
      <xdr:colOff>165100</xdr:colOff>
      <xdr:row>93</xdr:row>
      <xdr:rowOff>20487</xdr:rowOff>
    </xdr:to>
    <xdr:sp macro="" textlink="">
      <xdr:nvSpPr>
        <xdr:cNvPr id="481" name="楕円 480"/>
        <xdr:cNvSpPr/>
      </xdr:nvSpPr>
      <xdr:spPr>
        <a:xfrm>
          <a:off x="9588500" y="1586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37014</xdr:rowOff>
    </xdr:from>
    <xdr:ext cx="599010" cy="259045"/>
    <xdr:sp macro="" textlink="">
      <xdr:nvSpPr>
        <xdr:cNvPr id="482" name="テキスト ボックス 481"/>
        <xdr:cNvSpPr txBox="1"/>
      </xdr:nvSpPr>
      <xdr:spPr>
        <a:xfrm>
          <a:off x="9339795" y="15638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132595</xdr:rowOff>
    </xdr:from>
    <xdr:to>
      <xdr:col>46</xdr:col>
      <xdr:colOff>38100</xdr:colOff>
      <xdr:row>97</xdr:row>
      <xdr:rowOff>62745</xdr:rowOff>
    </xdr:to>
    <xdr:sp macro="" textlink="">
      <xdr:nvSpPr>
        <xdr:cNvPr id="483" name="楕円 482"/>
        <xdr:cNvSpPr/>
      </xdr:nvSpPr>
      <xdr:spPr>
        <a:xfrm>
          <a:off x="8699500" y="1659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79272</xdr:rowOff>
    </xdr:from>
    <xdr:ext cx="534377" cy="259045"/>
    <xdr:sp macro="" textlink="">
      <xdr:nvSpPr>
        <xdr:cNvPr id="484" name="テキスト ボックス 483"/>
        <xdr:cNvSpPr txBox="1"/>
      </xdr:nvSpPr>
      <xdr:spPr>
        <a:xfrm>
          <a:off x="8483111" y="1636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102888</xdr:rowOff>
    </xdr:from>
    <xdr:to>
      <xdr:col>41</xdr:col>
      <xdr:colOff>101600</xdr:colOff>
      <xdr:row>98</xdr:row>
      <xdr:rowOff>33038</xdr:rowOff>
    </xdr:to>
    <xdr:sp macro="" textlink="">
      <xdr:nvSpPr>
        <xdr:cNvPr id="485" name="楕円 484"/>
        <xdr:cNvSpPr/>
      </xdr:nvSpPr>
      <xdr:spPr>
        <a:xfrm>
          <a:off x="7810500" y="1673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24165</xdr:rowOff>
    </xdr:from>
    <xdr:ext cx="534377" cy="259045"/>
    <xdr:sp macro="" textlink="">
      <xdr:nvSpPr>
        <xdr:cNvPr id="486" name="テキスト ボックス 485"/>
        <xdr:cNvSpPr txBox="1"/>
      </xdr:nvSpPr>
      <xdr:spPr>
        <a:xfrm>
          <a:off x="7594111" y="1682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104772</xdr:rowOff>
    </xdr:from>
    <xdr:to>
      <xdr:col>36</xdr:col>
      <xdr:colOff>165100</xdr:colOff>
      <xdr:row>98</xdr:row>
      <xdr:rowOff>34922</xdr:rowOff>
    </xdr:to>
    <xdr:sp macro="" textlink="">
      <xdr:nvSpPr>
        <xdr:cNvPr id="487" name="楕円 486"/>
        <xdr:cNvSpPr/>
      </xdr:nvSpPr>
      <xdr:spPr>
        <a:xfrm>
          <a:off x="6921500" y="1673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26049</xdr:rowOff>
    </xdr:from>
    <xdr:ext cx="534377" cy="259045"/>
    <xdr:sp macro="" textlink="">
      <xdr:nvSpPr>
        <xdr:cNvPr id="488" name="テキスト ボックス 487"/>
        <xdr:cNvSpPr txBox="1"/>
      </xdr:nvSpPr>
      <xdr:spPr>
        <a:xfrm>
          <a:off x="6705111" y="1682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170117</xdr:rowOff>
    </xdr:from>
    <xdr:to>
      <xdr:col>85</xdr:col>
      <xdr:colOff>127000</xdr:colOff>
      <xdr:row>39</xdr:row>
      <xdr:rowOff>23089</xdr:rowOff>
    </xdr:to>
    <xdr:cxnSp macro="">
      <xdr:nvCxnSpPr>
        <xdr:cNvPr id="517" name="直線コネクタ 516"/>
        <xdr:cNvCxnSpPr/>
      </xdr:nvCxnSpPr>
      <xdr:spPr>
        <a:xfrm>
          <a:off x="15481300" y="6685217"/>
          <a:ext cx="838200" cy="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129451</xdr:rowOff>
    </xdr:from>
    <xdr:to>
      <xdr:col>81</xdr:col>
      <xdr:colOff>50800</xdr:colOff>
      <xdr:row>38</xdr:row>
      <xdr:rowOff>170117</xdr:rowOff>
    </xdr:to>
    <xdr:cxnSp macro="">
      <xdr:nvCxnSpPr>
        <xdr:cNvPr id="520" name="直線コネクタ 519"/>
        <xdr:cNvCxnSpPr/>
      </xdr:nvCxnSpPr>
      <xdr:spPr>
        <a:xfrm>
          <a:off x="14592300" y="6644551"/>
          <a:ext cx="889000" cy="4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106515</xdr:rowOff>
    </xdr:from>
    <xdr:to>
      <xdr:col>76</xdr:col>
      <xdr:colOff>114300</xdr:colOff>
      <xdr:row>38</xdr:row>
      <xdr:rowOff>129451</xdr:rowOff>
    </xdr:to>
    <xdr:cxnSp macro="">
      <xdr:nvCxnSpPr>
        <xdr:cNvPr id="523" name="直線コネクタ 522"/>
        <xdr:cNvCxnSpPr/>
      </xdr:nvCxnSpPr>
      <xdr:spPr>
        <a:xfrm>
          <a:off x="13703300" y="6621615"/>
          <a:ext cx="889000" cy="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33062</xdr:rowOff>
    </xdr:from>
    <xdr:ext cx="469744" cy="259045"/>
    <xdr:sp macro="" textlink="">
      <xdr:nvSpPr>
        <xdr:cNvPr id="525" name="テキスト ボックス 524"/>
        <xdr:cNvSpPr txBox="1"/>
      </xdr:nvSpPr>
      <xdr:spPr>
        <a:xfrm>
          <a:off x="14357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106515</xdr:rowOff>
    </xdr:from>
    <xdr:to>
      <xdr:col>71</xdr:col>
      <xdr:colOff>177800</xdr:colOff>
      <xdr:row>39</xdr:row>
      <xdr:rowOff>33845</xdr:rowOff>
    </xdr:to>
    <xdr:cxnSp macro="">
      <xdr:nvCxnSpPr>
        <xdr:cNvPr id="526" name="直線コネクタ 525"/>
        <xdr:cNvCxnSpPr/>
      </xdr:nvCxnSpPr>
      <xdr:spPr>
        <a:xfrm flipV="1">
          <a:off x="12814300" y="6621615"/>
          <a:ext cx="889000" cy="9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23296</xdr:rowOff>
    </xdr:from>
    <xdr:ext cx="469744" cy="259045"/>
    <xdr:sp macro="" textlink="">
      <xdr:nvSpPr>
        <xdr:cNvPr id="528" name="テキスト ボックス 527"/>
        <xdr:cNvSpPr txBox="1"/>
      </xdr:nvSpPr>
      <xdr:spPr>
        <a:xfrm>
          <a:off x="13468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143739</xdr:rowOff>
    </xdr:from>
    <xdr:to>
      <xdr:col>85</xdr:col>
      <xdr:colOff>177800</xdr:colOff>
      <xdr:row>39</xdr:row>
      <xdr:rowOff>73889</xdr:rowOff>
    </xdr:to>
    <xdr:sp macro="" textlink="">
      <xdr:nvSpPr>
        <xdr:cNvPr id="536" name="楕円 535"/>
        <xdr:cNvSpPr/>
      </xdr:nvSpPr>
      <xdr:spPr>
        <a:xfrm>
          <a:off x="16268700" y="66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58666</xdr:rowOff>
    </xdr:from>
    <xdr:ext cx="469744" cy="259045"/>
    <xdr:sp macro="" textlink="">
      <xdr:nvSpPr>
        <xdr:cNvPr id="537" name="災害復旧事業費該当値テキスト"/>
        <xdr:cNvSpPr txBox="1"/>
      </xdr:nvSpPr>
      <xdr:spPr>
        <a:xfrm>
          <a:off x="16370300" y="6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119317</xdr:rowOff>
    </xdr:from>
    <xdr:to>
      <xdr:col>81</xdr:col>
      <xdr:colOff>101600</xdr:colOff>
      <xdr:row>39</xdr:row>
      <xdr:rowOff>49467</xdr:rowOff>
    </xdr:to>
    <xdr:sp macro="" textlink="">
      <xdr:nvSpPr>
        <xdr:cNvPr id="538" name="楕円 537"/>
        <xdr:cNvSpPr/>
      </xdr:nvSpPr>
      <xdr:spPr>
        <a:xfrm>
          <a:off x="15430500" y="663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40594</xdr:rowOff>
    </xdr:from>
    <xdr:ext cx="469744" cy="259045"/>
    <xdr:sp macro="" textlink="">
      <xdr:nvSpPr>
        <xdr:cNvPr id="539" name="テキスト ボックス 538"/>
        <xdr:cNvSpPr txBox="1"/>
      </xdr:nvSpPr>
      <xdr:spPr>
        <a:xfrm>
          <a:off x="15246428" y="672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78651</xdr:rowOff>
    </xdr:from>
    <xdr:to>
      <xdr:col>76</xdr:col>
      <xdr:colOff>165100</xdr:colOff>
      <xdr:row>39</xdr:row>
      <xdr:rowOff>8801</xdr:rowOff>
    </xdr:to>
    <xdr:sp macro="" textlink="">
      <xdr:nvSpPr>
        <xdr:cNvPr id="540" name="楕円 539"/>
        <xdr:cNvSpPr/>
      </xdr:nvSpPr>
      <xdr:spPr>
        <a:xfrm>
          <a:off x="14541500" y="659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25328</xdr:rowOff>
    </xdr:from>
    <xdr:ext cx="469744" cy="259045"/>
    <xdr:sp macro="" textlink="">
      <xdr:nvSpPr>
        <xdr:cNvPr id="541" name="テキスト ボックス 540"/>
        <xdr:cNvSpPr txBox="1"/>
      </xdr:nvSpPr>
      <xdr:spPr>
        <a:xfrm>
          <a:off x="14357428" y="636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55715</xdr:rowOff>
    </xdr:from>
    <xdr:to>
      <xdr:col>72</xdr:col>
      <xdr:colOff>38100</xdr:colOff>
      <xdr:row>38</xdr:row>
      <xdr:rowOff>157315</xdr:rowOff>
    </xdr:to>
    <xdr:sp macro="" textlink="">
      <xdr:nvSpPr>
        <xdr:cNvPr id="542" name="楕円 541"/>
        <xdr:cNvSpPr/>
      </xdr:nvSpPr>
      <xdr:spPr>
        <a:xfrm>
          <a:off x="13652500" y="657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2392</xdr:rowOff>
    </xdr:from>
    <xdr:ext cx="469744" cy="259045"/>
    <xdr:sp macro="" textlink="">
      <xdr:nvSpPr>
        <xdr:cNvPr id="543" name="テキスト ボックス 542"/>
        <xdr:cNvSpPr txBox="1"/>
      </xdr:nvSpPr>
      <xdr:spPr>
        <a:xfrm>
          <a:off x="13468428" y="634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154495</xdr:rowOff>
    </xdr:from>
    <xdr:to>
      <xdr:col>67</xdr:col>
      <xdr:colOff>101600</xdr:colOff>
      <xdr:row>39</xdr:row>
      <xdr:rowOff>84645</xdr:rowOff>
    </xdr:to>
    <xdr:sp macro="" textlink="">
      <xdr:nvSpPr>
        <xdr:cNvPr id="544" name="楕円 543"/>
        <xdr:cNvSpPr/>
      </xdr:nvSpPr>
      <xdr:spPr>
        <a:xfrm>
          <a:off x="12763500" y="666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75772</xdr:rowOff>
    </xdr:from>
    <xdr:ext cx="378565" cy="259045"/>
    <xdr:sp macro="" textlink="">
      <xdr:nvSpPr>
        <xdr:cNvPr id="545" name="テキスト ボックス 544"/>
        <xdr:cNvSpPr txBox="1"/>
      </xdr:nvSpPr>
      <xdr:spPr>
        <a:xfrm>
          <a:off x="12625017" y="6762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24200</xdr:rowOff>
    </xdr:from>
    <xdr:to>
      <xdr:col>85</xdr:col>
      <xdr:colOff>127000</xdr:colOff>
      <xdr:row>77</xdr:row>
      <xdr:rowOff>37500</xdr:rowOff>
    </xdr:to>
    <xdr:cxnSp macro="">
      <xdr:nvCxnSpPr>
        <xdr:cNvPr id="631" name="直線コネクタ 630"/>
        <xdr:cNvCxnSpPr/>
      </xdr:nvCxnSpPr>
      <xdr:spPr>
        <a:xfrm flipV="1">
          <a:off x="15481300" y="13225850"/>
          <a:ext cx="838200" cy="1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37500</xdr:rowOff>
    </xdr:from>
    <xdr:to>
      <xdr:col>81</xdr:col>
      <xdr:colOff>50800</xdr:colOff>
      <xdr:row>77</xdr:row>
      <xdr:rowOff>50878</xdr:rowOff>
    </xdr:to>
    <xdr:cxnSp macro="">
      <xdr:nvCxnSpPr>
        <xdr:cNvPr id="634" name="直線コネクタ 633"/>
        <xdr:cNvCxnSpPr/>
      </xdr:nvCxnSpPr>
      <xdr:spPr>
        <a:xfrm flipV="1">
          <a:off x="14592300" y="13239150"/>
          <a:ext cx="889000" cy="1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162352</xdr:rowOff>
    </xdr:from>
    <xdr:ext cx="534377" cy="259045"/>
    <xdr:sp macro="" textlink="">
      <xdr:nvSpPr>
        <xdr:cNvPr id="636" name="テキスト ボックス 635"/>
        <xdr:cNvSpPr txBox="1"/>
      </xdr:nvSpPr>
      <xdr:spPr>
        <a:xfrm>
          <a:off x="15214111" y="133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36891</xdr:rowOff>
    </xdr:from>
    <xdr:to>
      <xdr:col>76</xdr:col>
      <xdr:colOff>114300</xdr:colOff>
      <xdr:row>77</xdr:row>
      <xdr:rowOff>50878</xdr:rowOff>
    </xdr:to>
    <xdr:cxnSp macro="">
      <xdr:nvCxnSpPr>
        <xdr:cNvPr id="637" name="直線コネクタ 636"/>
        <xdr:cNvCxnSpPr/>
      </xdr:nvCxnSpPr>
      <xdr:spPr>
        <a:xfrm>
          <a:off x="13703300" y="13238541"/>
          <a:ext cx="889000" cy="1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159293</xdr:rowOff>
    </xdr:from>
    <xdr:ext cx="534377" cy="259045"/>
    <xdr:sp macro="" textlink="">
      <xdr:nvSpPr>
        <xdr:cNvPr id="639" name="テキスト ボックス 638"/>
        <xdr:cNvSpPr txBox="1"/>
      </xdr:nvSpPr>
      <xdr:spPr>
        <a:xfrm>
          <a:off x="14325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36891</xdr:rowOff>
    </xdr:from>
    <xdr:to>
      <xdr:col>71</xdr:col>
      <xdr:colOff>177800</xdr:colOff>
      <xdr:row>77</xdr:row>
      <xdr:rowOff>46980</xdr:rowOff>
    </xdr:to>
    <xdr:cxnSp macro="">
      <xdr:nvCxnSpPr>
        <xdr:cNvPr id="640" name="直線コネクタ 639"/>
        <xdr:cNvCxnSpPr/>
      </xdr:nvCxnSpPr>
      <xdr:spPr>
        <a:xfrm flipV="1">
          <a:off x="12814300" y="13238541"/>
          <a:ext cx="889000" cy="1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160146</xdr:rowOff>
    </xdr:from>
    <xdr:ext cx="534377" cy="259045"/>
    <xdr:sp macro="" textlink="">
      <xdr:nvSpPr>
        <xdr:cNvPr id="642" name="テキスト ボックス 641"/>
        <xdr:cNvSpPr txBox="1"/>
      </xdr:nvSpPr>
      <xdr:spPr>
        <a:xfrm>
          <a:off x="13436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171028</xdr:rowOff>
    </xdr:from>
    <xdr:ext cx="534377" cy="259045"/>
    <xdr:sp macro="" textlink="">
      <xdr:nvSpPr>
        <xdr:cNvPr id="644" name="テキスト ボックス 643"/>
        <xdr:cNvSpPr txBox="1"/>
      </xdr:nvSpPr>
      <xdr:spPr>
        <a:xfrm>
          <a:off x="12547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144850</xdr:rowOff>
    </xdr:from>
    <xdr:to>
      <xdr:col>85</xdr:col>
      <xdr:colOff>177800</xdr:colOff>
      <xdr:row>77</xdr:row>
      <xdr:rowOff>75000</xdr:rowOff>
    </xdr:to>
    <xdr:sp macro="" textlink="">
      <xdr:nvSpPr>
        <xdr:cNvPr id="650" name="楕円 649"/>
        <xdr:cNvSpPr/>
      </xdr:nvSpPr>
      <xdr:spPr>
        <a:xfrm>
          <a:off x="16268700" y="1317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167727</xdr:rowOff>
    </xdr:from>
    <xdr:ext cx="534377" cy="259045"/>
    <xdr:sp macro="" textlink="">
      <xdr:nvSpPr>
        <xdr:cNvPr id="651" name="公債費該当値テキスト"/>
        <xdr:cNvSpPr txBox="1"/>
      </xdr:nvSpPr>
      <xdr:spPr>
        <a:xfrm>
          <a:off x="16370300" y="1302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158150</xdr:rowOff>
    </xdr:from>
    <xdr:to>
      <xdr:col>81</xdr:col>
      <xdr:colOff>101600</xdr:colOff>
      <xdr:row>77</xdr:row>
      <xdr:rowOff>88300</xdr:rowOff>
    </xdr:to>
    <xdr:sp macro="" textlink="">
      <xdr:nvSpPr>
        <xdr:cNvPr id="652" name="楕円 651"/>
        <xdr:cNvSpPr/>
      </xdr:nvSpPr>
      <xdr:spPr>
        <a:xfrm>
          <a:off x="15430500" y="1318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104828</xdr:rowOff>
    </xdr:from>
    <xdr:ext cx="534377" cy="259045"/>
    <xdr:sp macro="" textlink="">
      <xdr:nvSpPr>
        <xdr:cNvPr id="653" name="テキスト ボックス 652"/>
        <xdr:cNvSpPr txBox="1"/>
      </xdr:nvSpPr>
      <xdr:spPr>
        <a:xfrm>
          <a:off x="15214111" y="1296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78</xdr:rowOff>
    </xdr:from>
    <xdr:to>
      <xdr:col>76</xdr:col>
      <xdr:colOff>165100</xdr:colOff>
      <xdr:row>77</xdr:row>
      <xdr:rowOff>101678</xdr:rowOff>
    </xdr:to>
    <xdr:sp macro="" textlink="">
      <xdr:nvSpPr>
        <xdr:cNvPr id="654" name="楕円 653"/>
        <xdr:cNvSpPr/>
      </xdr:nvSpPr>
      <xdr:spPr>
        <a:xfrm>
          <a:off x="14541500" y="1320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118205</xdr:rowOff>
    </xdr:from>
    <xdr:ext cx="534377" cy="259045"/>
    <xdr:sp macro="" textlink="">
      <xdr:nvSpPr>
        <xdr:cNvPr id="655" name="テキスト ボックス 654"/>
        <xdr:cNvSpPr txBox="1"/>
      </xdr:nvSpPr>
      <xdr:spPr>
        <a:xfrm>
          <a:off x="14325111" y="1297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157541</xdr:rowOff>
    </xdr:from>
    <xdr:to>
      <xdr:col>72</xdr:col>
      <xdr:colOff>38100</xdr:colOff>
      <xdr:row>77</xdr:row>
      <xdr:rowOff>87691</xdr:rowOff>
    </xdr:to>
    <xdr:sp macro="" textlink="">
      <xdr:nvSpPr>
        <xdr:cNvPr id="656" name="楕円 655"/>
        <xdr:cNvSpPr/>
      </xdr:nvSpPr>
      <xdr:spPr>
        <a:xfrm>
          <a:off x="13652500" y="1318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104218</xdr:rowOff>
    </xdr:from>
    <xdr:ext cx="534377" cy="259045"/>
    <xdr:sp macro="" textlink="">
      <xdr:nvSpPr>
        <xdr:cNvPr id="657" name="テキスト ボックス 656"/>
        <xdr:cNvSpPr txBox="1"/>
      </xdr:nvSpPr>
      <xdr:spPr>
        <a:xfrm>
          <a:off x="13436111" y="1296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167630</xdr:rowOff>
    </xdr:from>
    <xdr:to>
      <xdr:col>67</xdr:col>
      <xdr:colOff>101600</xdr:colOff>
      <xdr:row>77</xdr:row>
      <xdr:rowOff>97780</xdr:rowOff>
    </xdr:to>
    <xdr:sp macro="" textlink="">
      <xdr:nvSpPr>
        <xdr:cNvPr id="658" name="楕円 657"/>
        <xdr:cNvSpPr/>
      </xdr:nvSpPr>
      <xdr:spPr>
        <a:xfrm>
          <a:off x="12763500" y="1319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114307</xdr:rowOff>
    </xdr:from>
    <xdr:ext cx="534377" cy="259045"/>
    <xdr:sp macro="" textlink="">
      <xdr:nvSpPr>
        <xdr:cNvPr id="659" name="テキスト ボックス 658"/>
        <xdr:cNvSpPr txBox="1"/>
      </xdr:nvSpPr>
      <xdr:spPr>
        <a:xfrm>
          <a:off x="12547111" y="1297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136226</xdr:rowOff>
    </xdr:from>
    <xdr:to>
      <xdr:col>85</xdr:col>
      <xdr:colOff>127000</xdr:colOff>
      <xdr:row>96</xdr:row>
      <xdr:rowOff>150644</xdr:rowOff>
    </xdr:to>
    <xdr:cxnSp macro="">
      <xdr:nvCxnSpPr>
        <xdr:cNvPr id="684" name="直線コネクタ 683"/>
        <xdr:cNvCxnSpPr/>
      </xdr:nvCxnSpPr>
      <xdr:spPr>
        <a:xfrm flipV="1">
          <a:off x="15481300" y="16595426"/>
          <a:ext cx="838200" cy="1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1359</xdr:rowOff>
    </xdr:from>
    <xdr:ext cx="534377" cy="259045"/>
    <xdr:sp macro="" textlink="">
      <xdr:nvSpPr>
        <xdr:cNvPr id="685" name="積立金平均値テキスト"/>
        <xdr:cNvSpPr txBox="1"/>
      </xdr:nvSpPr>
      <xdr:spPr>
        <a:xfrm>
          <a:off x="16370300" y="16632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68788</xdr:rowOff>
    </xdr:from>
    <xdr:to>
      <xdr:col>81</xdr:col>
      <xdr:colOff>50800</xdr:colOff>
      <xdr:row>96</xdr:row>
      <xdr:rowOff>150644</xdr:rowOff>
    </xdr:to>
    <xdr:cxnSp macro="">
      <xdr:nvCxnSpPr>
        <xdr:cNvPr id="687" name="直線コネクタ 686"/>
        <xdr:cNvCxnSpPr/>
      </xdr:nvCxnSpPr>
      <xdr:spPr>
        <a:xfrm>
          <a:off x="14592300" y="16527988"/>
          <a:ext cx="889000" cy="8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123243</xdr:rowOff>
    </xdr:from>
    <xdr:ext cx="534377" cy="259045"/>
    <xdr:sp macro="" textlink="">
      <xdr:nvSpPr>
        <xdr:cNvPr id="689" name="テキスト ボックス 688"/>
        <xdr:cNvSpPr txBox="1"/>
      </xdr:nvSpPr>
      <xdr:spPr>
        <a:xfrm>
          <a:off x="15214111" y="167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42134</xdr:rowOff>
    </xdr:from>
    <xdr:to>
      <xdr:col>76</xdr:col>
      <xdr:colOff>114300</xdr:colOff>
      <xdr:row>96</xdr:row>
      <xdr:rowOff>68788</xdr:rowOff>
    </xdr:to>
    <xdr:cxnSp macro="">
      <xdr:nvCxnSpPr>
        <xdr:cNvPr id="690" name="直線コネクタ 689"/>
        <xdr:cNvCxnSpPr/>
      </xdr:nvCxnSpPr>
      <xdr:spPr>
        <a:xfrm>
          <a:off x="13703300" y="16501334"/>
          <a:ext cx="889000" cy="2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118133</xdr:rowOff>
    </xdr:from>
    <xdr:ext cx="534377" cy="259045"/>
    <xdr:sp macro="" textlink="">
      <xdr:nvSpPr>
        <xdr:cNvPr id="692" name="テキスト ボックス 691"/>
        <xdr:cNvSpPr txBox="1"/>
      </xdr:nvSpPr>
      <xdr:spPr>
        <a:xfrm>
          <a:off x="14325111" y="1674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42134</xdr:rowOff>
    </xdr:from>
    <xdr:to>
      <xdr:col>71</xdr:col>
      <xdr:colOff>177800</xdr:colOff>
      <xdr:row>96</xdr:row>
      <xdr:rowOff>123617</xdr:rowOff>
    </xdr:to>
    <xdr:cxnSp macro="">
      <xdr:nvCxnSpPr>
        <xdr:cNvPr id="693" name="直線コネクタ 692"/>
        <xdr:cNvCxnSpPr/>
      </xdr:nvCxnSpPr>
      <xdr:spPr>
        <a:xfrm flipV="1">
          <a:off x="12814300" y="16501334"/>
          <a:ext cx="889000" cy="8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123517</xdr:rowOff>
    </xdr:from>
    <xdr:ext cx="534377" cy="259045"/>
    <xdr:sp macro="" textlink="">
      <xdr:nvSpPr>
        <xdr:cNvPr id="695" name="テキスト ボックス 694"/>
        <xdr:cNvSpPr txBox="1"/>
      </xdr:nvSpPr>
      <xdr:spPr>
        <a:xfrm>
          <a:off x="13436111" y="167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62909</xdr:rowOff>
    </xdr:from>
    <xdr:ext cx="534377" cy="259045"/>
    <xdr:sp macro="" textlink="">
      <xdr:nvSpPr>
        <xdr:cNvPr id="697" name="テキスト ボックス 696"/>
        <xdr:cNvSpPr txBox="1"/>
      </xdr:nvSpPr>
      <xdr:spPr>
        <a:xfrm>
          <a:off x="12547111" y="1669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85426</xdr:rowOff>
    </xdr:from>
    <xdr:to>
      <xdr:col>85</xdr:col>
      <xdr:colOff>177800</xdr:colOff>
      <xdr:row>97</xdr:row>
      <xdr:rowOff>15576</xdr:rowOff>
    </xdr:to>
    <xdr:sp macro="" textlink="">
      <xdr:nvSpPr>
        <xdr:cNvPr id="703" name="楕円 702"/>
        <xdr:cNvSpPr/>
      </xdr:nvSpPr>
      <xdr:spPr>
        <a:xfrm>
          <a:off x="16268700" y="1654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108303</xdr:rowOff>
    </xdr:from>
    <xdr:ext cx="534377" cy="259045"/>
    <xdr:sp macro="" textlink="">
      <xdr:nvSpPr>
        <xdr:cNvPr id="704" name="積立金該当値テキスト"/>
        <xdr:cNvSpPr txBox="1"/>
      </xdr:nvSpPr>
      <xdr:spPr>
        <a:xfrm>
          <a:off x="16370300" y="163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99844</xdr:rowOff>
    </xdr:from>
    <xdr:to>
      <xdr:col>81</xdr:col>
      <xdr:colOff>101600</xdr:colOff>
      <xdr:row>97</xdr:row>
      <xdr:rowOff>29994</xdr:rowOff>
    </xdr:to>
    <xdr:sp macro="" textlink="">
      <xdr:nvSpPr>
        <xdr:cNvPr id="705" name="楕円 704"/>
        <xdr:cNvSpPr/>
      </xdr:nvSpPr>
      <xdr:spPr>
        <a:xfrm>
          <a:off x="15430500" y="1655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46521</xdr:rowOff>
    </xdr:from>
    <xdr:ext cx="534377" cy="259045"/>
    <xdr:sp macro="" textlink="">
      <xdr:nvSpPr>
        <xdr:cNvPr id="706" name="テキスト ボックス 705"/>
        <xdr:cNvSpPr txBox="1"/>
      </xdr:nvSpPr>
      <xdr:spPr>
        <a:xfrm>
          <a:off x="15214111" y="1633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17988</xdr:rowOff>
    </xdr:from>
    <xdr:to>
      <xdr:col>76</xdr:col>
      <xdr:colOff>165100</xdr:colOff>
      <xdr:row>96</xdr:row>
      <xdr:rowOff>119588</xdr:rowOff>
    </xdr:to>
    <xdr:sp macro="" textlink="">
      <xdr:nvSpPr>
        <xdr:cNvPr id="707" name="楕円 706"/>
        <xdr:cNvSpPr/>
      </xdr:nvSpPr>
      <xdr:spPr>
        <a:xfrm>
          <a:off x="14541500" y="1647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136115</xdr:rowOff>
    </xdr:from>
    <xdr:ext cx="534377" cy="259045"/>
    <xdr:sp macro="" textlink="">
      <xdr:nvSpPr>
        <xdr:cNvPr id="708" name="テキスト ボックス 707"/>
        <xdr:cNvSpPr txBox="1"/>
      </xdr:nvSpPr>
      <xdr:spPr>
        <a:xfrm>
          <a:off x="14325111" y="1625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162784</xdr:rowOff>
    </xdr:from>
    <xdr:to>
      <xdr:col>72</xdr:col>
      <xdr:colOff>38100</xdr:colOff>
      <xdr:row>96</xdr:row>
      <xdr:rowOff>92934</xdr:rowOff>
    </xdr:to>
    <xdr:sp macro="" textlink="">
      <xdr:nvSpPr>
        <xdr:cNvPr id="709" name="楕円 708"/>
        <xdr:cNvSpPr/>
      </xdr:nvSpPr>
      <xdr:spPr>
        <a:xfrm>
          <a:off x="13652500" y="1645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109461</xdr:rowOff>
    </xdr:from>
    <xdr:ext cx="534377" cy="259045"/>
    <xdr:sp macro="" textlink="">
      <xdr:nvSpPr>
        <xdr:cNvPr id="710" name="テキスト ボックス 709"/>
        <xdr:cNvSpPr txBox="1"/>
      </xdr:nvSpPr>
      <xdr:spPr>
        <a:xfrm>
          <a:off x="13436111" y="1622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72817</xdr:rowOff>
    </xdr:from>
    <xdr:to>
      <xdr:col>67</xdr:col>
      <xdr:colOff>101600</xdr:colOff>
      <xdr:row>97</xdr:row>
      <xdr:rowOff>2967</xdr:rowOff>
    </xdr:to>
    <xdr:sp macro="" textlink="">
      <xdr:nvSpPr>
        <xdr:cNvPr id="711" name="楕円 710"/>
        <xdr:cNvSpPr/>
      </xdr:nvSpPr>
      <xdr:spPr>
        <a:xfrm>
          <a:off x="12763500" y="1653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19494</xdr:rowOff>
    </xdr:from>
    <xdr:ext cx="534377" cy="259045"/>
    <xdr:sp macro="" textlink="">
      <xdr:nvSpPr>
        <xdr:cNvPr id="712" name="テキスト ボックス 711"/>
        <xdr:cNvSpPr txBox="1"/>
      </xdr:nvSpPr>
      <xdr:spPr>
        <a:xfrm>
          <a:off x="12547111" y="1630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44107</xdr:rowOff>
    </xdr:from>
    <xdr:to>
      <xdr:col>116</xdr:col>
      <xdr:colOff>63500</xdr:colOff>
      <xdr:row>39</xdr:row>
      <xdr:rowOff>44183</xdr:rowOff>
    </xdr:to>
    <xdr:cxnSp macro="">
      <xdr:nvCxnSpPr>
        <xdr:cNvPr id="741" name="直線コネクタ 740"/>
        <xdr:cNvCxnSpPr/>
      </xdr:nvCxnSpPr>
      <xdr:spPr>
        <a:xfrm>
          <a:off x="21323300" y="6730657"/>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44031</xdr:rowOff>
    </xdr:from>
    <xdr:to>
      <xdr:col>111</xdr:col>
      <xdr:colOff>177800</xdr:colOff>
      <xdr:row>39</xdr:row>
      <xdr:rowOff>44107</xdr:rowOff>
    </xdr:to>
    <xdr:cxnSp macro="">
      <xdr:nvCxnSpPr>
        <xdr:cNvPr id="744" name="直線コネクタ 743"/>
        <xdr:cNvCxnSpPr/>
      </xdr:nvCxnSpPr>
      <xdr:spPr>
        <a:xfrm>
          <a:off x="20434300" y="673058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44031</xdr:rowOff>
    </xdr:from>
    <xdr:to>
      <xdr:col>107</xdr:col>
      <xdr:colOff>50800</xdr:colOff>
      <xdr:row>39</xdr:row>
      <xdr:rowOff>44031</xdr:rowOff>
    </xdr:to>
    <xdr:cxnSp macro="">
      <xdr:nvCxnSpPr>
        <xdr:cNvPr id="747" name="直線コネクタ 746"/>
        <xdr:cNvCxnSpPr/>
      </xdr:nvCxnSpPr>
      <xdr:spPr>
        <a:xfrm>
          <a:off x="19545300" y="673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43993</xdr:rowOff>
    </xdr:from>
    <xdr:to>
      <xdr:col>102</xdr:col>
      <xdr:colOff>114300</xdr:colOff>
      <xdr:row>39</xdr:row>
      <xdr:rowOff>44031</xdr:rowOff>
    </xdr:to>
    <xdr:cxnSp macro="">
      <xdr:nvCxnSpPr>
        <xdr:cNvPr id="750" name="直線コネクタ 749"/>
        <xdr:cNvCxnSpPr/>
      </xdr:nvCxnSpPr>
      <xdr:spPr>
        <a:xfrm>
          <a:off x="18656300" y="673054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164833</xdr:rowOff>
    </xdr:from>
    <xdr:to>
      <xdr:col>116</xdr:col>
      <xdr:colOff>114300</xdr:colOff>
      <xdr:row>39</xdr:row>
      <xdr:rowOff>94983</xdr:rowOff>
    </xdr:to>
    <xdr:sp macro="" textlink="">
      <xdr:nvSpPr>
        <xdr:cNvPr id="760" name="楕円 759"/>
        <xdr:cNvSpPr/>
      </xdr:nvSpPr>
      <xdr:spPr>
        <a:xfrm>
          <a:off x="221107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79760</xdr:rowOff>
    </xdr:from>
    <xdr:ext cx="249299" cy="259045"/>
    <xdr:sp macro="" textlink="">
      <xdr:nvSpPr>
        <xdr:cNvPr id="761" name="投資及び出資金該当値テキスト"/>
        <xdr:cNvSpPr txBox="1"/>
      </xdr:nvSpPr>
      <xdr:spPr>
        <a:xfrm>
          <a:off x="22212300" y="65948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164757</xdr:rowOff>
    </xdr:from>
    <xdr:to>
      <xdr:col>112</xdr:col>
      <xdr:colOff>38100</xdr:colOff>
      <xdr:row>39</xdr:row>
      <xdr:rowOff>94907</xdr:rowOff>
    </xdr:to>
    <xdr:sp macro="" textlink="">
      <xdr:nvSpPr>
        <xdr:cNvPr id="762" name="楕円 761"/>
        <xdr:cNvSpPr/>
      </xdr:nvSpPr>
      <xdr:spPr>
        <a:xfrm>
          <a:off x="212725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86034</xdr:rowOff>
    </xdr:from>
    <xdr:ext cx="249299" cy="259045"/>
    <xdr:sp macro="" textlink="">
      <xdr:nvSpPr>
        <xdr:cNvPr id="763" name="テキスト ボックス 762"/>
        <xdr:cNvSpPr txBox="1"/>
      </xdr:nvSpPr>
      <xdr:spPr>
        <a:xfrm>
          <a:off x="21198650" y="6772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164681</xdr:rowOff>
    </xdr:from>
    <xdr:to>
      <xdr:col>107</xdr:col>
      <xdr:colOff>101600</xdr:colOff>
      <xdr:row>39</xdr:row>
      <xdr:rowOff>94831</xdr:rowOff>
    </xdr:to>
    <xdr:sp macro="" textlink="">
      <xdr:nvSpPr>
        <xdr:cNvPr id="764" name="楕円 763"/>
        <xdr:cNvSpPr/>
      </xdr:nvSpPr>
      <xdr:spPr>
        <a:xfrm>
          <a:off x="20383500" y="667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85958</xdr:rowOff>
    </xdr:from>
    <xdr:ext cx="313932" cy="259045"/>
    <xdr:sp macro="" textlink="">
      <xdr:nvSpPr>
        <xdr:cNvPr id="765" name="テキスト ボックス 764"/>
        <xdr:cNvSpPr txBox="1"/>
      </xdr:nvSpPr>
      <xdr:spPr>
        <a:xfrm>
          <a:off x="20277333" y="6772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164681</xdr:rowOff>
    </xdr:from>
    <xdr:to>
      <xdr:col>102</xdr:col>
      <xdr:colOff>165100</xdr:colOff>
      <xdr:row>39</xdr:row>
      <xdr:rowOff>94831</xdr:rowOff>
    </xdr:to>
    <xdr:sp macro="" textlink="">
      <xdr:nvSpPr>
        <xdr:cNvPr id="766" name="楕円 765"/>
        <xdr:cNvSpPr/>
      </xdr:nvSpPr>
      <xdr:spPr>
        <a:xfrm>
          <a:off x="19494500" y="667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85958</xdr:rowOff>
    </xdr:from>
    <xdr:ext cx="313932" cy="259045"/>
    <xdr:sp macro="" textlink="">
      <xdr:nvSpPr>
        <xdr:cNvPr id="767" name="テキスト ボックス 766"/>
        <xdr:cNvSpPr txBox="1"/>
      </xdr:nvSpPr>
      <xdr:spPr>
        <a:xfrm>
          <a:off x="19388333" y="6772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164643</xdr:rowOff>
    </xdr:from>
    <xdr:to>
      <xdr:col>98</xdr:col>
      <xdr:colOff>38100</xdr:colOff>
      <xdr:row>39</xdr:row>
      <xdr:rowOff>94793</xdr:rowOff>
    </xdr:to>
    <xdr:sp macro="" textlink="">
      <xdr:nvSpPr>
        <xdr:cNvPr id="768" name="楕円 767"/>
        <xdr:cNvSpPr/>
      </xdr:nvSpPr>
      <xdr:spPr>
        <a:xfrm>
          <a:off x="186055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85920</xdr:rowOff>
    </xdr:from>
    <xdr:ext cx="313932" cy="259045"/>
    <xdr:sp macro="" textlink="">
      <xdr:nvSpPr>
        <xdr:cNvPr id="769" name="テキスト ボックス 768"/>
        <xdr:cNvSpPr txBox="1"/>
      </xdr:nvSpPr>
      <xdr:spPr>
        <a:xfrm>
          <a:off x="18499333" y="6772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80652</xdr:rowOff>
    </xdr:from>
    <xdr:to>
      <xdr:col>116</xdr:col>
      <xdr:colOff>63500</xdr:colOff>
      <xdr:row>58</xdr:row>
      <xdr:rowOff>85705</xdr:rowOff>
    </xdr:to>
    <xdr:cxnSp macro="">
      <xdr:nvCxnSpPr>
        <xdr:cNvPr id="796" name="直線コネクタ 795"/>
        <xdr:cNvCxnSpPr/>
      </xdr:nvCxnSpPr>
      <xdr:spPr>
        <a:xfrm flipV="1">
          <a:off x="21323300" y="10024752"/>
          <a:ext cx="838200" cy="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106004</xdr:rowOff>
    </xdr:from>
    <xdr:to>
      <xdr:col>111</xdr:col>
      <xdr:colOff>177800</xdr:colOff>
      <xdr:row>58</xdr:row>
      <xdr:rowOff>85705</xdr:rowOff>
    </xdr:to>
    <xdr:cxnSp macro="">
      <xdr:nvCxnSpPr>
        <xdr:cNvPr id="799" name="直線コネクタ 798"/>
        <xdr:cNvCxnSpPr/>
      </xdr:nvCxnSpPr>
      <xdr:spPr>
        <a:xfrm>
          <a:off x="20434300" y="9707204"/>
          <a:ext cx="889000" cy="32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106004</xdr:rowOff>
    </xdr:from>
    <xdr:to>
      <xdr:col>107</xdr:col>
      <xdr:colOff>50800</xdr:colOff>
      <xdr:row>58</xdr:row>
      <xdr:rowOff>91397</xdr:rowOff>
    </xdr:to>
    <xdr:cxnSp macro="">
      <xdr:nvCxnSpPr>
        <xdr:cNvPr id="802" name="直線コネクタ 801"/>
        <xdr:cNvCxnSpPr/>
      </xdr:nvCxnSpPr>
      <xdr:spPr>
        <a:xfrm flipV="1">
          <a:off x="19545300" y="9707204"/>
          <a:ext cx="889000" cy="32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49359</xdr:rowOff>
    </xdr:from>
    <xdr:ext cx="469744" cy="259045"/>
    <xdr:sp macro="" textlink="">
      <xdr:nvSpPr>
        <xdr:cNvPr id="804" name="テキスト ボックス 803"/>
        <xdr:cNvSpPr txBox="1"/>
      </xdr:nvSpPr>
      <xdr:spPr>
        <a:xfrm>
          <a:off x="20199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79075</xdr:rowOff>
    </xdr:from>
    <xdr:to>
      <xdr:col>102</xdr:col>
      <xdr:colOff>114300</xdr:colOff>
      <xdr:row>58</xdr:row>
      <xdr:rowOff>91397</xdr:rowOff>
    </xdr:to>
    <xdr:cxnSp macro="">
      <xdr:nvCxnSpPr>
        <xdr:cNvPr id="805" name="直線コネクタ 804"/>
        <xdr:cNvCxnSpPr/>
      </xdr:nvCxnSpPr>
      <xdr:spPr>
        <a:xfrm>
          <a:off x="18656300" y="10023175"/>
          <a:ext cx="889000" cy="1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29852</xdr:rowOff>
    </xdr:from>
    <xdr:to>
      <xdr:col>116</xdr:col>
      <xdr:colOff>114300</xdr:colOff>
      <xdr:row>58</xdr:row>
      <xdr:rowOff>131452</xdr:rowOff>
    </xdr:to>
    <xdr:sp macro="" textlink="">
      <xdr:nvSpPr>
        <xdr:cNvPr id="815" name="楕円 814"/>
        <xdr:cNvSpPr/>
      </xdr:nvSpPr>
      <xdr:spPr>
        <a:xfrm>
          <a:off x="22110700" y="997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116229</xdr:rowOff>
    </xdr:from>
    <xdr:ext cx="469744" cy="259045"/>
    <xdr:sp macro="" textlink="">
      <xdr:nvSpPr>
        <xdr:cNvPr id="816" name="貸付金該当値テキスト"/>
        <xdr:cNvSpPr txBox="1"/>
      </xdr:nvSpPr>
      <xdr:spPr>
        <a:xfrm>
          <a:off x="22212300" y="988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34905</xdr:rowOff>
    </xdr:from>
    <xdr:to>
      <xdr:col>112</xdr:col>
      <xdr:colOff>38100</xdr:colOff>
      <xdr:row>58</xdr:row>
      <xdr:rowOff>136505</xdr:rowOff>
    </xdr:to>
    <xdr:sp macro="" textlink="">
      <xdr:nvSpPr>
        <xdr:cNvPr id="817" name="楕円 816"/>
        <xdr:cNvSpPr/>
      </xdr:nvSpPr>
      <xdr:spPr>
        <a:xfrm>
          <a:off x="21272500" y="997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127632</xdr:rowOff>
    </xdr:from>
    <xdr:ext cx="469744" cy="259045"/>
    <xdr:sp macro="" textlink="">
      <xdr:nvSpPr>
        <xdr:cNvPr id="818" name="テキスト ボックス 817"/>
        <xdr:cNvSpPr txBox="1"/>
      </xdr:nvSpPr>
      <xdr:spPr>
        <a:xfrm>
          <a:off x="21088428" y="1007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55204</xdr:rowOff>
    </xdr:from>
    <xdr:to>
      <xdr:col>107</xdr:col>
      <xdr:colOff>101600</xdr:colOff>
      <xdr:row>56</xdr:row>
      <xdr:rowOff>156804</xdr:rowOff>
    </xdr:to>
    <xdr:sp macro="" textlink="">
      <xdr:nvSpPr>
        <xdr:cNvPr id="819" name="楕円 818"/>
        <xdr:cNvSpPr/>
      </xdr:nvSpPr>
      <xdr:spPr>
        <a:xfrm>
          <a:off x="20383500" y="965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1881</xdr:rowOff>
    </xdr:from>
    <xdr:ext cx="534377" cy="259045"/>
    <xdr:sp macro="" textlink="">
      <xdr:nvSpPr>
        <xdr:cNvPr id="820" name="テキスト ボックス 819"/>
        <xdr:cNvSpPr txBox="1"/>
      </xdr:nvSpPr>
      <xdr:spPr>
        <a:xfrm>
          <a:off x="20167111" y="943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40597</xdr:rowOff>
    </xdr:from>
    <xdr:to>
      <xdr:col>102</xdr:col>
      <xdr:colOff>165100</xdr:colOff>
      <xdr:row>58</xdr:row>
      <xdr:rowOff>142197</xdr:rowOff>
    </xdr:to>
    <xdr:sp macro="" textlink="">
      <xdr:nvSpPr>
        <xdr:cNvPr id="821" name="楕円 820"/>
        <xdr:cNvSpPr/>
      </xdr:nvSpPr>
      <xdr:spPr>
        <a:xfrm>
          <a:off x="19494500" y="998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133324</xdr:rowOff>
    </xdr:from>
    <xdr:ext cx="469744" cy="259045"/>
    <xdr:sp macro="" textlink="">
      <xdr:nvSpPr>
        <xdr:cNvPr id="822" name="テキスト ボックス 821"/>
        <xdr:cNvSpPr txBox="1"/>
      </xdr:nvSpPr>
      <xdr:spPr>
        <a:xfrm>
          <a:off x="19310428" y="1007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28275</xdr:rowOff>
    </xdr:from>
    <xdr:to>
      <xdr:col>98</xdr:col>
      <xdr:colOff>38100</xdr:colOff>
      <xdr:row>58</xdr:row>
      <xdr:rowOff>129875</xdr:rowOff>
    </xdr:to>
    <xdr:sp macro="" textlink="">
      <xdr:nvSpPr>
        <xdr:cNvPr id="823" name="楕円 822"/>
        <xdr:cNvSpPr/>
      </xdr:nvSpPr>
      <xdr:spPr>
        <a:xfrm>
          <a:off x="18605500" y="997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121002</xdr:rowOff>
    </xdr:from>
    <xdr:ext cx="469744" cy="259045"/>
    <xdr:sp macro="" textlink="">
      <xdr:nvSpPr>
        <xdr:cNvPr id="824" name="テキスト ボックス 823"/>
        <xdr:cNvSpPr txBox="1"/>
      </xdr:nvSpPr>
      <xdr:spPr>
        <a:xfrm>
          <a:off x="18421428" y="10065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40030</xdr:rowOff>
    </xdr:from>
    <xdr:to>
      <xdr:col>116</xdr:col>
      <xdr:colOff>63500</xdr:colOff>
      <xdr:row>74</xdr:row>
      <xdr:rowOff>142492</xdr:rowOff>
    </xdr:to>
    <xdr:cxnSp macro="">
      <xdr:nvCxnSpPr>
        <xdr:cNvPr id="856" name="直線コネクタ 855"/>
        <xdr:cNvCxnSpPr/>
      </xdr:nvCxnSpPr>
      <xdr:spPr>
        <a:xfrm flipV="1">
          <a:off x="21323300" y="12727330"/>
          <a:ext cx="838200" cy="10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23816</xdr:rowOff>
    </xdr:from>
    <xdr:to>
      <xdr:col>111</xdr:col>
      <xdr:colOff>177800</xdr:colOff>
      <xdr:row>74</xdr:row>
      <xdr:rowOff>142492</xdr:rowOff>
    </xdr:to>
    <xdr:cxnSp macro="">
      <xdr:nvCxnSpPr>
        <xdr:cNvPr id="859" name="直線コネクタ 858"/>
        <xdr:cNvCxnSpPr/>
      </xdr:nvCxnSpPr>
      <xdr:spPr>
        <a:xfrm>
          <a:off x="20434300" y="12711116"/>
          <a:ext cx="889000" cy="11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23816</xdr:rowOff>
    </xdr:from>
    <xdr:to>
      <xdr:col>107</xdr:col>
      <xdr:colOff>50800</xdr:colOff>
      <xdr:row>75</xdr:row>
      <xdr:rowOff>42512</xdr:rowOff>
    </xdr:to>
    <xdr:cxnSp macro="">
      <xdr:nvCxnSpPr>
        <xdr:cNvPr id="862" name="直線コネクタ 861"/>
        <xdr:cNvCxnSpPr/>
      </xdr:nvCxnSpPr>
      <xdr:spPr>
        <a:xfrm flipV="1">
          <a:off x="19545300" y="12711116"/>
          <a:ext cx="889000" cy="19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21857</xdr:rowOff>
    </xdr:from>
    <xdr:to>
      <xdr:col>102</xdr:col>
      <xdr:colOff>114300</xdr:colOff>
      <xdr:row>75</xdr:row>
      <xdr:rowOff>42512</xdr:rowOff>
    </xdr:to>
    <xdr:cxnSp macro="">
      <xdr:nvCxnSpPr>
        <xdr:cNvPr id="865" name="直線コネクタ 864"/>
        <xdr:cNvCxnSpPr/>
      </xdr:nvCxnSpPr>
      <xdr:spPr>
        <a:xfrm>
          <a:off x="18656300" y="12880607"/>
          <a:ext cx="889000" cy="2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69" name="テキスト ボックス 868"/>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160680</xdr:rowOff>
    </xdr:from>
    <xdr:to>
      <xdr:col>116</xdr:col>
      <xdr:colOff>114300</xdr:colOff>
      <xdr:row>74</xdr:row>
      <xdr:rowOff>90830</xdr:rowOff>
    </xdr:to>
    <xdr:sp macro="" textlink="">
      <xdr:nvSpPr>
        <xdr:cNvPr id="875" name="楕円 874"/>
        <xdr:cNvSpPr/>
      </xdr:nvSpPr>
      <xdr:spPr>
        <a:xfrm>
          <a:off x="22110700" y="1267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12107</xdr:rowOff>
    </xdr:from>
    <xdr:ext cx="534377" cy="259045"/>
    <xdr:sp macro="" textlink="">
      <xdr:nvSpPr>
        <xdr:cNvPr id="876" name="繰出金該当値テキスト"/>
        <xdr:cNvSpPr txBox="1"/>
      </xdr:nvSpPr>
      <xdr:spPr>
        <a:xfrm>
          <a:off x="22212300" y="1252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91692</xdr:rowOff>
    </xdr:from>
    <xdr:to>
      <xdr:col>112</xdr:col>
      <xdr:colOff>38100</xdr:colOff>
      <xdr:row>75</xdr:row>
      <xdr:rowOff>21842</xdr:rowOff>
    </xdr:to>
    <xdr:sp macro="" textlink="">
      <xdr:nvSpPr>
        <xdr:cNvPr id="877" name="楕円 876"/>
        <xdr:cNvSpPr/>
      </xdr:nvSpPr>
      <xdr:spPr>
        <a:xfrm>
          <a:off x="21272500" y="1277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38369</xdr:rowOff>
    </xdr:from>
    <xdr:ext cx="534377" cy="259045"/>
    <xdr:sp macro="" textlink="">
      <xdr:nvSpPr>
        <xdr:cNvPr id="878" name="テキスト ボックス 877"/>
        <xdr:cNvSpPr txBox="1"/>
      </xdr:nvSpPr>
      <xdr:spPr>
        <a:xfrm>
          <a:off x="21056111" y="1255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144466</xdr:rowOff>
    </xdr:from>
    <xdr:to>
      <xdr:col>107</xdr:col>
      <xdr:colOff>101600</xdr:colOff>
      <xdr:row>74</xdr:row>
      <xdr:rowOff>74616</xdr:rowOff>
    </xdr:to>
    <xdr:sp macro="" textlink="">
      <xdr:nvSpPr>
        <xdr:cNvPr id="879" name="楕円 878"/>
        <xdr:cNvSpPr/>
      </xdr:nvSpPr>
      <xdr:spPr>
        <a:xfrm>
          <a:off x="20383500" y="1266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91143</xdr:rowOff>
    </xdr:from>
    <xdr:ext cx="534377" cy="259045"/>
    <xdr:sp macro="" textlink="">
      <xdr:nvSpPr>
        <xdr:cNvPr id="880" name="テキスト ボックス 879"/>
        <xdr:cNvSpPr txBox="1"/>
      </xdr:nvSpPr>
      <xdr:spPr>
        <a:xfrm>
          <a:off x="20167111" y="1243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163162</xdr:rowOff>
    </xdr:from>
    <xdr:to>
      <xdr:col>102</xdr:col>
      <xdr:colOff>165100</xdr:colOff>
      <xdr:row>75</xdr:row>
      <xdr:rowOff>93312</xdr:rowOff>
    </xdr:to>
    <xdr:sp macro="" textlink="">
      <xdr:nvSpPr>
        <xdr:cNvPr id="881" name="楕円 880"/>
        <xdr:cNvSpPr/>
      </xdr:nvSpPr>
      <xdr:spPr>
        <a:xfrm>
          <a:off x="19494500" y="1285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109839</xdr:rowOff>
    </xdr:from>
    <xdr:ext cx="534377" cy="259045"/>
    <xdr:sp macro="" textlink="">
      <xdr:nvSpPr>
        <xdr:cNvPr id="882" name="テキスト ボックス 881"/>
        <xdr:cNvSpPr txBox="1"/>
      </xdr:nvSpPr>
      <xdr:spPr>
        <a:xfrm>
          <a:off x="19278111" y="1262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142507</xdr:rowOff>
    </xdr:from>
    <xdr:to>
      <xdr:col>98</xdr:col>
      <xdr:colOff>38100</xdr:colOff>
      <xdr:row>75</xdr:row>
      <xdr:rowOff>72657</xdr:rowOff>
    </xdr:to>
    <xdr:sp macro="" textlink="">
      <xdr:nvSpPr>
        <xdr:cNvPr id="883" name="楕円 882"/>
        <xdr:cNvSpPr/>
      </xdr:nvSpPr>
      <xdr:spPr>
        <a:xfrm>
          <a:off x="18605500" y="128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89184</xdr:rowOff>
    </xdr:from>
    <xdr:ext cx="534377" cy="259045"/>
    <xdr:sp macro="" textlink="">
      <xdr:nvSpPr>
        <xdr:cNvPr id="884" name="テキスト ボックス 883"/>
        <xdr:cNvSpPr txBox="1"/>
      </xdr:nvSpPr>
      <xdr:spPr>
        <a:xfrm>
          <a:off x="18389111" y="1260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て、人件費及び扶助費、物件費が大きく上回る水準で推移している。人件費については、職員定員適正化計画に基づく職員数の適正化を進め、年々減少しているものの、依然として職員数が多いことや、</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代の職員の割合が高いため人件費を引き上げていること等が主な要因である。扶助費については、子育て支援や高齢者支援に要する経費が高くなっていることが主な要因である。物件費ではふるさと納税寄附金に伴う返礼品や公共施設の除却事業により増加している。</a:t>
          </a:r>
        </a:p>
        <a:p>
          <a:r>
            <a:rPr kumimoji="1" lang="ja-JP" altLang="en-US" sz="1300">
              <a:latin typeface="ＭＳ Ｐゴシック" panose="020B0600070205080204" pitchFamily="50" charset="-128"/>
              <a:ea typeface="ＭＳ Ｐゴシック" panose="020B0600070205080204" pitchFamily="50" charset="-128"/>
            </a:rPr>
            <a:t>　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年度は普通建設事業費（うち更新整備）が前年度に比べて大きく増加している。これは、本庁舎耐震化事業や陸上競技場整備、保育所等整備事業等の大型事業の実施に伴うものである。</a:t>
          </a:r>
        </a:p>
        <a:p>
          <a:r>
            <a:rPr kumimoji="1" lang="ja-JP" altLang="en-US" sz="1300">
              <a:latin typeface="ＭＳ Ｐゴシック" panose="020B0600070205080204" pitchFamily="50" charset="-128"/>
              <a:ea typeface="ＭＳ Ｐゴシック" panose="020B0600070205080204" pitchFamily="50" charset="-128"/>
            </a:rPr>
            <a:t>　今後も、少子高齢化の影響による扶助費の増加や、先送りできない施設の更新等の大型事業の実施による普通建設事業費の増加が見込まれるが、事務の効率化を図るとともに、事業の峻別や見直しを行い、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鹿児島県南さつま市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34,387
34,166
283.59
27,886,830
26,619,732
1,182,809
13,215,643
30,487,289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445</xdr:rowOff>
    </xdr:from>
    <xdr:to>
      <xdr:col>24</xdr:col>
      <xdr:colOff>63500</xdr:colOff>
      <xdr:row>36</xdr:row>
      <xdr:rowOff>44450</xdr:rowOff>
    </xdr:to>
    <xdr:cxnSp macro="">
      <xdr:nvCxnSpPr>
        <xdr:cNvPr id="61" name="直線コネクタ 60"/>
        <xdr:cNvCxnSpPr/>
      </xdr:nvCxnSpPr>
      <xdr:spPr>
        <a:xfrm>
          <a:off x="3797300" y="6172645"/>
          <a:ext cx="8382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445</xdr:rowOff>
    </xdr:from>
    <xdr:to>
      <xdr:col>19</xdr:col>
      <xdr:colOff>177800</xdr:colOff>
      <xdr:row>36</xdr:row>
      <xdr:rowOff>10160</xdr:rowOff>
    </xdr:to>
    <xdr:cxnSp macro="">
      <xdr:nvCxnSpPr>
        <xdr:cNvPr id="64" name="直線コネクタ 63"/>
        <xdr:cNvCxnSpPr/>
      </xdr:nvCxnSpPr>
      <xdr:spPr>
        <a:xfrm flipV="1">
          <a:off x="2908300" y="6172645"/>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33291</xdr:rowOff>
    </xdr:from>
    <xdr:ext cx="469744" cy="259045"/>
    <xdr:sp macro="" textlink="">
      <xdr:nvSpPr>
        <xdr:cNvPr id="66" name="テキスト ボックス 65"/>
        <xdr:cNvSpPr txBox="1"/>
      </xdr:nvSpPr>
      <xdr:spPr>
        <a:xfrm>
          <a:off x="3562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109601</xdr:rowOff>
    </xdr:from>
    <xdr:to>
      <xdr:col>15</xdr:col>
      <xdr:colOff>50800</xdr:colOff>
      <xdr:row>36</xdr:row>
      <xdr:rowOff>10160</xdr:rowOff>
    </xdr:to>
    <xdr:cxnSp macro="">
      <xdr:nvCxnSpPr>
        <xdr:cNvPr id="67" name="直線コネクタ 66"/>
        <xdr:cNvCxnSpPr/>
      </xdr:nvCxnSpPr>
      <xdr:spPr>
        <a:xfrm>
          <a:off x="2019300" y="6110351"/>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109601</xdr:rowOff>
    </xdr:from>
    <xdr:to>
      <xdr:col>10</xdr:col>
      <xdr:colOff>114300</xdr:colOff>
      <xdr:row>35</xdr:row>
      <xdr:rowOff>166941</xdr:rowOff>
    </xdr:to>
    <xdr:cxnSp macro="">
      <xdr:nvCxnSpPr>
        <xdr:cNvPr id="70" name="直線コネクタ 69"/>
        <xdr:cNvCxnSpPr/>
      </xdr:nvCxnSpPr>
      <xdr:spPr>
        <a:xfrm flipV="1">
          <a:off x="1130300" y="6110351"/>
          <a:ext cx="889000" cy="5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125112</xdr:rowOff>
    </xdr:from>
    <xdr:ext cx="469744" cy="259045"/>
    <xdr:sp macro="" textlink="">
      <xdr:nvSpPr>
        <xdr:cNvPr id="72" name="テキスト ボックス 71"/>
        <xdr:cNvSpPr txBox="1"/>
      </xdr:nvSpPr>
      <xdr:spPr>
        <a:xfrm>
          <a:off x="1784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165100</xdr:rowOff>
    </xdr:from>
    <xdr:to>
      <xdr:col>24</xdr:col>
      <xdr:colOff>114300</xdr:colOff>
      <xdr:row>36</xdr:row>
      <xdr:rowOff>95250</xdr:rowOff>
    </xdr:to>
    <xdr:sp macro="" textlink="">
      <xdr:nvSpPr>
        <xdr:cNvPr id="80" name="楕円 79"/>
        <xdr:cNvSpPr/>
      </xdr:nvSpPr>
      <xdr:spPr>
        <a:xfrm>
          <a:off x="4584700" y="61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143527</xdr:rowOff>
    </xdr:from>
    <xdr:ext cx="469744" cy="259045"/>
    <xdr:sp macro="" textlink="">
      <xdr:nvSpPr>
        <xdr:cNvPr id="81" name="議会費該当値テキスト"/>
        <xdr:cNvSpPr txBox="1"/>
      </xdr:nvSpPr>
      <xdr:spPr>
        <a:xfrm>
          <a:off x="4686300"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121095</xdr:rowOff>
    </xdr:from>
    <xdr:to>
      <xdr:col>20</xdr:col>
      <xdr:colOff>38100</xdr:colOff>
      <xdr:row>36</xdr:row>
      <xdr:rowOff>51245</xdr:rowOff>
    </xdr:to>
    <xdr:sp macro="" textlink="">
      <xdr:nvSpPr>
        <xdr:cNvPr id="82" name="楕円 81"/>
        <xdr:cNvSpPr/>
      </xdr:nvSpPr>
      <xdr:spPr>
        <a:xfrm>
          <a:off x="3746500" y="612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42372</xdr:rowOff>
    </xdr:from>
    <xdr:ext cx="469744" cy="259045"/>
    <xdr:sp macro="" textlink="">
      <xdr:nvSpPr>
        <xdr:cNvPr id="83" name="テキスト ボックス 82"/>
        <xdr:cNvSpPr txBox="1"/>
      </xdr:nvSpPr>
      <xdr:spPr>
        <a:xfrm>
          <a:off x="3562428" y="621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130810</xdr:rowOff>
    </xdr:from>
    <xdr:to>
      <xdr:col>15</xdr:col>
      <xdr:colOff>101600</xdr:colOff>
      <xdr:row>36</xdr:row>
      <xdr:rowOff>60960</xdr:rowOff>
    </xdr:to>
    <xdr:sp macro="" textlink="">
      <xdr:nvSpPr>
        <xdr:cNvPr id="84" name="楕円 83"/>
        <xdr:cNvSpPr/>
      </xdr:nvSpPr>
      <xdr:spPr>
        <a:xfrm>
          <a:off x="2857500" y="61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52087</xdr:rowOff>
    </xdr:from>
    <xdr:ext cx="469744" cy="259045"/>
    <xdr:sp macro="" textlink="">
      <xdr:nvSpPr>
        <xdr:cNvPr id="85" name="テキスト ボックス 84"/>
        <xdr:cNvSpPr txBox="1"/>
      </xdr:nvSpPr>
      <xdr:spPr>
        <a:xfrm>
          <a:off x="2673428"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58801</xdr:rowOff>
    </xdr:from>
    <xdr:to>
      <xdr:col>10</xdr:col>
      <xdr:colOff>165100</xdr:colOff>
      <xdr:row>35</xdr:row>
      <xdr:rowOff>160401</xdr:rowOff>
    </xdr:to>
    <xdr:sp macro="" textlink="">
      <xdr:nvSpPr>
        <xdr:cNvPr id="86" name="楕円 85"/>
        <xdr:cNvSpPr/>
      </xdr:nvSpPr>
      <xdr:spPr>
        <a:xfrm>
          <a:off x="1968500" y="605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151528</xdr:rowOff>
    </xdr:from>
    <xdr:ext cx="469744" cy="259045"/>
    <xdr:sp macro="" textlink="">
      <xdr:nvSpPr>
        <xdr:cNvPr id="87" name="テキスト ボックス 86"/>
        <xdr:cNvSpPr txBox="1"/>
      </xdr:nvSpPr>
      <xdr:spPr>
        <a:xfrm>
          <a:off x="1784428" y="615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88" name="楕円 87"/>
        <xdr:cNvSpPr/>
      </xdr:nvSpPr>
      <xdr:spPr>
        <a:xfrm>
          <a:off x="1079500" y="611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37418</xdr:rowOff>
    </xdr:from>
    <xdr:ext cx="469744" cy="259045"/>
    <xdr:sp macro="" textlink="">
      <xdr:nvSpPr>
        <xdr:cNvPr id="89" name="テキスト ボックス 88"/>
        <xdr:cNvSpPr txBox="1"/>
      </xdr:nvSpPr>
      <xdr:spPr>
        <a:xfrm>
          <a:off x="895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35935</xdr:rowOff>
    </xdr:from>
    <xdr:to>
      <xdr:col>24</xdr:col>
      <xdr:colOff>63500</xdr:colOff>
      <xdr:row>56</xdr:row>
      <xdr:rowOff>41981</xdr:rowOff>
    </xdr:to>
    <xdr:cxnSp macro="">
      <xdr:nvCxnSpPr>
        <xdr:cNvPr id="118" name="直線コネクタ 117"/>
        <xdr:cNvCxnSpPr/>
      </xdr:nvCxnSpPr>
      <xdr:spPr>
        <a:xfrm flipV="1">
          <a:off x="3797300" y="9465685"/>
          <a:ext cx="838200" cy="17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22786</xdr:rowOff>
    </xdr:from>
    <xdr:to>
      <xdr:col>19</xdr:col>
      <xdr:colOff>177800</xdr:colOff>
      <xdr:row>56</xdr:row>
      <xdr:rowOff>41981</xdr:rowOff>
    </xdr:to>
    <xdr:cxnSp macro="">
      <xdr:nvCxnSpPr>
        <xdr:cNvPr id="121" name="直線コネクタ 120"/>
        <xdr:cNvCxnSpPr/>
      </xdr:nvCxnSpPr>
      <xdr:spPr>
        <a:xfrm>
          <a:off x="2908300" y="9623986"/>
          <a:ext cx="889000" cy="1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22786</xdr:rowOff>
    </xdr:from>
    <xdr:to>
      <xdr:col>15</xdr:col>
      <xdr:colOff>50800</xdr:colOff>
      <xdr:row>56</xdr:row>
      <xdr:rowOff>49769</xdr:rowOff>
    </xdr:to>
    <xdr:cxnSp macro="">
      <xdr:nvCxnSpPr>
        <xdr:cNvPr id="124" name="直線コネクタ 123"/>
        <xdr:cNvCxnSpPr/>
      </xdr:nvCxnSpPr>
      <xdr:spPr>
        <a:xfrm flipV="1">
          <a:off x="2019300" y="9623986"/>
          <a:ext cx="889000" cy="2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49769</xdr:rowOff>
    </xdr:from>
    <xdr:to>
      <xdr:col>10</xdr:col>
      <xdr:colOff>114300</xdr:colOff>
      <xdr:row>56</xdr:row>
      <xdr:rowOff>86650</xdr:rowOff>
    </xdr:to>
    <xdr:cxnSp macro="">
      <xdr:nvCxnSpPr>
        <xdr:cNvPr id="127" name="直線コネクタ 126"/>
        <xdr:cNvCxnSpPr/>
      </xdr:nvCxnSpPr>
      <xdr:spPr>
        <a:xfrm flipV="1">
          <a:off x="1130300" y="9650969"/>
          <a:ext cx="889000" cy="3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114849</xdr:rowOff>
    </xdr:from>
    <xdr:ext cx="534377" cy="259045"/>
    <xdr:sp macro="" textlink="">
      <xdr:nvSpPr>
        <xdr:cNvPr id="129" name="テキスト ボックス 128"/>
        <xdr:cNvSpPr txBox="1"/>
      </xdr:nvSpPr>
      <xdr:spPr>
        <a:xfrm>
          <a:off x="1752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87482</xdr:rowOff>
    </xdr:from>
    <xdr:ext cx="534377" cy="259045"/>
    <xdr:sp macro="" textlink="">
      <xdr:nvSpPr>
        <xdr:cNvPr id="131" name="テキスト ボックス 130"/>
        <xdr:cNvSpPr txBox="1"/>
      </xdr:nvSpPr>
      <xdr:spPr>
        <a:xfrm>
          <a:off x="863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156585</xdr:rowOff>
    </xdr:from>
    <xdr:to>
      <xdr:col>24</xdr:col>
      <xdr:colOff>114300</xdr:colOff>
      <xdr:row>55</xdr:row>
      <xdr:rowOff>86735</xdr:rowOff>
    </xdr:to>
    <xdr:sp macro="" textlink="">
      <xdr:nvSpPr>
        <xdr:cNvPr id="137" name="楕円 136"/>
        <xdr:cNvSpPr/>
      </xdr:nvSpPr>
      <xdr:spPr>
        <a:xfrm>
          <a:off x="4584700" y="941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8012</xdr:rowOff>
    </xdr:from>
    <xdr:ext cx="599010" cy="259045"/>
    <xdr:sp macro="" textlink="">
      <xdr:nvSpPr>
        <xdr:cNvPr id="138" name="総務費該当値テキスト"/>
        <xdr:cNvSpPr txBox="1"/>
      </xdr:nvSpPr>
      <xdr:spPr>
        <a:xfrm>
          <a:off x="4686300" y="9266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162631</xdr:rowOff>
    </xdr:from>
    <xdr:to>
      <xdr:col>20</xdr:col>
      <xdr:colOff>38100</xdr:colOff>
      <xdr:row>56</xdr:row>
      <xdr:rowOff>92781</xdr:rowOff>
    </xdr:to>
    <xdr:sp macro="" textlink="">
      <xdr:nvSpPr>
        <xdr:cNvPr id="139" name="楕円 138"/>
        <xdr:cNvSpPr/>
      </xdr:nvSpPr>
      <xdr:spPr>
        <a:xfrm>
          <a:off x="3746500" y="959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109308</xdr:rowOff>
    </xdr:from>
    <xdr:ext cx="599010" cy="259045"/>
    <xdr:sp macro="" textlink="">
      <xdr:nvSpPr>
        <xdr:cNvPr id="140" name="テキスト ボックス 139"/>
        <xdr:cNvSpPr txBox="1"/>
      </xdr:nvSpPr>
      <xdr:spPr>
        <a:xfrm>
          <a:off x="3497795" y="9367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143436</xdr:rowOff>
    </xdr:from>
    <xdr:to>
      <xdr:col>15</xdr:col>
      <xdr:colOff>101600</xdr:colOff>
      <xdr:row>56</xdr:row>
      <xdr:rowOff>73586</xdr:rowOff>
    </xdr:to>
    <xdr:sp macro="" textlink="">
      <xdr:nvSpPr>
        <xdr:cNvPr id="141" name="楕円 140"/>
        <xdr:cNvSpPr/>
      </xdr:nvSpPr>
      <xdr:spPr>
        <a:xfrm>
          <a:off x="2857500" y="95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90113</xdr:rowOff>
    </xdr:from>
    <xdr:ext cx="599010" cy="259045"/>
    <xdr:sp macro="" textlink="">
      <xdr:nvSpPr>
        <xdr:cNvPr id="142" name="テキスト ボックス 141"/>
        <xdr:cNvSpPr txBox="1"/>
      </xdr:nvSpPr>
      <xdr:spPr>
        <a:xfrm>
          <a:off x="2608795" y="934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170419</xdr:rowOff>
    </xdr:from>
    <xdr:to>
      <xdr:col>10</xdr:col>
      <xdr:colOff>165100</xdr:colOff>
      <xdr:row>56</xdr:row>
      <xdr:rowOff>100569</xdr:rowOff>
    </xdr:to>
    <xdr:sp macro="" textlink="">
      <xdr:nvSpPr>
        <xdr:cNvPr id="143" name="楕円 142"/>
        <xdr:cNvSpPr/>
      </xdr:nvSpPr>
      <xdr:spPr>
        <a:xfrm>
          <a:off x="1968500" y="960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117096</xdr:rowOff>
    </xdr:from>
    <xdr:ext cx="599010" cy="259045"/>
    <xdr:sp macro="" textlink="">
      <xdr:nvSpPr>
        <xdr:cNvPr id="144" name="テキスト ボックス 143"/>
        <xdr:cNvSpPr txBox="1"/>
      </xdr:nvSpPr>
      <xdr:spPr>
        <a:xfrm>
          <a:off x="1719795" y="937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35850</xdr:rowOff>
    </xdr:from>
    <xdr:to>
      <xdr:col>6</xdr:col>
      <xdr:colOff>38100</xdr:colOff>
      <xdr:row>56</xdr:row>
      <xdr:rowOff>137450</xdr:rowOff>
    </xdr:to>
    <xdr:sp macro="" textlink="">
      <xdr:nvSpPr>
        <xdr:cNvPr id="145" name="楕円 144"/>
        <xdr:cNvSpPr/>
      </xdr:nvSpPr>
      <xdr:spPr>
        <a:xfrm>
          <a:off x="1079500" y="963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153977</xdr:rowOff>
    </xdr:from>
    <xdr:ext cx="599010" cy="259045"/>
    <xdr:sp macro="" textlink="">
      <xdr:nvSpPr>
        <xdr:cNvPr id="146" name="テキスト ボックス 145"/>
        <xdr:cNvSpPr txBox="1"/>
      </xdr:nvSpPr>
      <xdr:spPr>
        <a:xfrm>
          <a:off x="830795" y="941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133490</xdr:rowOff>
    </xdr:from>
    <xdr:to>
      <xdr:col>24</xdr:col>
      <xdr:colOff>63500</xdr:colOff>
      <xdr:row>74</xdr:row>
      <xdr:rowOff>55857</xdr:rowOff>
    </xdr:to>
    <xdr:cxnSp macro="">
      <xdr:nvCxnSpPr>
        <xdr:cNvPr id="176" name="直線コネクタ 175"/>
        <xdr:cNvCxnSpPr/>
      </xdr:nvCxnSpPr>
      <xdr:spPr>
        <a:xfrm flipV="1">
          <a:off x="3797300" y="12649340"/>
          <a:ext cx="838200" cy="9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144287</xdr:rowOff>
    </xdr:from>
    <xdr:to>
      <xdr:col>19</xdr:col>
      <xdr:colOff>177800</xdr:colOff>
      <xdr:row>74</xdr:row>
      <xdr:rowOff>55857</xdr:rowOff>
    </xdr:to>
    <xdr:cxnSp macro="">
      <xdr:nvCxnSpPr>
        <xdr:cNvPr id="179" name="直線コネクタ 178"/>
        <xdr:cNvCxnSpPr/>
      </xdr:nvCxnSpPr>
      <xdr:spPr>
        <a:xfrm>
          <a:off x="2908300" y="12660137"/>
          <a:ext cx="889000" cy="8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144287</xdr:rowOff>
    </xdr:from>
    <xdr:to>
      <xdr:col>15</xdr:col>
      <xdr:colOff>50800</xdr:colOff>
      <xdr:row>74</xdr:row>
      <xdr:rowOff>166226</xdr:rowOff>
    </xdr:to>
    <xdr:cxnSp macro="">
      <xdr:nvCxnSpPr>
        <xdr:cNvPr id="182" name="直線コネクタ 181"/>
        <xdr:cNvCxnSpPr/>
      </xdr:nvCxnSpPr>
      <xdr:spPr>
        <a:xfrm flipV="1">
          <a:off x="2019300" y="12660137"/>
          <a:ext cx="889000" cy="19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166226</xdr:rowOff>
    </xdr:from>
    <xdr:to>
      <xdr:col>10</xdr:col>
      <xdr:colOff>114300</xdr:colOff>
      <xdr:row>75</xdr:row>
      <xdr:rowOff>38491</xdr:rowOff>
    </xdr:to>
    <xdr:cxnSp macro="">
      <xdr:nvCxnSpPr>
        <xdr:cNvPr id="185" name="直線コネクタ 184"/>
        <xdr:cNvCxnSpPr/>
      </xdr:nvCxnSpPr>
      <xdr:spPr>
        <a:xfrm flipV="1">
          <a:off x="1130300" y="12853526"/>
          <a:ext cx="889000" cy="4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79123</xdr:rowOff>
    </xdr:from>
    <xdr:ext cx="599010" cy="259045"/>
    <xdr:sp macro="" textlink="">
      <xdr:nvSpPr>
        <xdr:cNvPr id="187" name="テキスト ボックス 186"/>
        <xdr:cNvSpPr txBox="1"/>
      </xdr:nvSpPr>
      <xdr:spPr>
        <a:xfrm>
          <a:off x="1719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82690</xdr:rowOff>
    </xdr:from>
    <xdr:to>
      <xdr:col>24</xdr:col>
      <xdr:colOff>114300</xdr:colOff>
      <xdr:row>74</xdr:row>
      <xdr:rowOff>12840</xdr:rowOff>
    </xdr:to>
    <xdr:sp macro="" textlink="">
      <xdr:nvSpPr>
        <xdr:cNvPr id="195" name="楕円 194"/>
        <xdr:cNvSpPr/>
      </xdr:nvSpPr>
      <xdr:spPr>
        <a:xfrm>
          <a:off x="4584700" y="125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105567</xdr:rowOff>
    </xdr:from>
    <xdr:ext cx="599010" cy="259045"/>
    <xdr:sp macro="" textlink="">
      <xdr:nvSpPr>
        <xdr:cNvPr id="196" name="民生費該当値テキスト"/>
        <xdr:cNvSpPr txBox="1"/>
      </xdr:nvSpPr>
      <xdr:spPr>
        <a:xfrm>
          <a:off x="4686300" y="12449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5057</xdr:rowOff>
    </xdr:from>
    <xdr:to>
      <xdr:col>20</xdr:col>
      <xdr:colOff>38100</xdr:colOff>
      <xdr:row>74</xdr:row>
      <xdr:rowOff>106657</xdr:rowOff>
    </xdr:to>
    <xdr:sp macro="" textlink="">
      <xdr:nvSpPr>
        <xdr:cNvPr id="197" name="楕円 196"/>
        <xdr:cNvSpPr/>
      </xdr:nvSpPr>
      <xdr:spPr>
        <a:xfrm>
          <a:off x="3746500" y="1269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123184</xdr:rowOff>
    </xdr:from>
    <xdr:ext cx="599010" cy="259045"/>
    <xdr:sp macro="" textlink="">
      <xdr:nvSpPr>
        <xdr:cNvPr id="198" name="テキスト ボックス 197"/>
        <xdr:cNvSpPr txBox="1"/>
      </xdr:nvSpPr>
      <xdr:spPr>
        <a:xfrm>
          <a:off x="3497795" y="1246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93487</xdr:rowOff>
    </xdr:from>
    <xdr:to>
      <xdr:col>15</xdr:col>
      <xdr:colOff>101600</xdr:colOff>
      <xdr:row>74</xdr:row>
      <xdr:rowOff>23637</xdr:rowOff>
    </xdr:to>
    <xdr:sp macro="" textlink="">
      <xdr:nvSpPr>
        <xdr:cNvPr id="199" name="楕円 198"/>
        <xdr:cNvSpPr/>
      </xdr:nvSpPr>
      <xdr:spPr>
        <a:xfrm>
          <a:off x="2857500" y="1260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40164</xdr:rowOff>
    </xdr:from>
    <xdr:ext cx="599010" cy="259045"/>
    <xdr:sp macro="" textlink="">
      <xdr:nvSpPr>
        <xdr:cNvPr id="200" name="テキスト ボックス 199"/>
        <xdr:cNvSpPr txBox="1"/>
      </xdr:nvSpPr>
      <xdr:spPr>
        <a:xfrm>
          <a:off x="2608795" y="1238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115426</xdr:rowOff>
    </xdr:from>
    <xdr:to>
      <xdr:col>10</xdr:col>
      <xdr:colOff>165100</xdr:colOff>
      <xdr:row>75</xdr:row>
      <xdr:rowOff>45576</xdr:rowOff>
    </xdr:to>
    <xdr:sp macro="" textlink="">
      <xdr:nvSpPr>
        <xdr:cNvPr id="201" name="楕円 200"/>
        <xdr:cNvSpPr/>
      </xdr:nvSpPr>
      <xdr:spPr>
        <a:xfrm>
          <a:off x="1968500" y="1280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62103</xdr:rowOff>
    </xdr:from>
    <xdr:ext cx="599010" cy="259045"/>
    <xdr:sp macro="" textlink="">
      <xdr:nvSpPr>
        <xdr:cNvPr id="202" name="テキスト ボックス 201"/>
        <xdr:cNvSpPr txBox="1"/>
      </xdr:nvSpPr>
      <xdr:spPr>
        <a:xfrm>
          <a:off x="1719795" y="12577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159141</xdr:rowOff>
    </xdr:from>
    <xdr:to>
      <xdr:col>6</xdr:col>
      <xdr:colOff>38100</xdr:colOff>
      <xdr:row>75</xdr:row>
      <xdr:rowOff>89291</xdr:rowOff>
    </xdr:to>
    <xdr:sp macro="" textlink="">
      <xdr:nvSpPr>
        <xdr:cNvPr id="203" name="楕円 202"/>
        <xdr:cNvSpPr/>
      </xdr:nvSpPr>
      <xdr:spPr>
        <a:xfrm>
          <a:off x="1079500" y="1284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105818</xdr:rowOff>
    </xdr:from>
    <xdr:ext cx="599010" cy="259045"/>
    <xdr:sp macro="" textlink="">
      <xdr:nvSpPr>
        <xdr:cNvPr id="204" name="テキスト ボックス 203"/>
        <xdr:cNvSpPr txBox="1"/>
      </xdr:nvSpPr>
      <xdr:spPr>
        <a:xfrm>
          <a:off x="830795" y="1262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150890</xdr:rowOff>
    </xdr:from>
    <xdr:to>
      <xdr:col>24</xdr:col>
      <xdr:colOff>63500</xdr:colOff>
      <xdr:row>97</xdr:row>
      <xdr:rowOff>2704</xdr:rowOff>
    </xdr:to>
    <xdr:cxnSp macro="">
      <xdr:nvCxnSpPr>
        <xdr:cNvPr id="235" name="直線コネクタ 234"/>
        <xdr:cNvCxnSpPr/>
      </xdr:nvCxnSpPr>
      <xdr:spPr>
        <a:xfrm flipV="1">
          <a:off x="3797300" y="16610090"/>
          <a:ext cx="838200" cy="2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2704</xdr:rowOff>
    </xdr:from>
    <xdr:to>
      <xdr:col>19</xdr:col>
      <xdr:colOff>177800</xdr:colOff>
      <xdr:row>97</xdr:row>
      <xdr:rowOff>38343</xdr:rowOff>
    </xdr:to>
    <xdr:cxnSp macro="">
      <xdr:nvCxnSpPr>
        <xdr:cNvPr id="238" name="直線コネクタ 237"/>
        <xdr:cNvCxnSpPr/>
      </xdr:nvCxnSpPr>
      <xdr:spPr>
        <a:xfrm flipV="1">
          <a:off x="2908300" y="16633354"/>
          <a:ext cx="889000" cy="3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114435</xdr:rowOff>
    </xdr:from>
    <xdr:to>
      <xdr:col>15</xdr:col>
      <xdr:colOff>50800</xdr:colOff>
      <xdr:row>97</xdr:row>
      <xdr:rowOff>38343</xdr:rowOff>
    </xdr:to>
    <xdr:cxnSp macro="">
      <xdr:nvCxnSpPr>
        <xdr:cNvPr id="241" name="直線コネクタ 240"/>
        <xdr:cNvCxnSpPr/>
      </xdr:nvCxnSpPr>
      <xdr:spPr>
        <a:xfrm>
          <a:off x="2019300" y="16402185"/>
          <a:ext cx="889000" cy="26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114435</xdr:rowOff>
    </xdr:from>
    <xdr:to>
      <xdr:col>10</xdr:col>
      <xdr:colOff>114300</xdr:colOff>
      <xdr:row>96</xdr:row>
      <xdr:rowOff>164520</xdr:rowOff>
    </xdr:to>
    <xdr:cxnSp macro="">
      <xdr:nvCxnSpPr>
        <xdr:cNvPr id="244" name="直線コネクタ 243"/>
        <xdr:cNvCxnSpPr/>
      </xdr:nvCxnSpPr>
      <xdr:spPr>
        <a:xfrm flipV="1">
          <a:off x="1130300" y="16402185"/>
          <a:ext cx="889000" cy="22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96914</xdr:rowOff>
    </xdr:from>
    <xdr:ext cx="534377" cy="259045"/>
    <xdr:sp macro="" textlink="">
      <xdr:nvSpPr>
        <xdr:cNvPr id="246" name="テキスト ボックス 245"/>
        <xdr:cNvSpPr txBox="1"/>
      </xdr:nvSpPr>
      <xdr:spPr>
        <a:xfrm>
          <a:off x="1752111" y="165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48" name="テキスト ボックス 247"/>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100090</xdr:rowOff>
    </xdr:from>
    <xdr:to>
      <xdr:col>24</xdr:col>
      <xdr:colOff>114300</xdr:colOff>
      <xdr:row>97</xdr:row>
      <xdr:rowOff>30240</xdr:rowOff>
    </xdr:to>
    <xdr:sp macro="" textlink="">
      <xdr:nvSpPr>
        <xdr:cNvPr id="254" name="楕円 253"/>
        <xdr:cNvSpPr/>
      </xdr:nvSpPr>
      <xdr:spPr>
        <a:xfrm>
          <a:off x="4584700" y="1655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78517</xdr:rowOff>
    </xdr:from>
    <xdr:ext cx="534377" cy="259045"/>
    <xdr:sp macro="" textlink="">
      <xdr:nvSpPr>
        <xdr:cNvPr id="255" name="衛生費該当値テキスト"/>
        <xdr:cNvSpPr txBox="1"/>
      </xdr:nvSpPr>
      <xdr:spPr>
        <a:xfrm>
          <a:off x="4686300" y="1653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123354</xdr:rowOff>
    </xdr:from>
    <xdr:to>
      <xdr:col>20</xdr:col>
      <xdr:colOff>38100</xdr:colOff>
      <xdr:row>97</xdr:row>
      <xdr:rowOff>53504</xdr:rowOff>
    </xdr:to>
    <xdr:sp macro="" textlink="">
      <xdr:nvSpPr>
        <xdr:cNvPr id="256" name="楕円 255"/>
        <xdr:cNvSpPr/>
      </xdr:nvSpPr>
      <xdr:spPr>
        <a:xfrm>
          <a:off x="3746500" y="165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44631</xdr:rowOff>
    </xdr:from>
    <xdr:ext cx="534377" cy="259045"/>
    <xdr:sp macro="" textlink="">
      <xdr:nvSpPr>
        <xdr:cNvPr id="257" name="テキスト ボックス 256"/>
        <xdr:cNvSpPr txBox="1"/>
      </xdr:nvSpPr>
      <xdr:spPr>
        <a:xfrm>
          <a:off x="3530111" y="1667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158993</xdr:rowOff>
    </xdr:from>
    <xdr:to>
      <xdr:col>15</xdr:col>
      <xdr:colOff>101600</xdr:colOff>
      <xdr:row>97</xdr:row>
      <xdr:rowOff>89143</xdr:rowOff>
    </xdr:to>
    <xdr:sp macro="" textlink="">
      <xdr:nvSpPr>
        <xdr:cNvPr id="258" name="楕円 257"/>
        <xdr:cNvSpPr/>
      </xdr:nvSpPr>
      <xdr:spPr>
        <a:xfrm>
          <a:off x="2857500" y="1661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80270</xdr:rowOff>
    </xdr:from>
    <xdr:ext cx="534377" cy="259045"/>
    <xdr:sp macro="" textlink="">
      <xdr:nvSpPr>
        <xdr:cNvPr id="259" name="テキスト ボックス 258"/>
        <xdr:cNvSpPr txBox="1"/>
      </xdr:nvSpPr>
      <xdr:spPr>
        <a:xfrm>
          <a:off x="2641111" y="1671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63635</xdr:rowOff>
    </xdr:from>
    <xdr:to>
      <xdr:col>10</xdr:col>
      <xdr:colOff>165100</xdr:colOff>
      <xdr:row>95</xdr:row>
      <xdr:rowOff>165235</xdr:rowOff>
    </xdr:to>
    <xdr:sp macro="" textlink="">
      <xdr:nvSpPr>
        <xdr:cNvPr id="260" name="楕円 259"/>
        <xdr:cNvSpPr/>
      </xdr:nvSpPr>
      <xdr:spPr>
        <a:xfrm>
          <a:off x="1968500" y="1635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10312</xdr:rowOff>
    </xdr:from>
    <xdr:ext cx="534377" cy="259045"/>
    <xdr:sp macro="" textlink="">
      <xdr:nvSpPr>
        <xdr:cNvPr id="261" name="テキスト ボックス 260"/>
        <xdr:cNvSpPr txBox="1"/>
      </xdr:nvSpPr>
      <xdr:spPr>
        <a:xfrm>
          <a:off x="1752111" y="1612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113720</xdr:rowOff>
    </xdr:from>
    <xdr:to>
      <xdr:col>6</xdr:col>
      <xdr:colOff>38100</xdr:colOff>
      <xdr:row>97</xdr:row>
      <xdr:rowOff>43870</xdr:rowOff>
    </xdr:to>
    <xdr:sp macro="" textlink="">
      <xdr:nvSpPr>
        <xdr:cNvPr id="262" name="楕円 261"/>
        <xdr:cNvSpPr/>
      </xdr:nvSpPr>
      <xdr:spPr>
        <a:xfrm>
          <a:off x="1079500" y="165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34997</xdr:rowOff>
    </xdr:from>
    <xdr:ext cx="534377" cy="259045"/>
    <xdr:sp macro="" textlink="">
      <xdr:nvSpPr>
        <xdr:cNvPr id="263" name="テキスト ボックス 262"/>
        <xdr:cNvSpPr txBox="1"/>
      </xdr:nvSpPr>
      <xdr:spPr>
        <a:xfrm>
          <a:off x="863111" y="1666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167132</xdr:rowOff>
    </xdr:from>
    <xdr:to>
      <xdr:col>55</xdr:col>
      <xdr:colOff>0</xdr:colOff>
      <xdr:row>38</xdr:row>
      <xdr:rowOff>169091</xdr:rowOff>
    </xdr:to>
    <xdr:cxnSp macro="">
      <xdr:nvCxnSpPr>
        <xdr:cNvPr id="294" name="直線コネクタ 293"/>
        <xdr:cNvCxnSpPr/>
      </xdr:nvCxnSpPr>
      <xdr:spPr>
        <a:xfrm flipV="1">
          <a:off x="9639300" y="6682232"/>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169091</xdr:rowOff>
    </xdr:from>
    <xdr:to>
      <xdr:col>50</xdr:col>
      <xdr:colOff>114300</xdr:colOff>
      <xdr:row>38</xdr:row>
      <xdr:rowOff>170397</xdr:rowOff>
    </xdr:to>
    <xdr:cxnSp macro="">
      <xdr:nvCxnSpPr>
        <xdr:cNvPr id="297" name="直線コネクタ 296"/>
        <xdr:cNvCxnSpPr/>
      </xdr:nvCxnSpPr>
      <xdr:spPr>
        <a:xfrm flipV="1">
          <a:off x="8750300" y="6684191"/>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95939</xdr:rowOff>
    </xdr:from>
    <xdr:to>
      <xdr:col>45</xdr:col>
      <xdr:colOff>177800</xdr:colOff>
      <xdr:row>38</xdr:row>
      <xdr:rowOff>170397</xdr:rowOff>
    </xdr:to>
    <xdr:cxnSp macro="">
      <xdr:nvCxnSpPr>
        <xdr:cNvPr id="300" name="直線コネクタ 299"/>
        <xdr:cNvCxnSpPr/>
      </xdr:nvCxnSpPr>
      <xdr:spPr>
        <a:xfrm>
          <a:off x="7861300" y="6611039"/>
          <a:ext cx="889000" cy="7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15929</xdr:rowOff>
    </xdr:from>
    <xdr:to>
      <xdr:col>41</xdr:col>
      <xdr:colOff>50800</xdr:colOff>
      <xdr:row>38</xdr:row>
      <xdr:rowOff>95939</xdr:rowOff>
    </xdr:to>
    <xdr:cxnSp macro="">
      <xdr:nvCxnSpPr>
        <xdr:cNvPr id="303" name="直線コネクタ 302"/>
        <xdr:cNvCxnSpPr/>
      </xdr:nvCxnSpPr>
      <xdr:spPr>
        <a:xfrm>
          <a:off x="6972300" y="6531029"/>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05" name="テキスト ボックス 304"/>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116893</xdr:rowOff>
    </xdr:from>
    <xdr:ext cx="469744" cy="259045"/>
    <xdr:sp macro="" textlink="">
      <xdr:nvSpPr>
        <xdr:cNvPr id="307" name="テキスト ボックス 306"/>
        <xdr:cNvSpPr txBox="1"/>
      </xdr:nvSpPr>
      <xdr:spPr>
        <a:xfrm>
          <a:off x="6737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116332</xdr:rowOff>
    </xdr:from>
    <xdr:to>
      <xdr:col>55</xdr:col>
      <xdr:colOff>50800</xdr:colOff>
      <xdr:row>39</xdr:row>
      <xdr:rowOff>46482</xdr:rowOff>
    </xdr:to>
    <xdr:sp macro="" textlink="">
      <xdr:nvSpPr>
        <xdr:cNvPr id="313" name="楕円 312"/>
        <xdr:cNvSpPr/>
      </xdr:nvSpPr>
      <xdr:spPr>
        <a:xfrm>
          <a:off x="10426700" y="66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31259</xdr:rowOff>
    </xdr:from>
    <xdr:ext cx="378565" cy="259045"/>
    <xdr:sp macro="" textlink="">
      <xdr:nvSpPr>
        <xdr:cNvPr id="314" name="労働費該当値テキスト"/>
        <xdr:cNvSpPr txBox="1"/>
      </xdr:nvSpPr>
      <xdr:spPr>
        <a:xfrm>
          <a:off x="10528300" y="6546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118291</xdr:rowOff>
    </xdr:from>
    <xdr:to>
      <xdr:col>50</xdr:col>
      <xdr:colOff>165100</xdr:colOff>
      <xdr:row>39</xdr:row>
      <xdr:rowOff>48441</xdr:rowOff>
    </xdr:to>
    <xdr:sp macro="" textlink="">
      <xdr:nvSpPr>
        <xdr:cNvPr id="315" name="楕円 314"/>
        <xdr:cNvSpPr/>
      </xdr:nvSpPr>
      <xdr:spPr>
        <a:xfrm>
          <a:off x="9588500" y="663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39568</xdr:rowOff>
    </xdr:from>
    <xdr:ext cx="378565" cy="259045"/>
    <xdr:sp macro="" textlink="">
      <xdr:nvSpPr>
        <xdr:cNvPr id="316" name="テキスト ボックス 315"/>
        <xdr:cNvSpPr txBox="1"/>
      </xdr:nvSpPr>
      <xdr:spPr>
        <a:xfrm>
          <a:off x="9450017" y="6726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119597</xdr:rowOff>
    </xdr:from>
    <xdr:to>
      <xdr:col>46</xdr:col>
      <xdr:colOff>38100</xdr:colOff>
      <xdr:row>39</xdr:row>
      <xdr:rowOff>49747</xdr:rowOff>
    </xdr:to>
    <xdr:sp macro="" textlink="">
      <xdr:nvSpPr>
        <xdr:cNvPr id="317" name="楕円 316"/>
        <xdr:cNvSpPr/>
      </xdr:nvSpPr>
      <xdr:spPr>
        <a:xfrm>
          <a:off x="8699500" y="663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40874</xdr:rowOff>
    </xdr:from>
    <xdr:ext cx="378565" cy="259045"/>
    <xdr:sp macro="" textlink="">
      <xdr:nvSpPr>
        <xdr:cNvPr id="318" name="テキスト ボックス 317"/>
        <xdr:cNvSpPr txBox="1"/>
      </xdr:nvSpPr>
      <xdr:spPr>
        <a:xfrm>
          <a:off x="8561017" y="6727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45139</xdr:rowOff>
    </xdr:from>
    <xdr:to>
      <xdr:col>41</xdr:col>
      <xdr:colOff>101600</xdr:colOff>
      <xdr:row>38</xdr:row>
      <xdr:rowOff>146739</xdr:rowOff>
    </xdr:to>
    <xdr:sp macro="" textlink="">
      <xdr:nvSpPr>
        <xdr:cNvPr id="319" name="楕円 318"/>
        <xdr:cNvSpPr/>
      </xdr:nvSpPr>
      <xdr:spPr>
        <a:xfrm>
          <a:off x="7810500" y="656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137866</xdr:rowOff>
    </xdr:from>
    <xdr:ext cx="378565" cy="259045"/>
    <xdr:sp macro="" textlink="">
      <xdr:nvSpPr>
        <xdr:cNvPr id="320" name="テキスト ボックス 319"/>
        <xdr:cNvSpPr txBox="1"/>
      </xdr:nvSpPr>
      <xdr:spPr>
        <a:xfrm>
          <a:off x="7672017" y="6652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136579</xdr:rowOff>
    </xdr:from>
    <xdr:to>
      <xdr:col>36</xdr:col>
      <xdr:colOff>165100</xdr:colOff>
      <xdr:row>38</xdr:row>
      <xdr:rowOff>66729</xdr:rowOff>
    </xdr:to>
    <xdr:sp macro="" textlink="">
      <xdr:nvSpPr>
        <xdr:cNvPr id="321" name="楕円 320"/>
        <xdr:cNvSpPr/>
      </xdr:nvSpPr>
      <xdr:spPr>
        <a:xfrm>
          <a:off x="6921500" y="648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57856</xdr:rowOff>
    </xdr:from>
    <xdr:ext cx="378565" cy="259045"/>
    <xdr:sp macro="" textlink="">
      <xdr:nvSpPr>
        <xdr:cNvPr id="322" name="テキスト ボックス 321"/>
        <xdr:cNvSpPr txBox="1"/>
      </xdr:nvSpPr>
      <xdr:spPr>
        <a:xfrm>
          <a:off x="6783017" y="65729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71082</xdr:rowOff>
    </xdr:from>
    <xdr:to>
      <xdr:col>55</xdr:col>
      <xdr:colOff>0</xdr:colOff>
      <xdr:row>56</xdr:row>
      <xdr:rowOff>98298</xdr:rowOff>
    </xdr:to>
    <xdr:cxnSp macro="">
      <xdr:nvCxnSpPr>
        <xdr:cNvPr id="351" name="直線コネクタ 350"/>
        <xdr:cNvCxnSpPr/>
      </xdr:nvCxnSpPr>
      <xdr:spPr>
        <a:xfrm>
          <a:off x="9639300" y="9672282"/>
          <a:ext cx="838200" cy="2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27753</xdr:rowOff>
    </xdr:from>
    <xdr:ext cx="534377" cy="259045"/>
    <xdr:sp macro="" textlink="">
      <xdr:nvSpPr>
        <xdr:cNvPr id="352" name="農林水産業費平均値テキスト"/>
        <xdr:cNvSpPr txBox="1"/>
      </xdr:nvSpPr>
      <xdr:spPr>
        <a:xfrm>
          <a:off x="10528300" y="962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71082</xdr:rowOff>
    </xdr:from>
    <xdr:to>
      <xdr:col>50</xdr:col>
      <xdr:colOff>114300</xdr:colOff>
      <xdr:row>56</xdr:row>
      <xdr:rowOff>115392</xdr:rowOff>
    </xdr:to>
    <xdr:cxnSp macro="">
      <xdr:nvCxnSpPr>
        <xdr:cNvPr id="354" name="直線コネクタ 353"/>
        <xdr:cNvCxnSpPr/>
      </xdr:nvCxnSpPr>
      <xdr:spPr>
        <a:xfrm flipV="1">
          <a:off x="8750300" y="9672282"/>
          <a:ext cx="889000" cy="4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152125</xdr:rowOff>
    </xdr:from>
    <xdr:ext cx="534377" cy="259045"/>
    <xdr:sp macro="" textlink="">
      <xdr:nvSpPr>
        <xdr:cNvPr id="356" name="テキスト ボックス 355"/>
        <xdr:cNvSpPr txBox="1"/>
      </xdr:nvSpPr>
      <xdr:spPr>
        <a:xfrm>
          <a:off x="9372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113449</xdr:rowOff>
    </xdr:from>
    <xdr:to>
      <xdr:col>45</xdr:col>
      <xdr:colOff>177800</xdr:colOff>
      <xdr:row>56</xdr:row>
      <xdr:rowOff>115392</xdr:rowOff>
    </xdr:to>
    <xdr:cxnSp macro="">
      <xdr:nvCxnSpPr>
        <xdr:cNvPr id="357" name="直線コネクタ 356"/>
        <xdr:cNvCxnSpPr/>
      </xdr:nvCxnSpPr>
      <xdr:spPr>
        <a:xfrm>
          <a:off x="7861300" y="9714649"/>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10469</xdr:rowOff>
    </xdr:from>
    <xdr:ext cx="534377" cy="259045"/>
    <xdr:sp macro="" textlink="">
      <xdr:nvSpPr>
        <xdr:cNvPr id="359" name="テキスト ボックス 358"/>
        <xdr:cNvSpPr txBox="1"/>
      </xdr:nvSpPr>
      <xdr:spPr>
        <a:xfrm>
          <a:off x="8483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113449</xdr:rowOff>
    </xdr:from>
    <xdr:to>
      <xdr:col>41</xdr:col>
      <xdr:colOff>50800</xdr:colOff>
      <xdr:row>57</xdr:row>
      <xdr:rowOff>26429</xdr:rowOff>
    </xdr:to>
    <xdr:cxnSp macro="">
      <xdr:nvCxnSpPr>
        <xdr:cNvPr id="360" name="直線コネクタ 359"/>
        <xdr:cNvCxnSpPr/>
      </xdr:nvCxnSpPr>
      <xdr:spPr>
        <a:xfrm flipV="1">
          <a:off x="6972300" y="9714649"/>
          <a:ext cx="889000" cy="8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18813</xdr:rowOff>
    </xdr:from>
    <xdr:ext cx="534377" cy="259045"/>
    <xdr:sp macro="" textlink="">
      <xdr:nvSpPr>
        <xdr:cNvPr id="362" name="テキスト ボックス 361"/>
        <xdr:cNvSpPr txBox="1"/>
      </xdr:nvSpPr>
      <xdr:spPr>
        <a:xfrm>
          <a:off x="7594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84421</xdr:rowOff>
    </xdr:from>
    <xdr:ext cx="534377" cy="259045"/>
    <xdr:sp macro="" textlink="">
      <xdr:nvSpPr>
        <xdr:cNvPr id="364" name="テキスト ボックス 363"/>
        <xdr:cNvSpPr txBox="1"/>
      </xdr:nvSpPr>
      <xdr:spPr>
        <a:xfrm>
          <a:off x="6705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47498</xdr:rowOff>
    </xdr:from>
    <xdr:to>
      <xdr:col>55</xdr:col>
      <xdr:colOff>50800</xdr:colOff>
      <xdr:row>56</xdr:row>
      <xdr:rowOff>149098</xdr:rowOff>
    </xdr:to>
    <xdr:sp macro="" textlink="">
      <xdr:nvSpPr>
        <xdr:cNvPr id="370" name="楕円 369"/>
        <xdr:cNvSpPr/>
      </xdr:nvSpPr>
      <xdr:spPr>
        <a:xfrm>
          <a:off x="10426700" y="96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70375</xdr:rowOff>
    </xdr:from>
    <xdr:ext cx="534377" cy="259045"/>
    <xdr:sp macro="" textlink="">
      <xdr:nvSpPr>
        <xdr:cNvPr id="371" name="農林水産業費該当値テキスト"/>
        <xdr:cNvSpPr txBox="1"/>
      </xdr:nvSpPr>
      <xdr:spPr>
        <a:xfrm>
          <a:off x="10528300" y="950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20282</xdr:rowOff>
    </xdr:from>
    <xdr:to>
      <xdr:col>50</xdr:col>
      <xdr:colOff>165100</xdr:colOff>
      <xdr:row>56</xdr:row>
      <xdr:rowOff>121882</xdr:rowOff>
    </xdr:to>
    <xdr:sp macro="" textlink="">
      <xdr:nvSpPr>
        <xdr:cNvPr id="372" name="楕円 371"/>
        <xdr:cNvSpPr/>
      </xdr:nvSpPr>
      <xdr:spPr>
        <a:xfrm>
          <a:off x="9588500" y="962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138409</xdr:rowOff>
    </xdr:from>
    <xdr:ext cx="534377" cy="259045"/>
    <xdr:sp macro="" textlink="">
      <xdr:nvSpPr>
        <xdr:cNvPr id="373" name="テキスト ボックス 372"/>
        <xdr:cNvSpPr txBox="1"/>
      </xdr:nvSpPr>
      <xdr:spPr>
        <a:xfrm>
          <a:off x="9372111" y="939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64592</xdr:rowOff>
    </xdr:from>
    <xdr:to>
      <xdr:col>46</xdr:col>
      <xdr:colOff>38100</xdr:colOff>
      <xdr:row>56</xdr:row>
      <xdr:rowOff>166192</xdr:rowOff>
    </xdr:to>
    <xdr:sp macro="" textlink="">
      <xdr:nvSpPr>
        <xdr:cNvPr id="374" name="楕円 373"/>
        <xdr:cNvSpPr/>
      </xdr:nvSpPr>
      <xdr:spPr>
        <a:xfrm>
          <a:off x="8699500" y="966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11269</xdr:rowOff>
    </xdr:from>
    <xdr:ext cx="534377" cy="259045"/>
    <xdr:sp macro="" textlink="">
      <xdr:nvSpPr>
        <xdr:cNvPr id="375" name="テキスト ボックス 374"/>
        <xdr:cNvSpPr txBox="1"/>
      </xdr:nvSpPr>
      <xdr:spPr>
        <a:xfrm>
          <a:off x="8483111" y="944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62649</xdr:rowOff>
    </xdr:from>
    <xdr:to>
      <xdr:col>41</xdr:col>
      <xdr:colOff>101600</xdr:colOff>
      <xdr:row>56</xdr:row>
      <xdr:rowOff>164249</xdr:rowOff>
    </xdr:to>
    <xdr:sp macro="" textlink="">
      <xdr:nvSpPr>
        <xdr:cNvPr id="376" name="楕円 375"/>
        <xdr:cNvSpPr/>
      </xdr:nvSpPr>
      <xdr:spPr>
        <a:xfrm>
          <a:off x="7810500" y="966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9326</xdr:rowOff>
    </xdr:from>
    <xdr:ext cx="534377" cy="259045"/>
    <xdr:sp macro="" textlink="">
      <xdr:nvSpPr>
        <xdr:cNvPr id="377" name="テキスト ボックス 376"/>
        <xdr:cNvSpPr txBox="1"/>
      </xdr:nvSpPr>
      <xdr:spPr>
        <a:xfrm>
          <a:off x="7594111" y="943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147079</xdr:rowOff>
    </xdr:from>
    <xdr:to>
      <xdr:col>36</xdr:col>
      <xdr:colOff>165100</xdr:colOff>
      <xdr:row>57</xdr:row>
      <xdr:rowOff>77229</xdr:rowOff>
    </xdr:to>
    <xdr:sp macro="" textlink="">
      <xdr:nvSpPr>
        <xdr:cNvPr id="378" name="楕円 377"/>
        <xdr:cNvSpPr/>
      </xdr:nvSpPr>
      <xdr:spPr>
        <a:xfrm>
          <a:off x="6921500" y="97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68356</xdr:rowOff>
    </xdr:from>
    <xdr:ext cx="534377" cy="259045"/>
    <xdr:sp macro="" textlink="">
      <xdr:nvSpPr>
        <xdr:cNvPr id="379" name="テキスト ボックス 378"/>
        <xdr:cNvSpPr txBox="1"/>
      </xdr:nvSpPr>
      <xdr:spPr>
        <a:xfrm>
          <a:off x="6705111" y="984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96723</xdr:rowOff>
    </xdr:from>
    <xdr:to>
      <xdr:col>55</xdr:col>
      <xdr:colOff>0</xdr:colOff>
      <xdr:row>78</xdr:row>
      <xdr:rowOff>122121</xdr:rowOff>
    </xdr:to>
    <xdr:cxnSp macro="">
      <xdr:nvCxnSpPr>
        <xdr:cNvPr id="408" name="直線コネクタ 407"/>
        <xdr:cNvCxnSpPr/>
      </xdr:nvCxnSpPr>
      <xdr:spPr>
        <a:xfrm>
          <a:off x="9639300" y="13469823"/>
          <a:ext cx="838200" cy="2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159040</xdr:rowOff>
    </xdr:from>
    <xdr:to>
      <xdr:col>50</xdr:col>
      <xdr:colOff>114300</xdr:colOff>
      <xdr:row>78</xdr:row>
      <xdr:rowOff>96723</xdr:rowOff>
    </xdr:to>
    <xdr:cxnSp macro="">
      <xdr:nvCxnSpPr>
        <xdr:cNvPr id="411" name="直線コネクタ 410"/>
        <xdr:cNvCxnSpPr/>
      </xdr:nvCxnSpPr>
      <xdr:spPr>
        <a:xfrm>
          <a:off x="8750300" y="13360690"/>
          <a:ext cx="889000" cy="10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159040</xdr:rowOff>
    </xdr:from>
    <xdr:to>
      <xdr:col>45</xdr:col>
      <xdr:colOff>177800</xdr:colOff>
      <xdr:row>78</xdr:row>
      <xdr:rowOff>146010</xdr:rowOff>
    </xdr:to>
    <xdr:cxnSp macro="">
      <xdr:nvCxnSpPr>
        <xdr:cNvPr id="414" name="直線コネクタ 413"/>
        <xdr:cNvCxnSpPr/>
      </xdr:nvCxnSpPr>
      <xdr:spPr>
        <a:xfrm flipV="1">
          <a:off x="7861300" y="13360690"/>
          <a:ext cx="889000" cy="1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125857</xdr:rowOff>
    </xdr:from>
    <xdr:ext cx="534377" cy="259045"/>
    <xdr:sp macro="" textlink="">
      <xdr:nvSpPr>
        <xdr:cNvPr id="416" name="テキスト ボックス 415"/>
        <xdr:cNvSpPr txBox="1"/>
      </xdr:nvSpPr>
      <xdr:spPr>
        <a:xfrm>
          <a:off x="8483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135615</xdr:rowOff>
    </xdr:from>
    <xdr:to>
      <xdr:col>41</xdr:col>
      <xdr:colOff>50800</xdr:colOff>
      <xdr:row>78</xdr:row>
      <xdr:rowOff>146010</xdr:rowOff>
    </xdr:to>
    <xdr:cxnSp macro="">
      <xdr:nvCxnSpPr>
        <xdr:cNvPr id="417" name="直線コネクタ 416"/>
        <xdr:cNvCxnSpPr/>
      </xdr:nvCxnSpPr>
      <xdr:spPr>
        <a:xfrm>
          <a:off x="6972300" y="13508715"/>
          <a:ext cx="889000" cy="1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71321</xdr:rowOff>
    </xdr:from>
    <xdr:to>
      <xdr:col>55</xdr:col>
      <xdr:colOff>50800</xdr:colOff>
      <xdr:row>79</xdr:row>
      <xdr:rowOff>1471</xdr:rowOff>
    </xdr:to>
    <xdr:sp macro="" textlink="">
      <xdr:nvSpPr>
        <xdr:cNvPr id="427" name="楕円 426"/>
        <xdr:cNvSpPr/>
      </xdr:nvSpPr>
      <xdr:spPr>
        <a:xfrm>
          <a:off x="10426700" y="1344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169184</xdr:rowOff>
    </xdr:from>
    <xdr:ext cx="534377" cy="259045"/>
    <xdr:sp macro="" textlink="">
      <xdr:nvSpPr>
        <xdr:cNvPr id="428" name="商工費該当値テキスト"/>
        <xdr:cNvSpPr txBox="1"/>
      </xdr:nvSpPr>
      <xdr:spPr>
        <a:xfrm>
          <a:off x="10528300" y="1337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45923</xdr:rowOff>
    </xdr:from>
    <xdr:to>
      <xdr:col>50</xdr:col>
      <xdr:colOff>165100</xdr:colOff>
      <xdr:row>78</xdr:row>
      <xdr:rowOff>147523</xdr:rowOff>
    </xdr:to>
    <xdr:sp macro="" textlink="">
      <xdr:nvSpPr>
        <xdr:cNvPr id="429" name="楕円 428"/>
        <xdr:cNvSpPr/>
      </xdr:nvSpPr>
      <xdr:spPr>
        <a:xfrm>
          <a:off x="9588500" y="1341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138650</xdr:rowOff>
    </xdr:from>
    <xdr:ext cx="534377" cy="259045"/>
    <xdr:sp macro="" textlink="">
      <xdr:nvSpPr>
        <xdr:cNvPr id="430" name="テキスト ボックス 429"/>
        <xdr:cNvSpPr txBox="1"/>
      </xdr:nvSpPr>
      <xdr:spPr>
        <a:xfrm>
          <a:off x="9372111" y="1351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108240</xdr:rowOff>
    </xdr:from>
    <xdr:to>
      <xdr:col>46</xdr:col>
      <xdr:colOff>38100</xdr:colOff>
      <xdr:row>78</xdr:row>
      <xdr:rowOff>38390</xdr:rowOff>
    </xdr:to>
    <xdr:sp macro="" textlink="">
      <xdr:nvSpPr>
        <xdr:cNvPr id="431" name="楕円 430"/>
        <xdr:cNvSpPr/>
      </xdr:nvSpPr>
      <xdr:spPr>
        <a:xfrm>
          <a:off x="8699500" y="1330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54917</xdr:rowOff>
    </xdr:from>
    <xdr:ext cx="534377" cy="259045"/>
    <xdr:sp macro="" textlink="">
      <xdr:nvSpPr>
        <xdr:cNvPr id="432" name="テキスト ボックス 431"/>
        <xdr:cNvSpPr txBox="1"/>
      </xdr:nvSpPr>
      <xdr:spPr>
        <a:xfrm>
          <a:off x="8483111" y="1308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95210</xdr:rowOff>
    </xdr:from>
    <xdr:to>
      <xdr:col>41</xdr:col>
      <xdr:colOff>101600</xdr:colOff>
      <xdr:row>79</xdr:row>
      <xdr:rowOff>25360</xdr:rowOff>
    </xdr:to>
    <xdr:sp macro="" textlink="">
      <xdr:nvSpPr>
        <xdr:cNvPr id="433" name="楕円 432"/>
        <xdr:cNvSpPr/>
      </xdr:nvSpPr>
      <xdr:spPr>
        <a:xfrm>
          <a:off x="7810500" y="1346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16487</xdr:rowOff>
    </xdr:from>
    <xdr:ext cx="469744" cy="259045"/>
    <xdr:sp macro="" textlink="">
      <xdr:nvSpPr>
        <xdr:cNvPr id="434" name="テキスト ボックス 433"/>
        <xdr:cNvSpPr txBox="1"/>
      </xdr:nvSpPr>
      <xdr:spPr>
        <a:xfrm>
          <a:off x="7626428" y="1356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84815</xdr:rowOff>
    </xdr:from>
    <xdr:to>
      <xdr:col>36</xdr:col>
      <xdr:colOff>165100</xdr:colOff>
      <xdr:row>79</xdr:row>
      <xdr:rowOff>14965</xdr:rowOff>
    </xdr:to>
    <xdr:sp macro="" textlink="">
      <xdr:nvSpPr>
        <xdr:cNvPr id="435" name="楕円 434"/>
        <xdr:cNvSpPr/>
      </xdr:nvSpPr>
      <xdr:spPr>
        <a:xfrm>
          <a:off x="6921500" y="1345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6092</xdr:rowOff>
    </xdr:from>
    <xdr:ext cx="534377" cy="259045"/>
    <xdr:sp macro="" textlink="">
      <xdr:nvSpPr>
        <xdr:cNvPr id="436" name="テキスト ボックス 435"/>
        <xdr:cNvSpPr txBox="1"/>
      </xdr:nvSpPr>
      <xdr:spPr>
        <a:xfrm>
          <a:off x="6705111" y="1355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43977</xdr:rowOff>
    </xdr:from>
    <xdr:to>
      <xdr:col>55</xdr:col>
      <xdr:colOff>0</xdr:colOff>
      <xdr:row>96</xdr:row>
      <xdr:rowOff>71532</xdr:rowOff>
    </xdr:to>
    <xdr:cxnSp macro="">
      <xdr:nvCxnSpPr>
        <xdr:cNvPr id="465" name="直線コネクタ 464"/>
        <xdr:cNvCxnSpPr/>
      </xdr:nvCxnSpPr>
      <xdr:spPr>
        <a:xfrm>
          <a:off x="9639300" y="16503177"/>
          <a:ext cx="838200" cy="2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6" name="土木費平均値テキスト"/>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43977</xdr:rowOff>
    </xdr:from>
    <xdr:to>
      <xdr:col>50</xdr:col>
      <xdr:colOff>114300</xdr:colOff>
      <xdr:row>97</xdr:row>
      <xdr:rowOff>28798</xdr:rowOff>
    </xdr:to>
    <xdr:cxnSp macro="">
      <xdr:nvCxnSpPr>
        <xdr:cNvPr id="468" name="直線コネクタ 467"/>
        <xdr:cNvCxnSpPr/>
      </xdr:nvCxnSpPr>
      <xdr:spPr>
        <a:xfrm flipV="1">
          <a:off x="8750300" y="16503177"/>
          <a:ext cx="889000" cy="15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3692</xdr:rowOff>
    </xdr:from>
    <xdr:ext cx="534377" cy="259045"/>
    <xdr:sp macro="" textlink="">
      <xdr:nvSpPr>
        <xdr:cNvPr id="470" name="テキスト ボックス 469"/>
        <xdr:cNvSpPr txBox="1"/>
      </xdr:nvSpPr>
      <xdr:spPr>
        <a:xfrm>
          <a:off x="9372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28798</xdr:rowOff>
    </xdr:from>
    <xdr:to>
      <xdr:col>45</xdr:col>
      <xdr:colOff>177800</xdr:colOff>
      <xdr:row>97</xdr:row>
      <xdr:rowOff>72949</xdr:rowOff>
    </xdr:to>
    <xdr:cxnSp macro="">
      <xdr:nvCxnSpPr>
        <xdr:cNvPr id="471" name="直線コネクタ 470"/>
        <xdr:cNvCxnSpPr/>
      </xdr:nvCxnSpPr>
      <xdr:spPr>
        <a:xfrm flipV="1">
          <a:off x="7861300" y="16659448"/>
          <a:ext cx="889000" cy="4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20241</xdr:rowOff>
    </xdr:from>
    <xdr:to>
      <xdr:col>41</xdr:col>
      <xdr:colOff>50800</xdr:colOff>
      <xdr:row>97</xdr:row>
      <xdr:rowOff>72949</xdr:rowOff>
    </xdr:to>
    <xdr:cxnSp macro="">
      <xdr:nvCxnSpPr>
        <xdr:cNvPr id="474" name="直線コネクタ 473"/>
        <xdr:cNvCxnSpPr/>
      </xdr:nvCxnSpPr>
      <xdr:spPr>
        <a:xfrm>
          <a:off x="6972300" y="16650891"/>
          <a:ext cx="889000" cy="5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20732</xdr:rowOff>
    </xdr:from>
    <xdr:to>
      <xdr:col>55</xdr:col>
      <xdr:colOff>50800</xdr:colOff>
      <xdr:row>96</xdr:row>
      <xdr:rowOff>122332</xdr:rowOff>
    </xdr:to>
    <xdr:sp macro="" textlink="">
      <xdr:nvSpPr>
        <xdr:cNvPr id="484" name="楕円 483"/>
        <xdr:cNvSpPr/>
      </xdr:nvSpPr>
      <xdr:spPr>
        <a:xfrm>
          <a:off x="10426700" y="1647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43609</xdr:rowOff>
    </xdr:from>
    <xdr:ext cx="534377" cy="259045"/>
    <xdr:sp macro="" textlink="">
      <xdr:nvSpPr>
        <xdr:cNvPr id="485" name="土木費該当値テキスト"/>
        <xdr:cNvSpPr txBox="1"/>
      </xdr:nvSpPr>
      <xdr:spPr>
        <a:xfrm>
          <a:off x="10528300" y="1633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164627</xdr:rowOff>
    </xdr:from>
    <xdr:to>
      <xdr:col>50</xdr:col>
      <xdr:colOff>165100</xdr:colOff>
      <xdr:row>96</xdr:row>
      <xdr:rowOff>94777</xdr:rowOff>
    </xdr:to>
    <xdr:sp macro="" textlink="">
      <xdr:nvSpPr>
        <xdr:cNvPr id="486" name="楕円 485"/>
        <xdr:cNvSpPr/>
      </xdr:nvSpPr>
      <xdr:spPr>
        <a:xfrm>
          <a:off x="9588500" y="1645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111304</xdr:rowOff>
    </xdr:from>
    <xdr:ext cx="534377" cy="259045"/>
    <xdr:sp macro="" textlink="">
      <xdr:nvSpPr>
        <xdr:cNvPr id="487" name="テキスト ボックス 486"/>
        <xdr:cNvSpPr txBox="1"/>
      </xdr:nvSpPr>
      <xdr:spPr>
        <a:xfrm>
          <a:off x="9372111" y="1622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149448</xdr:rowOff>
    </xdr:from>
    <xdr:to>
      <xdr:col>46</xdr:col>
      <xdr:colOff>38100</xdr:colOff>
      <xdr:row>97</xdr:row>
      <xdr:rowOff>79598</xdr:rowOff>
    </xdr:to>
    <xdr:sp macro="" textlink="">
      <xdr:nvSpPr>
        <xdr:cNvPr id="488" name="楕円 487"/>
        <xdr:cNvSpPr/>
      </xdr:nvSpPr>
      <xdr:spPr>
        <a:xfrm>
          <a:off x="8699500" y="1660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70725</xdr:rowOff>
    </xdr:from>
    <xdr:ext cx="534377" cy="259045"/>
    <xdr:sp macro="" textlink="">
      <xdr:nvSpPr>
        <xdr:cNvPr id="489" name="テキスト ボックス 488"/>
        <xdr:cNvSpPr txBox="1"/>
      </xdr:nvSpPr>
      <xdr:spPr>
        <a:xfrm>
          <a:off x="8483111" y="1670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22149</xdr:rowOff>
    </xdr:from>
    <xdr:to>
      <xdr:col>41</xdr:col>
      <xdr:colOff>101600</xdr:colOff>
      <xdr:row>97</xdr:row>
      <xdr:rowOff>123749</xdr:rowOff>
    </xdr:to>
    <xdr:sp macro="" textlink="">
      <xdr:nvSpPr>
        <xdr:cNvPr id="490" name="楕円 489"/>
        <xdr:cNvSpPr/>
      </xdr:nvSpPr>
      <xdr:spPr>
        <a:xfrm>
          <a:off x="7810500" y="1665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114876</xdr:rowOff>
    </xdr:from>
    <xdr:ext cx="534377" cy="259045"/>
    <xdr:sp macro="" textlink="">
      <xdr:nvSpPr>
        <xdr:cNvPr id="491" name="テキスト ボックス 490"/>
        <xdr:cNvSpPr txBox="1"/>
      </xdr:nvSpPr>
      <xdr:spPr>
        <a:xfrm>
          <a:off x="7594111" y="1674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140891</xdr:rowOff>
    </xdr:from>
    <xdr:to>
      <xdr:col>36</xdr:col>
      <xdr:colOff>165100</xdr:colOff>
      <xdr:row>97</xdr:row>
      <xdr:rowOff>71041</xdr:rowOff>
    </xdr:to>
    <xdr:sp macro="" textlink="">
      <xdr:nvSpPr>
        <xdr:cNvPr id="492" name="楕円 491"/>
        <xdr:cNvSpPr/>
      </xdr:nvSpPr>
      <xdr:spPr>
        <a:xfrm>
          <a:off x="6921500" y="1660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62168</xdr:rowOff>
    </xdr:from>
    <xdr:ext cx="534377" cy="259045"/>
    <xdr:sp macro="" textlink="">
      <xdr:nvSpPr>
        <xdr:cNvPr id="493" name="テキスト ボックス 492"/>
        <xdr:cNvSpPr txBox="1"/>
      </xdr:nvSpPr>
      <xdr:spPr>
        <a:xfrm>
          <a:off x="6705111" y="1669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163436</xdr:rowOff>
    </xdr:from>
    <xdr:to>
      <xdr:col>85</xdr:col>
      <xdr:colOff>127000</xdr:colOff>
      <xdr:row>35</xdr:row>
      <xdr:rowOff>148482</xdr:rowOff>
    </xdr:to>
    <xdr:cxnSp macro="">
      <xdr:nvCxnSpPr>
        <xdr:cNvPr id="522" name="直線コネクタ 521"/>
        <xdr:cNvCxnSpPr/>
      </xdr:nvCxnSpPr>
      <xdr:spPr>
        <a:xfrm>
          <a:off x="15481300" y="5992736"/>
          <a:ext cx="838200" cy="15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15701</xdr:rowOff>
    </xdr:from>
    <xdr:ext cx="534377" cy="259045"/>
    <xdr:sp macro="" textlink="">
      <xdr:nvSpPr>
        <xdr:cNvPr id="523" name="消防費平均値テキスト"/>
        <xdr:cNvSpPr txBox="1"/>
      </xdr:nvSpPr>
      <xdr:spPr>
        <a:xfrm>
          <a:off x="16370300" y="618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13589</xdr:rowOff>
    </xdr:from>
    <xdr:to>
      <xdr:col>81</xdr:col>
      <xdr:colOff>50800</xdr:colOff>
      <xdr:row>34</xdr:row>
      <xdr:rowOff>163436</xdr:rowOff>
    </xdr:to>
    <xdr:cxnSp macro="">
      <xdr:nvCxnSpPr>
        <xdr:cNvPr id="525" name="直線コネクタ 524"/>
        <xdr:cNvCxnSpPr/>
      </xdr:nvCxnSpPr>
      <xdr:spPr>
        <a:xfrm>
          <a:off x="14592300" y="5671439"/>
          <a:ext cx="889000" cy="32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145813</xdr:rowOff>
    </xdr:from>
    <xdr:ext cx="534377" cy="259045"/>
    <xdr:sp macro="" textlink="">
      <xdr:nvSpPr>
        <xdr:cNvPr id="527" name="テキスト ボックス 526"/>
        <xdr:cNvSpPr txBox="1"/>
      </xdr:nvSpPr>
      <xdr:spPr>
        <a:xfrm>
          <a:off x="15214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13589</xdr:rowOff>
    </xdr:from>
    <xdr:to>
      <xdr:col>76</xdr:col>
      <xdr:colOff>114300</xdr:colOff>
      <xdr:row>35</xdr:row>
      <xdr:rowOff>22504</xdr:rowOff>
    </xdr:to>
    <xdr:cxnSp macro="">
      <xdr:nvCxnSpPr>
        <xdr:cNvPr id="528" name="直線コネクタ 527"/>
        <xdr:cNvCxnSpPr/>
      </xdr:nvCxnSpPr>
      <xdr:spPr>
        <a:xfrm flipV="1">
          <a:off x="13703300" y="5671439"/>
          <a:ext cx="889000" cy="35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142613</xdr:rowOff>
    </xdr:from>
    <xdr:ext cx="534377" cy="259045"/>
    <xdr:sp macro="" textlink="">
      <xdr:nvSpPr>
        <xdr:cNvPr id="530" name="テキスト ボックス 529"/>
        <xdr:cNvSpPr txBox="1"/>
      </xdr:nvSpPr>
      <xdr:spPr>
        <a:xfrm>
          <a:off x="14325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22504</xdr:rowOff>
    </xdr:from>
    <xdr:to>
      <xdr:col>71</xdr:col>
      <xdr:colOff>177800</xdr:colOff>
      <xdr:row>35</xdr:row>
      <xdr:rowOff>76206</xdr:rowOff>
    </xdr:to>
    <xdr:cxnSp macro="">
      <xdr:nvCxnSpPr>
        <xdr:cNvPr id="531" name="直線コネクタ 530"/>
        <xdr:cNvCxnSpPr/>
      </xdr:nvCxnSpPr>
      <xdr:spPr>
        <a:xfrm flipV="1">
          <a:off x="12814300" y="6023254"/>
          <a:ext cx="889000" cy="5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132821</xdr:rowOff>
    </xdr:from>
    <xdr:ext cx="534377" cy="259045"/>
    <xdr:sp macro="" textlink="">
      <xdr:nvSpPr>
        <xdr:cNvPr id="533" name="テキスト ボックス 532"/>
        <xdr:cNvSpPr txBox="1"/>
      </xdr:nvSpPr>
      <xdr:spPr>
        <a:xfrm>
          <a:off x="13436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5" name="テキスト ボックス 534"/>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97682</xdr:rowOff>
    </xdr:from>
    <xdr:to>
      <xdr:col>85</xdr:col>
      <xdr:colOff>177800</xdr:colOff>
      <xdr:row>36</xdr:row>
      <xdr:rowOff>27832</xdr:rowOff>
    </xdr:to>
    <xdr:sp macro="" textlink="">
      <xdr:nvSpPr>
        <xdr:cNvPr id="541" name="楕円 540"/>
        <xdr:cNvSpPr/>
      </xdr:nvSpPr>
      <xdr:spPr>
        <a:xfrm>
          <a:off x="16268700" y="609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120559</xdr:rowOff>
    </xdr:from>
    <xdr:ext cx="534377" cy="259045"/>
    <xdr:sp macro="" textlink="">
      <xdr:nvSpPr>
        <xdr:cNvPr id="542" name="消防費該当値テキスト"/>
        <xdr:cNvSpPr txBox="1"/>
      </xdr:nvSpPr>
      <xdr:spPr>
        <a:xfrm>
          <a:off x="16370300" y="594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112636</xdr:rowOff>
    </xdr:from>
    <xdr:to>
      <xdr:col>81</xdr:col>
      <xdr:colOff>101600</xdr:colOff>
      <xdr:row>35</xdr:row>
      <xdr:rowOff>42786</xdr:rowOff>
    </xdr:to>
    <xdr:sp macro="" textlink="">
      <xdr:nvSpPr>
        <xdr:cNvPr id="543" name="楕円 542"/>
        <xdr:cNvSpPr/>
      </xdr:nvSpPr>
      <xdr:spPr>
        <a:xfrm>
          <a:off x="15430500" y="594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59313</xdr:rowOff>
    </xdr:from>
    <xdr:ext cx="534377" cy="259045"/>
    <xdr:sp macro="" textlink="">
      <xdr:nvSpPr>
        <xdr:cNvPr id="544" name="テキスト ボックス 543"/>
        <xdr:cNvSpPr txBox="1"/>
      </xdr:nvSpPr>
      <xdr:spPr>
        <a:xfrm>
          <a:off x="15214111" y="571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134239</xdr:rowOff>
    </xdr:from>
    <xdr:to>
      <xdr:col>76</xdr:col>
      <xdr:colOff>165100</xdr:colOff>
      <xdr:row>33</xdr:row>
      <xdr:rowOff>64389</xdr:rowOff>
    </xdr:to>
    <xdr:sp macro="" textlink="">
      <xdr:nvSpPr>
        <xdr:cNvPr id="545" name="楕円 544"/>
        <xdr:cNvSpPr/>
      </xdr:nvSpPr>
      <xdr:spPr>
        <a:xfrm>
          <a:off x="14541500" y="562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80916</xdr:rowOff>
    </xdr:from>
    <xdr:ext cx="534377" cy="259045"/>
    <xdr:sp macro="" textlink="">
      <xdr:nvSpPr>
        <xdr:cNvPr id="546" name="テキスト ボックス 545"/>
        <xdr:cNvSpPr txBox="1"/>
      </xdr:nvSpPr>
      <xdr:spPr>
        <a:xfrm>
          <a:off x="14325111" y="539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143154</xdr:rowOff>
    </xdr:from>
    <xdr:to>
      <xdr:col>72</xdr:col>
      <xdr:colOff>38100</xdr:colOff>
      <xdr:row>35</xdr:row>
      <xdr:rowOff>73304</xdr:rowOff>
    </xdr:to>
    <xdr:sp macro="" textlink="">
      <xdr:nvSpPr>
        <xdr:cNvPr id="547" name="楕円 546"/>
        <xdr:cNvSpPr/>
      </xdr:nvSpPr>
      <xdr:spPr>
        <a:xfrm>
          <a:off x="13652500" y="5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89831</xdr:rowOff>
    </xdr:from>
    <xdr:ext cx="534377" cy="259045"/>
    <xdr:sp macro="" textlink="">
      <xdr:nvSpPr>
        <xdr:cNvPr id="548" name="テキスト ボックス 547"/>
        <xdr:cNvSpPr txBox="1"/>
      </xdr:nvSpPr>
      <xdr:spPr>
        <a:xfrm>
          <a:off x="13436111" y="574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25406</xdr:rowOff>
    </xdr:from>
    <xdr:to>
      <xdr:col>67</xdr:col>
      <xdr:colOff>101600</xdr:colOff>
      <xdr:row>35</xdr:row>
      <xdr:rowOff>127006</xdr:rowOff>
    </xdr:to>
    <xdr:sp macro="" textlink="">
      <xdr:nvSpPr>
        <xdr:cNvPr id="549" name="楕円 548"/>
        <xdr:cNvSpPr/>
      </xdr:nvSpPr>
      <xdr:spPr>
        <a:xfrm>
          <a:off x="12763500" y="60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143533</xdr:rowOff>
    </xdr:from>
    <xdr:ext cx="534377" cy="259045"/>
    <xdr:sp macro="" textlink="">
      <xdr:nvSpPr>
        <xdr:cNvPr id="550" name="テキスト ボックス 549"/>
        <xdr:cNvSpPr txBox="1"/>
      </xdr:nvSpPr>
      <xdr:spPr>
        <a:xfrm>
          <a:off x="12547111" y="580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38491</xdr:rowOff>
    </xdr:from>
    <xdr:to>
      <xdr:col>85</xdr:col>
      <xdr:colOff>127000</xdr:colOff>
      <xdr:row>55</xdr:row>
      <xdr:rowOff>112748</xdr:rowOff>
    </xdr:to>
    <xdr:cxnSp macro="">
      <xdr:nvCxnSpPr>
        <xdr:cNvPr id="579" name="直線コネクタ 578"/>
        <xdr:cNvCxnSpPr/>
      </xdr:nvCxnSpPr>
      <xdr:spPr>
        <a:xfrm>
          <a:off x="15481300" y="9468241"/>
          <a:ext cx="838200" cy="7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30377</xdr:rowOff>
    </xdr:from>
    <xdr:ext cx="534377" cy="259045"/>
    <xdr:sp macro="" textlink="">
      <xdr:nvSpPr>
        <xdr:cNvPr id="580" name="教育費平均値テキスト"/>
        <xdr:cNvSpPr txBox="1"/>
      </xdr:nvSpPr>
      <xdr:spPr>
        <a:xfrm>
          <a:off x="16370300" y="963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38491</xdr:rowOff>
    </xdr:from>
    <xdr:to>
      <xdr:col>81</xdr:col>
      <xdr:colOff>50800</xdr:colOff>
      <xdr:row>57</xdr:row>
      <xdr:rowOff>20355</xdr:rowOff>
    </xdr:to>
    <xdr:cxnSp macro="">
      <xdr:nvCxnSpPr>
        <xdr:cNvPr id="582" name="直線コネクタ 581"/>
        <xdr:cNvCxnSpPr/>
      </xdr:nvCxnSpPr>
      <xdr:spPr>
        <a:xfrm flipV="1">
          <a:off x="14592300" y="9468241"/>
          <a:ext cx="889000" cy="3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140129</xdr:rowOff>
    </xdr:from>
    <xdr:ext cx="534377" cy="259045"/>
    <xdr:sp macro="" textlink="">
      <xdr:nvSpPr>
        <xdr:cNvPr id="584" name="テキスト ボックス 583"/>
        <xdr:cNvSpPr txBox="1"/>
      </xdr:nvSpPr>
      <xdr:spPr>
        <a:xfrm>
          <a:off x="15214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41463</xdr:rowOff>
    </xdr:from>
    <xdr:to>
      <xdr:col>76</xdr:col>
      <xdr:colOff>114300</xdr:colOff>
      <xdr:row>57</xdr:row>
      <xdr:rowOff>20355</xdr:rowOff>
    </xdr:to>
    <xdr:cxnSp macro="">
      <xdr:nvCxnSpPr>
        <xdr:cNvPr id="585" name="直線コネクタ 584"/>
        <xdr:cNvCxnSpPr/>
      </xdr:nvCxnSpPr>
      <xdr:spPr>
        <a:xfrm>
          <a:off x="13703300" y="9642663"/>
          <a:ext cx="889000" cy="15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41463</xdr:rowOff>
    </xdr:from>
    <xdr:to>
      <xdr:col>71</xdr:col>
      <xdr:colOff>177800</xdr:colOff>
      <xdr:row>57</xdr:row>
      <xdr:rowOff>970</xdr:rowOff>
    </xdr:to>
    <xdr:cxnSp macro="">
      <xdr:nvCxnSpPr>
        <xdr:cNvPr id="588" name="直線コネクタ 587"/>
        <xdr:cNvCxnSpPr/>
      </xdr:nvCxnSpPr>
      <xdr:spPr>
        <a:xfrm flipV="1">
          <a:off x="12814300" y="9642663"/>
          <a:ext cx="889000" cy="13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142019</xdr:rowOff>
    </xdr:from>
    <xdr:ext cx="534377" cy="259045"/>
    <xdr:sp macro="" textlink="">
      <xdr:nvSpPr>
        <xdr:cNvPr id="590" name="テキスト ボックス 589"/>
        <xdr:cNvSpPr txBox="1"/>
      </xdr:nvSpPr>
      <xdr:spPr>
        <a:xfrm>
          <a:off x="13436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163410</xdr:rowOff>
    </xdr:from>
    <xdr:ext cx="534377" cy="259045"/>
    <xdr:sp macro="" textlink="">
      <xdr:nvSpPr>
        <xdr:cNvPr id="592" name="テキスト ボックス 591"/>
        <xdr:cNvSpPr txBox="1"/>
      </xdr:nvSpPr>
      <xdr:spPr>
        <a:xfrm>
          <a:off x="12547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61948</xdr:rowOff>
    </xdr:from>
    <xdr:to>
      <xdr:col>85</xdr:col>
      <xdr:colOff>177800</xdr:colOff>
      <xdr:row>55</xdr:row>
      <xdr:rowOff>163548</xdr:rowOff>
    </xdr:to>
    <xdr:sp macro="" textlink="">
      <xdr:nvSpPr>
        <xdr:cNvPr id="598" name="楕円 597"/>
        <xdr:cNvSpPr/>
      </xdr:nvSpPr>
      <xdr:spPr>
        <a:xfrm>
          <a:off x="16268700" y="94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84825</xdr:rowOff>
    </xdr:from>
    <xdr:ext cx="534377" cy="259045"/>
    <xdr:sp macro="" textlink="">
      <xdr:nvSpPr>
        <xdr:cNvPr id="599" name="教育費該当値テキスト"/>
        <xdr:cNvSpPr txBox="1"/>
      </xdr:nvSpPr>
      <xdr:spPr>
        <a:xfrm>
          <a:off x="16370300" y="934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159141</xdr:rowOff>
    </xdr:from>
    <xdr:to>
      <xdr:col>81</xdr:col>
      <xdr:colOff>101600</xdr:colOff>
      <xdr:row>55</xdr:row>
      <xdr:rowOff>89291</xdr:rowOff>
    </xdr:to>
    <xdr:sp macro="" textlink="">
      <xdr:nvSpPr>
        <xdr:cNvPr id="600" name="楕円 599"/>
        <xdr:cNvSpPr/>
      </xdr:nvSpPr>
      <xdr:spPr>
        <a:xfrm>
          <a:off x="15430500" y="941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105818</xdr:rowOff>
    </xdr:from>
    <xdr:ext cx="534377" cy="259045"/>
    <xdr:sp macro="" textlink="">
      <xdr:nvSpPr>
        <xdr:cNvPr id="601" name="テキスト ボックス 600"/>
        <xdr:cNvSpPr txBox="1"/>
      </xdr:nvSpPr>
      <xdr:spPr>
        <a:xfrm>
          <a:off x="15214111" y="919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141005</xdr:rowOff>
    </xdr:from>
    <xdr:to>
      <xdr:col>76</xdr:col>
      <xdr:colOff>165100</xdr:colOff>
      <xdr:row>57</xdr:row>
      <xdr:rowOff>71155</xdr:rowOff>
    </xdr:to>
    <xdr:sp macro="" textlink="">
      <xdr:nvSpPr>
        <xdr:cNvPr id="602" name="楕円 601"/>
        <xdr:cNvSpPr/>
      </xdr:nvSpPr>
      <xdr:spPr>
        <a:xfrm>
          <a:off x="14541500" y="974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62282</xdr:rowOff>
    </xdr:from>
    <xdr:ext cx="534377" cy="259045"/>
    <xdr:sp macro="" textlink="">
      <xdr:nvSpPr>
        <xdr:cNvPr id="603" name="テキスト ボックス 602"/>
        <xdr:cNvSpPr txBox="1"/>
      </xdr:nvSpPr>
      <xdr:spPr>
        <a:xfrm>
          <a:off x="14325111" y="983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162113</xdr:rowOff>
    </xdr:from>
    <xdr:to>
      <xdr:col>72</xdr:col>
      <xdr:colOff>38100</xdr:colOff>
      <xdr:row>56</xdr:row>
      <xdr:rowOff>92263</xdr:rowOff>
    </xdr:to>
    <xdr:sp macro="" textlink="">
      <xdr:nvSpPr>
        <xdr:cNvPr id="604" name="楕円 603"/>
        <xdr:cNvSpPr/>
      </xdr:nvSpPr>
      <xdr:spPr>
        <a:xfrm>
          <a:off x="13652500" y="959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108790</xdr:rowOff>
    </xdr:from>
    <xdr:ext cx="534377" cy="259045"/>
    <xdr:sp macro="" textlink="">
      <xdr:nvSpPr>
        <xdr:cNvPr id="605" name="テキスト ボックス 604"/>
        <xdr:cNvSpPr txBox="1"/>
      </xdr:nvSpPr>
      <xdr:spPr>
        <a:xfrm>
          <a:off x="13436111" y="936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121620</xdr:rowOff>
    </xdr:from>
    <xdr:to>
      <xdr:col>67</xdr:col>
      <xdr:colOff>101600</xdr:colOff>
      <xdr:row>57</xdr:row>
      <xdr:rowOff>51770</xdr:rowOff>
    </xdr:to>
    <xdr:sp macro="" textlink="">
      <xdr:nvSpPr>
        <xdr:cNvPr id="606" name="楕円 605"/>
        <xdr:cNvSpPr/>
      </xdr:nvSpPr>
      <xdr:spPr>
        <a:xfrm>
          <a:off x="12763500" y="972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42897</xdr:rowOff>
    </xdr:from>
    <xdr:ext cx="534377" cy="259045"/>
    <xdr:sp macro="" textlink="">
      <xdr:nvSpPr>
        <xdr:cNvPr id="607" name="テキスト ボックス 606"/>
        <xdr:cNvSpPr txBox="1"/>
      </xdr:nvSpPr>
      <xdr:spPr>
        <a:xfrm>
          <a:off x="12547111" y="981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170117</xdr:rowOff>
    </xdr:from>
    <xdr:to>
      <xdr:col>85</xdr:col>
      <xdr:colOff>127000</xdr:colOff>
      <xdr:row>79</xdr:row>
      <xdr:rowOff>23089</xdr:rowOff>
    </xdr:to>
    <xdr:cxnSp macro="">
      <xdr:nvCxnSpPr>
        <xdr:cNvPr id="636" name="直線コネクタ 635"/>
        <xdr:cNvCxnSpPr/>
      </xdr:nvCxnSpPr>
      <xdr:spPr>
        <a:xfrm>
          <a:off x="15481300" y="13543217"/>
          <a:ext cx="838200" cy="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129451</xdr:rowOff>
    </xdr:from>
    <xdr:to>
      <xdr:col>81</xdr:col>
      <xdr:colOff>50800</xdr:colOff>
      <xdr:row>78</xdr:row>
      <xdr:rowOff>170117</xdr:rowOff>
    </xdr:to>
    <xdr:cxnSp macro="">
      <xdr:nvCxnSpPr>
        <xdr:cNvPr id="639" name="直線コネクタ 638"/>
        <xdr:cNvCxnSpPr/>
      </xdr:nvCxnSpPr>
      <xdr:spPr>
        <a:xfrm>
          <a:off x="14592300" y="13502551"/>
          <a:ext cx="889000" cy="4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106514</xdr:rowOff>
    </xdr:from>
    <xdr:to>
      <xdr:col>76</xdr:col>
      <xdr:colOff>114300</xdr:colOff>
      <xdr:row>78</xdr:row>
      <xdr:rowOff>129451</xdr:rowOff>
    </xdr:to>
    <xdr:cxnSp macro="">
      <xdr:nvCxnSpPr>
        <xdr:cNvPr id="642" name="直線コネクタ 641"/>
        <xdr:cNvCxnSpPr/>
      </xdr:nvCxnSpPr>
      <xdr:spPr>
        <a:xfrm>
          <a:off x="13703300" y="13479614"/>
          <a:ext cx="889000" cy="2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33062</xdr:rowOff>
    </xdr:from>
    <xdr:ext cx="469744" cy="259045"/>
    <xdr:sp macro="" textlink="">
      <xdr:nvSpPr>
        <xdr:cNvPr id="644" name="テキスト ボックス 643"/>
        <xdr:cNvSpPr txBox="1"/>
      </xdr:nvSpPr>
      <xdr:spPr>
        <a:xfrm>
          <a:off x="14357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106514</xdr:rowOff>
    </xdr:from>
    <xdr:to>
      <xdr:col>71</xdr:col>
      <xdr:colOff>177800</xdr:colOff>
      <xdr:row>79</xdr:row>
      <xdr:rowOff>33846</xdr:rowOff>
    </xdr:to>
    <xdr:cxnSp macro="">
      <xdr:nvCxnSpPr>
        <xdr:cNvPr id="645" name="直線コネクタ 644"/>
        <xdr:cNvCxnSpPr/>
      </xdr:nvCxnSpPr>
      <xdr:spPr>
        <a:xfrm flipV="1">
          <a:off x="12814300" y="13479614"/>
          <a:ext cx="889000" cy="9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23296</xdr:rowOff>
    </xdr:from>
    <xdr:ext cx="469744" cy="259045"/>
    <xdr:sp macro="" textlink="">
      <xdr:nvSpPr>
        <xdr:cNvPr id="647" name="テキスト ボックス 646"/>
        <xdr:cNvSpPr txBox="1"/>
      </xdr:nvSpPr>
      <xdr:spPr>
        <a:xfrm>
          <a:off x="13468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143739</xdr:rowOff>
    </xdr:from>
    <xdr:to>
      <xdr:col>85</xdr:col>
      <xdr:colOff>177800</xdr:colOff>
      <xdr:row>79</xdr:row>
      <xdr:rowOff>73889</xdr:rowOff>
    </xdr:to>
    <xdr:sp macro="" textlink="">
      <xdr:nvSpPr>
        <xdr:cNvPr id="655" name="楕円 654"/>
        <xdr:cNvSpPr/>
      </xdr:nvSpPr>
      <xdr:spPr>
        <a:xfrm>
          <a:off x="16268700" y="1351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58666</xdr:rowOff>
    </xdr:from>
    <xdr:ext cx="469744" cy="259045"/>
    <xdr:sp macro="" textlink="">
      <xdr:nvSpPr>
        <xdr:cNvPr id="656" name="災害復旧費該当値テキスト"/>
        <xdr:cNvSpPr txBox="1"/>
      </xdr:nvSpPr>
      <xdr:spPr>
        <a:xfrm>
          <a:off x="16370300" y="1343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119317</xdr:rowOff>
    </xdr:from>
    <xdr:to>
      <xdr:col>81</xdr:col>
      <xdr:colOff>101600</xdr:colOff>
      <xdr:row>79</xdr:row>
      <xdr:rowOff>49467</xdr:rowOff>
    </xdr:to>
    <xdr:sp macro="" textlink="">
      <xdr:nvSpPr>
        <xdr:cNvPr id="657" name="楕円 656"/>
        <xdr:cNvSpPr/>
      </xdr:nvSpPr>
      <xdr:spPr>
        <a:xfrm>
          <a:off x="15430500" y="1349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40594</xdr:rowOff>
    </xdr:from>
    <xdr:ext cx="469744" cy="259045"/>
    <xdr:sp macro="" textlink="">
      <xdr:nvSpPr>
        <xdr:cNvPr id="658" name="テキスト ボックス 657"/>
        <xdr:cNvSpPr txBox="1"/>
      </xdr:nvSpPr>
      <xdr:spPr>
        <a:xfrm>
          <a:off x="15246428" y="13585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78651</xdr:rowOff>
    </xdr:from>
    <xdr:to>
      <xdr:col>76</xdr:col>
      <xdr:colOff>165100</xdr:colOff>
      <xdr:row>79</xdr:row>
      <xdr:rowOff>8801</xdr:rowOff>
    </xdr:to>
    <xdr:sp macro="" textlink="">
      <xdr:nvSpPr>
        <xdr:cNvPr id="659" name="楕円 658"/>
        <xdr:cNvSpPr/>
      </xdr:nvSpPr>
      <xdr:spPr>
        <a:xfrm>
          <a:off x="14541500" y="1345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25328</xdr:rowOff>
    </xdr:from>
    <xdr:ext cx="469744" cy="259045"/>
    <xdr:sp macro="" textlink="">
      <xdr:nvSpPr>
        <xdr:cNvPr id="660" name="テキスト ボックス 659"/>
        <xdr:cNvSpPr txBox="1"/>
      </xdr:nvSpPr>
      <xdr:spPr>
        <a:xfrm>
          <a:off x="14357428" y="1322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55714</xdr:rowOff>
    </xdr:from>
    <xdr:to>
      <xdr:col>72</xdr:col>
      <xdr:colOff>38100</xdr:colOff>
      <xdr:row>78</xdr:row>
      <xdr:rowOff>157314</xdr:rowOff>
    </xdr:to>
    <xdr:sp macro="" textlink="">
      <xdr:nvSpPr>
        <xdr:cNvPr id="661" name="楕円 660"/>
        <xdr:cNvSpPr/>
      </xdr:nvSpPr>
      <xdr:spPr>
        <a:xfrm>
          <a:off x="13652500" y="1342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2391</xdr:rowOff>
    </xdr:from>
    <xdr:ext cx="469744" cy="259045"/>
    <xdr:sp macro="" textlink="">
      <xdr:nvSpPr>
        <xdr:cNvPr id="662" name="テキスト ボックス 661"/>
        <xdr:cNvSpPr txBox="1"/>
      </xdr:nvSpPr>
      <xdr:spPr>
        <a:xfrm>
          <a:off x="13468428" y="1320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154496</xdr:rowOff>
    </xdr:from>
    <xdr:to>
      <xdr:col>67</xdr:col>
      <xdr:colOff>101600</xdr:colOff>
      <xdr:row>79</xdr:row>
      <xdr:rowOff>84646</xdr:rowOff>
    </xdr:to>
    <xdr:sp macro="" textlink="">
      <xdr:nvSpPr>
        <xdr:cNvPr id="663" name="楕円 662"/>
        <xdr:cNvSpPr/>
      </xdr:nvSpPr>
      <xdr:spPr>
        <a:xfrm>
          <a:off x="12763500" y="1352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75773</xdr:rowOff>
    </xdr:from>
    <xdr:ext cx="378565" cy="259045"/>
    <xdr:sp macro="" textlink="">
      <xdr:nvSpPr>
        <xdr:cNvPr id="664" name="テキスト ボックス 663"/>
        <xdr:cNvSpPr txBox="1"/>
      </xdr:nvSpPr>
      <xdr:spPr>
        <a:xfrm>
          <a:off x="12625017" y="13620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24200</xdr:rowOff>
    </xdr:from>
    <xdr:to>
      <xdr:col>85</xdr:col>
      <xdr:colOff>127000</xdr:colOff>
      <xdr:row>97</xdr:row>
      <xdr:rowOff>37500</xdr:rowOff>
    </xdr:to>
    <xdr:cxnSp macro="">
      <xdr:nvCxnSpPr>
        <xdr:cNvPr id="693" name="直線コネクタ 692"/>
        <xdr:cNvCxnSpPr/>
      </xdr:nvCxnSpPr>
      <xdr:spPr>
        <a:xfrm flipV="1">
          <a:off x="15481300" y="16654850"/>
          <a:ext cx="838200" cy="1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4" name="公債費平均値テキスト"/>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37500</xdr:rowOff>
    </xdr:from>
    <xdr:to>
      <xdr:col>81</xdr:col>
      <xdr:colOff>50800</xdr:colOff>
      <xdr:row>97</xdr:row>
      <xdr:rowOff>50878</xdr:rowOff>
    </xdr:to>
    <xdr:cxnSp macro="">
      <xdr:nvCxnSpPr>
        <xdr:cNvPr id="696" name="直線コネクタ 695"/>
        <xdr:cNvCxnSpPr/>
      </xdr:nvCxnSpPr>
      <xdr:spPr>
        <a:xfrm flipV="1">
          <a:off x="14592300" y="16668150"/>
          <a:ext cx="889000" cy="1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162299</xdr:rowOff>
    </xdr:from>
    <xdr:ext cx="534377" cy="259045"/>
    <xdr:sp macro="" textlink="">
      <xdr:nvSpPr>
        <xdr:cNvPr id="698" name="テキスト ボックス 697"/>
        <xdr:cNvSpPr txBox="1"/>
      </xdr:nvSpPr>
      <xdr:spPr>
        <a:xfrm>
          <a:off x="15214111" y="167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36891</xdr:rowOff>
    </xdr:from>
    <xdr:to>
      <xdr:col>76</xdr:col>
      <xdr:colOff>114300</xdr:colOff>
      <xdr:row>97</xdr:row>
      <xdr:rowOff>50878</xdr:rowOff>
    </xdr:to>
    <xdr:cxnSp macro="">
      <xdr:nvCxnSpPr>
        <xdr:cNvPr id="699" name="直線コネクタ 698"/>
        <xdr:cNvCxnSpPr/>
      </xdr:nvCxnSpPr>
      <xdr:spPr>
        <a:xfrm>
          <a:off x="13703300" y="16667541"/>
          <a:ext cx="889000" cy="1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159156</xdr:rowOff>
    </xdr:from>
    <xdr:ext cx="534377" cy="259045"/>
    <xdr:sp macro="" textlink="">
      <xdr:nvSpPr>
        <xdr:cNvPr id="701" name="テキスト ボックス 700"/>
        <xdr:cNvSpPr txBox="1"/>
      </xdr:nvSpPr>
      <xdr:spPr>
        <a:xfrm>
          <a:off x="14325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36891</xdr:rowOff>
    </xdr:from>
    <xdr:to>
      <xdr:col>71</xdr:col>
      <xdr:colOff>177800</xdr:colOff>
      <xdr:row>97</xdr:row>
      <xdr:rowOff>46980</xdr:rowOff>
    </xdr:to>
    <xdr:cxnSp macro="">
      <xdr:nvCxnSpPr>
        <xdr:cNvPr id="702" name="直線コネクタ 701"/>
        <xdr:cNvCxnSpPr/>
      </xdr:nvCxnSpPr>
      <xdr:spPr>
        <a:xfrm flipV="1">
          <a:off x="12814300" y="16667541"/>
          <a:ext cx="889000" cy="1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160070</xdr:rowOff>
    </xdr:from>
    <xdr:ext cx="534377" cy="259045"/>
    <xdr:sp macro="" textlink="">
      <xdr:nvSpPr>
        <xdr:cNvPr id="704" name="テキスト ボックス 703"/>
        <xdr:cNvSpPr txBox="1"/>
      </xdr:nvSpPr>
      <xdr:spPr>
        <a:xfrm>
          <a:off x="13436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170871</xdr:rowOff>
    </xdr:from>
    <xdr:ext cx="534377" cy="259045"/>
    <xdr:sp macro="" textlink="">
      <xdr:nvSpPr>
        <xdr:cNvPr id="706" name="テキスト ボックス 705"/>
        <xdr:cNvSpPr txBox="1"/>
      </xdr:nvSpPr>
      <xdr:spPr>
        <a:xfrm>
          <a:off x="12547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144850</xdr:rowOff>
    </xdr:from>
    <xdr:to>
      <xdr:col>85</xdr:col>
      <xdr:colOff>177800</xdr:colOff>
      <xdr:row>97</xdr:row>
      <xdr:rowOff>75000</xdr:rowOff>
    </xdr:to>
    <xdr:sp macro="" textlink="">
      <xdr:nvSpPr>
        <xdr:cNvPr id="712" name="楕円 711"/>
        <xdr:cNvSpPr/>
      </xdr:nvSpPr>
      <xdr:spPr>
        <a:xfrm>
          <a:off x="16268700" y="1660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167727</xdr:rowOff>
    </xdr:from>
    <xdr:ext cx="534377" cy="259045"/>
    <xdr:sp macro="" textlink="">
      <xdr:nvSpPr>
        <xdr:cNvPr id="713" name="公債費該当値テキスト"/>
        <xdr:cNvSpPr txBox="1"/>
      </xdr:nvSpPr>
      <xdr:spPr>
        <a:xfrm>
          <a:off x="16370300" y="1645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158150</xdr:rowOff>
    </xdr:from>
    <xdr:to>
      <xdr:col>81</xdr:col>
      <xdr:colOff>101600</xdr:colOff>
      <xdr:row>97</xdr:row>
      <xdr:rowOff>88300</xdr:rowOff>
    </xdr:to>
    <xdr:sp macro="" textlink="">
      <xdr:nvSpPr>
        <xdr:cNvPr id="714" name="楕円 713"/>
        <xdr:cNvSpPr/>
      </xdr:nvSpPr>
      <xdr:spPr>
        <a:xfrm>
          <a:off x="15430500" y="1661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104827</xdr:rowOff>
    </xdr:from>
    <xdr:ext cx="534377" cy="259045"/>
    <xdr:sp macro="" textlink="">
      <xdr:nvSpPr>
        <xdr:cNvPr id="715" name="テキスト ボックス 714"/>
        <xdr:cNvSpPr txBox="1"/>
      </xdr:nvSpPr>
      <xdr:spPr>
        <a:xfrm>
          <a:off x="15214111" y="1639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78</xdr:rowOff>
    </xdr:from>
    <xdr:to>
      <xdr:col>76</xdr:col>
      <xdr:colOff>165100</xdr:colOff>
      <xdr:row>97</xdr:row>
      <xdr:rowOff>101678</xdr:rowOff>
    </xdr:to>
    <xdr:sp macro="" textlink="">
      <xdr:nvSpPr>
        <xdr:cNvPr id="716" name="楕円 715"/>
        <xdr:cNvSpPr/>
      </xdr:nvSpPr>
      <xdr:spPr>
        <a:xfrm>
          <a:off x="14541500" y="1663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118205</xdr:rowOff>
    </xdr:from>
    <xdr:ext cx="534377" cy="259045"/>
    <xdr:sp macro="" textlink="">
      <xdr:nvSpPr>
        <xdr:cNvPr id="717" name="テキスト ボックス 716"/>
        <xdr:cNvSpPr txBox="1"/>
      </xdr:nvSpPr>
      <xdr:spPr>
        <a:xfrm>
          <a:off x="14325111" y="1640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157541</xdr:rowOff>
    </xdr:from>
    <xdr:to>
      <xdr:col>72</xdr:col>
      <xdr:colOff>38100</xdr:colOff>
      <xdr:row>97</xdr:row>
      <xdr:rowOff>87691</xdr:rowOff>
    </xdr:to>
    <xdr:sp macro="" textlink="">
      <xdr:nvSpPr>
        <xdr:cNvPr id="718" name="楕円 717"/>
        <xdr:cNvSpPr/>
      </xdr:nvSpPr>
      <xdr:spPr>
        <a:xfrm>
          <a:off x="13652500" y="1661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104218</xdr:rowOff>
    </xdr:from>
    <xdr:ext cx="534377" cy="259045"/>
    <xdr:sp macro="" textlink="">
      <xdr:nvSpPr>
        <xdr:cNvPr id="719" name="テキスト ボックス 718"/>
        <xdr:cNvSpPr txBox="1"/>
      </xdr:nvSpPr>
      <xdr:spPr>
        <a:xfrm>
          <a:off x="13436111" y="1639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167630</xdr:rowOff>
    </xdr:from>
    <xdr:to>
      <xdr:col>67</xdr:col>
      <xdr:colOff>101600</xdr:colOff>
      <xdr:row>97</xdr:row>
      <xdr:rowOff>97780</xdr:rowOff>
    </xdr:to>
    <xdr:sp macro="" textlink="">
      <xdr:nvSpPr>
        <xdr:cNvPr id="720" name="楕円 719"/>
        <xdr:cNvSpPr/>
      </xdr:nvSpPr>
      <xdr:spPr>
        <a:xfrm>
          <a:off x="12763500" y="1662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114307</xdr:rowOff>
    </xdr:from>
    <xdr:ext cx="534377" cy="259045"/>
    <xdr:sp macro="" textlink="">
      <xdr:nvSpPr>
        <xdr:cNvPr id="721" name="テキスト ボックス 720"/>
        <xdr:cNvSpPr txBox="1"/>
      </xdr:nvSpPr>
      <xdr:spPr>
        <a:xfrm>
          <a:off x="12547111" y="1640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類似団体平均に比べて大きく上回っているのは、総務費、民生費、教育費、公債費となっている。</a:t>
          </a:r>
        </a:p>
        <a:p>
          <a:r>
            <a:rPr kumimoji="1" lang="ja-JP" altLang="en-US" sz="1300">
              <a:latin typeface="ＭＳ Ｐゴシック" panose="020B0600070205080204" pitchFamily="50" charset="-128"/>
              <a:ea typeface="ＭＳ Ｐゴシック" panose="020B0600070205080204" pitchFamily="50" charset="-128"/>
            </a:rPr>
            <a:t>　前年度と比較すると、総務費については、本庁舎耐震化事業やふるさと納税返礼品に要する経費等により増加している。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ついては、保育所等整備事業の実施、また税率調整による国民健康保険特別会計への繰出金の増により大きく増加しており、また子育て支援、高齢者支援事業についても引き続き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教育費については、グラウンド改修事業等の完了により、前年度比では減少しているものの、小学校大規模改修や陸上競技場整備等の大型事業の実施に伴い、類似団体と比べると高い水準となっている。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公債費については、大型事業の元金償還開始により増加している。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鹿児島県南さつま市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年度ではマイナスであった実質単年度収支が、平成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は黒字となり、標準財政規模に対する財政調整基金残高、実質収支額ともに健全な財政を維持していると考えている。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合併支援策の終了や社会保障費の増加など厳しい財政環境が予想される中、基金の計画的かつ効果的な活用が重要であることから、適切な基金残高を確保しつつ、実質収支、実質単年度収支についても黒字になるよ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鹿児島県南さつま市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すべての会計において黒字を計上しており、連結赤字比率は「なし」となっている。</a:t>
          </a:r>
        </a:p>
        <a:p>
          <a:r>
            <a:rPr kumimoji="1" lang="ja-JP" altLang="en-US" sz="1400">
              <a:latin typeface="ＭＳ ゴシック" pitchFamily="49" charset="-128"/>
              <a:ea typeface="ＭＳ ゴシック" pitchFamily="49" charset="-128"/>
            </a:rPr>
            <a:t>　ただし、法非適用事業については、人件費、公債費等の基準外繰出を行った結果黒字決算となっている実態等があることから、今後は人員配置の見直し等を行い、経営の健全化に向けた取り組みに努める。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27886830</v>
      </c>
      <c r="BO4" s="461"/>
      <c r="BP4" s="461"/>
      <c r="BQ4" s="461"/>
      <c r="BR4" s="461"/>
      <c r="BS4" s="461"/>
      <c r="BT4" s="461"/>
      <c r="BU4" s="462"/>
      <c r="BV4" s="460">
        <v>26915681</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9</v>
      </c>
      <c r="CU4" s="642"/>
      <c r="CV4" s="642"/>
      <c r="CW4" s="642"/>
      <c r="CX4" s="642"/>
      <c r="CY4" s="642"/>
      <c r="CZ4" s="642"/>
      <c r="DA4" s="643"/>
      <c r="DB4" s="641">
        <v>7.6</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26619732</v>
      </c>
      <c r="BO5" s="466"/>
      <c r="BP5" s="466"/>
      <c r="BQ5" s="466"/>
      <c r="BR5" s="466"/>
      <c r="BS5" s="466"/>
      <c r="BT5" s="466"/>
      <c r="BU5" s="467"/>
      <c r="BV5" s="465">
        <v>25818754</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91.5</v>
      </c>
      <c r="CU5" s="436"/>
      <c r="CV5" s="436"/>
      <c r="CW5" s="436"/>
      <c r="CX5" s="436"/>
      <c r="CY5" s="436"/>
      <c r="CZ5" s="436"/>
      <c r="DA5" s="437"/>
      <c r="DB5" s="435">
        <v>90.4</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1267098</v>
      </c>
      <c r="BO6" s="466"/>
      <c r="BP6" s="466"/>
      <c r="BQ6" s="466"/>
      <c r="BR6" s="466"/>
      <c r="BS6" s="466"/>
      <c r="BT6" s="466"/>
      <c r="BU6" s="467"/>
      <c r="BV6" s="465">
        <v>1096927</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95.4</v>
      </c>
      <c r="CU6" s="616"/>
      <c r="CV6" s="616"/>
      <c r="CW6" s="616"/>
      <c r="CX6" s="616"/>
      <c r="CY6" s="616"/>
      <c r="CZ6" s="616"/>
      <c r="DA6" s="617"/>
      <c r="DB6" s="615">
        <v>94.4</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94</v>
      </c>
      <c r="AV7" s="523"/>
      <c r="AW7" s="523"/>
      <c r="AX7" s="523"/>
      <c r="AY7" s="445" t="s">
        <v>106</v>
      </c>
      <c r="AZ7" s="446"/>
      <c r="BA7" s="446"/>
      <c r="BB7" s="446"/>
      <c r="BC7" s="446"/>
      <c r="BD7" s="446"/>
      <c r="BE7" s="446"/>
      <c r="BF7" s="446"/>
      <c r="BG7" s="446"/>
      <c r="BH7" s="446"/>
      <c r="BI7" s="446"/>
      <c r="BJ7" s="446"/>
      <c r="BK7" s="446"/>
      <c r="BL7" s="446"/>
      <c r="BM7" s="447"/>
      <c r="BN7" s="465">
        <v>84289</v>
      </c>
      <c r="BO7" s="466"/>
      <c r="BP7" s="466"/>
      <c r="BQ7" s="466"/>
      <c r="BR7" s="466"/>
      <c r="BS7" s="466"/>
      <c r="BT7" s="466"/>
      <c r="BU7" s="467"/>
      <c r="BV7" s="465">
        <v>76489</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13215643</v>
      </c>
      <c r="CU7" s="466"/>
      <c r="CV7" s="466"/>
      <c r="CW7" s="466"/>
      <c r="CX7" s="466"/>
      <c r="CY7" s="466"/>
      <c r="CZ7" s="466"/>
      <c r="DA7" s="467"/>
      <c r="DB7" s="465">
        <v>13399146</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94</v>
      </c>
      <c r="AV8" s="523"/>
      <c r="AW8" s="523"/>
      <c r="AX8" s="523"/>
      <c r="AY8" s="445" t="s">
        <v>109</v>
      </c>
      <c r="AZ8" s="446"/>
      <c r="BA8" s="446"/>
      <c r="BB8" s="446"/>
      <c r="BC8" s="446"/>
      <c r="BD8" s="446"/>
      <c r="BE8" s="446"/>
      <c r="BF8" s="446"/>
      <c r="BG8" s="446"/>
      <c r="BH8" s="446"/>
      <c r="BI8" s="446"/>
      <c r="BJ8" s="446"/>
      <c r="BK8" s="446"/>
      <c r="BL8" s="446"/>
      <c r="BM8" s="447"/>
      <c r="BN8" s="465">
        <v>1182809</v>
      </c>
      <c r="BO8" s="466"/>
      <c r="BP8" s="466"/>
      <c r="BQ8" s="466"/>
      <c r="BR8" s="466"/>
      <c r="BS8" s="466"/>
      <c r="BT8" s="466"/>
      <c r="BU8" s="467"/>
      <c r="BV8" s="465">
        <v>1020438</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0.28000000000000003</v>
      </c>
      <c r="CU8" s="579"/>
      <c r="CV8" s="579"/>
      <c r="CW8" s="579"/>
      <c r="CX8" s="579"/>
      <c r="CY8" s="579"/>
      <c r="CZ8" s="579"/>
      <c r="DA8" s="580"/>
      <c r="DB8" s="578">
        <v>0.28000000000000003</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35439</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162370</v>
      </c>
      <c r="BO9" s="466"/>
      <c r="BP9" s="466"/>
      <c r="BQ9" s="466"/>
      <c r="BR9" s="466"/>
      <c r="BS9" s="466"/>
      <c r="BT9" s="466"/>
      <c r="BU9" s="467"/>
      <c r="BV9" s="465">
        <v>300824</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19.8</v>
      </c>
      <c r="CU9" s="436"/>
      <c r="CV9" s="436"/>
      <c r="CW9" s="436"/>
      <c r="CX9" s="436"/>
      <c r="CY9" s="436"/>
      <c r="CZ9" s="436"/>
      <c r="DA9" s="437"/>
      <c r="DB9" s="435">
        <v>19.3</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38704</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3625</v>
      </c>
      <c r="BO10" s="466"/>
      <c r="BP10" s="466"/>
      <c r="BQ10" s="466"/>
      <c r="BR10" s="466"/>
      <c r="BS10" s="466"/>
      <c r="BT10" s="466"/>
      <c r="BU10" s="467"/>
      <c r="BV10" s="465">
        <v>3832</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34387</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136</v>
      </c>
      <c r="AV12" s="523"/>
      <c r="AW12" s="523"/>
      <c r="AX12" s="523"/>
      <c r="AY12" s="445" t="s">
        <v>137</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12768</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139</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140</v>
      </c>
      <c r="N13" s="566"/>
      <c r="O13" s="566"/>
      <c r="P13" s="566"/>
      <c r="Q13" s="567"/>
      <c r="R13" s="568">
        <v>34166</v>
      </c>
      <c r="S13" s="569"/>
      <c r="T13" s="569"/>
      <c r="U13" s="569"/>
      <c r="V13" s="570"/>
      <c r="W13" s="556" t="s">
        <v>141</v>
      </c>
      <c r="X13" s="478"/>
      <c r="Y13" s="478"/>
      <c r="Z13" s="478"/>
      <c r="AA13" s="478"/>
      <c r="AB13" s="479"/>
      <c r="AC13" s="441">
        <v>1707</v>
      </c>
      <c r="AD13" s="442"/>
      <c r="AE13" s="442"/>
      <c r="AF13" s="442"/>
      <c r="AG13" s="443"/>
      <c r="AH13" s="441">
        <v>1939</v>
      </c>
      <c r="AI13" s="442"/>
      <c r="AJ13" s="442"/>
      <c r="AK13" s="442"/>
      <c r="AL13" s="444"/>
      <c r="AM13" s="534" t="s">
        <v>142</v>
      </c>
      <c r="AN13" s="439"/>
      <c r="AO13" s="439"/>
      <c r="AP13" s="439"/>
      <c r="AQ13" s="439"/>
      <c r="AR13" s="439"/>
      <c r="AS13" s="439"/>
      <c r="AT13" s="440"/>
      <c r="AU13" s="522" t="s">
        <v>143</v>
      </c>
      <c r="AV13" s="523"/>
      <c r="AW13" s="523"/>
      <c r="AX13" s="523"/>
      <c r="AY13" s="445" t="s">
        <v>144</v>
      </c>
      <c r="AZ13" s="446"/>
      <c r="BA13" s="446"/>
      <c r="BB13" s="446"/>
      <c r="BC13" s="446"/>
      <c r="BD13" s="446"/>
      <c r="BE13" s="446"/>
      <c r="BF13" s="446"/>
      <c r="BG13" s="446"/>
      <c r="BH13" s="446"/>
      <c r="BI13" s="446"/>
      <c r="BJ13" s="446"/>
      <c r="BK13" s="446"/>
      <c r="BL13" s="446"/>
      <c r="BM13" s="447"/>
      <c r="BN13" s="465">
        <v>165995</v>
      </c>
      <c r="BO13" s="466"/>
      <c r="BP13" s="466"/>
      <c r="BQ13" s="466"/>
      <c r="BR13" s="466"/>
      <c r="BS13" s="466"/>
      <c r="BT13" s="466"/>
      <c r="BU13" s="467"/>
      <c r="BV13" s="465">
        <v>291888</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7.4</v>
      </c>
      <c r="CU13" s="436"/>
      <c r="CV13" s="436"/>
      <c r="CW13" s="436"/>
      <c r="CX13" s="436"/>
      <c r="CY13" s="436"/>
      <c r="CZ13" s="436"/>
      <c r="DA13" s="437"/>
      <c r="DB13" s="435">
        <v>7.1</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146</v>
      </c>
      <c r="M14" s="599"/>
      <c r="N14" s="599"/>
      <c r="O14" s="599"/>
      <c r="P14" s="599"/>
      <c r="Q14" s="600"/>
      <c r="R14" s="568">
        <v>34947</v>
      </c>
      <c r="S14" s="569"/>
      <c r="T14" s="569"/>
      <c r="U14" s="569"/>
      <c r="V14" s="570"/>
      <c r="W14" s="571"/>
      <c r="X14" s="481"/>
      <c r="Y14" s="481"/>
      <c r="Z14" s="481"/>
      <c r="AA14" s="481"/>
      <c r="AB14" s="482"/>
      <c r="AC14" s="561">
        <v>11.4</v>
      </c>
      <c r="AD14" s="562"/>
      <c r="AE14" s="562"/>
      <c r="AF14" s="562"/>
      <c r="AG14" s="563"/>
      <c r="AH14" s="561">
        <v>12.3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t="s">
        <v>148</v>
      </c>
      <c r="CU14" s="573"/>
      <c r="CV14" s="573"/>
      <c r="CW14" s="573"/>
      <c r="CX14" s="573"/>
      <c r="CY14" s="573"/>
      <c r="CZ14" s="573"/>
      <c r="DA14" s="574"/>
      <c r="DB14" s="572" t="s">
        <v>129</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149</v>
      </c>
      <c r="N15" s="566"/>
      <c r="O15" s="566"/>
      <c r="P15" s="566"/>
      <c r="Q15" s="567"/>
      <c r="R15" s="568">
        <v>34798</v>
      </c>
      <c r="S15" s="569"/>
      <c r="T15" s="569"/>
      <c r="U15" s="569"/>
      <c r="V15" s="570"/>
      <c r="W15" s="556" t="s">
        <v>150</v>
      </c>
      <c r="X15" s="478"/>
      <c r="Y15" s="478"/>
      <c r="Z15" s="478"/>
      <c r="AA15" s="478"/>
      <c r="AB15" s="479"/>
      <c r="AC15" s="441">
        <v>3105</v>
      </c>
      <c r="AD15" s="442"/>
      <c r="AE15" s="442"/>
      <c r="AF15" s="442"/>
      <c r="AG15" s="443"/>
      <c r="AH15" s="441">
        <v>3310</v>
      </c>
      <c r="AI15" s="442"/>
      <c r="AJ15" s="442"/>
      <c r="AK15" s="442"/>
      <c r="AL15" s="444"/>
      <c r="AM15" s="534"/>
      <c r="AN15" s="439"/>
      <c r="AO15" s="439"/>
      <c r="AP15" s="439"/>
      <c r="AQ15" s="439"/>
      <c r="AR15" s="439"/>
      <c r="AS15" s="439"/>
      <c r="AT15" s="440"/>
      <c r="AU15" s="522"/>
      <c r="AV15" s="523"/>
      <c r="AW15" s="523"/>
      <c r="AX15" s="523"/>
      <c r="AY15" s="457" t="s">
        <v>151</v>
      </c>
      <c r="AZ15" s="458"/>
      <c r="BA15" s="458"/>
      <c r="BB15" s="458"/>
      <c r="BC15" s="458"/>
      <c r="BD15" s="458"/>
      <c r="BE15" s="458"/>
      <c r="BF15" s="458"/>
      <c r="BG15" s="458"/>
      <c r="BH15" s="458"/>
      <c r="BI15" s="458"/>
      <c r="BJ15" s="458"/>
      <c r="BK15" s="458"/>
      <c r="BL15" s="458"/>
      <c r="BM15" s="459"/>
      <c r="BN15" s="460">
        <v>3188586</v>
      </c>
      <c r="BO15" s="461"/>
      <c r="BP15" s="461"/>
      <c r="BQ15" s="461"/>
      <c r="BR15" s="461"/>
      <c r="BS15" s="461"/>
      <c r="BT15" s="461"/>
      <c r="BU15" s="462"/>
      <c r="BV15" s="460">
        <v>3138013</v>
      </c>
      <c r="BW15" s="461"/>
      <c r="BX15" s="461"/>
      <c r="BY15" s="461"/>
      <c r="BZ15" s="461"/>
      <c r="CA15" s="461"/>
      <c r="CB15" s="461"/>
      <c r="CC15" s="462"/>
      <c r="CD15" s="575" t="s">
        <v>152</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153</v>
      </c>
      <c r="M16" s="559"/>
      <c r="N16" s="559"/>
      <c r="O16" s="559"/>
      <c r="P16" s="559"/>
      <c r="Q16" s="560"/>
      <c r="R16" s="553" t="s">
        <v>154</v>
      </c>
      <c r="S16" s="554"/>
      <c r="T16" s="554"/>
      <c r="U16" s="554"/>
      <c r="V16" s="555"/>
      <c r="W16" s="571"/>
      <c r="X16" s="481"/>
      <c r="Y16" s="481"/>
      <c r="Z16" s="481"/>
      <c r="AA16" s="481"/>
      <c r="AB16" s="482"/>
      <c r="AC16" s="561">
        <v>20.7</v>
      </c>
      <c r="AD16" s="562"/>
      <c r="AE16" s="562"/>
      <c r="AF16" s="562"/>
      <c r="AG16" s="563"/>
      <c r="AH16" s="561">
        <v>21</v>
      </c>
      <c r="AI16" s="562"/>
      <c r="AJ16" s="562"/>
      <c r="AK16" s="562"/>
      <c r="AL16" s="564"/>
      <c r="AM16" s="534"/>
      <c r="AN16" s="439"/>
      <c r="AO16" s="439"/>
      <c r="AP16" s="439"/>
      <c r="AQ16" s="439"/>
      <c r="AR16" s="439"/>
      <c r="AS16" s="439"/>
      <c r="AT16" s="440"/>
      <c r="AU16" s="522"/>
      <c r="AV16" s="523"/>
      <c r="AW16" s="523"/>
      <c r="AX16" s="523"/>
      <c r="AY16" s="445" t="s">
        <v>155</v>
      </c>
      <c r="AZ16" s="446"/>
      <c r="BA16" s="446"/>
      <c r="BB16" s="446"/>
      <c r="BC16" s="446"/>
      <c r="BD16" s="446"/>
      <c r="BE16" s="446"/>
      <c r="BF16" s="446"/>
      <c r="BG16" s="446"/>
      <c r="BH16" s="446"/>
      <c r="BI16" s="446"/>
      <c r="BJ16" s="446"/>
      <c r="BK16" s="446"/>
      <c r="BL16" s="446"/>
      <c r="BM16" s="447"/>
      <c r="BN16" s="465">
        <v>11346359</v>
      </c>
      <c r="BO16" s="466"/>
      <c r="BP16" s="466"/>
      <c r="BQ16" s="466"/>
      <c r="BR16" s="466"/>
      <c r="BS16" s="466"/>
      <c r="BT16" s="466"/>
      <c r="BU16" s="467"/>
      <c r="BV16" s="465">
        <v>11271345</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156</v>
      </c>
      <c r="N17" s="551"/>
      <c r="O17" s="551"/>
      <c r="P17" s="551"/>
      <c r="Q17" s="552"/>
      <c r="R17" s="553" t="s">
        <v>157</v>
      </c>
      <c r="S17" s="554"/>
      <c r="T17" s="554"/>
      <c r="U17" s="554"/>
      <c r="V17" s="555"/>
      <c r="W17" s="556" t="s">
        <v>158</v>
      </c>
      <c r="X17" s="478"/>
      <c r="Y17" s="478"/>
      <c r="Z17" s="478"/>
      <c r="AA17" s="478"/>
      <c r="AB17" s="479"/>
      <c r="AC17" s="441">
        <v>10174</v>
      </c>
      <c r="AD17" s="442"/>
      <c r="AE17" s="442"/>
      <c r="AF17" s="442"/>
      <c r="AG17" s="443"/>
      <c r="AH17" s="441">
        <v>10522</v>
      </c>
      <c r="AI17" s="442"/>
      <c r="AJ17" s="442"/>
      <c r="AK17" s="442"/>
      <c r="AL17" s="444"/>
      <c r="AM17" s="534"/>
      <c r="AN17" s="439"/>
      <c r="AO17" s="439"/>
      <c r="AP17" s="439"/>
      <c r="AQ17" s="439"/>
      <c r="AR17" s="439"/>
      <c r="AS17" s="439"/>
      <c r="AT17" s="440"/>
      <c r="AU17" s="522"/>
      <c r="AV17" s="523"/>
      <c r="AW17" s="523"/>
      <c r="AX17" s="523"/>
      <c r="AY17" s="445" t="s">
        <v>159</v>
      </c>
      <c r="AZ17" s="446"/>
      <c r="BA17" s="446"/>
      <c r="BB17" s="446"/>
      <c r="BC17" s="446"/>
      <c r="BD17" s="446"/>
      <c r="BE17" s="446"/>
      <c r="BF17" s="446"/>
      <c r="BG17" s="446"/>
      <c r="BH17" s="446"/>
      <c r="BI17" s="446"/>
      <c r="BJ17" s="446"/>
      <c r="BK17" s="446"/>
      <c r="BL17" s="446"/>
      <c r="BM17" s="447"/>
      <c r="BN17" s="465">
        <v>4008176</v>
      </c>
      <c r="BO17" s="466"/>
      <c r="BP17" s="466"/>
      <c r="BQ17" s="466"/>
      <c r="BR17" s="466"/>
      <c r="BS17" s="466"/>
      <c r="BT17" s="466"/>
      <c r="BU17" s="467"/>
      <c r="BV17" s="465">
        <v>3943325</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160</v>
      </c>
      <c r="C18" s="528"/>
      <c r="D18" s="528"/>
      <c r="E18" s="529"/>
      <c r="F18" s="529"/>
      <c r="G18" s="529"/>
      <c r="H18" s="529"/>
      <c r="I18" s="529"/>
      <c r="J18" s="529"/>
      <c r="K18" s="529"/>
      <c r="L18" s="530">
        <v>283.58999999999997</v>
      </c>
      <c r="M18" s="530"/>
      <c r="N18" s="530"/>
      <c r="O18" s="530"/>
      <c r="P18" s="530"/>
      <c r="Q18" s="530"/>
      <c r="R18" s="531"/>
      <c r="S18" s="531"/>
      <c r="T18" s="531"/>
      <c r="U18" s="531"/>
      <c r="V18" s="532"/>
      <c r="W18" s="546"/>
      <c r="X18" s="547"/>
      <c r="Y18" s="547"/>
      <c r="Z18" s="547"/>
      <c r="AA18" s="547"/>
      <c r="AB18" s="557"/>
      <c r="AC18" s="429">
        <v>67.900000000000006</v>
      </c>
      <c r="AD18" s="430"/>
      <c r="AE18" s="430"/>
      <c r="AF18" s="430"/>
      <c r="AG18" s="533"/>
      <c r="AH18" s="429">
        <v>66.7</v>
      </c>
      <c r="AI18" s="430"/>
      <c r="AJ18" s="430"/>
      <c r="AK18" s="430"/>
      <c r="AL18" s="431"/>
      <c r="AM18" s="534"/>
      <c r="AN18" s="439"/>
      <c r="AO18" s="439"/>
      <c r="AP18" s="439"/>
      <c r="AQ18" s="439"/>
      <c r="AR18" s="439"/>
      <c r="AS18" s="439"/>
      <c r="AT18" s="440"/>
      <c r="AU18" s="522"/>
      <c r="AV18" s="523"/>
      <c r="AW18" s="523"/>
      <c r="AX18" s="523"/>
      <c r="AY18" s="445" t="s">
        <v>161</v>
      </c>
      <c r="AZ18" s="446"/>
      <c r="BA18" s="446"/>
      <c r="BB18" s="446"/>
      <c r="BC18" s="446"/>
      <c r="BD18" s="446"/>
      <c r="BE18" s="446"/>
      <c r="BF18" s="446"/>
      <c r="BG18" s="446"/>
      <c r="BH18" s="446"/>
      <c r="BI18" s="446"/>
      <c r="BJ18" s="446"/>
      <c r="BK18" s="446"/>
      <c r="BL18" s="446"/>
      <c r="BM18" s="447"/>
      <c r="BN18" s="465">
        <v>12236030</v>
      </c>
      <c r="BO18" s="466"/>
      <c r="BP18" s="466"/>
      <c r="BQ18" s="466"/>
      <c r="BR18" s="466"/>
      <c r="BS18" s="466"/>
      <c r="BT18" s="466"/>
      <c r="BU18" s="467"/>
      <c r="BV18" s="465">
        <v>12278557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162</v>
      </c>
      <c r="C19" s="528"/>
      <c r="D19" s="528"/>
      <c r="E19" s="529"/>
      <c r="F19" s="529"/>
      <c r="G19" s="529"/>
      <c r="H19" s="529"/>
      <c r="I19" s="529"/>
      <c r="J19" s="529"/>
      <c r="K19" s="529"/>
      <c r="L19" s="535">
        <v>125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163</v>
      </c>
      <c r="AZ19" s="446"/>
      <c r="BA19" s="446"/>
      <c r="BB19" s="446"/>
      <c r="BC19" s="446"/>
      <c r="BD19" s="446"/>
      <c r="BE19" s="446"/>
      <c r="BF19" s="446"/>
      <c r="BG19" s="446"/>
      <c r="BH19" s="446"/>
      <c r="BI19" s="446"/>
      <c r="BJ19" s="446"/>
      <c r="BK19" s="446"/>
      <c r="BL19" s="446"/>
      <c r="BM19" s="447"/>
      <c r="BN19" s="465">
        <v>15933719</v>
      </c>
      <c r="BO19" s="466"/>
      <c r="BP19" s="466"/>
      <c r="BQ19" s="466"/>
      <c r="BR19" s="466"/>
      <c r="BS19" s="466"/>
      <c r="BT19" s="466"/>
      <c r="BU19" s="467"/>
      <c r="BV19" s="465">
        <v>15979416</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164</v>
      </c>
      <c r="C20" s="528"/>
      <c r="D20" s="528"/>
      <c r="E20" s="529"/>
      <c r="F20" s="529"/>
      <c r="G20" s="529"/>
      <c r="H20" s="529"/>
      <c r="I20" s="529"/>
      <c r="J20" s="529"/>
      <c r="K20" s="529"/>
      <c r="L20" s="535">
        <v>15361</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165</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166</v>
      </c>
      <c r="C22" s="495"/>
      <c r="D22" s="496"/>
      <c r="E22" s="503" t="s">
        <v>1</v>
      </c>
      <c r="F22" s="478"/>
      <c r="G22" s="478"/>
      <c r="H22" s="478"/>
      <c r="I22" s="478"/>
      <c r="J22" s="478"/>
      <c r="K22" s="479"/>
      <c r="L22" s="503" t="s">
        <v>167</v>
      </c>
      <c r="M22" s="478"/>
      <c r="N22" s="478"/>
      <c r="O22" s="478"/>
      <c r="P22" s="479"/>
      <c r="Q22" s="488" t="s">
        <v>168</v>
      </c>
      <c r="R22" s="489"/>
      <c r="S22" s="489"/>
      <c r="T22" s="489"/>
      <c r="U22" s="489"/>
      <c r="V22" s="504"/>
      <c r="W22" s="506" t="s">
        <v>169</v>
      </c>
      <c r="X22" s="495"/>
      <c r="Y22" s="496"/>
      <c r="Z22" s="503" t="s">
        <v>1</v>
      </c>
      <c r="AA22" s="478"/>
      <c r="AB22" s="478"/>
      <c r="AC22" s="478"/>
      <c r="AD22" s="478"/>
      <c r="AE22" s="478"/>
      <c r="AF22" s="478"/>
      <c r="AG22" s="479"/>
      <c r="AH22" s="477" t="s">
        <v>170</v>
      </c>
      <c r="AI22" s="478"/>
      <c r="AJ22" s="478"/>
      <c r="AK22" s="478"/>
      <c r="AL22" s="479"/>
      <c r="AM22" s="477" t="s">
        <v>171</v>
      </c>
      <c r="AN22" s="483"/>
      <c r="AO22" s="483"/>
      <c r="AP22" s="483"/>
      <c r="AQ22" s="483"/>
      <c r="AR22" s="484"/>
      <c r="AS22" s="488" t="s">
        <v>168</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172</v>
      </c>
      <c r="AZ23" s="458"/>
      <c r="BA23" s="458"/>
      <c r="BB23" s="458"/>
      <c r="BC23" s="458"/>
      <c r="BD23" s="458"/>
      <c r="BE23" s="458"/>
      <c r="BF23" s="458"/>
      <c r="BG23" s="458"/>
      <c r="BH23" s="458"/>
      <c r="BI23" s="458"/>
      <c r="BJ23" s="458"/>
      <c r="BK23" s="458"/>
      <c r="BL23" s="458"/>
      <c r="BM23" s="459"/>
      <c r="BN23" s="465">
        <v>30487289</v>
      </c>
      <c r="BO23" s="466"/>
      <c r="BP23" s="466"/>
      <c r="BQ23" s="466"/>
      <c r="BR23" s="466"/>
      <c r="BS23" s="466"/>
      <c r="BT23" s="466"/>
      <c r="BU23" s="467"/>
      <c r="BV23" s="465">
        <v>29673519</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173</v>
      </c>
      <c r="F24" s="439"/>
      <c r="G24" s="439"/>
      <c r="H24" s="439"/>
      <c r="I24" s="439"/>
      <c r="J24" s="439"/>
      <c r="K24" s="440"/>
      <c r="L24" s="441">
        <v>1</v>
      </c>
      <c r="M24" s="442"/>
      <c r="N24" s="442"/>
      <c r="O24" s="442"/>
      <c r="P24" s="443"/>
      <c r="Q24" s="441">
        <v>8350</v>
      </c>
      <c r="R24" s="442"/>
      <c r="S24" s="442"/>
      <c r="T24" s="442"/>
      <c r="U24" s="442"/>
      <c r="V24" s="443"/>
      <c r="W24" s="507"/>
      <c r="X24" s="498"/>
      <c r="Y24" s="499"/>
      <c r="Z24" s="438" t="s">
        <v>174</v>
      </c>
      <c r="AA24" s="439"/>
      <c r="AB24" s="439"/>
      <c r="AC24" s="439"/>
      <c r="AD24" s="439"/>
      <c r="AE24" s="439"/>
      <c r="AF24" s="439"/>
      <c r="AG24" s="440"/>
      <c r="AH24" s="441">
        <v>435</v>
      </c>
      <c r="AI24" s="442"/>
      <c r="AJ24" s="442"/>
      <c r="AK24" s="442"/>
      <c r="AL24" s="443"/>
      <c r="AM24" s="441">
        <v>1394610</v>
      </c>
      <c r="AN24" s="442"/>
      <c r="AO24" s="442"/>
      <c r="AP24" s="442"/>
      <c r="AQ24" s="442"/>
      <c r="AR24" s="443"/>
      <c r="AS24" s="441">
        <v>3206</v>
      </c>
      <c r="AT24" s="442"/>
      <c r="AU24" s="442"/>
      <c r="AV24" s="442"/>
      <c r="AW24" s="442"/>
      <c r="AX24" s="444"/>
      <c r="AY24" s="432" t="s">
        <v>175</v>
      </c>
      <c r="AZ24" s="433"/>
      <c r="BA24" s="433"/>
      <c r="BB24" s="433"/>
      <c r="BC24" s="433"/>
      <c r="BD24" s="433"/>
      <c r="BE24" s="433"/>
      <c r="BF24" s="433"/>
      <c r="BG24" s="433"/>
      <c r="BH24" s="433"/>
      <c r="BI24" s="433"/>
      <c r="BJ24" s="433"/>
      <c r="BK24" s="433"/>
      <c r="BL24" s="433"/>
      <c r="BM24" s="434"/>
      <c r="BN24" s="465">
        <v>19082880</v>
      </c>
      <c r="BO24" s="466"/>
      <c r="BP24" s="466"/>
      <c r="BQ24" s="466"/>
      <c r="BR24" s="466"/>
      <c r="BS24" s="466"/>
      <c r="BT24" s="466"/>
      <c r="BU24" s="467"/>
      <c r="BV24" s="465">
        <v>20259979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176</v>
      </c>
      <c r="F25" s="439"/>
      <c r="G25" s="439"/>
      <c r="H25" s="439"/>
      <c r="I25" s="439"/>
      <c r="J25" s="439"/>
      <c r="K25" s="440"/>
      <c r="L25" s="441">
        <v>1</v>
      </c>
      <c r="M25" s="442"/>
      <c r="N25" s="442"/>
      <c r="O25" s="442"/>
      <c r="P25" s="443"/>
      <c r="Q25" s="441">
        <v>6600</v>
      </c>
      <c r="R25" s="442"/>
      <c r="S25" s="442"/>
      <c r="T25" s="442"/>
      <c r="U25" s="442"/>
      <c r="V25" s="443"/>
      <c r="W25" s="507"/>
      <c r="X25" s="498"/>
      <c r="Y25" s="499"/>
      <c r="Z25" s="438" t="s">
        <v>177</v>
      </c>
      <c r="AA25" s="439"/>
      <c r="AB25" s="439"/>
      <c r="AC25" s="439"/>
      <c r="AD25" s="439"/>
      <c r="AE25" s="439"/>
      <c r="AF25" s="439"/>
      <c r="AG25" s="440"/>
      <c r="AH25" s="441">
        <v>86</v>
      </c>
      <c r="AI25" s="442"/>
      <c r="AJ25" s="442"/>
      <c r="AK25" s="442"/>
      <c r="AL25" s="443"/>
      <c r="AM25" s="441">
        <v>243896</v>
      </c>
      <c r="AN25" s="442"/>
      <c r="AO25" s="442"/>
      <c r="AP25" s="442"/>
      <c r="AQ25" s="442"/>
      <c r="AR25" s="443"/>
      <c r="AS25" s="441">
        <v>2836</v>
      </c>
      <c r="AT25" s="442"/>
      <c r="AU25" s="442"/>
      <c r="AV25" s="442"/>
      <c r="AW25" s="442"/>
      <c r="AX25" s="444"/>
      <c r="AY25" s="457" t="s">
        <v>178</v>
      </c>
      <c r="AZ25" s="458"/>
      <c r="BA25" s="458"/>
      <c r="BB25" s="458"/>
      <c r="BC25" s="458"/>
      <c r="BD25" s="458"/>
      <c r="BE25" s="458"/>
      <c r="BF25" s="458"/>
      <c r="BG25" s="458"/>
      <c r="BH25" s="458"/>
      <c r="BI25" s="458"/>
      <c r="BJ25" s="458"/>
      <c r="BK25" s="458"/>
      <c r="BL25" s="458"/>
      <c r="BM25" s="459"/>
      <c r="BN25" s="460">
        <v>1290264</v>
      </c>
      <c r="BO25" s="461"/>
      <c r="BP25" s="461"/>
      <c r="BQ25" s="461"/>
      <c r="BR25" s="461"/>
      <c r="BS25" s="461"/>
      <c r="BT25" s="461"/>
      <c r="BU25" s="462"/>
      <c r="BV25" s="460">
        <v>775333</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179</v>
      </c>
      <c r="F26" s="439"/>
      <c r="G26" s="439"/>
      <c r="H26" s="439"/>
      <c r="I26" s="439"/>
      <c r="J26" s="439"/>
      <c r="K26" s="440"/>
      <c r="L26" s="441">
        <v>1</v>
      </c>
      <c r="M26" s="442"/>
      <c r="N26" s="442"/>
      <c r="O26" s="442"/>
      <c r="P26" s="443"/>
      <c r="Q26" s="441">
        <v>6130</v>
      </c>
      <c r="R26" s="442"/>
      <c r="S26" s="442"/>
      <c r="T26" s="442"/>
      <c r="U26" s="442"/>
      <c r="V26" s="443"/>
      <c r="W26" s="507"/>
      <c r="X26" s="498"/>
      <c r="Y26" s="499"/>
      <c r="Z26" s="438" t="s">
        <v>180</v>
      </c>
      <c r="AA26" s="520"/>
      <c r="AB26" s="520"/>
      <c r="AC26" s="520"/>
      <c r="AD26" s="520"/>
      <c r="AE26" s="520"/>
      <c r="AF26" s="520"/>
      <c r="AG26" s="521"/>
      <c r="AH26" s="441" t="s">
        <v>181</v>
      </c>
      <c r="AI26" s="442"/>
      <c r="AJ26" s="442"/>
      <c r="AK26" s="442"/>
      <c r="AL26" s="443"/>
      <c r="AM26" s="441" t="s">
        <v>181</v>
      </c>
      <c r="AN26" s="442"/>
      <c r="AO26" s="442"/>
      <c r="AP26" s="442"/>
      <c r="AQ26" s="442"/>
      <c r="AR26" s="443"/>
      <c r="AS26" s="441" t="s">
        <v>181</v>
      </c>
      <c r="AT26" s="442"/>
      <c r="AU26" s="442"/>
      <c r="AV26" s="442"/>
      <c r="AW26" s="442"/>
      <c r="AX26" s="444"/>
      <c r="AY26" s="474" t="s">
        <v>182</v>
      </c>
      <c r="AZ26" s="475"/>
      <c r="BA26" s="475"/>
      <c r="BB26" s="475"/>
      <c r="BC26" s="475"/>
      <c r="BD26" s="475"/>
      <c r="BE26" s="475"/>
      <c r="BF26" s="475"/>
      <c r="BG26" s="475"/>
      <c r="BH26" s="475"/>
      <c r="BI26" s="475"/>
      <c r="BJ26" s="475"/>
      <c r="BK26" s="475"/>
      <c r="BL26" s="475"/>
      <c r="BM26" s="476"/>
      <c r="BN26" s="465" t="s">
        <v>183</v>
      </c>
      <c r="BO26" s="466"/>
      <c r="BP26" s="466"/>
      <c r="BQ26" s="466"/>
      <c r="BR26" s="466"/>
      <c r="BS26" s="466"/>
      <c r="BT26" s="466"/>
      <c r="BU26" s="467"/>
      <c r="BV26" s="465" t="s">
        <v>184</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185</v>
      </c>
      <c r="F27" s="439"/>
      <c r="G27" s="439"/>
      <c r="H27" s="439"/>
      <c r="I27" s="439"/>
      <c r="J27" s="439"/>
      <c r="K27" s="440"/>
      <c r="L27" s="441">
        <v>1</v>
      </c>
      <c r="M27" s="442"/>
      <c r="N27" s="442"/>
      <c r="O27" s="442"/>
      <c r="P27" s="443"/>
      <c r="Q27" s="441">
        <v>3970</v>
      </c>
      <c r="R27" s="442"/>
      <c r="S27" s="442"/>
      <c r="T27" s="442"/>
      <c r="U27" s="442"/>
      <c r="V27" s="443"/>
      <c r="W27" s="507"/>
      <c r="X27" s="498"/>
      <c r="Y27" s="499"/>
      <c r="Z27" s="438" t="s">
        <v>186</v>
      </c>
      <c r="AA27" s="439"/>
      <c r="AB27" s="439"/>
      <c r="AC27" s="439"/>
      <c r="AD27" s="439"/>
      <c r="AE27" s="439"/>
      <c r="AF27" s="439"/>
      <c r="AG27" s="440"/>
      <c r="AH27" s="441">
        <v>7</v>
      </c>
      <c r="AI27" s="442"/>
      <c r="AJ27" s="442"/>
      <c r="AK27" s="442"/>
      <c r="AL27" s="443"/>
      <c r="AM27" s="441">
        <v>29792</v>
      </c>
      <c r="AN27" s="442"/>
      <c r="AO27" s="442"/>
      <c r="AP27" s="442"/>
      <c r="AQ27" s="442"/>
      <c r="AR27" s="443"/>
      <c r="AS27" s="441">
        <v>4256</v>
      </c>
      <c r="AT27" s="442"/>
      <c r="AU27" s="442"/>
      <c r="AV27" s="442"/>
      <c r="AW27" s="442"/>
      <c r="AX27" s="444"/>
      <c r="AY27" s="471" t="s">
        <v>187</v>
      </c>
      <c r="AZ27" s="472"/>
      <c r="BA27" s="472"/>
      <c r="BB27" s="472"/>
      <c r="BC27" s="472"/>
      <c r="BD27" s="472"/>
      <c r="BE27" s="472"/>
      <c r="BF27" s="472"/>
      <c r="BG27" s="472"/>
      <c r="BH27" s="472"/>
      <c r="BI27" s="472"/>
      <c r="BJ27" s="472"/>
      <c r="BK27" s="472"/>
      <c r="BL27" s="472"/>
      <c r="BM27" s="473"/>
      <c r="BN27" s="468">
        <v>1193258</v>
      </c>
      <c r="BO27" s="469"/>
      <c r="BP27" s="469"/>
      <c r="BQ27" s="469"/>
      <c r="BR27" s="469"/>
      <c r="BS27" s="469"/>
      <c r="BT27" s="469"/>
      <c r="BU27" s="470"/>
      <c r="BV27" s="468">
        <v>1193189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188</v>
      </c>
      <c r="F28" s="439"/>
      <c r="G28" s="439"/>
      <c r="H28" s="439"/>
      <c r="I28" s="439"/>
      <c r="J28" s="439"/>
      <c r="K28" s="440"/>
      <c r="L28" s="441">
        <v>1</v>
      </c>
      <c r="M28" s="442"/>
      <c r="N28" s="442"/>
      <c r="O28" s="442"/>
      <c r="P28" s="443"/>
      <c r="Q28" s="441">
        <v>3180</v>
      </c>
      <c r="R28" s="442"/>
      <c r="S28" s="442"/>
      <c r="T28" s="442"/>
      <c r="U28" s="442"/>
      <c r="V28" s="443"/>
      <c r="W28" s="507"/>
      <c r="X28" s="498"/>
      <c r="Y28" s="499"/>
      <c r="Z28" s="438" t="s">
        <v>189</v>
      </c>
      <c r="AA28" s="439"/>
      <c r="AB28" s="439"/>
      <c r="AC28" s="439"/>
      <c r="AD28" s="439"/>
      <c r="AE28" s="439"/>
      <c r="AF28" s="439"/>
      <c r="AG28" s="440"/>
      <c r="AH28" s="441" t="s">
        <v>139</v>
      </c>
      <c r="AI28" s="442"/>
      <c r="AJ28" s="442"/>
      <c r="AK28" s="442"/>
      <c r="AL28" s="443"/>
      <c r="AM28" s="441" t="s">
        <v>139</v>
      </c>
      <c r="AN28" s="442"/>
      <c r="AO28" s="442"/>
      <c r="AP28" s="442"/>
      <c r="AQ28" s="442"/>
      <c r="AR28" s="443"/>
      <c r="AS28" s="441" t="s">
        <v>181</v>
      </c>
      <c r="AT28" s="442"/>
      <c r="AU28" s="442"/>
      <c r="AV28" s="442"/>
      <c r="AW28" s="442"/>
      <c r="AX28" s="444"/>
      <c r="AY28" s="448" t="s">
        <v>190</v>
      </c>
      <c r="AZ28" s="449"/>
      <c r="BA28" s="449"/>
      <c r="BB28" s="450"/>
      <c r="BC28" s="457" t="s">
        <v>48</v>
      </c>
      <c r="BD28" s="458"/>
      <c r="BE28" s="458"/>
      <c r="BF28" s="458"/>
      <c r="BG28" s="458"/>
      <c r="BH28" s="458"/>
      <c r="BI28" s="458"/>
      <c r="BJ28" s="458"/>
      <c r="BK28" s="458"/>
      <c r="BL28" s="458"/>
      <c r="BM28" s="459"/>
      <c r="BN28" s="460">
        <v>1613817</v>
      </c>
      <c r="BO28" s="461"/>
      <c r="BP28" s="461"/>
      <c r="BQ28" s="461"/>
      <c r="BR28" s="461"/>
      <c r="BS28" s="461"/>
      <c r="BT28" s="461"/>
      <c r="BU28" s="462"/>
      <c r="BV28" s="460">
        <v>1610192</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191</v>
      </c>
      <c r="F29" s="439"/>
      <c r="G29" s="439"/>
      <c r="H29" s="439"/>
      <c r="I29" s="439"/>
      <c r="J29" s="439"/>
      <c r="K29" s="440"/>
      <c r="L29" s="441">
        <v>16</v>
      </c>
      <c r="M29" s="442"/>
      <c r="N29" s="442"/>
      <c r="O29" s="442"/>
      <c r="P29" s="443"/>
      <c r="Q29" s="441">
        <v>2963</v>
      </c>
      <c r="R29" s="442"/>
      <c r="S29" s="442"/>
      <c r="T29" s="442"/>
      <c r="U29" s="442"/>
      <c r="V29" s="443"/>
      <c r="W29" s="508"/>
      <c r="X29" s="509"/>
      <c r="Y29" s="510"/>
      <c r="Z29" s="438" t="s">
        <v>192</v>
      </c>
      <c r="AA29" s="439"/>
      <c r="AB29" s="439"/>
      <c r="AC29" s="439"/>
      <c r="AD29" s="439"/>
      <c r="AE29" s="439"/>
      <c r="AF29" s="439"/>
      <c r="AG29" s="440"/>
      <c r="AH29" s="441">
        <v>442</v>
      </c>
      <c r="AI29" s="442"/>
      <c r="AJ29" s="442"/>
      <c r="AK29" s="442"/>
      <c r="AL29" s="443"/>
      <c r="AM29" s="441">
        <v>1424402</v>
      </c>
      <c r="AN29" s="442"/>
      <c r="AO29" s="442"/>
      <c r="AP29" s="442"/>
      <c r="AQ29" s="442"/>
      <c r="AR29" s="443"/>
      <c r="AS29" s="441">
        <v>3223</v>
      </c>
      <c r="AT29" s="442"/>
      <c r="AU29" s="442"/>
      <c r="AV29" s="442"/>
      <c r="AW29" s="442"/>
      <c r="AX29" s="444"/>
      <c r="AY29" s="451"/>
      <c r="AZ29" s="452"/>
      <c r="BA29" s="452"/>
      <c r="BB29" s="453"/>
      <c r="BC29" s="445" t="s">
        <v>193</v>
      </c>
      <c r="BD29" s="446"/>
      <c r="BE29" s="446"/>
      <c r="BF29" s="446"/>
      <c r="BG29" s="446"/>
      <c r="BH29" s="446"/>
      <c r="BI29" s="446"/>
      <c r="BJ29" s="446"/>
      <c r="BK29" s="446"/>
      <c r="BL29" s="446"/>
      <c r="BM29" s="447"/>
      <c r="BN29" s="465">
        <v>6073129</v>
      </c>
      <c r="BO29" s="466"/>
      <c r="BP29" s="466"/>
      <c r="BQ29" s="466"/>
      <c r="BR29" s="466"/>
      <c r="BS29" s="466"/>
      <c r="BT29" s="466"/>
      <c r="BU29" s="467"/>
      <c r="BV29" s="465">
        <v>6059523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194</v>
      </c>
      <c r="X30" s="518"/>
      <c r="Y30" s="518"/>
      <c r="Z30" s="518"/>
      <c r="AA30" s="518"/>
      <c r="AB30" s="518"/>
      <c r="AC30" s="518"/>
      <c r="AD30" s="518"/>
      <c r="AE30" s="518"/>
      <c r="AF30" s="518"/>
      <c r="AG30" s="519"/>
      <c r="AH30" s="429">
        <v>95.7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9879692</v>
      </c>
      <c r="BO30" s="469"/>
      <c r="BP30" s="469"/>
      <c r="BQ30" s="469"/>
      <c r="BR30" s="469"/>
      <c r="BS30" s="469"/>
      <c r="BT30" s="469"/>
      <c r="BU30" s="470"/>
      <c r="BV30" s="468">
        <v>9192866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195</v>
      </c>
      <c r="D32" s="213"/>
      <c r="E32" s="213"/>
      <c r="F32" s="210"/>
      <c r="G32" s="210"/>
      <c r="H32" s="210"/>
      <c r="I32" s="210"/>
      <c r="J32" s="210"/>
      <c r="K32" s="210"/>
      <c r="L32" s="210"/>
      <c r="M32" s="210"/>
      <c r="N32" s="210"/>
      <c r="O32" s="210"/>
      <c r="P32" s="210"/>
      <c r="Q32" s="210"/>
      <c r="R32" s="210"/>
      <c r="S32" s="210"/>
      <c r="T32" s="210"/>
      <c r="U32" s="210" t="s">
        <v>196</v>
      </c>
      <c r="V32" s="210"/>
      <c r="W32" s="210"/>
      <c r="X32" s="210"/>
      <c r="Y32" s="210"/>
      <c r="Z32" s="210"/>
      <c r="AA32" s="210"/>
      <c r="AB32" s="210"/>
      <c r="AC32" s="210"/>
      <c r="AD32" s="210"/>
      <c r="AE32" s="210"/>
      <c r="AF32" s="210"/>
      <c r="AG32" s="210"/>
      <c r="AH32" s="210"/>
      <c r="AI32" s="210"/>
      <c r="AJ32" s="210"/>
      <c r="AK32" s="210"/>
      <c r="AL32" s="210"/>
      <c r="AM32" s="214" t="s">
        <v>197</v>
      </c>
      <c r="AN32" s="210"/>
      <c r="AO32" s="210"/>
      <c r="AP32" s="210"/>
      <c r="AQ32" s="210"/>
      <c r="AR32" s="210"/>
      <c r="AS32" s="214"/>
      <c r="AT32" s="214"/>
      <c r="AU32" s="214"/>
      <c r="AV32" s="214"/>
      <c r="AW32" s="214"/>
      <c r="AX32" s="214"/>
      <c r="AY32" s="214"/>
      <c r="AZ32" s="214"/>
      <c r="BA32" s="214"/>
      <c r="BB32" s="210"/>
      <c r="BC32" s="214"/>
      <c r="BD32" s="210"/>
      <c r="BE32" s="214" t="s">
        <v>198</v>
      </c>
      <c r="BF32" s="210"/>
      <c r="BG32" s="210"/>
      <c r="BH32" s="210"/>
      <c r="BI32" s="210"/>
      <c r="BJ32" s="214"/>
      <c r="BK32" s="214"/>
      <c r="BL32" s="214"/>
      <c r="BM32" s="214"/>
      <c r="BN32" s="214"/>
      <c r="BO32" s="214"/>
      <c r="BP32" s="214"/>
      <c r="BQ32" s="214"/>
      <c r="BR32" s="210"/>
      <c r="BS32" s="210"/>
      <c r="BT32" s="210"/>
      <c r="BU32" s="210"/>
      <c r="BV32" s="210"/>
      <c r="BW32" s="210" t="s">
        <v>199</v>
      </c>
      <c r="BX32" s="210"/>
      <c r="BY32" s="210"/>
      <c r="BZ32" s="210"/>
      <c r="CA32" s="210"/>
      <c r="CB32" s="214"/>
      <c r="CC32" s="214"/>
      <c r="CD32" s="214"/>
      <c r="CE32" s="214"/>
      <c r="CF32" s="214"/>
      <c r="CG32" s="214"/>
      <c r="CH32" s="214"/>
      <c r="CI32" s="214"/>
      <c r="CJ32" s="214"/>
      <c r="CK32" s="214"/>
      <c r="CL32" s="214"/>
      <c r="CM32" s="214"/>
      <c r="CN32" s="214"/>
      <c r="CO32" s="214" t="s">
        <v>200</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201</v>
      </c>
      <c r="D33" s="428"/>
      <c r="E33" s="427" t="s">
        <v>202</v>
      </c>
      <c r="F33" s="427"/>
      <c r="G33" s="427"/>
      <c r="H33" s="427"/>
      <c r="I33" s="427"/>
      <c r="J33" s="427"/>
      <c r="K33" s="427"/>
      <c r="L33" s="427"/>
      <c r="M33" s="427"/>
      <c r="N33" s="427"/>
      <c r="O33" s="427"/>
      <c r="P33" s="427"/>
      <c r="Q33" s="427"/>
      <c r="R33" s="427"/>
      <c r="S33" s="427"/>
      <c r="T33" s="215"/>
      <c r="U33" s="428" t="s">
        <v>201</v>
      </c>
      <c r="V33" s="428"/>
      <c r="W33" s="427" t="s">
        <v>202</v>
      </c>
      <c r="X33" s="427"/>
      <c r="Y33" s="427"/>
      <c r="Z33" s="427"/>
      <c r="AA33" s="427"/>
      <c r="AB33" s="427"/>
      <c r="AC33" s="427"/>
      <c r="AD33" s="427"/>
      <c r="AE33" s="427"/>
      <c r="AF33" s="427"/>
      <c r="AG33" s="427"/>
      <c r="AH33" s="427"/>
      <c r="AI33" s="427"/>
      <c r="AJ33" s="427"/>
      <c r="AK33" s="427"/>
      <c r="AL33" s="215"/>
      <c r="AM33" s="428" t="s">
        <v>201</v>
      </c>
      <c r="AN33" s="428"/>
      <c r="AO33" s="427" t="s">
        <v>203</v>
      </c>
      <c r="AP33" s="427"/>
      <c r="AQ33" s="427"/>
      <c r="AR33" s="427"/>
      <c r="AS33" s="427"/>
      <c r="AT33" s="427"/>
      <c r="AU33" s="427"/>
      <c r="AV33" s="427"/>
      <c r="AW33" s="427"/>
      <c r="AX33" s="427"/>
      <c r="AY33" s="427"/>
      <c r="AZ33" s="427"/>
      <c r="BA33" s="427"/>
      <c r="BB33" s="427"/>
      <c r="BC33" s="427"/>
      <c r="BD33" s="216"/>
      <c r="BE33" s="427" t="s">
        <v>204</v>
      </c>
      <c r="BF33" s="427"/>
      <c r="BG33" s="427" t="s">
        <v>205</v>
      </c>
      <c r="BH33" s="427"/>
      <c r="BI33" s="427"/>
      <c r="BJ33" s="427"/>
      <c r="BK33" s="427"/>
      <c r="BL33" s="427"/>
      <c r="BM33" s="427"/>
      <c r="BN33" s="427"/>
      <c r="BO33" s="427"/>
      <c r="BP33" s="427"/>
      <c r="BQ33" s="427"/>
      <c r="BR33" s="427"/>
      <c r="BS33" s="427"/>
      <c r="BT33" s="427"/>
      <c r="BU33" s="427"/>
      <c r="BV33" s="216"/>
      <c r="BW33" s="428" t="s">
        <v>204</v>
      </c>
      <c r="BX33" s="428"/>
      <c r="BY33" s="427" t="s">
        <v>206</v>
      </c>
      <c r="BZ33" s="427"/>
      <c r="CA33" s="427"/>
      <c r="CB33" s="427"/>
      <c r="CC33" s="427"/>
      <c r="CD33" s="427"/>
      <c r="CE33" s="427"/>
      <c r="CF33" s="427"/>
      <c r="CG33" s="427"/>
      <c r="CH33" s="427"/>
      <c r="CI33" s="427"/>
      <c r="CJ33" s="427"/>
      <c r="CK33" s="427"/>
      <c r="CL33" s="427"/>
      <c r="CM33" s="427"/>
      <c r="CN33" s="215"/>
      <c r="CO33" s="428" t="s">
        <v>201</v>
      </c>
      <c r="CP33" s="428"/>
      <c r="CQ33" s="427" t="s">
        <v>207</v>
      </c>
      <c r="CR33" s="427"/>
      <c r="CS33" s="427"/>
      <c r="CT33" s="427"/>
      <c r="CU33" s="427"/>
      <c r="CV33" s="427"/>
      <c r="CW33" s="427"/>
      <c r="CX33" s="427"/>
      <c r="CY33" s="427"/>
      <c r="CZ33" s="427"/>
      <c r="DA33" s="427"/>
      <c r="DB33" s="427"/>
      <c r="DC33" s="427"/>
      <c r="DD33" s="427"/>
      <c r="DE33" s="427"/>
      <c r="DF33" s="215"/>
      <c r="DG33" s="426" t="s">
        <v>208</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IF('各会計、関係団体の財政状況及び健全化判断比率'!B33="","",'各会計、関係団体の財政状況及び健全化判断比率'!B33)</f>
        <v>水道事業会計</v>
      </c>
      <c r="AP34" s="423"/>
      <c r="AQ34" s="423"/>
      <c r="AR34" s="423"/>
      <c r="AS34" s="423"/>
      <c r="AT34" s="423"/>
      <c r="AU34" s="423"/>
      <c r="AV34" s="423"/>
      <c r="AW34" s="423"/>
      <c r="AX34" s="423"/>
      <c r="AY34" s="423"/>
      <c r="AZ34" s="423"/>
      <c r="BA34" s="423"/>
      <c r="BB34" s="423"/>
      <c r="BC34" s="423"/>
      <c r="BD34" s="213"/>
      <c r="BE34" s="424">
        <f>IF(BG34="","",MAX(C34:D43,U34:V43,AM34:AN43)+1)</f>
        <v>9</v>
      </c>
      <c r="BF34" s="424"/>
      <c r="BG34" s="423" t="str">
        <f>IF('各会計、関係団体の財政状況及び健全化判断比率'!B35="","",'各会計、関係団体の財政状況及び健全化判断比率'!B35)</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13</v>
      </c>
      <c r="BX34" s="424"/>
      <c r="BY34" s="423" t="str">
        <f>IF('各会計、関係団体の財政状況及び健全化判断比率'!B68="","",'各会計、関係団体の財政状況及び健全化判断比率'!B68)</f>
        <v>南薩地区衛生管理組合</v>
      </c>
      <c r="BZ34" s="423"/>
      <c r="CA34" s="423"/>
      <c r="CB34" s="423"/>
      <c r="CC34" s="423"/>
      <c r="CD34" s="423"/>
      <c r="CE34" s="423"/>
      <c r="CF34" s="423"/>
      <c r="CG34" s="423"/>
      <c r="CH34" s="423"/>
      <c r="CI34" s="423"/>
      <c r="CJ34" s="423"/>
      <c r="CK34" s="423"/>
      <c r="CL34" s="423"/>
      <c r="CM34" s="423"/>
      <c r="CN34" s="213"/>
      <c r="CO34" s="424">
        <f>IF(CQ34="","",MAX(C34:D43,U34:V43,AM34:AN43,BE34:BF43,BW34:BX43)+1)</f>
        <v>19</v>
      </c>
      <c r="CP34" s="424"/>
      <c r="CQ34" s="423" t="str">
        <f>IF('各会計、関係団体の財政状況及び健全化判断比率'!BS7="","",'各会計、関係団体の財政状況及び健全化判断比率'!BS7)</f>
        <v>杜氏の里　笠沙</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8</v>
      </c>
      <c r="AN35" s="424"/>
      <c r="AO35" s="423" t="str">
        <f>IF('各会計、関係団体の財政状況及び健全化判断比率'!B34="","",'各会計、関係団体の財政状況及び健全化判断比率'!B34)</f>
        <v>病院事業会計</v>
      </c>
      <c r="AP35" s="423"/>
      <c r="AQ35" s="423"/>
      <c r="AR35" s="423"/>
      <c r="AS35" s="423"/>
      <c r="AT35" s="423"/>
      <c r="AU35" s="423"/>
      <c r="AV35" s="423"/>
      <c r="AW35" s="423"/>
      <c r="AX35" s="423"/>
      <c r="AY35" s="423"/>
      <c r="AZ35" s="423"/>
      <c r="BA35" s="423"/>
      <c r="BB35" s="423"/>
      <c r="BC35" s="423"/>
      <c r="BD35" s="213"/>
      <c r="BE35" s="424">
        <f t="shared" ref="BE35:BE43" si="1">IF(BG35="","",BE34+1)</f>
        <v>10</v>
      </c>
      <c r="BF35" s="424"/>
      <c r="BG35" s="423" t="str">
        <f>IF('各会計、関係団体の財政状況及び健全化判断比率'!B36="","",'各会計、関係団体の財政状況及び健全化判断比率'!B36)</f>
        <v>公共下水道事業特別会計</v>
      </c>
      <c r="BH35" s="423"/>
      <c r="BI35" s="423"/>
      <c r="BJ35" s="423"/>
      <c r="BK35" s="423"/>
      <c r="BL35" s="423"/>
      <c r="BM35" s="423"/>
      <c r="BN35" s="423"/>
      <c r="BO35" s="423"/>
      <c r="BP35" s="423"/>
      <c r="BQ35" s="423"/>
      <c r="BR35" s="423"/>
      <c r="BS35" s="423"/>
      <c r="BT35" s="423"/>
      <c r="BU35" s="423"/>
      <c r="BV35" s="213"/>
      <c r="BW35" s="424">
        <f t="shared" ref="BW35:BW43" si="2">IF(BY35="","",BW34+1)</f>
        <v>14</v>
      </c>
      <c r="BX35" s="424"/>
      <c r="BY35" s="423" t="str">
        <f>IF('各会計、関係団体の財政状況及び健全化判断比率'!B69="","",'各会計、関係団体の財政状況及び健全化判断比率'!B69)</f>
        <v>南薩介護保険事務組合</v>
      </c>
      <c r="BZ35" s="423"/>
      <c r="CA35" s="423"/>
      <c r="CB35" s="423"/>
      <c r="CC35" s="423"/>
      <c r="CD35" s="423"/>
      <c r="CE35" s="423"/>
      <c r="CF35" s="423"/>
      <c r="CG35" s="423"/>
      <c r="CH35" s="423"/>
      <c r="CI35" s="423"/>
      <c r="CJ35" s="423"/>
      <c r="CK35" s="423"/>
      <c r="CL35" s="423"/>
      <c r="CM35" s="423"/>
      <c r="CN35" s="213"/>
      <c r="CO35" s="424">
        <f t="shared" ref="CO35:CO43" si="3">IF(CQ35="","",CO34+1)</f>
        <v>20</v>
      </c>
      <c r="CP35" s="424"/>
      <c r="CQ35" s="423" t="str">
        <f>IF('各会計、関係団体の財政状況及び健全化判断比率'!BS8="","",'各会計、関係団体の財政状況及び健全化判断比率'!BS8)</f>
        <v>南さつま市農業公社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11</v>
      </c>
      <c r="BF36" s="424"/>
      <c r="BG36" s="423" t="str">
        <f>IF('各会計、関係団体の財政状況及び健全化判断比率'!B37="","",'各会計、関係団体の財政状況及び健全化判断比率'!B37)</f>
        <v>漁業集落環境整備事業特別会計</v>
      </c>
      <c r="BH36" s="423"/>
      <c r="BI36" s="423"/>
      <c r="BJ36" s="423"/>
      <c r="BK36" s="423"/>
      <c r="BL36" s="423"/>
      <c r="BM36" s="423"/>
      <c r="BN36" s="423"/>
      <c r="BO36" s="423"/>
      <c r="BP36" s="423"/>
      <c r="BQ36" s="423"/>
      <c r="BR36" s="423"/>
      <c r="BS36" s="423"/>
      <c r="BT36" s="423"/>
      <c r="BU36" s="423"/>
      <c r="BV36" s="213"/>
      <c r="BW36" s="424">
        <f t="shared" si="2"/>
        <v>15</v>
      </c>
      <c r="BX36" s="424"/>
      <c r="BY36" s="423" t="str">
        <f>IF('各会計、関係団体の財政状況及び健全化判断比率'!B70="","",'各会計、関係団体の財政状況及び健全化判断比率'!B70)</f>
        <v>鹿児島県市町村総合事務組合</v>
      </c>
      <c r="BZ36" s="423"/>
      <c r="CA36" s="423"/>
      <c r="CB36" s="423"/>
      <c r="CC36" s="423"/>
      <c r="CD36" s="423"/>
      <c r="CE36" s="423"/>
      <c r="CF36" s="423"/>
      <c r="CG36" s="423"/>
      <c r="CH36" s="423"/>
      <c r="CI36" s="423"/>
      <c r="CJ36" s="423"/>
      <c r="CK36" s="423"/>
      <c r="CL36" s="423"/>
      <c r="CM36" s="423"/>
      <c r="CN36" s="213"/>
      <c r="CO36" s="424">
        <f t="shared" si="3"/>
        <v>21</v>
      </c>
      <c r="CP36" s="424"/>
      <c r="CQ36" s="423" t="str">
        <f>IF('各会計、関係団体の財政状況及び健全化判断比率'!BS9="","",'各会計、関係団体の財政状況及び健全化判断比率'!BS9)</f>
        <v>南薩木材加工センター</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特別養護老人ホーム事業特別会計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12</v>
      </c>
      <c r="BF37" s="424"/>
      <c r="BG37" s="423" t="str">
        <f>IF('各会計、関係団体の財政状況及び健全化判断比率'!B38="","",'各会計、関係団体の財政状況及び健全化判断比率'!B38)</f>
        <v>農業集落排水事業特別会計</v>
      </c>
      <c r="BH37" s="423"/>
      <c r="BI37" s="423"/>
      <c r="BJ37" s="423"/>
      <c r="BK37" s="423"/>
      <c r="BL37" s="423"/>
      <c r="BM37" s="423"/>
      <c r="BN37" s="423"/>
      <c r="BO37" s="423"/>
      <c r="BP37" s="423"/>
      <c r="BQ37" s="423"/>
      <c r="BR37" s="423"/>
      <c r="BS37" s="423"/>
      <c r="BT37" s="423"/>
      <c r="BU37" s="423"/>
      <c r="BV37" s="213"/>
      <c r="BW37" s="424">
        <f t="shared" si="2"/>
        <v>16</v>
      </c>
      <c r="BX37" s="424"/>
      <c r="BY37" s="423" t="str">
        <f>IF('各会計、関係団体の財政状況及び健全化判断比率'!B71="","",'各会計、関係団体の財政状況及び健全化判断比率'!B71)</f>
        <v>鹿児島県後期高齢者医療広域連合（一般会計）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6</v>
      </c>
      <c r="V38" s="424"/>
      <c r="W38" s="423" t="str">
        <f>IF('各会計、関係団体の財政状況及び健全化判断比率'!B32="","",'各会計、関係団体の財政状況及び健全化判断比率'!B32)</f>
        <v>交通災害共済特別会計</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17</v>
      </c>
      <c r="BX38" s="424"/>
      <c r="BY38" s="423" t="str">
        <f>IF('各会計、関係団体の財政状況及び健全化判断比率'!B72="","",'各会計、関係団体の財政状況及び健全化判断比率'!B72)</f>
        <v>鹿児島県後期高齢者医療広域連合（特別会計）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18</v>
      </c>
      <c r="BX39" s="424"/>
      <c r="BY39" s="423" t="str">
        <f>IF('各会計、関係団体の財政状況及び健全化判断比率'!B73="","",'各会計、関係団体の財政状況及び健全化判断比率'!B73)</f>
        <v>指宿南九州消防組合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209</v>
      </c>
      <c r="C46" s="185"/>
      <c r="D46" s="185"/>
      <c r="E46" s="185" t="s">
        <v>210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213</v>
      </c>
    </row>
    <row r="50" spans="5:5" x14ac:dyDescent="0.15">
      <c r="E50" s="187" t="s">
        <v>214</v>
      </c>
    </row>
    <row r="51" spans="5:5" x14ac:dyDescent="0.15">
      <c r="E51" s="187" t="s">
        <v>215</v>
      </c>
    </row>
    <row r="52" spans="5:5" x14ac:dyDescent="0.15">
      <c r="E52" s="187" t="s">
        <v>216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0pD4I8QNSq+usDAviRr87A3O8RP30USljefjdY47OlpvVAO0ksNmQskv3xx1GZSB7KQCnIVAsy+aZay5RKoJnQ==" saltValue="j8beiPX3TfgUmLMFgQezW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244" t="s">
        <v>578</v>
      </c>
      <c r="D34" s="1244"/>
      <c r="E34" s="1245"/>
      <c r="F34" s="32">
        <v>5.05</v>
      </c>
      <c r="G34" s="33">
        <v>5.4</v>
      </c>
      <c r="H34" s="33">
        <v>5.22</v>
      </c>
      <c r="I34" s="33">
        <v>7.61</v>
      </c>
      <c r="J34" s="34">
        <v>8.9499999999999993</v>
      </c>
      <c r="K34" s="22"/>
      <c r="L34" s="22"/>
      <c r="M34" s="22"/>
      <c r="N34" s="22"/>
      <c r="O34" s="22"/>
      <c r="P34" s="22"/>
    </row>
    <row r="35" spans="1:16" ht="39" customHeight="1" x14ac:dyDescent="0.15">
      <c r="A35" s="22"/>
      <c r="B35" s="35"/>
      <c r="C35" s="1238" t="s">
        <v>579</v>
      </c>
      <c r="D35" s="1239"/>
      <c r="E35" s="1240"/>
      <c r="F35" s="36">
        <v>5.46</v>
      </c>
      <c r="G35" s="37">
        <v>5.72</v>
      </c>
      <c r="H35" s="37">
        <v>6.13</v>
      </c>
      <c r="I35" s="37">
        <v>5.7</v>
      </c>
      <c r="J35" s="38">
        <v>6.09</v>
      </c>
      <c r="K35" s="22"/>
      <c r="L35" s="22"/>
      <c r="M35" s="22"/>
      <c r="N35" s="22"/>
      <c r="O35" s="22"/>
      <c r="P35" s="22"/>
    </row>
    <row r="36" spans="1:16" ht="39" customHeight="1" x14ac:dyDescent="0.15">
      <c r="A36" s="22"/>
      <c r="B36" s="35"/>
      <c r="C36" s="1238" t="s">
        <v>580</v>
      </c>
      <c r="D36" s="1239"/>
      <c r="E36" s="1240"/>
      <c r="F36" s="36">
        <v>1.05</v>
      </c>
      <c r="G36" s="37">
        <v>0.99</v>
      </c>
      <c r="H36" s="37">
        <v>0.8</v>
      </c>
      <c r="I36" s="37">
        <v>0.59</v>
      </c>
      <c r="J36" s="38">
        <v>0.74</v>
      </c>
      <c r="K36" s="22"/>
      <c r="L36" s="22"/>
      <c r="M36" s="22"/>
      <c r="N36" s="22"/>
      <c r="O36" s="22"/>
      <c r="P36" s="22"/>
    </row>
    <row r="37" spans="1:16" ht="39" customHeight="1" x14ac:dyDescent="0.15">
      <c r="A37" s="22"/>
      <c r="B37" s="35"/>
      <c r="C37" s="1238" t="s">
        <v>581</v>
      </c>
      <c r="D37" s="1239"/>
      <c r="E37" s="1240"/>
      <c r="F37" s="36">
        <v>0.56999999999999995</v>
      </c>
      <c r="G37" s="37">
        <v>0.71</v>
      </c>
      <c r="H37" s="37">
        <v>0.66</v>
      </c>
      <c r="I37" s="37">
        <v>0.79</v>
      </c>
      <c r="J37" s="38">
        <v>0.68</v>
      </c>
      <c r="K37" s="22"/>
      <c r="L37" s="22"/>
      <c r="M37" s="22"/>
      <c r="N37" s="22"/>
      <c r="O37" s="22"/>
      <c r="P37" s="22"/>
    </row>
    <row r="38" spans="1:16" ht="39" customHeight="1" x14ac:dyDescent="0.15">
      <c r="A38" s="22"/>
      <c r="B38" s="35"/>
      <c r="C38" s="1238" t="s">
        <v>582</v>
      </c>
      <c r="D38" s="1239"/>
      <c r="E38" s="1240"/>
      <c r="F38" s="36">
        <v>0.38</v>
      </c>
      <c r="G38" s="37" t="s">
        <v>583</v>
      </c>
      <c r="H38" s="37">
        <v>2.11</v>
      </c>
      <c r="I38" s="37">
        <v>1.1399999999999999</v>
      </c>
      <c r="J38" s="38">
        <v>0.5</v>
      </c>
      <c r="K38" s="22"/>
      <c r="L38" s="22"/>
      <c r="M38" s="22"/>
      <c r="N38" s="22"/>
      <c r="O38" s="22"/>
      <c r="P38" s="22"/>
    </row>
    <row r="39" spans="1:16" ht="39" customHeight="1" x14ac:dyDescent="0.15">
      <c r="A39" s="22"/>
      <c r="B39" s="35"/>
      <c r="C39" s="1238" t="s">
        <v>584</v>
      </c>
      <c r="D39" s="1239"/>
      <c r="E39" s="1240"/>
      <c r="F39" s="36">
        <v>0.04</v>
      </c>
      <c r="G39" s="37" t="s">
        <v>585</v>
      </c>
      <c r="H39" s="37">
        <v>0.05</v>
      </c>
      <c r="I39" s="37">
        <v>0.12</v>
      </c>
      <c r="J39" s="38">
        <v>0.12</v>
      </c>
      <c r="K39" s="22"/>
      <c r="L39" s="22"/>
      <c r="M39" s="22"/>
      <c r="N39" s="22"/>
      <c r="O39" s="22"/>
      <c r="P39" s="22"/>
    </row>
    <row r="40" spans="1:16" ht="39" customHeight="1" x14ac:dyDescent="0.15">
      <c r="A40" s="22"/>
      <c r="B40" s="35"/>
      <c r="C40" s="1238" t="s">
        <v>586</v>
      </c>
      <c r="D40" s="1239"/>
      <c r="E40" s="1240"/>
      <c r="F40" s="36">
        <v>0.04</v>
      </c>
      <c r="G40" s="37">
        <v>0.06</v>
      </c>
      <c r="H40" s="37">
        <v>0.05</v>
      </c>
      <c r="I40" s="37">
        <v>0.03</v>
      </c>
      <c r="J40" s="38">
        <v>0.02</v>
      </c>
      <c r="K40" s="22"/>
      <c r="L40" s="22"/>
      <c r="M40" s="22"/>
      <c r="N40" s="22"/>
      <c r="O40" s="22"/>
      <c r="P40" s="22"/>
    </row>
    <row r="41" spans="1:16" ht="39" customHeight="1" x14ac:dyDescent="0.15">
      <c r="A41" s="22"/>
      <c r="B41" s="35"/>
      <c r="C41" s="1238" t="s">
        <v>587</v>
      </c>
      <c r="D41" s="1239"/>
      <c r="E41" s="1240"/>
      <c r="F41" s="36">
        <v>0.01</v>
      </c>
      <c r="G41" s="37">
        <v>0</v>
      </c>
      <c r="H41" s="37">
        <v>0.03</v>
      </c>
      <c r="I41" s="37">
        <v>0.01</v>
      </c>
      <c r="J41" s="38">
        <v>0.01</v>
      </c>
      <c r="K41" s="22"/>
      <c r="L41" s="22"/>
      <c r="M41" s="22"/>
      <c r="N41" s="22"/>
      <c r="O41" s="22"/>
      <c r="P41" s="22"/>
    </row>
    <row r="42" spans="1:16" ht="39" customHeight="1" x14ac:dyDescent="0.15">
      <c r="A42" s="22"/>
      <c r="B42" s="39"/>
      <c r="C42" s="1238" t="s">
        <v>588</v>
      </c>
      <c r="D42" s="1239"/>
      <c r="E42" s="1240"/>
      <c r="F42" s="36" t="s">
        <v>530</v>
      </c>
      <c r="G42" s="37" t="s">
        <v>530</v>
      </c>
      <c r="H42" s="37" t="s">
        <v>530</v>
      </c>
      <c r="I42" s="37" t="s">
        <v>530</v>
      </c>
      <c r="J42" s="38" t="s">
        <v>530</v>
      </c>
      <c r="K42" s="22"/>
      <c r="L42" s="22"/>
      <c r="M42" s="22"/>
      <c r="N42" s="22"/>
      <c r="O42" s="22"/>
      <c r="P42" s="22"/>
    </row>
    <row r="43" spans="1:16" ht="39" customHeight="1" thickBot="1" x14ac:dyDescent="0.2">
      <c r="A43" s="22"/>
      <c r="B43" s="40"/>
      <c r="C43" s="1241" t="s">
        <v>589</v>
      </c>
      <c r="D43" s="1242"/>
      <c r="E43" s="1243"/>
      <c r="F43" s="41">
        <v>1.37</v>
      </c>
      <c r="G43" s="42">
        <v>0.04</v>
      </c>
      <c r="H43" s="42">
        <v>0.01</v>
      </c>
      <c r="I43" s="42">
        <v>0.01</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1Q0u4Ihk6enmWsgK4ykCO5JajD4xsT/CzMAioRVkkAmpSpGN5Y7jsaF806fn/qY0BJRqcWUDLQgZQ30szaDpg==" saltValue="WxjahRFkPVidyVTCQe+t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3333</v>
      </c>
      <c r="L45" s="60">
        <v>3361</v>
      </c>
      <c r="M45" s="60">
        <v>3181</v>
      </c>
      <c r="N45" s="60">
        <v>3257</v>
      </c>
      <c r="O45" s="61">
        <v>3315</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530</v>
      </c>
      <c r="L46" s="64" t="s">
        <v>530</v>
      </c>
      <c r="M46" s="64" t="s">
        <v>530</v>
      </c>
      <c r="N46" s="64" t="s">
        <v>530</v>
      </c>
      <c r="O46" s="65" t="s">
        <v>530</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530</v>
      </c>
      <c r="L47" s="64" t="s">
        <v>530</v>
      </c>
      <c r="M47" s="64" t="s">
        <v>530</v>
      </c>
      <c r="N47" s="64" t="s">
        <v>530</v>
      </c>
      <c r="O47" s="65" t="s">
        <v>530</v>
      </c>
      <c r="P47" s="48"/>
      <c r="Q47" s="48"/>
      <c r="R47" s="48"/>
      <c r="S47" s="48"/>
      <c r="T47" s="48"/>
      <c r="U47" s="48"/>
    </row>
    <row r="48" spans="1:21" ht="30.75" customHeight="1" x14ac:dyDescent="0.15">
      <c r="A48" s="48"/>
      <c r="B48" s="1266"/>
      <c r="C48" s="1267"/>
      <c r="D48" s="62"/>
      <c r="E48" s="1248" t="s">
        <v>15</v>
      </c>
      <c r="F48" s="1248"/>
      <c r="G48" s="1248"/>
      <c r="H48" s="1248"/>
      <c r="I48" s="1248"/>
      <c r="J48" s="1249"/>
      <c r="K48" s="63">
        <v>190</v>
      </c>
      <c r="L48" s="64">
        <v>177</v>
      </c>
      <c r="M48" s="64">
        <v>169</v>
      </c>
      <c r="N48" s="64">
        <v>196</v>
      </c>
      <c r="O48" s="65">
        <v>202</v>
      </c>
      <c r="P48" s="48"/>
      <c r="Q48" s="48"/>
      <c r="R48" s="48"/>
      <c r="S48" s="48"/>
      <c r="T48" s="48"/>
      <c r="U48" s="48"/>
    </row>
    <row r="49" spans="1:21" ht="30.75" customHeight="1" x14ac:dyDescent="0.15">
      <c r="A49" s="48"/>
      <c r="B49" s="1266"/>
      <c r="C49" s="1267"/>
      <c r="D49" s="62"/>
      <c r="E49" s="1248" t="s">
        <v>16</v>
      </c>
      <c r="F49" s="1248"/>
      <c r="G49" s="1248"/>
      <c r="H49" s="1248"/>
      <c r="I49" s="1248"/>
      <c r="J49" s="1249"/>
      <c r="K49" s="63" t="s">
        <v>530</v>
      </c>
      <c r="L49" s="64">
        <v>27</v>
      </c>
      <c r="M49" s="64">
        <v>61</v>
      </c>
      <c r="N49" s="64" t="s">
        <v>530</v>
      </c>
      <c r="O49" s="65" t="s">
        <v>530</v>
      </c>
      <c r="P49" s="48"/>
      <c r="Q49" s="48"/>
      <c r="R49" s="48"/>
      <c r="S49" s="48"/>
      <c r="T49" s="48"/>
      <c r="U49" s="48"/>
    </row>
    <row r="50" spans="1:21" ht="30.75" customHeight="1" x14ac:dyDescent="0.15">
      <c r="A50" s="48"/>
      <c r="B50" s="1266"/>
      <c r="C50" s="1267"/>
      <c r="D50" s="62"/>
      <c r="E50" s="1248" t="s">
        <v>17</v>
      </c>
      <c r="F50" s="1248"/>
      <c r="G50" s="1248"/>
      <c r="H50" s="1248"/>
      <c r="I50" s="1248"/>
      <c r="J50" s="1249"/>
      <c r="K50" s="63">
        <v>92</v>
      </c>
      <c r="L50" s="64">
        <v>33</v>
      </c>
      <c r="M50" s="64">
        <v>33</v>
      </c>
      <c r="N50" s="64">
        <v>33</v>
      </c>
      <c r="O50" s="65">
        <v>33</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530</v>
      </c>
      <c r="L51" s="64">
        <v>0</v>
      </c>
      <c r="M51" s="64">
        <v>0</v>
      </c>
      <c r="N51" s="64">
        <v>0</v>
      </c>
      <c r="O51" s="65">
        <v>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2727</v>
      </c>
      <c r="L52" s="64">
        <v>2756</v>
      </c>
      <c r="M52" s="64">
        <v>2668</v>
      </c>
      <c r="N52" s="64">
        <v>2694</v>
      </c>
      <c r="O52" s="65">
        <v>2678</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888</v>
      </c>
      <c r="L53" s="69">
        <v>842</v>
      </c>
      <c r="M53" s="69">
        <v>776</v>
      </c>
      <c r="N53" s="69">
        <v>792</v>
      </c>
      <c r="O53" s="70">
        <v>872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590</v>
      </c>
      <c r="L56" s="80" t="s">
        <v>591</v>
      </c>
      <c r="M56" s="80" t="s">
        <v>592</v>
      </c>
      <c r="N56" s="80" t="s">
        <v>593</v>
      </c>
      <c r="O56" s="81" t="s">
        <v>594</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628</v>
      </c>
      <c r="L57" s="83" t="s">
        <v>629</v>
      </c>
      <c r="M57" s="83" t="s">
        <v>630</v>
      </c>
      <c r="N57" s="83" t="s">
        <v>629</v>
      </c>
      <c r="O57" s="84" t="s">
        <v>630</v>
      </c>
    </row>
    <row r="58" spans="1:21" ht="31.5" customHeight="1" thickBot="1" x14ac:dyDescent="0.2">
      <c r="B58" s="1256"/>
      <c r="C58" s="1257"/>
      <c r="D58" s="1261" t="s">
        <v>27</v>
      </c>
      <c r="E58" s="1262"/>
      <c r="F58" s="1262"/>
      <c r="G58" s="1262"/>
      <c r="H58" s="1262"/>
      <c r="I58" s="1262"/>
      <c r="J58" s="1263"/>
      <c r="K58" s="85" t="s">
        <v>631</v>
      </c>
      <c r="L58" s="86" t="s">
        <v>632</v>
      </c>
      <c r="M58" s="86" t="s">
        <v>629</v>
      </c>
      <c r="N58" s="86" t="s">
        <v>629</v>
      </c>
      <c r="O58" s="87" t="s">
        <v>629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Eayw1XLKIuQ0/hDsiugygtUYHAAHfwoymHn/oqGWUdXsDk+iMyxtUiGourUsZj3C413LKcK+03U59Z09uPZ2Q==" saltValue="CEo9dsubiQQIvVlVK3gty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572</v>
      </c>
      <c r="J40" s="99" t="s">
        <v>573</v>
      </c>
      <c r="K40" s="99" t="s">
        <v>574</v>
      </c>
      <c r="L40" s="99" t="s">
        <v>575</v>
      </c>
      <c r="M40" s="100" t="s">
        <v>576</v>
      </c>
    </row>
    <row r="41" spans="2:13" ht="27.75" customHeight="1" x14ac:dyDescent="0.15">
      <c r="B41" s="1284" t="s">
        <v>30</v>
      </c>
      <c r="C41" s="1285"/>
      <c r="D41" s="101"/>
      <c r="E41" s="1286" t="s">
        <v>31</v>
      </c>
      <c r="F41" s="1286"/>
      <c r="G41" s="1286"/>
      <c r="H41" s="1287"/>
      <c r="I41" s="102">
        <v>28332</v>
      </c>
      <c r="J41" s="103">
        <v>28538</v>
      </c>
      <c r="K41" s="103">
        <v>29160</v>
      </c>
      <c r="L41" s="103">
        <v>29711</v>
      </c>
      <c r="M41" s="104">
        <v>30487</v>
      </c>
    </row>
    <row r="42" spans="2:13" ht="27.75" customHeight="1" x14ac:dyDescent="0.15">
      <c r="B42" s="1274"/>
      <c r="C42" s="1275"/>
      <c r="D42" s="105"/>
      <c r="E42" s="1278" t="s">
        <v>32</v>
      </c>
      <c r="F42" s="1278"/>
      <c r="G42" s="1278"/>
      <c r="H42" s="1279"/>
      <c r="I42" s="106">
        <v>719</v>
      </c>
      <c r="J42" s="107">
        <v>656</v>
      </c>
      <c r="K42" s="107">
        <v>594</v>
      </c>
      <c r="L42" s="107">
        <v>532</v>
      </c>
      <c r="M42" s="108">
        <v>469</v>
      </c>
    </row>
    <row r="43" spans="2:13" ht="27.75" customHeight="1" x14ac:dyDescent="0.15">
      <c r="B43" s="1274"/>
      <c r="C43" s="1275"/>
      <c r="D43" s="105"/>
      <c r="E43" s="1278" t="s">
        <v>33</v>
      </c>
      <c r="F43" s="1278"/>
      <c r="G43" s="1278"/>
      <c r="H43" s="1279"/>
      <c r="I43" s="106">
        <v>1832</v>
      </c>
      <c r="J43" s="107">
        <v>1873</v>
      </c>
      <c r="K43" s="107">
        <v>1783</v>
      </c>
      <c r="L43" s="107">
        <v>1763</v>
      </c>
      <c r="M43" s="108">
        <v>1787</v>
      </c>
    </row>
    <row r="44" spans="2:13" ht="27.75" customHeight="1" x14ac:dyDescent="0.15">
      <c r="B44" s="1274"/>
      <c r="C44" s="1275"/>
      <c r="D44" s="105"/>
      <c r="E44" s="1278" t="s">
        <v>34</v>
      </c>
      <c r="F44" s="1278"/>
      <c r="G44" s="1278"/>
      <c r="H44" s="1279"/>
      <c r="I44" s="106" t="s">
        <v>530</v>
      </c>
      <c r="J44" s="107">
        <v>27</v>
      </c>
      <c r="K44" s="107">
        <v>61</v>
      </c>
      <c r="L44" s="107">
        <v>67</v>
      </c>
      <c r="M44" s="108">
        <v>436</v>
      </c>
    </row>
    <row r="45" spans="2:13" ht="27.75" customHeight="1" x14ac:dyDescent="0.15">
      <c r="B45" s="1274"/>
      <c r="C45" s="1275"/>
      <c r="D45" s="105"/>
      <c r="E45" s="1278" t="s">
        <v>35</v>
      </c>
      <c r="F45" s="1278"/>
      <c r="G45" s="1278"/>
      <c r="H45" s="1279"/>
      <c r="I45" s="106">
        <v>5033</v>
      </c>
      <c r="J45" s="107">
        <v>4518</v>
      </c>
      <c r="K45" s="107">
        <v>4301</v>
      </c>
      <c r="L45" s="107">
        <v>4006</v>
      </c>
      <c r="M45" s="108">
        <v>3626</v>
      </c>
    </row>
    <row r="46" spans="2:13" ht="27.75" customHeight="1" x14ac:dyDescent="0.15">
      <c r="B46" s="1274"/>
      <c r="C46" s="1275"/>
      <c r="D46" s="109"/>
      <c r="E46" s="1278" t="s">
        <v>36</v>
      </c>
      <c r="F46" s="1278"/>
      <c r="G46" s="1278"/>
      <c r="H46" s="1279"/>
      <c r="I46" s="106">
        <v>17</v>
      </c>
      <c r="J46" s="107">
        <v>15</v>
      </c>
      <c r="K46" s="107">
        <v>14</v>
      </c>
      <c r="L46" s="107">
        <v>13</v>
      </c>
      <c r="M46" s="108">
        <v>11</v>
      </c>
    </row>
    <row r="47" spans="2:13" ht="27.75" customHeight="1" x14ac:dyDescent="0.15">
      <c r="B47" s="1274"/>
      <c r="C47" s="1275"/>
      <c r="D47" s="110"/>
      <c r="E47" s="1288" t="s">
        <v>37</v>
      </c>
      <c r="F47" s="1289"/>
      <c r="G47" s="1289"/>
      <c r="H47" s="1290"/>
      <c r="I47" s="106" t="s">
        <v>530</v>
      </c>
      <c r="J47" s="107" t="s">
        <v>530</v>
      </c>
      <c r="K47" s="107" t="s">
        <v>530</v>
      </c>
      <c r="L47" s="107" t="s">
        <v>530</v>
      </c>
      <c r="M47" s="108" t="s">
        <v>530</v>
      </c>
    </row>
    <row r="48" spans="2:13" ht="27.75" customHeight="1" x14ac:dyDescent="0.15">
      <c r="B48" s="1274"/>
      <c r="C48" s="1275"/>
      <c r="D48" s="105"/>
      <c r="E48" s="1278" t="s">
        <v>38</v>
      </c>
      <c r="F48" s="1278"/>
      <c r="G48" s="1278"/>
      <c r="H48" s="1279"/>
      <c r="I48" s="106" t="s">
        <v>530</v>
      </c>
      <c r="J48" s="107" t="s">
        <v>530</v>
      </c>
      <c r="K48" s="107" t="s">
        <v>530</v>
      </c>
      <c r="L48" s="107" t="s">
        <v>530</v>
      </c>
      <c r="M48" s="108" t="s">
        <v>530</v>
      </c>
    </row>
    <row r="49" spans="2:13" ht="27.75" customHeight="1" x14ac:dyDescent="0.15">
      <c r="B49" s="1276"/>
      <c r="C49" s="1277"/>
      <c r="D49" s="105"/>
      <c r="E49" s="1278" t="s">
        <v>39</v>
      </c>
      <c r="F49" s="1278"/>
      <c r="G49" s="1278"/>
      <c r="H49" s="1279"/>
      <c r="I49" s="106" t="s">
        <v>530</v>
      </c>
      <c r="J49" s="107" t="s">
        <v>530</v>
      </c>
      <c r="K49" s="107" t="s">
        <v>530</v>
      </c>
      <c r="L49" s="107" t="s">
        <v>530</v>
      </c>
      <c r="M49" s="108" t="s">
        <v>530</v>
      </c>
    </row>
    <row r="50" spans="2:13" ht="27.75" customHeight="1" x14ac:dyDescent="0.15">
      <c r="B50" s="1272" t="s">
        <v>40</v>
      </c>
      <c r="C50" s="1273"/>
      <c r="D50" s="111"/>
      <c r="E50" s="1278" t="s">
        <v>41</v>
      </c>
      <c r="F50" s="1278"/>
      <c r="G50" s="1278"/>
      <c r="H50" s="1279"/>
      <c r="I50" s="106">
        <v>11720</v>
      </c>
      <c r="J50" s="107">
        <v>13789</v>
      </c>
      <c r="K50" s="107">
        <v>15515</v>
      </c>
      <c r="L50" s="107">
        <v>16651</v>
      </c>
      <c r="M50" s="108">
        <v>17680</v>
      </c>
    </row>
    <row r="51" spans="2:13" ht="27.75" customHeight="1" x14ac:dyDescent="0.15">
      <c r="B51" s="1274"/>
      <c r="C51" s="1275"/>
      <c r="D51" s="105"/>
      <c r="E51" s="1278" t="s">
        <v>42</v>
      </c>
      <c r="F51" s="1278"/>
      <c r="G51" s="1278"/>
      <c r="H51" s="1279"/>
      <c r="I51" s="106">
        <v>1260</v>
      </c>
      <c r="J51" s="107">
        <v>1115</v>
      </c>
      <c r="K51" s="107">
        <v>1482</v>
      </c>
      <c r="L51" s="107">
        <v>1338</v>
      </c>
      <c r="M51" s="108">
        <v>1191</v>
      </c>
    </row>
    <row r="52" spans="2:13" ht="27.75" customHeight="1" x14ac:dyDescent="0.15">
      <c r="B52" s="1276"/>
      <c r="C52" s="1277"/>
      <c r="D52" s="105"/>
      <c r="E52" s="1278" t="s">
        <v>43</v>
      </c>
      <c r="F52" s="1278"/>
      <c r="G52" s="1278"/>
      <c r="H52" s="1279"/>
      <c r="I52" s="106">
        <v>23586</v>
      </c>
      <c r="J52" s="107">
        <v>24180</v>
      </c>
      <c r="K52" s="107">
        <v>24212</v>
      </c>
      <c r="L52" s="107">
        <v>24435</v>
      </c>
      <c r="M52" s="108">
        <v>25113</v>
      </c>
    </row>
    <row r="53" spans="2:13" ht="27.75" customHeight="1" thickBot="1" x14ac:dyDescent="0.2">
      <c r="B53" s="1280" t="s">
        <v>44</v>
      </c>
      <c r="C53" s="1281"/>
      <c r="D53" s="112"/>
      <c r="E53" s="1282" t="s">
        <v>45</v>
      </c>
      <c r="F53" s="1282"/>
      <c r="G53" s="1282"/>
      <c r="H53" s="1283"/>
      <c r="I53" s="113">
        <v>-633</v>
      </c>
      <c r="J53" s="114">
        <v>-3456</v>
      </c>
      <c r="K53" s="114">
        <v>-5296</v>
      </c>
      <c r="L53" s="114">
        <v>-6332</v>
      </c>
      <c r="M53" s="115">
        <v>-7167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THpHJ6jUazgg7L52xAY9QW8D10IP2fq7JmvFFKMsppXjx+9D1ouTb+76rzYNxDemJwrCxlyFO6qY9dzbdyPow==" saltValue="cU6C4yehl1DoIwWixdyiJ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574</v>
      </c>
      <c r="G54" s="124" t="s">
        <v>575</v>
      </c>
      <c r="H54" s="125" t="s">
        <v>576</v>
      </c>
    </row>
    <row r="55" spans="2:8" ht="52.5" customHeight="1" x14ac:dyDescent="0.15">
      <c r="B55" s="126"/>
      <c r="C55" s="1299" t="s">
        <v>48</v>
      </c>
      <c r="D55" s="1299"/>
      <c r="E55" s="1300"/>
      <c r="F55" s="127">
        <v>1619</v>
      </c>
      <c r="G55" s="127">
        <v>1610</v>
      </c>
      <c r="H55" s="128">
        <v>1614</v>
      </c>
    </row>
    <row r="56" spans="2:8" ht="52.5" customHeight="1" x14ac:dyDescent="0.15">
      <c r="B56" s="129"/>
      <c r="C56" s="1301" t="s">
        <v>49</v>
      </c>
      <c r="D56" s="1301"/>
      <c r="E56" s="1302"/>
      <c r="F56" s="130">
        <v>6040</v>
      </c>
      <c r="G56" s="130">
        <v>6060</v>
      </c>
      <c r="H56" s="131">
        <v>6073</v>
      </c>
    </row>
    <row r="57" spans="2:8" ht="53.25" customHeight="1" x14ac:dyDescent="0.15">
      <c r="B57" s="129"/>
      <c r="C57" s="1303" t="s">
        <v>50</v>
      </c>
      <c r="D57" s="1303"/>
      <c r="E57" s="1304"/>
      <c r="F57" s="132">
        <v>8429</v>
      </c>
      <c r="G57" s="132">
        <v>9193</v>
      </c>
      <c r="H57" s="133">
        <v>9880</v>
      </c>
    </row>
    <row r="58" spans="2:8" ht="45.75" customHeight="1" x14ac:dyDescent="0.15">
      <c r="B58" s="134"/>
      <c r="C58" s="1291" t="s">
        <v>612</v>
      </c>
      <c r="D58" s="1292"/>
      <c r="E58" s="1293"/>
      <c r="F58" s="135">
        <v>4492</v>
      </c>
      <c r="G58" s="135">
        <v>4897</v>
      </c>
      <c r="H58" s="136">
        <v>4907</v>
      </c>
    </row>
    <row r="59" spans="2:8" ht="45.75" customHeight="1" x14ac:dyDescent="0.15">
      <c r="B59" s="134"/>
      <c r="C59" s="1291" t="s">
        <v>613</v>
      </c>
      <c r="D59" s="1292"/>
      <c r="E59" s="1293"/>
      <c r="F59" s="135">
        <v>1052</v>
      </c>
      <c r="G59" s="135">
        <v>1242</v>
      </c>
      <c r="H59" s="136">
        <v>1702</v>
      </c>
    </row>
    <row r="60" spans="2:8" ht="45.75" customHeight="1" x14ac:dyDescent="0.15">
      <c r="B60" s="134"/>
      <c r="C60" s="1291" t="s">
        <v>614</v>
      </c>
      <c r="D60" s="1292"/>
      <c r="E60" s="1293"/>
      <c r="F60" s="135">
        <v>804</v>
      </c>
      <c r="G60" s="135">
        <v>1005</v>
      </c>
      <c r="H60" s="136">
        <v>1007</v>
      </c>
    </row>
    <row r="61" spans="2:8" ht="45.75" customHeight="1" x14ac:dyDescent="0.15">
      <c r="B61" s="134"/>
      <c r="C61" s="1291" t="s">
        <v>615</v>
      </c>
      <c r="D61" s="1292"/>
      <c r="E61" s="1293"/>
      <c r="F61" s="135">
        <v>679</v>
      </c>
      <c r="G61" s="135">
        <v>681</v>
      </c>
      <c r="H61" s="136">
        <v>682</v>
      </c>
    </row>
    <row r="62" spans="2:8" ht="45.75" customHeight="1" thickBot="1" x14ac:dyDescent="0.2">
      <c r="B62" s="137"/>
      <c r="C62" s="1294" t="s">
        <v>635</v>
      </c>
      <c r="D62" s="1295"/>
      <c r="E62" s="1296"/>
      <c r="F62" s="138">
        <v>632</v>
      </c>
      <c r="G62" s="138">
        <v>598</v>
      </c>
      <c r="H62" s="139">
        <v>512</v>
      </c>
    </row>
    <row r="63" spans="2:8" ht="52.5" customHeight="1" thickBot="1" x14ac:dyDescent="0.2">
      <c r="B63" s="140"/>
      <c r="C63" s="1297" t="s">
        <v>51</v>
      </c>
      <c r="D63" s="1297"/>
      <c r="E63" s="1298"/>
      <c r="F63" s="141">
        <v>16088</v>
      </c>
      <c r="G63" s="141">
        <v>16863</v>
      </c>
      <c r="H63" s="142">
        <v>17567</v>
      </c>
    </row>
    <row r="64" spans="2:8" ht="15" customHeight="1" x14ac:dyDescent="0.15"/>
    <row r="65" ht="0" hidden="1" customHeight="1" x14ac:dyDescent="0.15"/>
    <row r="66" ht="0" hidden="1" customHeight="1" x14ac:dyDescent="0.15"/>
  </sheetData>
  <sheetProtection algorithmName="SHA-512" hashValue="JAZfKLN6ruMv8rmb38ys7RWPLs81Mw7TCBEFpNyfuDo99UPgI/XgpIt1PdY53ADXpAZAQwP/WiwNn3uXQA0pwg==" saltValue="U/yExn63MLnVuUozbQ8D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636</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636</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637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638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7" t="s">
        <v>646</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9"/>
    </row>
    <row r="44" spans="2:109" x14ac:dyDescent="0.15">
      <c r="B44" s="394"/>
      <c r="AN44" s="1310"/>
      <c r="AO44" s="1311"/>
      <c r="AP44" s="1311"/>
      <c r="AQ44" s="1311"/>
      <c r="AR44" s="1311"/>
      <c r="AS44" s="1311"/>
      <c r="AT44" s="1311"/>
      <c r="AU44" s="1311"/>
      <c r="AV44" s="1311"/>
      <c r="AW44" s="1311"/>
      <c r="AX44" s="1311"/>
      <c r="AY44" s="1311"/>
      <c r="AZ44" s="1311"/>
      <c r="BA44" s="1311"/>
      <c r="BB44" s="1311"/>
      <c r="BC44" s="1311"/>
      <c r="BD44" s="1311"/>
      <c r="BE44" s="1311"/>
      <c r="BF44" s="1311"/>
      <c r="BG44" s="1311"/>
      <c r="BH44" s="1311"/>
      <c r="BI44" s="1311"/>
      <c r="BJ44" s="1311"/>
      <c r="BK44" s="1311"/>
      <c r="BL44" s="1311"/>
      <c r="BM44" s="1311"/>
      <c r="BN44" s="1311"/>
      <c r="BO44" s="1311"/>
      <c r="BP44" s="1311"/>
      <c r="BQ44" s="1311"/>
      <c r="BR44" s="1311"/>
      <c r="BS44" s="1311"/>
      <c r="BT44" s="1311"/>
      <c r="BU44" s="1311"/>
      <c r="BV44" s="1311"/>
      <c r="BW44" s="1311"/>
      <c r="BX44" s="1311"/>
      <c r="BY44" s="1311"/>
      <c r="BZ44" s="1311"/>
      <c r="CA44" s="1311"/>
      <c r="CB44" s="1311"/>
      <c r="CC44" s="1311"/>
      <c r="CD44" s="1311"/>
      <c r="CE44" s="1311"/>
      <c r="CF44" s="1311"/>
      <c r="CG44" s="1311"/>
      <c r="CH44" s="1311"/>
      <c r="CI44" s="1311"/>
      <c r="CJ44" s="1311"/>
      <c r="CK44" s="1311"/>
      <c r="CL44" s="1311"/>
      <c r="CM44" s="1311"/>
      <c r="CN44" s="1311"/>
      <c r="CO44" s="1311"/>
      <c r="CP44" s="1311"/>
      <c r="CQ44" s="1311"/>
      <c r="CR44" s="1311"/>
      <c r="CS44" s="1311"/>
      <c r="CT44" s="1311"/>
      <c r="CU44" s="1311"/>
      <c r="CV44" s="1311"/>
      <c r="CW44" s="1311"/>
      <c r="CX44" s="1311"/>
      <c r="CY44" s="1311"/>
      <c r="CZ44" s="1311"/>
      <c r="DA44" s="1311"/>
      <c r="DB44" s="1311"/>
      <c r="DC44" s="1312"/>
    </row>
    <row r="45" spans="2:109" x14ac:dyDescent="0.15">
      <c r="B45" s="394"/>
      <c r="AN45" s="1310"/>
      <c r="AO45" s="1311"/>
      <c r="AP45" s="1311"/>
      <c r="AQ45" s="1311"/>
      <c r="AR45" s="1311"/>
      <c r="AS45" s="1311"/>
      <c r="AT45" s="1311"/>
      <c r="AU45" s="1311"/>
      <c r="AV45" s="1311"/>
      <c r="AW45" s="1311"/>
      <c r="AX45" s="1311"/>
      <c r="AY45" s="1311"/>
      <c r="AZ45" s="1311"/>
      <c r="BA45" s="1311"/>
      <c r="BB45" s="1311"/>
      <c r="BC45" s="1311"/>
      <c r="BD45" s="1311"/>
      <c r="BE45" s="1311"/>
      <c r="BF45" s="1311"/>
      <c r="BG45" s="1311"/>
      <c r="BH45" s="1311"/>
      <c r="BI45" s="1311"/>
      <c r="BJ45" s="1311"/>
      <c r="BK45" s="1311"/>
      <c r="BL45" s="1311"/>
      <c r="BM45" s="1311"/>
      <c r="BN45" s="1311"/>
      <c r="BO45" s="1311"/>
      <c r="BP45" s="1311"/>
      <c r="BQ45" s="1311"/>
      <c r="BR45" s="1311"/>
      <c r="BS45" s="1311"/>
      <c r="BT45" s="1311"/>
      <c r="BU45" s="1311"/>
      <c r="BV45" s="1311"/>
      <c r="BW45" s="1311"/>
      <c r="BX45" s="1311"/>
      <c r="BY45" s="1311"/>
      <c r="BZ45" s="1311"/>
      <c r="CA45" s="1311"/>
      <c r="CB45" s="1311"/>
      <c r="CC45" s="1311"/>
      <c r="CD45" s="1311"/>
      <c r="CE45" s="1311"/>
      <c r="CF45" s="1311"/>
      <c r="CG45" s="1311"/>
      <c r="CH45" s="1311"/>
      <c r="CI45" s="1311"/>
      <c r="CJ45" s="1311"/>
      <c r="CK45" s="1311"/>
      <c r="CL45" s="1311"/>
      <c r="CM45" s="1311"/>
      <c r="CN45" s="1311"/>
      <c r="CO45" s="1311"/>
      <c r="CP45" s="1311"/>
      <c r="CQ45" s="1311"/>
      <c r="CR45" s="1311"/>
      <c r="CS45" s="1311"/>
      <c r="CT45" s="1311"/>
      <c r="CU45" s="1311"/>
      <c r="CV45" s="1311"/>
      <c r="CW45" s="1311"/>
      <c r="CX45" s="1311"/>
      <c r="CY45" s="1311"/>
      <c r="CZ45" s="1311"/>
      <c r="DA45" s="1311"/>
      <c r="DB45" s="1311"/>
      <c r="DC45" s="1312"/>
    </row>
    <row r="46" spans="2:109" x14ac:dyDescent="0.15">
      <c r="B46" s="394"/>
      <c r="AN46" s="1310"/>
      <c r="AO46" s="1311"/>
      <c r="AP46" s="1311"/>
      <c r="AQ46" s="1311"/>
      <c r="AR46" s="1311"/>
      <c r="AS46" s="1311"/>
      <c r="AT46" s="1311"/>
      <c r="AU46" s="1311"/>
      <c r="AV46" s="1311"/>
      <c r="AW46" s="1311"/>
      <c r="AX46" s="1311"/>
      <c r="AY46" s="1311"/>
      <c r="AZ46" s="1311"/>
      <c r="BA46" s="1311"/>
      <c r="BB46" s="1311"/>
      <c r="BC46" s="1311"/>
      <c r="BD46" s="1311"/>
      <c r="BE46" s="1311"/>
      <c r="BF46" s="1311"/>
      <c r="BG46" s="1311"/>
      <c r="BH46" s="1311"/>
      <c r="BI46" s="1311"/>
      <c r="BJ46" s="1311"/>
      <c r="BK46" s="1311"/>
      <c r="BL46" s="1311"/>
      <c r="BM46" s="1311"/>
      <c r="BN46" s="1311"/>
      <c r="BO46" s="1311"/>
      <c r="BP46" s="1311"/>
      <c r="BQ46" s="1311"/>
      <c r="BR46" s="1311"/>
      <c r="BS46" s="1311"/>
      <c r="BT46" s="1311"/>
      <c r="BU46" s="1311"/>
      <c r="BV46" s="1311"/>
      <c r="BW46" s="1311"/>
      <c r="BX46" s="1311"/>
      <c r="BY46" s="1311"/>
      <c r="BZ46" s="1311"/>
      <c r="CA46" s="1311"/>
      <c r="CB46" s="1311"/>
      <c r="CC46" s="1311"/>
      <c r="CD46" s="1311"/>
      <c r="CE46" s="1311"/>
      <c r="CF46" s="1311"/>
      <c r="CG46" s="1311"/>
      <c r="CH46" s="1311"/>
      <c r="CI46" s="1311"/>
      <c r="CJ46" s="1311"/>
      <c r="CK46" s="1311"/>
      <c r="CL46" s="1311"/>
      <c r="CM46" s="1311"/>
      <c r="CN46" s="1311"/>
      <c r="CO46" s="1311"/>
      <c r="CP46" s="1311"/>
      <c r="CQ46" s="1311"/>
      <c r="CR46" s="1311"/>
      <c r="CS46" s="1311"/>
      <c r="CT46" s="1311"/>
      <c r="CU46" s="1311"/>
      <c r="CV46" s="1311"/>
      <c r="CW46" s="1311"/>
      <c r="CX46" s="1311"/>
      <c r="CY46" s="1311"/>
      <c r="CZ46" s="1311"/>
      <c r="DA46" s="1311"/>
      <c r="DB46" s="1311"/>
      <c r="DC46" s="1312"/>
    </row>
    <row r="47" spans="2:109" x14ac:dyDescent="0.15">
      <c r="B47" s="394"/>
      <c r="AN47" s="1313"/>
      <c r="AO47" s="1314"/>
      <c r="AP47" s="1314"/>
      <c r="AQ47" s="1314"/>
      <c r="AR47" s="1314"/>
      <c r="AS47" s="1314"/>
      <c r="AT47" s="1314"/>
      <c r="AU47" s="1314"/>
      <c r="AV47" s="1314"/>
      <c r="AW47" s="1314"/>
      <c r="AX47" s="1314"/>
      <c r="AY47" s="1314"/>
      <c r="AZ47" s="1314"/>
      <c r="BA47" s="1314"/>
      <c r="BB47" s="1314"/>
      <c r="BC47" s="1314"/>
      <c r="BD47" s="1314"/>
      <c r="BE47" s="1314"/>
      <c r="BF47" s="1314"/>
      <c r="BG47" s="1314"/>
      <c r="BH47" s="1314"/>
      <c r="BI47" s="1314"/>
      <c r="BJ47" s="1314"/>
      <c r="BK47" s="1314"/>
      <c r="BL47" s="1314"/>
      <c r="BM47" s="1314"/>
      <c r="BN47" s="1314"/>
      <c r="BO47" s="1314"/>
      <c r="BP47" s="1314"/>
      <c r="BQ47" s="1314"/>
      <c r="BR47" s="1314"/>
      <c r="BS47" s="1314"/>
      <c r="BT47" s="1314"/>
      <c r="BU47" s="1314"/>
      <c r="BV47" s="1314"/>
      <c r="BW47" s="1314"/>
      <c r="BX47" s="1314"/>
      <c r="BY47" s="1314"/>
      <c r="BZ47" s="1314"/>
      <c r="CA47" s="1314"/>
      <c r="CB47" s="1314"/>
      <c r="CC47" s="1314"/>
      <c r="CD47" s="1314"/>
      <c r="CE47" s="1314"/>
      <c r="CF47" s="1314"/>
      <c r="CG47" s="1314"/>
      <c r="CH47" s="1314"/>
      <c r="CI47" s="1314"/>
      <c r="CJ47" s="1314"/>
      <c r="CK47" s="1314"/>
      <c r="CL47" s="1314"/>
      <c r="CM47" s="1314"/>
      <c r="CN47" s="1314"/>
      <c r="CO47" s="1314"/>
      <c r="CP47" s="1314"/>
      <c r="CQ47" s="1314"/>
      <c r="CR47" s="1314"/>
      <c r="CS47" s="1314"/>
      <c r="CT47" s="1314"/>
      <c r="CU47" s="1314"/>
      <c r="CV47" s="1314"/>
      <c r="CW47" s="1314"/>
      <c r="CX47" s="1314"/>
      <c r="CY47" s="1314"/>
      <c r="CZ47" s="1314"/>
      <c r="DA47" s="1314"/>
      <c r="DB47" s="1314"/>
      <c r="DC47" s="1315"/>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639</v>
      </c>
    </row>
    <row r="50" spans="1:109" x14ac:dyDescent="0.15">
      <c r="B50" s="394"/>
      <c r="G50" s="1316"/>
      <c r="H50" s="1316"/>
      <c r="I50" s="1316"/>
      <c r="J50" s="1316"/>
      <c r="K50" s="404"/>
      <c r="L50" s="404"/>
      <c r="M50" s="405"/>
      <c r="N50" s="40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20" t="s">
        <v>572</v>
      </c>
      <c r="BQ50" s="1320"/>
      <c r="BR50" s="1320"/>
      <c r="BS50" s="1320"/>
      <c r="BT50" s="1320"/>
      <c r="BU50" s="1320"/>
      <c r="BV50" s="1320"/>
      <c r="BW50" s="1320"/>
      <c r="BX50" s="1320" t="s">
        <v>573</v>
      </c>
      <c r="BY50" s="1320"/>
      <c r="BZ50" s="1320"/>
      <c r="CA50" s="1320"/>
      <c r="CB50" s="1320"/>
      <c r="CC50" s="1320"/>
      <c r="CD50" s="1320"/>
      <c r="CE50" s="1320"/>
      <c r="CF50" s="1320" t="s">
        <v>574</v>
      </c>
      <c r="CG50" s="1320"/>
      <c r="CH50" s="1320"/>
      <c r="CI50" s="1320"/>
      <c r="CJ50" s="1320"/>
      <c r="CK50" s="1320"/>
      <c r="CL50" s="1320"/>
      <c r="CM50" s="1320"/>
      <c r="CN50" s="1320" t="s">
        <v>575</v>
      </c>
      <c r="CO50" s="1320"/>
      <c r="CP50" s="1320"/>
      <c r="CQ50" s="1320"/>
      <c r="CR50" s="1320"/>
      <c r="CS50" s="1320"/>
      <c r="CT50" s="1320"/>
      <c r="CU50" s="1320"/>
      <c r="CV50" s="1320" t="s">
        <v>576</v>
      </c>
      <c r="CW50" s="1320"/>
      <c r="CX50" s="1320"/>
      <c r="CY50" s="1320"/>
      <c r="CZ50" s="1320"/>
      <c r="DA50" s="1320"/>
      <c r="DB50" s="1320"/>
      <c r="DC50" s="1320"/>
    </row>
    <row r="51" spans="1:109" ht="13.5" customHeight="1" x14ac:dyDescent="0.15">
      <c r="B51" s="394"/>
      <c r="G51" s="1321"/>
      <c r="H51" s="1321"/>
      <c r="I51" s="1324"/>
      <c r="J51" s="1324"/>
      <c r="K51" s="1322"/>
      <c r="L51" s="1322"/>
      <c r="M51" s="1322"/>
      <c r="N51" s="1322"/>
      <c r="AM51" s="403"/>
      <c r="AN51" s="1323" t="s">
        <v>640</v>
      </c>
      <c r="AO51" s="1323"/>
      <c r="AP51" s="1323"/>
      <c r="AQ51" s="1323"/>
      <c r="AR51" s="1323"/>
      <c r="AS51" s="1323"/>
      <c r="AT51" s="1323"/>
      <c r="AU51" s="1323"/>
      <c r="AV51" s="1323"/>
      <c r="AW51" s="1323"/>
      <c r="AX51" s="1323"/>
      <c r="AY51" s="1323"/>
      <c r="AZ51" s="1323"/>
      <c r="BA51" s="1323"/>
      <c r="BB51" s="1323" t="s">
        <v>641</v>
      </c>
      <c r="BC51" s="1323"/>
      <c r="BD51" s="1323"/>
      <c r="BE51" s="1323"/>
      <c r="BF51" s="1323"/>
      <c r="BG51" s="1323"/>
      <c r="BH51" s="1323"/>
      <c r="BI51" s="1323"/>
      <c r="BJ51" s="1323"/>
      <c r="BK51" s="1323"/>
      <c r="BL51" s="1323"/>
      <c r="BM51" s="1323"/>
      <c r="BN51" s="1323"/>
      <c r="BO51" s="1323"/>
      <c r="BP51" s="1305"/>
      <c r="BQ51" s="1306"/>
      <c r="BR51" s="1306"/>
      <c r="BS51" s="1306"/>
      <c r="BT51" s="1306"/>
      <c r="BU51" s="1306"/>
      <c r="BV51" s="1306"/>
      <c r="BW51" s="1306"/>
      <c r="BX51" s="1305"/>
      <c r="BY51" s="1306"/>
      <c r="BZ51" s="1306"/>
      <c r="CA51" s="1306"/>
      <c r="CB51" s="1306"/>
      <c r="CC51" s="1306"/>
      <c r="CD51" s="1306"/>
      <c r="CE51" s="1306"/>
      <c r="CF51" s="1306"/>
      <c r="CG51" s="1306"/>
      <c r="CH51" s="1306"/>
      <c r="CI51" s="1306"/>
      <c r="CJ51" s="1306"/>
      <c r="CK51" s="1306"/>
      <c r="CL51" s="1306"/>
      <c r="CM51" s="1306"/>
      <c r="CN51" s="1306"/>
      <c r="CO51" s="1306"/>
      <c r="CP51" s="1306"/>
      <c r="CQ51" s="1306"/>
      <c r="CR51" s="1306"/>
      <c r="CS51" s="1306"/>
      <c r="CT51" s="1306"/>
      <c r="CU51" s="1306"/>
      <c r="CV51" s="1306"/>
      <c r="CW51" s="1306"/>
      <c r="CX51" s="1306"/>
      <c r="CY51" s="1306"/>
      <c r="CZ51" s="1306"/>
      <c r="DA51" s="1306"/>
      <c r="DB51" s="1306"/>
      <c r="DC51" s="1306"/>
    </row>
    <row r="52" spans="1:109" x14ac:dyDescent="0.15">
      <c r="B52" s="394"/>
      <c r="G52" s="1321"/>
      <c r="H52" s="1321"/>
      <c r="I52" s="1324"/>
      <c r="J52" s="1324"/>
      <c r="K52" s="1322"/>
      <c r="L52" s="1322"/>
      <c r="M52" s="1322"/>
      <c r="N52" s="1322"/>
      <c r="AM52" s="403"/>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402"/>
      <c r="B53" s="394"/>
      <c r="G53" s="1321"/>
      <c r="H53" s="1321"/>
      <c r="I53" s="1316"/>
      <c r="J53" s="1316"/>
      <c r="K53" s="1322"/>
      <c r="L53" s="1322"/>
      <c r="M53" s="1322"/>
      <c r="N53" s="1322"/>
      <c r="AM53" s="403"/>
      <c r="AN53" s="1323"/>
      <c r="AO53" s="1323"/>
      <c r="AP53" s="1323"/>
      <c r="AQ53" s="1323"/>
      <c r="AR53" s="1323"/>
      <c r="AS53" s="1323"/>
      <c r="AT53" s="1323"/>
      <c r="AU53" s="1323"/>
      <c r="AV53" s="1323"/>
      <c r="AW53" s="1323"/>
      <c r="AX53" s="1323"/>
      <c r="AY53" s="1323"/>
      <c r="AZ53" s="1323"/>
      <c r="BA53" s="1323"/>
      <c r="BB53" s="1323" t="s">
        <v>642</v>
      </c>
      <c r="BC53" s="1323"/>
      <c r="BD53" s="1323"/>
      <c r="BE53" s="1323"/>
      <c r="BF53" s="1323"/>
      <c r="BG53" s="1323"/>
      <c r="BH53" s="1323"/>
      <c r="BI53" s="1323"/>
      <c r="BJ53" s="1323"/>
      <c r="BK53" s="1323"/>
      <c r="BL53" s="1323"/>
      <c r="BM53" s="1323"/>
      <c r="BN53" s="1323"/>
      <c r="BO53" s="1323"/>
      <c r="BP53" s="1305"/>
      <c r="BQ53" s="1306"/>
      <c r="BR53" s="1306"/>
      <c r="BS53" s="1306"/>
      <c r="BT53" s="1306"/>
      <c r="BU53" s="1306"/>
      <c r="BV53" s="1306"/>
      <c r="BW53" s="1306"/>
      <c r="BX53" s="1305"/>
      <c r="BY53" s="1306"/>
      <c r="BZ53" s="1306"/>
      <c r="CA53" s="1306"/>
      <c r="CB53" s="1306"/>
      <c r="CC53" s="1306"/>
      <c r="CD53" s="1306"/>
      <c r="CE53" s="1306"/>
      <c r="CF53" s="1306">
        <v>85.6</v>
      </c>
      <c r="CG53" s="1306"/>
      <c r="CH53" s="1306"/>
      <c r="CI53" s="1306"/>
      <c r="CJ53" s="1306"/>
      <c r="CK53" s="1306"/>
      <c r="CL53" s="1306"/>
      <c r="CM53" s="1306"/>
      <c r="CN53" s="1306">
        <v>55.2</v>
      </c>
      <c r="CO53" s="1306"/>
      <c r="CP53" s="1306"/>
      <c r="CQ53" s="1306"/>
      <c r="CR53" s="1306"/>
      <c r="CS53" s="1306"/>
      <c r="CT53" s="1306"/>
      <c r="CU53" s="1306"/>
      <c r="CV53" s="1306">
        <v>55.8</v>
      </c>
      <c r="CW53" s="1306"/>
      <c r="CX53" s="1306"/>
      <c r="CY53" s="1306"/>
      <c r="CZ53" s="1306"/>
      <c r="DA53" s="1306"/>
      <c r="DB53" s="1306"/>
      <c r="DC53" s="1306"/>
    </row>
    <row r="54" spans="1:109" x14ac:dyDescent="0.15">
      <c r="A54" s="402"/>
      <c r="B54" s="394"/>
      <c r="G54" s="1321"/>
      <c r="H54" s="1321"/>
      <c r="I54" s="1316"/>
      <c r="J54" s="1316"/>
      <c r="K54" s="1322"/>
      <c r="L54" s="1322"/>
      <c r="M54" s="1322"/>
      <c r="N54" s="1322"/>
      <c r="AM54" s="403"/>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402"/>
      <c r="B55" s="394"/>
      <c r="G55" s="1316"/>
      <c r="H55" s="1316"/>
      <c r="I55" s="1316"/>
      <c r="J55" s="1316"/>
      <c r="K55" s="1322"/>
      <c r="L55" s="1322"/>
      <c r="M55" s="1322"/>
      <c r="N55" s="1322"/>
      <c r="AN55" s="1320" t="s">
        <v>643</v>
      </c>
      <c r="AO55" s="1320"/>
      <c r="AP55" s="1320"/>
      <c r="AQ55" s="1320"/>
      <c r="AR55" s="1320"/>
      <c r="AS55" s="1320"/>
      <c r="AT55" s="1320"/>
      <c r="AU55" s="1320"/>
      <c r="AV55" s="1320"/>
      <c r="AW55" s="1320"/>
      <c r="AX55" s="1320"/>
      <c r="AY55" s="1320"/>
      <c r="AZ55" s="1320"/>
      <c r="BA55" s="1320"/>
      <c r="BB55" s="1323" t="s">
        <v>641</v>
      </c>
      <c r="BC55" s="1323"/>
      <c r="BD55" s="1323"/>
      <c r="BE55" s="1323"/>
      <c r="BF55" s="1323"/>
      <c r="BG55" s="1323"/>
      <c r="BH55" s="1323"/>
      <c r="BI55" s="1323"/>
      <c r="BJ55" s="1323"/>
      <c r="BK55" s="1323"/>
      <c r="BL55" s="1323"/>
      <c r="BM55" s="1323"/>
      <c r="BN55" s="1323"/>
      <c r="BO55" s="1323"/>
      <c r="BP55" s="1305"/>
      <c r="BQ55" s="1306"/>
      <c r="BR55" s="1306"/>
      <c r="BS55" s="1306"/>
      <c r="BT55" s="1306"/>
      <c r="BU55" s="1306"/>
      <c r="BV55" s="1306"/>
      <c r="BW55" s="1306"/>
      <c r="BX55" s="1305"/>
      <c r="BY55" s="1306"/>
      <c r="BZ55" s="1306"/>
      <c r="CA55" s="1306"/>
      <c r="CB55" s="1306"/>
      <c r="CC55" s="1306"/>
      <c r="CD55" s="1306"/>
      <c r="CE55" s="1306"/>
      <c r="CF55" s="1306">
        <v>54.6</v>
      </c>
      <c r="CG55" s="1306"/>
      <c r="CH55" s="1306"/>
      <c r="CI55" s="1306"/>
      <c r="CJ55" s="1306"/>
      <c r="CK55" s="1306"/>
      <c r="CL55" s="1306"/>
      <c r="CM55" s="1306"/>
      <c r="CN55" s="1306">
        <v>53.2</v>
      </c>
      <c r="CO55" s="1306"/>
      <c r="CP55" s="1306"/>
      <c r="CQ55" s="1306"/>
      <c r="CR55" s="1306"/>
      <c r="CS55" s="1306"/>
      <c r="CT55" s="1306"/>
      <c r="CU55" s="1306"/>
      <c r="CV55" s="1306">
        <v>47.9</v>
      </c>
      <c r="CW55" s="1306"/>
      <c r="CX55" s="1306"/>
      <c r="CY55" s="1306"/>
      <c r="CZ55" s="1306"/>
      <c r="DA55" s="1306"/>
      <c r="DB55" s="1306"/>
      <c r="DC55" s="1306"/>
    </row>
    <row r="56" spans="1:109" x14ac:dyDescent="0.15">
      <c r="A56" s="402"/>
      <c r="B56" s="394"/>
      <c r="G56" s="1316"/>
      <c r="H56" s="1316"/>
      <c r="I56" s="1316"/>
      <c r="J56" s="1316"/>
      <c r="K56" s="1322"/>
      <c r="L56" s="1322"/>
      <c r="M56" s="1322"/>
      <c r="N56" s="1322"/>
      <c r="AN56" s="1320"/>
      <c r="AO56" s="1320"/>
      <c r="AP56" s="1320"/>
      <c r="AQ56" s="1320"/>
      <c r="AR56" s="1320"/>
      <c r="AS56" s="1320"/>
      <c r="AT56" s="1320"/>
      <c r="AU56" s="1320"/>
      <c r="AV56" s="1320"/>
      <c r="AW56" s="1320"/>
      <c r="AX56" s="1320"/>
      <c r="AY56" s="1320"/>
      <c r="AZ56" s="1320"/>
      <c r="BA56" s="1320"/>
      <c r="BB56" s="1323"/>
      <c r="BC56" s="1323"/>
      <c r="BD56" s="1323"/>
      <c r="BE56" s="1323"/>
      <c r="BF56" s="1323"/>
      <c r="BG56" s="1323"/>
      <c r="BH56" s="1323"/>
      <c r="BI56" s="1323"/>
      <c r="BJ56" s="1323"/>
      <c r="BK56" s="1323"/>
      <c r="BL56" s="1323"/>
      <c r="BM56" s="1323"/>
      <c r="BN56" s="1323"/>
      <c r="BO56" s="1323"/>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x14ac:dyDescent="0.15">
      <c r="B57" s="406"/>
      <c r="G57" s="1316"/>
      <c r="H57" s="1316"/>
      <c r="I57" s="1325"/>
      <c r="J57" s="1325"/>
      <c r="K57" s="1322"/>
      <c r="L57" s="1322"/>
      <c r="M57" s="1322"/>
      <c r="N57" s="1322"/>
      <c r="AM57" s="387"/>
      <c r="AN57" s="1320"/>
      <c r="AO57" s="1320"/>
      <c r="AP57" s="1320"/>
      <c r="AQ57" s="1320"/>
      <c r="AR57" s="1320"/>
      <c r="AS57" s="1320"/>
      <c r="AT57" s="1320"/>
      <c r="AU57" s="1320"/>
      <c r="AV57" s="1320"/>
      <c r="AW57" s="1320"/>
      <c r="AX57" s="1320"/>
      <c r="AY57" s="1320"/>
      <c r="AZ57" s="1320"/>
      <c r="BA57" s="1320"/>
      <c r="BB57" s="1323" t="s">
        <v>642</v>
      </c>
      <c r="BC57" s="1323"/>
      <c r="BD57" s="1323"/>
      <c r="BE57" s="1323"/>
      <c r="BF57" s="1323"/>
      <c r="BG57" s="1323"/>
      <c r="BH57" s="1323"/>
      <c r="BI57" s="1323"/>
      <c r="BJ57" s="1323"/>
      <c r="BK57" s="1323"/>
      <c r="BL57" s="1323"/>
      <c r="BM57" s="1323"/>
      <c r="BN57" s="1323"/>
      <c r="BO57" s="1323"/>
      <c r="BP57" s="1305"/>
      <c r="BQ57" s="1306"/>
      <c r="BR57" s="1306"/>
      <c r="BS57" s="1306"/>
      <c r="BT57" s="1306"/>
      <c r="BU57" s="1306"/>
      <c r="BV57" s="1306"/>
      <c r="BW57" s="1306"/>
      <c r="BX57" s="1305"/>
      <c r="BY57" s="1306"/>
      <c r="BZ57" s="1306"/>
      <c r="CA57" s="1306"/>
      <c r="CB57" s="1306"/>
      <c r="CC57" s="1306"/>
      <c r="CD57" s="1306"/>
      <c r="CE57" s="1306"/>
      <c r="CF57" s="1306">
        <v>58.3</v>
      </c>
      <c r="CG57" s="1306"/>
      <c r="CH57" s="1306"/>
      <c r="CI57" s="1306"/>
      <c r="CJ57" s="1306"/>
      <c r="CK57" s="1306"/>
      <c r="CL57" s="1306"/>
      <c r="CM57" s="1306"/>
      <c r="CN57" s="1306">
        <v>59.6</v>
      </c>
      <c r="CO57" s="1306"/>
      <c r="CP57" s="1306"/>
      <c r="CQ57" s="1306"/>
      <c r="CR57" s="1306"/>
      <c r="CS57" s="1306"/>
      <c r="CT57" s="1306"/>
      <c r="CU57" s="1306"/>
      <c r="CV57" s="1306">
        <v>60.5</v>
      </c>
      <c r="CW57" s="1306"/>
      <c r="CX57" s="1306"/>
      <c r="CY57" s="1306"/>
      <c r="CZ57" s="1306"/>
      <c r="DA57" s="1306"/>
      <c r="DB57" s="1306"/>
      <c r="DC57" s="1306"/>
      <c r="DD57" s="407"/>
      <c r="DE57" s="406"/>
    </row>
    <row r="58" spans="1:109" s="402" customFormat="1" x14ac:dyDescent="0.15">
      <c r="A58" s="387"/>
      <c r="B58" s="406"/>
      <c r="G58" s="1316"/>
      <c r="H58" s="1316"/>
      <c r="I58" s="1325"/>
      <c r="J58" s="1325"/>
      <c r="K58" s="1322"/>
      <c r="L58" s="1322"/>
      <c r="M58" s="1322"/>
      <c r="N58" s="1322"/>
      <c r="AM58" s="387"/>
      <c r="AN58" s="1320"/>
      <c r="AO58" s="1320"/>
      <c r="AP58" s="1320"/>
      <c r="AQ58" s="1320"/>
      <c r="AR58" s="1320"/>
      <c r="AS58" s="1320"/>
      <c r="AT58" s="1320"/>
      <c r="AU58" s="1320"/>
      <c r="AV58" s="1320"/>
      <c r="AW58" s="1320"/>
      <c r="AX58" s="1320"/>
      <c r="AY58" s="1320"/>
      <c r="AZ58" s="1320"/>
      <c r="BA58" s="1320"/>
      <c r="BB58" s="1323"/>
      <c r="BC58" s="1323"/>
      <c r="BD58" s="1323"/>
      <c r="BE58" s="1323"/>
      <c r="BF58" s="1323"/>
      <c r="BG58" s="1323"/>
      <c r="BH58" s="1323"/>
      <c r="BI58" s="1323"/>
      <c r="BJ58" s="1323"/>
      <c r="BK58" s="1323"/>
      <c r="BL58" s="1323"/>
      <c r="BM58" s="1323"/>
      <c r="BN58" s="1323"/>
      <c r="BO58" s="1323"/>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644</v>
      </c>
    </row>
    <row r="64" spans="1:109" x14ac:dyDescent="0.15">
      <c r="B64" s="394"/>
      <c r="G64" s="401"/>
      <c r="I64" s="414"/>
      <c r="J64" s="414"/>
      <c r="K64" s="414"/>
      <c r="L64" s="414"/>
      <c r="M64" s="414"/>
      <c r="N64" s="415"/>
      <c r="AM64" s="401"/>
      <c r="AN64" s="401" t="s">
        <v>638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5" customHeight="1" x14ac:dyDescent="0.15">
      <c r="B65" s="394"/>
      <c r="AN65" s="1307" t="s">
        <v>647</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9"/>
    </row>
    <row r="66" spans="2:107" x14ac:dyDescent="0.15">
      <c r="B66" s="394"/>
      <c r="AN66" s="1310"/>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12"/>
    </row>
    <row r="67" spans="2:107" x14ac:dyDescent="0.15">
      <c r="B67" s="394"/>
      <c r="AN67" s="1310"/>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12"/>
    </row>
    <row r="68" spans="2:107" x14ac:dyDescent="0.15">
      <c r="B68" s="394"/>
      <c r="AN68" s="1310"/>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12"/>
    </row>
    <row r="69" spans="2:107" x14ac:dyDescent="0.15">
      <c r="B69" s="394"/>
      <c r="AN69" s="1313"/>
      <c r="AO69" s="1314"/>
      <c r="AP69" s="1314"/>
      <c r="AQ69" s="1314"/>
      <c r="AR69" s="1314"/>
      <c r="AS69" s="1314"/>
      <c r="AT69" s="1314"/>
      <c r="AU69" s="1314"/>
      <c r="AV69" s="1314"/>
      <c r="AW69" s="1314"/>
      <c r="AX69" s="1314"/>
      <c r="AY69" s="1314"/>
      <c r="AZ69" s="1314"/>
      <c r="BA69" s="1314"/>
      <c r="BB69" s="1314"/>
      <c r="BC69" s="1314"/>
      <c r="BD69" s="1314"/>
      <c r="BE69" s="1314"/>
      <c r="BF69" s="1314"/>
      <c r="BG69" s="1314"/>
      <c r="BH69" s="1314"/>
      <c r="BI69" s="1314"/>
      <c r="BJ69" s="1314"/>
      <c r="BK69" s="1314"/>
      <c r="BL69" s="1314"/>
      <c r="BM69" s="1314"/>
      <c r="BN69" s="1314"/>
      <c r="BO69" s="1314"/>
      <c r="BP69" s="1314"/>
      <c r="BQ69" s="1314"/>
      <c r="BR69" s="1314"/>
      <c r="BS69" s="1314"/>
      <c r="BT69" s="1314"/>
      <c r="BU69" s="1314"/>
      <c r="BV69" s="1314"/>
      <c r="BW69" s="1314"/>
      <c r="BX69" s="1314"/>
      <c r="BY69" s="1314"/>
      <c r="BZ69" s="1314"/>
      <c r="CA69" s="1314"/>
      <c r="CB69" s="1314"/>
      <c r="CC69" s="1314"/>
      <c r="CD69" s="1314"/>
      <c r="CE69" s="1314"/>
      <c r="CF69" s="1314"/>
      <c r="CG69" s="1314"/>
      <c r="CH69" s="1314"/>
      <c r="CI69" s="1314"/>
      <c r="CJ69" s="1314"/>
      <c r="CK69" s="1314"/>
      <c r="CL69" s="1314"/>
      <c r="CM69" s="1314"/>
      <c r="CN69" s="1314"/>
      <c r="CO69" s="1314"/>
      <c r="CP69" s="1314"/>
      <c r="CQ69" s="1314"/>
      <c r="CR69" s="1314"/>
      <c r="CS69" s="1314"/>
      <c r="CT69" s="1314"/>
      <c r="CU69" s="1314"/>
      <c r="CV69" s="1314"/>
      <c r="CW69" s="1314"/>
      <c r="CX69" s="1314"/>
      <c r="CY69" s="1314"/>
      <c r="CZ69" s="1314"/>
      <c r="DA69" s="1314"/>
      <c r="DB69" s="1314"/>
      <c r="DC69" s="1315"/>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639</v>
      </c>
    </row>
    <row r="72" spans="2:107" x14ac:dyDescent="0.15">
      <c r="B72" s="394"/>
      <c r="G72" s="1316"/>
      <c r="H72" s="1316"/>
      <c r="I72" s="1316"/>
      <c r="J72" s="1316"/>
      <c r="K72" s="404"/>
      <c r="L72" s="404"/>
      <c r="M72" s="405"/>
      <c r="N72" s="40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20" t="s">
        <v>572</v>
      </c>
      <c r="BQ72" s="1320"/>
      <c r="BR72" s="1320"/>
      <c r="BS72" s="1320"/>
      <c r="BT72" s="1320"/>
      <c r="BU72" s="1320"/>
      <c r="BV72" s="1320"/>
      <c r="BW72" s="1320"/>
      <c r="BX72" s="1320" t="s">
        <v>573</v>
      </c>
      <c r="BY72" s="1320"/>
      <c r="BZ72" s="1320"/>
      <c r="CA72" s="1320"/>
      <c r="CB72" s="1320"/>
      <c r="CC72" s="1320"/>
      <c r="CD72" s="1320"/>
      <c r="CE72" s="1320"/>
      <c r="CF72" s="1320" t="s">
        <v>574</v>
      </c>
      <c r="CG72" s="1320"/>
      <c r="CH72" s="1320"/>
      <c r="CI72" s="1320"/>
      <c r="CJ72" s="1320"/>
      <c r="CK72" s="1320"/>
      <c r="CL72" s="1320"/>
      <c r="CM72" s="1320"/>
      <c r="CN72" s="1320" t="s">
        <v>575</v>
      </c>
      <c r="CO72" s="1320"/>
      <c r="CP72" s="1320"/>
      <c r="CQ72" s="1320"/>
      <c r="CR72" s="1320"/>
      <c r="CS72" s="1320"/>
      <c r="CT72" s="1320"/>
      <c r="CU72" s="1320"/>
      <c r="CV72" s="1320" t="s">
        <v>576</v>
      </c>
      <c r="CW72" s="1320"/>
      <c r="CX72" s="1320"/>
      <c r="CY72" s="1320"/>
      <c r="CZ72" s="1320"/>
      <c r="DA72" s="1320"/>
      <c r="DB72" s="1320"/>
      <c r="DC72" s="1320"/>
    </row>
    <row r="73" spans="2:107" x14ac:dyDescent="0.15">
      <c r="B73" s="394"/>
      <c r="G73" s="1321"/>
      <c r="H73" s="1321"/>
      <c r="I73" s="1321"/>
      <c r="J73" s="1321"/>
      <c r="K73" s="1327"/>
      <c r="L73" s="1327"/>
      <c r="M73" s="1327"/>
      <c r="N73" s="1327"/>
      <c r="AM73" s="403"/>
      <c r="AN73" s="1323" t="s">
        <v>640</v>
      </c>
      <c r="AO73" s="1323"/>
      <c r="AP73" s="1323"/>
      <c r="AQ73" s="1323"/>
      <c r="AR73" s="1323"/>
      <c r="AS73" s="1323"/>
      <c r="AT73" s="1323"/>
      <c r="AU73" s="1323"/>
      <c r="AV73" s="1323"/>
      <c r="AW73" s="1323"/>
      <c r="AX73" s="1323"/>
      <c r="AY73" s="1323"/>
      <c r="AZ73" s="1323"/>
      <c r="BA73" s="1323"/>
      <c r="BB73" s="1323" t="s">
        <v>641</v>
      </c>
      <c r="BC73" s="1323"/>
      <c r="BD73" s="1323"/>
      <c r="BE73" s="1323"/>
      <c r="BF73" s="1323"/>
      <c r="BG73" s="1323"/>
      <c r="BH73" s="1323"/>
      <c r="BI73" s="1323"/>
      <c r="BJ73" s="1323"/>
      <c r="BK73" s="1323"/>
      <c r="BL73" s="1323"/>
      <c r="BM73" s="1323"/>
      <c r="BN73" s="1323"/>
      <c r="BO73" s="1323"/>
      <c r="BP73" s="1306"/>
      <c r="BQ73" s="1306"/>
      <c r="BR73" s="1306"/>
      <c r="BS73" s="1306"/>
      <c r="BT73" s="1306"/>
      <c r="BU73" s="1306"/>
      <c r="BV73" s="1306"/>
      <c r="BW73" s="1306"/>
      <c r="BX73" s="1306"/>
      <c r="BY73" s="1306"/>
      <c r="BZ73" s="1306"/>
      <c r="CA73" s="1306"/>
      <c r="CB73" s="1306"/>
      <c r="CC73" s="1306"/>
      <c r="CD73" s="1306"/>
      <c r="CE73" s="1306"/>
      <c r="CF73" s="1306"/>
      <c r="CG73" s="1306"/>
      <c r="CH73" s="1306"/>
      <c r="CI73" s="1306"/>
      <c r="CJ73" s="1306"/>
      <c r="CK73" s="1306"/>
      <c r="CL73" s="1306"/>
      <c r="CM73" s="1306"/>
      <c r="CN73" s="1306"/>
      <c r="CO73" s="1306"/>
      <c r="CP73" s="1306"/>
      <c r="CQ73" s="1306"/>
      <c r="CR73" s="1306"/>
      <c r="CS73" s="1306"/>
      <c r="CT73" s="1306"/>
      <c r="CU73" s="1306"/>
      <c r="CV73" s="1306"/>
      <c r="CW73" s="1306"/>
      <c r="CX73" s="1306"/>
      <c r="CY73" s="1306"/>
      <c r="CZ73" s="1306"/>
      <c r="DA73" s="1306"/>
      <c r="DB73" s="1306"/>
      <c r="DC73" s="1306"/>
    </row>
    <row r="74" spans="2:107" x14ac:dyDescent="0.15">
      <c r="B74" s="394"/>
      <c r="G74" s="1321"/>
      <c r="H74" s="1321"/>
      <c r="I74" s="1321"/>
      <c r="J74" s="1321"/>
      <c r="K74" s="1327"/>
      <c r="L74" s="1327"/>
      <c r="M74" s="1327"/>
      <c r="N74" s="1327"/>
      <c r="AM74" s="403"/>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394"/>
      <c r="G75" s="1321"/>
      <c r="H75" s="1321"/>
      <c r="I75" s="1316"/>
      <c r="J75" s="1316"/>
      <c r="K75" s="1322"/>
      <c r="L75" s="1322"/>
      <c r="M75" s="1322"/>
      <c r="N75" s="1322"/>
      <c r="AM75" s="403"/>
      <c r="AN75" s="1323"/>
      <c r="AO75" s="1323"/>
      <c r="AP75" s="1323"/>
      <c r="AQ75" s="1323"/>
      <c r="AR75" s="1323"/>
      <c r="AS75" s="1323"/>
      <c r="AT75" s="1323"/>
      <c r="AU75" s="1323"/>
      <c r="AV75" s="1323"/>
      <c r="AW75" s="1323"/>
      <c r="AX75" s="1323"/>
      <c r="AY75" s="1323"/>
      <c r="AZ75" s="1323"/>
      <c r="BA75" s="1323"/>
      <c r="BB75" s="1323" t="s">
        <v>645</v>
      </c>
      <c r="BC75" s="1323"/>
      <c r="BD75" s="1323"/>
      <c r="BE75" s="1323"/>
      <c r="BF75" s="1323"/>
      <c r="BG75" s="1323"/>
      <c r="BH75" s="1323"/>
      <c r="BI75" s="1323"/>
      <c r="BJ75" s="1323"/>
      <c r="BK75" s="1323"/>
      <c r="BL75" s="1323"/>
      <c r="BM75" s="1323"/>
      <c r="BN75" s="1323"/>
      <c r="BO75" s="1323"/>
      <c r="BP75" s="1306">
        <v>8.1</v>
      </c>
      <c r="BQ75" s="1306"/>
      <c r="BR75" s="1306"/>
      <c r="BS75" s="1306"/>
      <c r="BT75" s="1306"/>
      <c r="BU75" s="1306"/>
      <c r="BV75" s="1306"/>
      <c r="BW75" s="1306"/>
      <c r="BX75" s="1306">
        <v>7.5</v>
      </c>
      <c r="BY75" s="1306"/>
      <c r="BZ75" s="1306"/>
      <c r="CA75" s="1306"/>
      <c r="CB75" s="1306"/>
      <c r="CC75" s="1306"/>
      <c r="CD75" s="1306"/>
      <c r="CE75" s="1306"/>
      <c r="CF75" s="1306">
        <v>7.2</v>
      </c>
      <c r="CG75" s="1306"/>
      <c r="CH75" s="1306"/>
      <c r="CI75" s="1306"/>
      <c r="CJ75" s="1306"/>
      <c r="CK75" s="1306"/>
      <c r="CL75" s="1306"/>
      <c r="CM75" s="1306"/>
      <c r="CN75" s="1306">
        <v>7.1</v>
      </c>
      <c r="CO75" s="1306"/>
      <c r="CP75" s="1306"/>
      <c r="CQ75" s="1306"/>
      <c r="CR75" s="1306"/>
      <c r="CS75" s="1306"/>
      <c r="CT75" s="1306"/>
      <c r="CU75" s="1306"/>
      <c r="CV75" s="1306">
        <v>7.4</v>
      </c>
      <c r="CW75" s="1306"/>
      <c r="CX75" s="1306"/>
      <c r="CY75" s="1306"/>
      <c r="CZ75" s="1306"/>
      <c r="DA75" s="1306"/>
      <c r="DB75" s="1306"/>
      <c r="DC75" s="1306"/>
    </row>
    <row r="76" spans="2:107" x14ac:dyDescent="0.15">
      <c r="B76" s="394"/>
      <c r="G76" s="1321"/>
      <c r="H76" s="1321"/>
      <c r="I76" s="1316"/>
      <c r="J76" s="1316"/>
      <c r="K76" s="1322"/>
      <c r="L76" s="1322"/>
      <c r="M76" s="1322"/>
      <c r="N76" s="1322"/>
      <c r="AM76" s="403"/>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394"/>
      <c r="G77" s="1316"/>
      <c r="H77" s="1316"/>
      <c r="I77" s="1316"/>
      <c r="J77" s="1316"/>
      <c r="K77" s="1327"/>
      <c r="L77" s="1327"/>
      <c r="M77" s="1327"/>
      <c r="N77" s="1327"/>
      <c r="AN77" s="1320" t="s">
        <v>643</v>
      </c>
      <c r="AO77" s="1320"/>
      <c r="AP77" s="1320"/>
      <c r="AQ77" s="1320"/>
      <c r="AR77" s="1320"/>
      <c r="AS77" s="1320"/>
      <c r="AT77" s="1320"/>
      <c r="AU77" s="1320"/>
      <c r="AV77" s="1320"/>
      <c r="AW77" s="1320"/>
      <c r="AX77" s="1320"/>
      <c r="AY77" s="1320"/>
      <c r="AZ77" s="1320"/>
      <c r="BA77" s="1320"/>
      <c r="BB77" s="1323" t="s">
        <v>641</v>
      </c>
      <c r="BC77" s="1323"/>
      <c r="BD77" s="1323"/>
      <c r="BE77" s="1323"/>
      <c r="BF77" s="1323"/>
      <c r="BG77" s="1323"/>
      <c r="BH77" s="1323"/>
      <c r="BI77" s="1323"/>
      <c r="BJ77" s="1323"/>
      <c r="BK77" s="1323"/>
      <c r="BL77" s="1323"/>
      <c r="BM77" s="1323"/>
      <c r="BN77" s="1323"/>
      <c r="BO77" s="1323"/>
      <c r="BP77" s="1306">
        <v>60.8</v>
      </c>
      <c r="BQ77" s="1306"/>
      <c r="BR77" s="1306"/>
      <c r="BS77" s="1306"/>
      <c r="BT77" s="1306"/>
      <c r="BU77" s="1306"/>
      <c r="BV77" s="1306"/>
      <c r="BW77" s="1306"/>
      <c r="BX77" s="1306">
        <v>58.5</v>
      </c>
      <c r="BY77" s="1306"/>
      <c r="BZ77" s="1306"/>
      <c r="CA77" s="1306"/>
      <c r="CB77" s="1306"/>
      <c r="CC77" s="1306"/>
      <c r="CD77" s="1306"/>
      <c r="CE77" s="1306"/>
      <c r="CF77" s="1306">
        <v>54.6</v>
      </c>
      <c r="CG77" s="1306"/>
      <c r="CH77" s="1306"/>
      <c r="CI77" s="1306"/>
      <c r="CJ77" s="1306"/>
      <c r="CK77" s="1306"/>
      <c r="CL77" s="1306"/>
      <c r="CM77" s="1306"/>
      <c r="CN77" s="1306">
        <v>53.2</v>
      </c>
      <c r="CO77" s="1306"/>
      <c r="CP77" s="1306"/>
      <c r="CQ77" s="1306"/>
      <c r="CR77" s="1306"/>
      <c r="CS77" s="1306"/>
      <c r="CT77" s="1306"/>
      <c r="CU77" s="1306"/>
      <c r="CV77" s="1306">
        <v>47.9</v>
      </c>
      <c r="CW77" s="1306"/>
      <c r="CX77" s="1306"/>
      <c r="CY77" s="1306"/>
      <c r="CZ77" s="1306"/>
      <c r="DA77" s="1306"/>
      <c r="DB77" s="1306"/>
      <c r="DC77" s="1306"/>
    </row>
    <row r="78" spans="2:107" x14ac:dyDescent="0.15">
      <c r="B78" s="394"/>
      <c r="G78" s="1316"/>
      <c r="H78" s="1316"/>
      <c r="I78" s="1316"/>
      <c r="J78" s="1316"/>
      <c r="K78" s="1327"/>
      <c r="L78" s="1327"/>
      <c r="M78" s="1327"/>
      <c r="N78" s="1327"/>
      <c r="AN78" s="1320"/>
      <c r="AO78" s="1320"/>
      <c r="AP78" s="1320"/>
      <c r="AQ78" s="1320"/>
      <c r="AR78" s="1320"/>
      <c r="AS78" s="1320"/>
      <c r="AT78" s="1320"/>
      <c r="AU78" s="1320"/>
      <c r="AV78" s="1320"/>
      <c r="AW78" s="1320"/>
      <c r="AX78" s="1320"/>
      <c r="AY78" s="1320"/>
      <c r="AZ78" s="1320"/>
      <c r="BA78" s="1320"/>
      <c r="BB78" s="1323"/>
      <c r="BC78" s="1323"/>
      <c r="BD78" s="1323"/>
      <c r="BE78" s="1323"/>
      <c r="BF78" s="1323"/>
      <c r="BG78" s="1323"/>
      <c r="BH78" s="1323"/>
      <c r="BI78" s="1323"/>
      <c r="BJ78" s="1323"/>
      <c r="BK78" s="1323"/>
      <c r="BL78" s="1323"/>
      <c r="BM78" s="1323"/>
      <c r="BN78" s="1323"/>
      <c r="BO78" s="1323"/>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394"/>
      <c r="G79" s="1316"/>
      <c r="H79" s="1316"/>
      <c r="I79" s="1325"/>
      <c r="J79" s="1325"/>
      <c r="K79" s="1328"/>
      <c r="L79" s="1328"/>
      <c r="M79" s="1328"/>
      <c r="N79" s="1328"/>
      <c r="AN79" s="1320"/>
      <c r="AO79" s="1320"/>
      <c r="AP79" s="1320"/>
      <c r="AQ79" s="1320"/>
      <c r="AR79" s="1320"/>
      <c r="AS79" s="1320"/>
      <c r="AT79" s="1320"/>
      <c r="AU79" s="1320"/>
      <c r="AV79" s="1320"/>
      <c r="AW79" s="1320"/>
      <c r="AX79" s="1320"/>
      <c r="AY79" s="1320"/>
      <c r="AZ79" s="1320"/>
      <c r="BA79" s="1320"/>
      <c r="BB79" s="1323" t="s">
        <v>645</v>
      </c>
      <c r="BC79" s="1323"/>
      <c r="BD79" s="1323"/>
      <c r="BE79" s="1323"/>
      <c r="BF79" s="1323"/>
      <c r="BG79" s="1323"/>
      <c r="BH79" s="1323"/>
      <c r="BI79" s="1323"/>
      <c r="BJ79" s="1323"/>
      <c r="BK79" s="1323"/>
      <c r="BL79" s="1323"/>
      <c r="BM79" s="1323"/>
      <c r="BN79" s="1323"/>
      <c r="BO79" s="1323"/>
      <c r="BP79" s="1306">
        <v>11.1</v>
      </c>
      <c r="BQ79" s="1306"/>
      <c r="BR79" s="1306"/>
      <c r="BS79" s="1306"/>
      <c r="BT79" s="1306"/>
      <c r="BU79" s="1306"/>
      <c r="BV79" s="1306"/>
      <c r="BW79" s="1306"/>
      <c r="BX79" s="1306">
        <v>10.7</v>
      </c>
      <c r="BY79" s="1306"/>
      <c r="BZ79" s="1306"/>
      <c r="CA79" s="1306"/>
      <c r="CB79" s="1306"/>
      <c r="CC79" s="1306"/>
      <c r="CD79" s="1306"/>
      <c r="CE79" s="1306"/>
      <c r="CF79" s="1306">
        <v>10</v>
      </c>
      <c r="CG79" s="1306"/>
      <c r="CH79" s="1306"/>
      <c r="CI79" s="1306"/>
      <c r="CJ79" s="1306"/>
      <c r="CK79" s="1306"/>
      <c r="CL79" s="1306"/>
      <c r="CM79" s="1306"/>
      <c r="CN79" s="1306">
        <v>9.8000000000000007</v>
      </c>
      <c r="CO79" s="1306"/>
      <c r="CP79" s="1306"/>
      <c r="CQ79" s="1306"/>
      <c r="CR79" s="1306"/>
      <c r="CS79" s="1306"/>
      <c r="CT79" s="1306"/>
      <c r="CU79" s="1306"/>
      <c r="CV79" s="1306">
        <v>9.6</v>
      </c>
      <c r="CW79" s="1306"/>
      <c r="CX79" s="1306"/>
      <c r="CY79" s="1306"/>
      <c r="CZ79" s="1306"/>
      <c r="DA79" s="1306"/>
      <c r="DB79" s="1306"/>
      <c r="DC79" s="1306"/>
    </row>
    <row r="80" spans="2:107" x14ac:dyDescent="0.15">
      <c r="B80" s="394"/>
      <c r="G80" s="1316"/>
      <c r="H80" s="1316"/>
      <c r="I80" s="1325"/>
      <c r="J80" s="1325"/>
      <c r="K80" s="1328"/>
      <c r="L80" s="1328"/>
      <c r="M80" s="1328"/>
      <c r="N80" s="1328"/>
      <c r="AN80" s="1320"/>
      <c r="AO80" s="1320"/>
      <c r="AP80" s="1320"/>
      <c r="AQ80" s="1320"/>
      <c r="AR80" s="1320"/>
      <c r="AS80" s="1320"/>
      <c r="AT80" s="1320"/>
      <c r="AU80" s="1320"/>
      <c r="AV80" s="1320"/>
      <c r="AW80" s="1320"/>
      <c r="AX80" s="1320"/>
      <c r="AY80" s="1320"/>
      <c r="AZ80" s="1320"/>
      <c r="BA80" s="1320"/>
      <c r="BB80" s="1323"/>
      <c r="BC80" s="1323"/>
      <c r="BD80" s="1323"/>
      <c r="BE80" s="1323"/>
      <c r="BF80" s="1323"/>
      <c r="BG80" s="1323"/>
      <c r="BH80" s="1323"/>
      <c r="BI80" s="1323"/>
      <c r="BJ80" s="1323"/>
      <c r="BK80" s="1323"/>
      <c r="BL80" s="1323"/>
      <c r="BM80" s="1323"/>
      <c r="BN80" s="1323"/>
      <c r="BO80" s="1323"/>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Wh0s1okeVz8fic5l7GDLi0rq6KV4ni1KFk9sVk2ecJGGMS68mKbjyfIxcEQPsjQuK/zMenNd3wUdTsk9+/jNA==" saltValue="u/4zw6Wm7jWlJiKPuWQKu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KZume4prBbQroCICXtfx98vAGD6D85KpgxLV7MC0ve5U+ClrMWyGUXWZHWzJ670/TO32Qu2zM0VFlMMLBfgxw==" saltValue="ynfRWU4BQBQVqOiRHemNo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LXlV7mL2RCVQGk0VsAvmeDnubpqC8Cq78+fPlt/RLEA51d35y1CYxbYvuW/o2sICzgpbSlLVrguXcqbwuMOJQ==" saltValue="Sd3JtTvx+ls0q+7Azj777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569</v>
      </c>
      <c r="G2" s="156"/>
      <c r="H2" s="157"/>
    </row>
    <row r="3" spans="1:8" x14ac:dyDescent="0.15">
      <c r="A3" s="153" t="s">
        <v>562</v>
      </c>
      <c r="B3" s="158"/>
      <c r="C3" s="159"/>
      <c r="D3" s="160">
        <v>81674</v>
      </c>
      <c r="E3" s="161"/>
      <c r="F3" s="162">
        <v>106614</v>
      </c>
      <c r="G3" s="163"/>
      <c r="H3" s="164"/>
    </row>
    <row r="4" spans="1:8" x14ac:dyDescent="0.15">
      <c r="A4" s="165"/>
      <c r="B4" s="166"/>
      <c r="C4" s="167"/>
      <c r="D4" s="168">
        <v>53335</v>
      </c>
      <c r="E4" s="169"/>
      <c r="F4" s="170">
        <v>45545</v>
      </c>
      <c r="G4" s="171"/>
      <c r="H4" s="172"/>
    </row>
    <row r="5" spans="1:8" x14ac:dyDescent="0.15">
      <c r="A5" s="153" t="s">
        <v>564</v>
      </c>
      <c r="B5" s="158"/>
      <c r="C5" s="159"/>
      <c r="D5" s="160">
        <v>94766</v>
      </c>
      <c r="E5" s="161"/>
      <c r="F5" s="162">
        <v>85459</v>
      </c>
      <c r="G5" s="163"/>
      <c r="H5" s="164"/>
    </row>
    <row r="6" spans="1:8" x14ac:dyDescent="0.15">
      <c r="A6" s="165"/>
      <c r="B6" s="166"/>
      <c r="C6" s="167"/>
      <c r="D6" s="168">
        <v>67999</v>
      </c>
      <c r="E6" s="169"/>
      <c r="F6" s="170">
        <v>44378</v>
      </c>
      <c r="G6" s="171"/>
      <c r="H6" s="172"/>
    </row>
    <row r="7" spans="1:8" x14ac:dyDescent="0.15">
      <c r="A7" s="153" t="s">
        <v>565</v>
      </c>
      <c r="B7" s="158"/>
      <c r="C7" s="159"/>
      <c r="D7" s="160">
        <v>99085</v>
      </c>
      <c r="E7" s="161"/>
      <c r="F7" s="162">
        <v>83280</v>
      </c>
      <c r="G7" s="163"/>
      <c r="H7" s="164"/>
    </row>
    <row r="8" spans="1:8" x14ac:dyDescent="0.15">
      <c r="A8" s="165"/>
      <c r="B8" s="166"/>
      <c r="C8" s="167"/>
      <c r="D8" s="168">
        <v>67264</v>
      </c>
      <c r="E8" s="169"/>
      <c r="F8" s="170">
        <v>43123</v>
      </c>
      <c r="G8" s="171"/>
      <c r="H8" s="172"/>
    </row>
    <row r="9" spans="1:8" x14ac:dyDescent="0.15">
      <c r="A9" s="153" t="s">
        <v>566</v>
      </c>
      <c r="B9" s="158"/>
      <c r="C9" s="159"/>
      <c r="D9" s="160">
        <v>143347</v>
      </c>
      <c r="E9" s="161"/>
      <c r="F9" s="162">
        <v>88968</v>
      </c>
      <c r="G9" s="163"/>
      <c r="H9" s="164"/>
    </row>
    <row r="10" spans="1:8" x14ac:dyDescent="0.15">
      <c r="A10" s="165"/>
      <c r="B10" s="166"/>
      <c r="C10" s="167"/>
      <c r="D10" s="168">
        <v>80322</v>
      </c>
      <c r="E10" s="169"/>
      <c r="F10" s="170">
        <v>45482</v>
      </c>
      <c r="G10" s="171"/>
      <c r="H10" s="172"/>
    </row>
    <row r="11" spans="1:8" x14ac:dyDescent="0.15">
      <c r="A11" s="153" t="s">
        <v>567</v>
      </c>
      <c r="B11" s="158"/>
      <c r="C11" s="159"/>
      <c r="D11" s="160">
        <v>159980</v>
      </c>
      <c r="E11" s="161"/>
      <c r="F11" s="162">
        <v>85173</v>
      </c>
      <c r="G11" s="163"/>
      <c r="H11" s="164"/>
    </row>
    <row r="12" spans="1:8" x14ac:dyDescent="0.15">
      <c r="A12" s="165"/>
      <c r="B12" s="166"/>
      <c r="C12" s="173"/>
      <c r="D12" s="168">
        <v>87831</v>
      </c>
      <c r="E12" s="169"/>
      <c r="F12" s="170">
        <v>43913</v>
      </c>
      <c r="G12" s="171"/>
      <c r="H12" s="172"/>
    </row>
    <row r="13" spans="1:8" x14ac:dyDescent="0.15">
      <c r="A13" s="153"/>
      <c r="B13" s="158"/>
      <c r="C13" s="174"/>
      <c r="D13" s="175">
        <v>115770</v>
      </c>
      <c r="E13" s="176"/>
      <c r="F13" s="177">
        <v>89899</v>
      </c>
      <c r="G13" s="178"/>
      <c r="H13" s="164"/>
    </row>
    <row r="14" spans="1:8" x14ac:dyDescent="0.15">
      <c r="A14" s="165"/>
      <c r="B14" s="166"/>
      <c r="C14" s="167"/>
      <c r="D14" s="168">
        <v>71350</v>
      </c>
      <c r="E14" s="169"/>
      <c r="F14" s="170">
        <v>44488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5.09</v>
      </c>
      <c r="C19" s="179">
        <f>ROUND(VALUE(SUBSTITUTE(実質収支比率等に係る経年分析!G$48,"▲","-")),2)</f>
        <v>5.44</v>
      </c>
      <c r="D19" s="179">
        <f>ROUND(VALUE(SUBSTITUTE(実質収支比率等に係る経年分析!H$48,"▲","-")),2)</f>
        <v>5.22</v>
      </c>
      <c r="E19" s="179">
        <f>ROUND(VALUE(SUBSTITUTE(実質収支比率等に係る経年分析!I$48,"▲","-")),2)</f>
        <v>7.62</v>
      </c>
      <c r="F19" s="179">
        <f>ROUND(VALUE(SUBSTITUTE(実質収支比率等に係る経年分析!J$48,"▲","-")),2)</f>
        <v>8.9499999999999993</v>
      </c>
    </row>
    <row r="20" spans="1:11" x14ac:dyDescent="0.15">
      <c r="A20" s="179" t="s">
        <v>55</v>
      </c>
      <c r="B20" s="179">
        <f>ROUND(VALUE(SUBSTITUTE(実質収支比率等に係る経年分析!F$47,"▲","-")),2)</f>
        <v>10.81</v>
      </c>
      <c r="C20" s="179">
        <f>ROUND(VALUE(SUBSTITUTE(実質収支比率等に係る経年分析!G$47,"▲","-")),2)</f>
        <v>11.23</v>
      </c>
      <c r="D20" s="179">
        <f>ROUND(VALUE(SUBSTITUTE(実質収支比率等に係る経年分析!H$47,"▲","-")),2)</f>
        <v>11.75</v>
      </c>
      <c r="E20" s="179">
        <f>ROUND(VALUE(SUBSTITUTE(実質収支比率等に係る経年分析!I$47,"▲","-")),2)</f>
        <v>12.02</v>
      </c>
      <c r="F20" s="179">
        <f>ROUND(VALUE(SUBSTITUTE(実質収支比率等に係る経年分析!J$47,"▲","-")),2)</f>
        <v>12.21</v>
      </c>
    </row>
    <row r="21" spans="1:11" x14ac:dyDescent="0.15">
      <c r="A21" s="179" t="s">
        <v>56</v>
      </c>
      <c r="B21" s="179">
        <f>IF(ISNUMBER(VALUE(SUBSTITUTE(実質収支比率等に係る経年分析!F$49,"▲","-"))),ROUND(VALUE(SUBSTITUTE(実質収支比率等に係る経年分析!F$49,"▲","-")),2),NA())</f>
        <v>0.7</v>
      </c>
      <c r="C21" s="179">
        <f>IF(ISNUMBER(VALUE(SUBSTITUTE(実質収支比率等に係る経年分析!G$49,"▲","-"))),ROUND(VALUE(SUBSTITUTE(実質収支比率等に係る経年分析!G$49,"▲","-")),2),NA())</f>
        <v>0.89</v>
      </c>
      <c r="D21" s="179">
        <f>IF(ISNUMBER(VALUE(SUBSTITUTE(実質収支比率等に係る経年分析!H$49,"▲","-"))),ROUND(VALUE(SUBSTITUTE(実質収支比率等に係る経年分析!H$49,"▲","-")),2),NA())</f>
        <v>-0.25</v>
      </c>
      <c r="E21" s="179">
        <f>IF(ISNUMBER(VALUE(SUBSTITUTE(実質収支比率等に係る経年分析!I$49,"▲","-"))),ROUND(VALUE(SUBSTITUTE(実質収支比率等に係る経年分析!I$49,"▲","-")),2),NA())</f>
        <v>2.1800000000000002</v>
      </c>
      <c r="F21" s="179">
        <f>IF(ISNUMBER(VALUE(SUBSTITUTE(実質収支比率等に係る経年分析!J$49,"▲","-"))),ROUND(VALUE(SUBSTITUTE(実質収支比率等に係る経年分析!J$49,"▲","-")),2),NA())</f>
        <v>1.26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1.37</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0.04</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0.02</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交通災害共済特別会計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特別養護老人ホーム事業特別会計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x14ac:dyDescent="0.15">
      <c r="A31" s="180" t="str">
        <f>IF(連結実質赤字比率に係る赤字・黒字の構成分析!C$39="",NA(),連結実質赤字比率に係る赤字・黒字の構成分析!C$39)</f>
        <v>簡易水道事業特別会計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f>IF(ROUND(VALUE(SUBSTITUTE(連結実質赤字比率に係る赤字・黒字の構成分析!G$39,"▲", "-")), 2) &lt; 0, ABS(ROUND(VALUE(SUBSTITUTE(連結実質赤字比率に係る赤字・黒字の構成分析!G$39,"▲", "-")), 2)), NA())</f>
        <v>0.17</v>
      </c>
      <c r="E31" s="180" t="e">
        <f>IF(ROUND(VALUE(SUBSTITUTE(連結実質赤字比率に係る赤字・黒字の構成分析!G$39,"▲", "-")), 2) &gt;= 0, ABS(ROUND(VALUE(SUBSTITUTE(連結実質赤字比率に係る赤字・黒字の構成分析!G$39,"▲", "-")), 2)), NA())</f>
        <v>#N/A</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0.12</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0.38</v>
      </c>
      <c r="D32" s="180">
        <f>IF(ROUND(VALUE(SUBSTITUTE(連結実質赤字比率に係る赤字・黒字の構成分析!G$38,"▲", "-")), 2) &lt; 0, ABS(ROUND(VALUE(SUBSTITUTE(連結実質赤字比率に係る赤字・黒字の構成分析!G$38,"▲", "-")), 2)), NA())</f>
        <v>0.84</v>
      </c>
      <c r="E32" s="180" t="e">
        <f>IF(ROUND(VALUE(SUBSTITUTE(連結実質赤字比率に係る赤字・黒字の構成分析!G$38,"▲", "-")), 2) &gt;= 0, ABS(ROUND(VALUE(SUBSTITUTE(連結実質赤字比率に係る赤字・黒字の構成分析!G$38,"▲", "-")), 2)), NA())</f>
        <v>#N/A</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2.11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1.1399999999999999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0.56999999999999995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0.68</v>
      </c>
    </row>
    <row r="34" spans="1:16" x14ac:dyDescent="0.15">
      <c r="A34" s="180" t="str">
        <f>IF(連結実質赤字比率に係る赤字・黒字の構成分析!C$36="",NA(),連結実質赤字比率に係る赤字・黒字の構成分析!C$36)</f>
        <v>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1.05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0.99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0.59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0.74</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5.46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5.72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6.13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6.09</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5.05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5.22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7.61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8.9499999999999993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2727</v>
      </c>
      <c r="E42" s="181"/>
      <c r="F42" s="181"/>
      <c r="G42" s="181">
        <f>'実質公債費比率（分子）の構造'!L$52</f>
        <v>2756</v>
      </c>
      <c r="H42" s="181"/>
      <c r="I42" s="181"/>
      <c r="J42" s="181">
        <f>'実質公債費比率（分子）の構造'!M$52</f>
        <v>2668</v>
      </c>
      <c r="K42" s="181"/>
      <c r="L42" s="181"/>
      <c r="M42" s="181">
        <f>'実質公債費比率（分子）の構造'!N$52</f>
        <v>2694</v>
      </c>
      <c r="N42" s="181"/>
      <c r="O42" s="181"/>
      <c r="P42" s="181">
        <f>'実質公債費比率（分子）の構造'!O$52</f>
        <v>2678</v>
      </c>
    </row>
    <row r="43" spans="1:16" x14ac:dyDescent="0.15">
      <c r="A43" s="181" t="s">
        <v>64</v>
      </c>
      <c r="B43" s="181" t="str">
        <f>'実質公債費比率（分子）の構造'!K$51</f>
        <v>-</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92</v>
      </c>
      <c r="C44" s="181"/>
      <c r="D44" s="181"/>
      <c r="E44" s="181">
        <f>'実質公債費比率（分子）の構造'!L$50</f>
        <v>33</v>
      </c>
      <c r="F44" s="181"/>
      <c r="G44" s="181"/>
      <c r="H44" s="181">
        <f>'実質公債費比率（分子）の構造'!M$50</f>
        <v>33</v>
      </c>
      <c r="I44" s="181"/>
      <c r="J44" s="181"/>
      <c r="K44" s="181">
        <f>'実質公債費比率（分子）の構造'!N$50</f>
        <v>33</v>
      </c>
      <c r="L44" s="181"/>
      <c r="M44" s="181"/>
      <c r="N44" s="181">
        <f>'実質公債費比率（分子）の構造'!O$50</f>
        <v>33</v>
      </c>
      <c r="O44" s="181"/>
      <c r="P44" s="181"/>
    </row>
    <row r="45" spans="1:16" x14ac:dyDescent="0.15">
      <c r="A45" s="181" t="s">
        <v>66</v>
      </c>
      <c r="B45" s="181" t="str">
        <f>'実質公債費比率（分子）の構造'!K$49</f>
        <v>-</v>
      </c>
      <c r="C45" s="181"/>
      <c r="D45" s="181"/>
      <c r="E45" s="181">
        <f>'実質公債費比率（分子）の構造'!L$49</f>
        <v>27</v>
      </c>
      <c r="F45" s="181"/>
      <c r="G45" s="181"/>
      <c r="H45" s="181">
        <f>'実質公債費比率（分子）の構造'!M$49</f>
        <v>61</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190</v>
      </c>
      <c r="C46" s="181"/>
      <c r="D46" s="181"/>
      <c r="E46" s="181">
        <f>'実質公債費比率（分子）の構造'!L$48</f>
        <v>177</v>
      </c>
      <c r="F46" s="181"/>
      <c r="G46" s="181"/>
      <c r="H46" s="181">
        <f>'実質公債費比率（分子）の構造'!M$48</f>
        <v>169</v>
      </c>
      <c r="I46" s="181"/>
      <c r="J46" s="181"/>
      <c r="K46" s="181">
        <f>'実質公債費比率（分子）の構造'!N$48</f>
        <v>196</v>
      </c>
      <c r="L46" s="181"/>
      <c r="M46" s="181"/>
      <c r="N46" s="181">
        <f>'実質公債費比率（分子）の構造'!O$48</f>
        <v>202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3333</v>
      </c>
      <c r="C49" s="181"/>
      <c r="D49" s="181"/>
      <c r="E49" s="181">
        <f>'実質公債費比率（分子）の構造'!L$45</f>
        <v>3361</v>
      </c>
      <c r="F49" s="181"/>
      <c r="G49" s="181"/>
      <c r="H49" s="181">
        <f>'実質公債費比率（分子）の構造'!M$45</f>
        <v>3181</v>
      </c>
      <c r="I49" s="181"/>
      <c r="J49" s="181"/>
      <c r="K49" s="181">
        <f>'実質公債費比率（分子）の構造'!N$45</f>
        <v>3257</v>
      </c>
      <c r="L49" s="181"/>
      <c r="M49" s="181"/>
      <c r="N49" s="181">
        <f>'実質公債費比率（分子）の構造'!O$45</f>
        <v>3315</v>
      </c>
      <c r="O49" s="181"/>
      <c r="P49" s="181"/>
    </row>
    <row r="50" spans="1:16" x14ac:dyDescent="0.15">
      <c r="A50" s="181" t="s">
        <v>71</v>
      </c>
      <c r="B50" s="181" t="e">
        <f>NA()</f>
        <v>#N/A</v>
      </c>
      <c r="C50" s="181">
        <f>IF(ISNUMBER('実質公債費比率（分子）の構造'!K$53),'実質公債費比率（分子）の構造'!K$53,NA())</f>
        <v>888</v>
      </c>
      <c r="D50" s="181" t="e">
        <f>NA()</f>
        <v>#N/A</v>
      </c>
      <c r="E50" s="181" t="e">
        <f>NA()</f>
        <v>#N/A</v>
      </c>
      <c r="F50" s="181">
        <f>IF(ISNUMBER('実質公債費比率（分子）の構造'!L$53),'実質公債費比率（分子）の構造'!L$53,NA())</f>
        <v>842</v>
      </c>
      <c r="G50" s="181" t="e">
        <f>NA()</f>
        <v>#N/A</v>
      </c>
      <c r="H50" s="181" t="e">
        <f>NA()</f>
        <v>#N/A</v>
      </c>
      <c r="I50" s="181">
        <f>IF(ISNUMBER('実質公債費比率（分子）の構造'!M$53),'実質公債費比率（分子）の構造'!M$53,NA())</f>
        <v>776</v>
      </c>
      <c r="J50" s="181" t="e">
        <f>NA()</f>
        <v>#N/A</v>
      </c>
      <c r="K50" s="181" t="e">
        <f>NA()</f>
        <v>#N/A</v>
      </c>
      <c r="L50" s="181">
        <f>IF(ISNUMBER('実質公債費比率（分子）の構造'!N$53),'実質公債費比率（分子）の構造'!N$53,NA())</f>
        <v>792</v>
      </c>
      <c r="M50" s="181" t="e">
        <f>NA()</f>
        <v>#N/A</v>
      </c>
      <c r="N50" s="181" t="e">
        <f>NA()</f>
        <v>#N/A</v>
      </c>
      <c r="O50" s="181">
        <f>IF(ISNUMBER('実質公債費比率（分子）の構造'!O$53),'実質公債費比率（分子）の構造'!O$53,NA())</f>
        <v>872</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23586</v>
      </c>
      <c r="E56" s="180"/>
      <c r="F56" s="180"/>
      <c r="G56" s="180">
        <f>'将来負担比率（分子）の構造'!J$52</f>
        <v>24180</v>
      </c>
      <c r="H56" s="180"/>
      <c r="I56" s="180"/>
      <c r="J56" s="180">
        <f>'将来負担比率（分子）の構造'!K$52</f>
        <v>24212</v>
      </c>
      <c r="K56" s="180"/>
      <c r="L56" s="180"/>
      <c r="M56" s="180">
        <f>'将来負担比率（分子）の構造'!L$52</f>
        <v>24435</v>
      </c>
      <c r="N56" s="180"/>
      <c r="O56" s="180"/>
      <c r="P56" s="180">
        <f>'将来負担比率（分子）の構造'!M$52</f>
        <v>25113</v>
      </c>
    </row>
    <row r="57" spans="1:16" x14ac:dyDescent="0.15">
      <c r="A57" s="180" t="s">
        <v>42</v>
      </c>
      <c r="B57" s="180"/>
      <c r="C57" s="180"/>
      <c r="D57" s="180">
        <f>'将来負担比率（分子）の構造'!I$51</f>
        <v>1260</v>
      </c>
      <c r="E57" s="180"/>
      <c r="F57" s="180"/>
      <c r="G57" s="180">
        <f>'将来負担比率（分子）の構造'!J$51</f>
        <v>1115</v>
      </c>
      <c r="H57" s="180"/>
      <c r="I57" s="180"/>
      <c r="J57" s="180">
        <f>'将来負担比率（分子）の構造'!K$51</f>
        <v>1482</v>
      </c>
      <c r="K57" s="180"/>
      <c r="L57" s="180"/>
      <c r="M57" s="180">
        <f>'将来負担比率（分子）の構造'!L$51</f>
        <v>1338</v>
      </c>
      <c r="N57" s="180"/>
      <c r="O57" s="180"/>
      <c r="P57" s="180">
        <f>'将来負担比率（分子）の構造'!M$51</f>
        <v>1191</v>
      </c>
    </row>
    <row r="58" spans="1:16" x14ac:dyDescent="0.15">
      <c r="A58" s="180" t="s">
        <v>41</v>
      </c>
      <c r="B58" s="180"/>
      <c r="C58" s="180"/>
      <c r="D58" s="180">
        <f>'将来負担比率（分子）の構造'!I$50</f>
        <v>11720</v>
      </c>
      <c r="E58" s="180"/>
      <c r="F58" s="180"/>
      <c r="G58" s="180">
        <f>'将来負担比率（分子）の構造'!J$50</f>
        <v>13789</v>
      </c>
      <c r="H58" s="180"/>
      <c r="I58" s="180"/>
      <c r="J58" s="180">
        <f>'将来負担比率（分子）の構造'!K$50</f>
        <v>15515</v>
      </c>
      <c r="K58" s="180"/>
      <c r="L58" s="180"/>
      <c r="M58" s="180">
        <f>'将来負担比率（分子）の構造'!L$50</f>
        <v>16651</v>
      </c>
      <c r="N58" s="180"/>
      <c r="O58" s="180"/>
      <c r="P58" s="180">
        <f>'将来負担比率（分子）の構造'!M$50</f>
        <v>17680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17</v>
      </c>
      <c r="C61" s="180"/>
      <c r="D61" s="180"/>
      <c r="E61" s="180">
        <f>'将来負担比率（分子）の構造'!J$46</f>
        <v>15</v>
      </c>
      <c r="F61" s="180"/>
      <c r="G61" s="180"/>
      <c r="H61" s="180">
        <f>'将来負担比率（分子）の構造'!K$46</f>
        <v>14</v>
      </c>
      <c r="I61" s="180"/>
      <c r="J61" s="180"/>
      <c r="K61" s="180">
        <f>'将来負担比率（分子）の構造'!L$46</f>
        <v>13</v>
      </c>
      <c r="L61" s="180"/>
      <c r="M61" s="180"/>
      <c r="N61" s="180">
        <f>'将来負担比率（分子）の構造'!M$46</f>
        <v>11</v>
      </c>
      <c r="O61" s="180"/>
      <c r="P61" s="180"/>
    </row>
    <row r="62" spans="1:16" x14ac:dyDescent="0.15">
      <c r="A62" s="180" t="s">
        <v>35</v>
      </c>
      <c r="B62" s="180">
        <f>'将来負担比率（分子）の構造'!I$45</f>
        <v>5033</v>
      </c>
      <c r="C62" s="180"/>
      <c r="D62" s="180"/>
      <c r="E62" s="180">
        <f>'将来負担比率（分子）の構造'!J$45</f>
        <v>4518</v>
      </c>
      <c r="F62" s="180"/>
      <c r="G62" s="180"/>
      <c r="H62" s="180">
        <f>'将来負担比率（分子）の構造'!K$45</f>
        <v>4301</v>
      </c>
      <c r="I62" s="180"/>
      <c r="J62" s="180"/>
      <c r="K62" s="180">
        <f>'将来負担比率（分子）の構造'!L$45</f>
        <v>4006</v>
      </c>
      <c r="L62" s="180"/>
      <c r="M62" s="180"/>
      <c r="N62" s="180">
        <f>'将来負担比率（分子）の構造'!M$45</f>
        <v>3626</v>
      </c>
      <c r="O62" s="180"/>
      <c r="P62" s="180"/>
    </row>
    <row r="63" spans="1:16" x14ac:dyDescent="0.15">
      <c r="A63" s="180" t="s">
        <v>34</v>
      </c>
      <c r="B63" s="180" t="str">
        <f>'将来負担比率（分子）の構造'!I$44</f>
        <v>-</v>
      </c>
      <c r="C63" s="180"/>
      <c r="D63" s="180"/>
      <c r="E63" s="180">
        <f>'将来負担比率（分子）の構造'!J$44</f>
        <v>27</v>
      </c>
      <c r="F63" s="180"/>
      <c r="G63" s="180"/>
      <c r="H63" s="180">
        <f>'将来負担比率（分子）の構造'!K$44</f>
        <v>61</v>
      </c>
      <c r="I63" s="180"/>
      <c r="J63" s="180"/>
      <c r="K63" s="180">
        <f>'将来負担比率（分子）の構造'!L$44</f>
        <v>67</v>
      </c>
      <c r="L63" s="180"/>
      <c r="M63" s="180"/>
      <c r="N63" s="180">
        <f>'将来負担比率（分子）の構造'!M$44</f>
        <v>436</v>
      </c>
      <c r="O63" s="180"/>
      <c r="P63" s="180"/>
    </row>
    <row r="64" spans="1:16" x14ac:dyDescent="0.15">
      <c r="A64" s="180" t="s">
        <v>33</v>
      </c>
      <c r="B64" s="180">
        <f>'将来負担比率（分子）の構造'!I$43</f>
        <v>1832</v>
      </c>
      <c r="C64" s="180"/>
      <c r="D64" s="180"/>
      <c r="E64" s="180">
        <f>'将来負担比率（分子）の構造'!J$43</f>
        <v>1873</v>
      </c>
      <c r="F64" s="180"/>
      <c r="G64" s="180"/>
      <c r="H64" s="180">
        <f>'将来負担比率（分子）の構造'!K$43</f>
        <v>1783</v>
      </c>
      <c r="I64" s="180"/>
      <c r="J64" s="180"/>
      <c r="K64" s="180">
        <f>'将来負担比率（分子）の構造'!L$43</f>
        <v>1763</v>
      </c>
      <c r="L64" s="180"/>
      <c r="M64" s="180"/>
      <c r="N64" s="180">
        <f>'将来負担比率（分子）の構造'!M$43</f>
        <v>1787</v>
      </c>
      <c r="O64" s="180"/>
      <c r="P64" s="180"/>
    </row>
    <row r="65" spans="1:16" x14ac:dyDescent="0.15">
      <c r="A65" s="180" t="s">
        <v>32</v>
      </c>
      <c r="B65" s="180">
        <f>'将来負担比率（分子）の構造'!I$42</f>
        <v>719</v>
      </c>
      <c r="C65" s="180"/>
      <c r="D65" s="180"/>
      <c r="E65" s="180">
        <f>'将来負担比率（分子）の構造'!J$42</f>
        <v>656</v>
      </c>
      <c r="F65" s="180"/>
      <c r="G65" s="180"/>
      <c r="H65" s="180">
        <f>'将来負担比率（分子）の構造'!K$42</f>
        <v>594</v>
      </c>
      <c r="I65" s="180"/>
      <c r="J65" s="180"/>
      <c r="K65" s="180">
        <f>'将来負担比率（分子）の構造'!L$42</f>
        <v>532</v>
      </c>
      <c r="L65" s="180"/>
      <c r="M65" s="180"/>
      <c r="N65" s="180">
        <f>'将来負担比率（分子）の構造'!M$42</f>
        <v>469</v>
      </c>
      <c r="O65" s="180"/>
      <c r="P65" s="180"/>
    </row>
    <row r="66" spans="1:16" x14ac:dyDescent="0.15">
      <c r="A66" s="180" t="s">
        <v>31</v>
      </c>
      <c r="B66" s="180">
        <f>'将来負担比率（分子）の構造'!I$41</f>
        <v>28332</v>
      </c>
      <c r="C66" s="180"/>
      <c r="D66" s="180"/>
      <c r="E66" s="180">
        <f>'将来負担比率（分子）の構造'!J$41</f>
        <v>28538</v>
      </c>
      <c r="F66" s="180"/>
      <c r="G66" s="180"/>
      <c r="H66" s="180">
        <f>'将来負担比率（分子）の構造'!K$41</f>
        <v>29160</v>
      </c>
      <c r="I66" s="180"/>
      <c r="J66" s="180"/>
      <c r="K66" s="180">
        <f>'将来負担比率（分子）の構造'!L$41</f>
        <v>29711</v>
      </c>
      <c r="L66" s="180"/>
      <c r="M66" s="180"/>
      <c r="N66" s="180">
        <f>'将来負担比率（分子）の構造'!M$41</f>
        <v>30487</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1619</v>
      </c>
      <c r="C72" s="184">
        <f>基金残高に係る経年分析!G55</f>
        <v>1610</v>
      </c>
      <c r="D72" s="184">
        <f>基金残高に係る経年分析!H55</f>
        <v>1614</v>
      </c>
    </row>
    <row r="73" spans="1:16" x14ac:dyDescent="0.15">
      <c r="A73" s="183" t="s">
        <v>78</v>
      </c>
      <c r="B73" s="184">
        <f>基金残高に係る経年分析!F56</f>
        <v>6040</v>
      </c>
      <c r="C73" s="184">
        <f>基金残高に係る経年分析!G56</f>
        <v>6060</v>
      </c>
      <c r="D73" s="184">
        <f>基金残高に係る経年分析!H56</f>
        <v>6073</v>
      </c>
    </row>
    <row r="74" spans="1:16" x14ac:dyDescent="0.15">
      <c r="A74" s="183" t="s">
        <v>79</v>
      </c>
      <c r="B74" s="184">
        <f>基金残高に係る経年分析!F57</f>
        <v>8429</v>
      </c>
      <c r="C74" s="184">
        <f>基金残高に係る経年分析!G57</f>
        <v>9193</v>
      </c>
      <c r="D74" s="184">
        <f>基金残高に係る経年分析!H57</f>
        <v>9880</v>
      </c>
    </row>
  </sheetData>
  <sheetProtection algorithmName="SHA-512" hashValue="3+o0Txn5k3o0+lUTMf8v8QXQQpyFzeSOVnfhTb4R1pl0V8TNnYZn6ppqHYdSxOtMD29KKlJtPLzVyHWYsir2oQ==" saltValue="2xWEAe2js7CMjAUI3EU82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217</v>
      </c>
      <c r="DI1" s="794"/>
      <c r="DJ1" s="794"/>
      <c r="DK1" s="794"/>
      <c r="DL1" s="794"/>
      <c r="DM1" s="794"/>
      <c r="DN1" s="795"/>
      <c r="DO1" s="225"/>
      <c r="DP1" s="793" t="s">
        <v>218</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220</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221</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222</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223</v>
      </c>
      <c r="S4" s="736"/>
      <c r="T4" s="736"/>
      <c r="U4" s="736"/>
      <c r="V4" s="736"/>
      <c r="W4" s="736"/>
      <c r="X4" s="736"/>
      <c r="Y4" s="737"/>
      <c r="Z4" s="735" t="s">
        <v>224</v>
      </c>
      <c r="AA4" s="736"/>
      <c r="AB4" s="736"/>
      <c r="AC4" s="737"/>
      <c r="AD4" s="735" t="s">
        <v>225</v>
      </c>
      <c r="AE4" s="736"/>
      <c r="AF4" s="736"/>
      <c r="AG4" s="736"/>
      <c r="AH4" s="736"/>
      <c r="AI4" s="736"/>
      <c r="AJ4" s="736"/>
      <c r="AK4" s="737"/>
      <c r="AL4" s="735" t="s">
        <v>224</v>
      </c>
      <c r="AM4" s="736"/>
      <c r="AN4" s="736"/>
      <c r="AO4" s="737"/>
      <c r="AP4" s="796" t="s">
        <v>226</v>
      </c>
      <c r="AQ4" s="796"/>
      <c r="AR4" s="796"/>
      <c r="AS4" s="796"/>
      <c r="AT4" s="796"/>
      <c r="AU4" s="796"/>
      <c r="AV4" s="796"/>
      <c r="AW4" s="796"/>
      <c r="AX4" s="796"/>
      <c r="AY4" s="796"/>
      <c r="AZ4" s="796"/>
      <c r="BA4" s="796"/>
      <c r="BB4" s="796"/>
      <c r="BC4" s="796"/>
      <c r="BD4" s="796"/>
      <c r="BE4" s="796"/>
      <c r="BF4" s="796"/>
      <c r="BG4" s="796" t="s">
        <v>227</v>
      </c>
      <c r="BH4" s="796"/>
      <c r="BI4" s="796"/>
      <c r="BJ4" s="796"/>
      <c r="BK4" s="796"/>
      <c r="BL4" s="796"/>
      <c r="BM4" s="796"/>
      <c r="BN4" s="796"/>
      <c r="BO4" s="796" t="s">
        <v>224</v>
      </c>
      <c r="BP4" s="796"/>
      <c r="BQ4" s="796"/>
      <c r="BR4" s="796"/>
      <c r="BS4" s="796" t="s">
        <v>228</v>
      </c>
      <c r="BT4" s="796"/>
      <c r="BU4" s="796"/>
      <c r="BV4" s="796"/>
      <c r="BW4" s="796"/>
      <c r="BX4" s="796"/>
      <c r="BY4" s="796"/>
      <c r="BZ4" s="796"/>
      <c r="CA4" s="796"/>
      <c r="CB4" s="796"/>
      <c r="CD4" s="778" t="s">
        <v>229</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230</v>
      </c>
      <c r="C5" s="761"/>
      <c r="D5" s="761"/>
      <c r="E5" s="761"/>
      <c r="F5" s="761"/>
      <c r="G5" s="761"/>
      <c r="H5" s="761"/>
      <c r="I5" s="761"/>
      <c r="J5" s="761"/>
      <c r="K5" s="761"/>
      <c r="L5" s="761"/>
      <c r="M5" s="761"/>
      <c r="N5" s="761"/>
      <c r="O5" s="761"/>
      <c r="P5" s="761"/>
      <c r="Q5" s="762"/>
      <c r="R5" s="726">
        <v>3150065</v>
      </c>
      <c r="S5" s="727"/>
      <c r="T5" s="727"/>
      <c r="U5" s="727"/>
      <c r="V5" s="727"/>
      <c r="W5" s="727"/>
      <c r="X5" s="727"/>
      <c r="Y5" s="773"/>
      <c r="Z5" s="791">
        <v>11.3</v>
      </c>
      <c r="AA5" s="791"/>
      <c r="AB5" s="791"/>
      <c r="AC5" s="791"/>
      <c r="AD5" s="792">
        <v>3150065</v>
      </c>
      <c r="AE5" s="792"/>
      <c r="AF5" s="792"/>
      <c r="AG5" s="792"/>
      <c r="AH5" s="792"/>
      <c r="AI5" s="792"/>
      <c r="AJ5" s="792"/>
      <c r="AK5" s="792"/>
      <c r="AL5" s="774">
        <v>24.6</v>
      </c>
      <c r="AM5" s="743"/>
      <c r="AN5" s="743"/>
      <c r="AO5" s="775"/>
      <c r="AP5" s="760" t="s">
        <v>231</v>
      </c>
      <c r="AQ5" s="761"/>
      <c r="AR5" s="761"/>
      <c r="AS5" s="761"/>
      <c r="AT5" s="761"/>
      <c r="AU5" s="761"/>
      <c r="AV5" s="761"/>
      <c r="AW5" s="761"/>
      <c r="AX5" s="761"/>
      <c r="AY5" s="761"/>
      <c r="AZ5" s="761"/>
      <c r="BA5" s="761"/>
      <c r="BB5" s="761"/>
      <c r="BC5" s="761"/>
      <c r="BD5" s="761"/>
      <c r="BE5" s="761"/>
      <c r="BF5" s="762"/>
      <c r="BG5" s="661">
        <v>3150065</v>
      </c>
      <c r="BH5" s="664"/>
      <c r="BI5" s="664"/>
      <c r="BJ5" s="664"/>
      <c r="BK5" s="664"/>
      <c r="BL5" s="664"/>
      <c r="BM5" s="664"/>
      <c r="BN5" s="665"/>
      <c r="BO5" s="723">
        <v>100</v>
      </c>
      <c r="BP5" s="723"/>
      <c r="BQ5" s="723"/>
      <c r="BR5" s="723"/>
      <c r="BS5" s="724" t="s">
        <v>139</v>
      </c>
      <c r="BT5" s="724"/>
      <c r="BU5" s="724"/>
      <c r="BV5" s="724"/>
      <c r="BW5" s="724"/>
      <c r="BX5" s="724"/>
      <c r="BY5" s="724"/>
      <c r="BZ5" s="724"/>
      <c r="CA5" s="724"/>
      <c r="CB5" s="765"/>
      <c r="CD5" s="778" t="s">
        <v>226</v>
      </c>
      <c r="CE5" s="779"/>
      <c r="CF5" s="779"/>
      <c r="CG5" s="779"/>
      <c r="CH5" s="779"/>
      <c r="CI5" s="779"/>
      <c r="CJ5" s="779"/>
      <c r="CK5" s="779"/>
      <c r="CL5" s="779"/>
      <c r="CM5" s="779"/>
      <c r="CN5" s="779"/>
      <c r="CO5" s="779"/>
      <c r="CP5" s="779"/>
      <c r="CQ5" s="780"/>
      <c r="CR5" s="778" t="s">
        <v>232</v>
      </c>
      <c r="CS5" s="779"/>
      <c r="CT5" s="779"/>
      <c r="CU5" s="779"/>
      <c r="CV5" s="779"/>
      <c r="CW5" s="779"/>
      <c r="CX5" s="779"/>
      <c r="CY5" s="780"/>
      <c r="CZ5" s="778" t="s">
        <v>224</v>
      </c>
      <c r="DA5" s="779"/>
      <c r="DB5" s="779"/>
      <c r="DC5" s="780"/>
      <c r="DD5" s="778" t="s">
        <v>233</v>
      </c>
      <c r="DE5" s="779"/>
      <c r="DF5" s="779"/>
      <c r="DG5" s="779"/>
      <c r="DH5" s="779"/>
      <c r="DI5" s="779"/>
      <c r="DJ5" s="779"/>
      <c r="DK5" s="779"/>
      <c r="DL5" s="779"/>
      <c r="DM5" s="779"/>
      <c r="DN5" s="779"/>
      <c r="DO5" s="779"/>
      <c r="DP5" s="780"/>
      <c r="DQ5" s="778" t="s">
        <v>234</v>
      </c>
      <c r="DR5" s="779"/>
      <c r="DS5" s="779"/>
      <c r="DT5" s="779"/>
      <c r="DU5" s="779"/>
      <c r="DV5" s="779"/>
      <c r="DW5" s="779"/>
      <c r="DX5" s="779"/>
      <c r="DY5" s="779"/>
      <c r="DZ5" s="779"/>
      <c r="EA5" s="779"/>
      <c r="EB5" s="779"/>
      <c r="EC5" s="780"/>
    </row>
    <row r="6" spans="2:143" ht="11.25" customHeight="1" x14ac:dyDescent="0.15">
      <c r="B6" s="658" t="s">
        <v>235</v>
      </c>
      <c r="C6" s="659"/>
      <c r="D6" s="659"/>
      <c r="E6" s="659"/>
      <c r="F6" s="659"/>
      <c r="G6" s="659"/>
      <c r="H6" s="659"/>
      <c r="I6" s="659"/>
      <c r="J6" s="659"/>
      <c r="K6" s="659"/>
      <c r="L6" s="659"/>
      <c r="M6" s="659"/>
      <c r="N6" s="659"/>
      <c r="O6" s="659"/>
      <c r="P6" s="659"/>
      <c r="Q6" s="660"/>
      <c r="R6" s="661">
        <v>203313</v>
      </c>
      <c r="S6" s="664"/>
      <c r="T6" s="664"/>
      <c r="U6" s="664"/>
      <c r="V6" s="664"/>
      <c r="W6" s="664"/>
      <c r="X6" s="664"/>
      <c r="Y6" s="665"/>
      <c r="Z6" s="723">
        <v>0.7</v>
      </c>
      <c r="AA6" s="723"/>
      <c r="AB6" s="723"/>
      <c r="AC6" s="723"/>
      <c r="AD6" s="724">
        <v>203313</v>
      </c>
      <c r="AE6" s="724"/>
      <c r="AF6" s="724"/>
      <c r="AG6" s="724"/>
      <c r="AH6" s="724"/>
      <c r="AI6" s="724"/>
      <c r="AJ6" s="724"/>
      <c r="AK6" s="724"/>
      <c r="AL6" s="666">
        <v>1.6</v>
      </c>
      <c r="AM6" s="667"/>
      <c r="AN6" s="667"/>
      <c r="AO6" s="725"/>
      <c r="AP6" s="658" t="s">
        <v>236</v>
      </c>
      <c r="AQ6" s="659"/>
      <c r="AR6" s="659"/>
      <c r="AS6" s="659"/>
      <c r="AT6" s="659"/>
      <c r="AU6" s="659"/>
      <c r="AV6" s="659"/>
      <c r="AW6" s="659"/>
      <c r="AX6" s="659"/>
      <c r="AY6" s="659"/>
      <c r="AZ6" s="659"/>
      <c r="BA6" s="659"/>
      <c r="BB6" s="659"/>
      <c r="BC6" s="659"/>
      <c r="BD6" s="659"/>
      <c r="BE6" s="659"/>
      <c r="BF6" s="660"/>
      <c r="BG6" s="661">
        <v>3150065</v>
      </c>
      <c r="BH6" s="664"/>
      <c r="BI6" s="664"/>
      <c r="BJ6" s="664"/>
      <c r="BK6" s="664"/>
      <c r="BL6" s="664"/>
      <c r="BM6" s="664"/>
      <c r="BN6" s="665"/>
      <c r="BO6" s="723">
        <v>100</v>
      </c>
      <c r="BP6" s="723"/>
      <c r="BQ6" s="723"/>
      <c r="BR6" s="723"/>
      <c r="BS6" s="724" t="s">
        <v>139</v>
      </c>
      <c r="BT6" s="724"/>
      <c r="BU6" s="724"/>
      <c r="BV6" s="724"/>
      <c r="BW6" s="724"/>
      <c r="BX6" s="724"/>
      <c r="BY6" s="724"/>
      <c r="BZ6" s="724"/>
      <c r="CA6" s="724"/>
      <c r="CB6" s="765"/>
      <c r="CD6" s="732" t="s">
        <v>237</v>
      </c>
      <c r="CE6" s="733"/>
      <c r="CF6" s="733"/>
      <c r="CG6" s="733"/>
      <c r="CH6" s="733"/>
      <c r="CI6" s="733"/>
      <c r="CJ6" s="733"/>
      <c r="CK6" s="733"/>
      <c r="CL6" s="733"/>
      <c r="CM6" s="733"/>
      <c r="CN6" s="733"/>
      <c r="CO6" s="733"/>
      <c r="CP6" s="733"/>
      <c r="CQ6" s="734"/>
      <c r="CR6" s="661">
        <v>161629</v>
      </c>
      <c r="CS6" s="664"/>
      <c r="CT6" s="664"/>
      <c r="CU6" s="664"/>
      <c r="CV6" s="664"/>
      <c r="CW6" s="664"/>
      <c r="CX6" s="664"/>
      <c r="CY6" s="665"/>
      <c r="CZ6" s="774">
        <v>0.6</v>
      </c>
      <c r="DA6" s="743"/>
      <c r="DB6" s="743"/>
      <c r="DC6" s="777"/>
      <c r="DD6" s="669" t="s">
        <v>139</v>
      </c>
      <c r="DE6" s="664"/>
      <c r="DF6" s="664"/>
      <c r="DG6" s="664"/>
      <c r="DH6" s="664"/>
      <c r="DI6" s="664"/>
      <c r="DJ6" s="664"/>
      <c r="DK6" s="664"/>
      <c r="DL6" s="664"/>
      <c r="DM6" s="664"/>
      <c r="DN6" s="664"/>
      <c r="DO6" s="664"/>
      <c r="DP6" s="665"/>
      <c r="DQ6" s="669">
        <v>161629</v>
      </c>
      <c r="DR6" s="664"/>
      <c r="DS6" s="664"/>
      <c r="DT6" s="664"/>
      <c r="DU6" s="664"/>
      <c r="DV6" s="664"/>
      <c r="DW6" s="664"/>
      <c r="DX6" s="664"/>
      <c r="DY6" s="664"/>
      <c r="DZ6" s="664"/>
      <c r="EA6" s="664"/>
      <c r="EB6" s="664"/>
      <c r="EC6" s="704"/>
    </row>
    <row r="7" spans="2:143" ht="11.25" customHeight="1" x14ac:dyDescent="0.15">
      <c r="B7" s="658" t="s">
        <v>238</v>
      </c>
      <c r="C7" s="659"/>
      <c r="D7" s="659"/>
      <c r="E7" s="659"/>
      <c r="F7" s="659"/>
      <c r="G7" s="659"/>
      <c r="H7" s="659"/>
      <c r="I7" s="659"/>
      <c r="J7" s="659"/>
      <c r="K7" s="659"/>
      <c r="L7" s="659"/>
      <c r="M7" s="659"/>
      <c r="N7" s="659"/>
      <c r="O7" s="659"/>
      <c r="P7" s="659"/>
      <c r="Q7" s="660"/>
      <c r="R7" s="661">
        <v>5081</v>
      </c>
      <c r="S7" s="664"/>
      <c r="T7" s="664"/>
      <c r="U7" s="664"/>
      <c r="V7" s="664"/>
      <c r="W7" s="664"/>
      <c r="X7" s="664"/>
      <c r="Y7" s="665"/>
      <c r="Z7" s="723">
        <v>0</v>
      </c>
      <c r="AA7" s="723"/>
      <c r="AB7" s="723"/>
      <c r="AC7" s="723"/>
      <c r="AD7" s="724">
        <v>5081</v>
      </c>
      <c r="AE7" s="724"/>
      <c r="AF7" s="724"/>
      <c r="AG7" s="724"/>
      <c r="AH7" s="724"/>
      <c r="AI7" s="724"/>
      <c r="AJ7" s="724"/>
      <c r="AK7" s="724"/>
      <c r="AL7" s="666">
        <v>0</v>
      </c>
      <c r="AM7" s="667"/>
      <c r="AN7" s="667"/>
      <c r="AO7" s="725"/>
      <c r="AP7" s="658" t="s">
        <v>239</v>
      </c>
      <c r="AQ7" s="659"/>
      <c r="AR7" s="659"/>
      <c r="AS7" s="659"/>
      <c r="AT7" s="659"/>
      <c r="AU7" s="659"/>
      <c r="AV7" s="659"/>
      <c r="AW7" s="659"/>
      <c r="AX7" s="659"/>
      <c r="AY7" s="659"/>
      <c r="AZ7" s="659"/>
      <c r="BA7" s="659"/>
      <c r="BB7" s="659"/>
      <c r="BC7" s="659"/>
      <c r="BD7" s="659"/>
      <c r="BE7" s="659"/>
      <c r="BF7" s="660"/>
      <c r="BG7" s="661">
        <v>1272329</v>
      </c>
      <c r="BH7" s="664"/>
      <c r="BI7" s="664"/>
      <c r="BJ7" s="664"/>
      <c r="BK7" s="664"/>
      <c r="BL7" s="664"/>
      <c r="BM7" s="664"/>
      <c r="BN7" s="665"/>
      <c r="BO7" s="723">
        <v>40.4</v>
      </c>
      <c r="BP7" s="723"/>
      <c r="BQ7" s="723"/>
      <c r="BR7" s="723"/>
      <c r="BS7" s="724" t="s">
        <v>139</v>
      </c>
      <c r="BT7" s="724"/>
      <c r="BU7" s="724"/>
      <c r="BV7" s="724"/>
      <c r="BW7" s="724"/>
      <c r="BX7" s="724"/>
      <c r="BY7" s="724"/>
      <c r="BZ7" s="724"/>
      <c r="CA7" s="724"/>
      <c r="CB7" s="765"/>
      <c r="CD7" s="705" t="s">
        <v>240</v>
      </c>
      <c r="CE7" s="702"/>
      <c r="CF7" s="702"/>
      <c r="CG7" s="702"/>
      <c r="CH7" s="702"/>
      <c r="CI7" s="702"/>
      <c r="CJ7" s="702"/>
      <c r="CK7" s="702"/>
      <c r="CL7" s="702"/>
      <c r="CM7" s="702"/>
      <c r="CN7" s="702"/>
      <c r="CO7" s="702"/>
      <c r="CP7" s="702"/>
      <c r="CQ7" s="703"/>
      <c r="CR7" s="661">
        <v>6266500</v>
      </c>
      <c r="CS7" s="664"/>
      <c r="CT7" s="664"/>
      <c r="CU7" s="664"/>
      <c r="CV7" s="664"/>
      <c r="CW7" s="664"/>
      <c r="CX7" s="664"/>
      <c r="CY7" s="665"/>
      <c r="CZ7" s="723">
        <v>23.5</v>
      </c>
      <c r="DA7" s="723"/>
      <c r="DB7" s="723"/>
      <c r="DC7" s="723"/>
      <c r="DD7" s="669">
        <v>1712774</v>
      </c>
      <c r="DE7" s="664"/>
      <c r="DF7" s="664"/>
      <c r="DG7" s="664"/>
      <c r="DH7" s="664"/>
      <c r="DI7" s="664"/>
      <c r="DJ7" s="664"/>
      <c r="DK7" s="664"/>
      <c r="DL7" s="664"/>
      <c r="DM7" s="664"/>
      <c r="DN7" s="664"/>
      <c r="DO7" s="664"/>
      <c r="DP7" s="665"/>
      <c r="DQ7" s="669">
        <v>2160905</v>
      </c>
      <c r="DR7" s="664"/>
      <c r="DS7" s="664"/>
      <c r="DT7" s="664"/>
      <c r="DU7" s="664"/>
      <c r="DV7" s="664"/>
      <c r="DW7" s="664"/>
      <c r="DX7" s="664"/>
      <c r="DY7" s="664"/>
      <c r="DZ7" s="664"/>
      <c r="EA7" s="664"/>
      <c r="EB7" s="664"/>
      <c r="EC7" s="704"/>
    </row>
    <row r="8" spans="2:143" ht="11.25" customHeight="1" x14ac:dyDescent="0.15">
      <c r="B8" s="658" t="s">
        <v>241</v>
      </c>
      <c r="C8" s="659"/>
      <c r="D8" s="659"/>
      <c r="E8" s="659"/>
      <c r="F8" s="659"/>
      <c r="G8" s="659"/>
      <c r="H8" s="659"/>
      <c r="I8" s="659"/>
      <c r="J8" s="659"/>
      <c r="K8" s="659"/>
      <c r="L8" s="659"/>
      <c r="M8" s="659"/>
      <c r="N8" s="659"/>
      <c r="O8" s="659"/>
      <c r="P8" s="659"/>
      <c r="Q8" s="660"/>
      <c r="R8" s="661">
        <v>5617</v>
      </c>
      <c r="S8" s="664"/>
      <c r="T8" s="664"/>
      <c r="U8" s="664"/>
      <c r="V8" s="664"/>
      <c r="W8" s="664"/>
      <c r="X8" s="664"/>
      <c r="Y8" s="665"/>
      <c r="Z8" s="723">
        <v>0</v>
      </c>
      <c r="AA8" s="723"/>
      <c r="AB8" s="723"/>
      <c r="AC8" s="723"/>
      <c r="AD8" s="724">
        <v>5617</v>
      </c>
      <c r="AE8" s="724"/>
      <c r="AF8" s="724"/>
      <c r="AG8" s="724"/>
      <c r="AH8" s="724"/>
      <c r="AI8" s="724"/>
      <c r="AJ8" s="724"/>
      <c r="AK8" s="724"/>
      <c r="AL8" s="666">
        <v>0</v>
      </c>
      <c r="AM8" s="667"/>
      <c r="AN8" s="667"/>
      <c r="AO8" s="725"/>
      <c r="AP8" s="658" t="s">
        <v>242</v>
      </c>
      <c r="AQ8" s="659"/>
      <c r="AR8" s="659"/>
      <c r="AS8" s="659"/>
      <c r="AT8" s="659"/>
      <c r="AU8" s="659"/>
      <c r="AV8" s="659"/>
      <c r="AW8" s="659"/>
      <c r="AX8" s="659"/>
      <c r="AY8" s="659"/>
      <c r="AZ8" s="659"/>
      <c r="BA8" s="659"/>
      <c r="BB8" s="659"/>
      <c r="BC8" s="659"/>
      <c r="BD8" s="659"/>
      <c r="BE8" s="659"/>
      <c r="BF8" s="660"/>
      <c r="BG8" s="661">
        <v>51405</v>
      </c>
      <c r="BH8" s="664"/>
      <c r="BI8" s="664"/>
      <c r="BJ8" s="664"/>
      <c r="BK8" s="664"/>
      <c r="BL8" s="664"/>
      <c r="BM8" s="664"/>
      <c r="BN8" s="665"/>
      <c r="BO8" s="723">
        <v>1.6</v>
      </c>
      <c r="BP8" s="723"/>
      <c r="BQ8" s="723"/>
      <c r="BR8" s="723"/>
      <c r="BS8" s="669" t="s">
        <v>243</v>
      </c>
      <c r="BT8" s="664"/>
      <c r="BU8" s="664"/>
      <c r="BV8" s="664"/>
      <c r="BW8" s="664"/>
      <c r="BX8" s="664"/>
      <c r="BY8" s="664"/>
      <c r="BZ8" s="664"/>
      <c r="CA8" s="664"/>
      <c r="CB8" s="704"/>
      <c r="CD8" s="705" t="s">
        <v>244</v>
      </c>
      <c r="CE8" s="702"/>
      <c r="CF8" s="702"/>
      <c r="CG8" s="702"/>
      <c r="CH8" s="702"/>
      <c r="CI8" s="702"/>
      <c r="CJ8" s="702"/>
      <c r="CK8" s="702"/>
      <c r="CL8" s="702"/>
      <c r="CM8" s="702"/>
      <c r="CN8" s="702"/>
      <c r="CO8" s="702"/>
      <c r="CP8" s="702"/>
      <c r="CQ8" s="703"/>
      <c r="CR8" s="661">
        <v>7679135</v>
      </c>
      <c r="CS8" s="664"/>
      <c r="CT8" s="664"/>
      <c r="CU8" s="664"/>
      <c r="CV8" s="664"/>
      <c r="CW8" s="664"/>
      <c r="CX8" s="664"/>
      <c r="CY8" s="665"/>
      <c r="CZ8" s="723">
        <v>28.8</v>
      </c>
      <c r="DA8" s="723"/>
      <c r="DB8" s="723"/>
      <c r="DC8" s="723"/>
      <c r="DD8" s="669">
        <v>242345</v>
      </c>
      <c r="DE8" s="664"/>
      <c r="DF8" s="664"/>
      <c r="DG8" s="664"/>
      <c r="DH8" s="664"/>
      <c r="DI8" s="664"/>
      <c r="DJ8" s="664"/>
      <c r="DK8" s="664"/>
      <c r="DL8" s="664"/>
      <c r="DM8" s="664"/>
      <c r="DN8" s="664"/>
      <c r="DO8" s="664"/>
      <c r="DP8" s="665"/>
      <c r="DQ8" s="669">
        <v>3893321</v>
      </c>
      <c r="DR8" s="664"/>
      <c r="DS8" s="664"/>
      <c r="DT8" s="664"/>
      <c r="DU8" s="664"/>
      <c r="DV8" s="664"/>
      <c r="DW8" s="664"/>
      <c r="DX8" s="664"/>
      <c r="DY8" s="664"/>
      <c r="DZ8" s="664"/>
      <c r="EA8" s="664"/>
      <c r="EB8" s="664"/>
      <c r="EC8" s="704"/>
    </row>
    <row r="9" spans="2:143" ht="11.25" customHeight="1" x14ac:dyDescent="0.15">
      <c r="B9" s="658" t="s">
        <v>245</v>
      </c>
      <c r="C9" s="659"/>
      <c r="D9" s="659"/>
      <c r="E9" s="659"/>
      <c r="F9" s="659"/>
      <c r="G9" s="659"/>
      <c r="H9" s="659"/>
      <c r="I9" s="659"/>
      <c r="J9" s="659"/>
      <c r="K9" s="659"/>
      <c r="L9" s="659"/>
      <c r="M9" s="659"/>
      <c r="N9" s="659"/>
      <c r="O9" s="659"/>
      <c r="P9" s="659"/>
      <c r="Q9" s="660"/>
      <c r="R9" s="661">
        <v>6541</v>
      </c>
      <c r="S9" s="664"/>
      <c r="T9" s="664"/>
      <c r="U9" s="664"/>
      <c r="V9" s="664"/>
      <c r="W9" s="664"/>
      <c r="X9" s="664"/>
      <c r="Y9" s="665"/>
      <c r="Z9" s="723">
        <v>0</v>
      </c>
      <c r="AA9" s="723"/>
      <c r="AB9" s="723"/>
      <c r="AC9" s="723"/>
      <c r="AD9" s="724">
        <v>6541</v>
      </c>
      <c r="AE9" s="724"/>
      <c r="AF9" s="724"/>
      <c r="AG9" s="724"/>
      <c r="AH9" s="724"/>
      <c r="AI9" s="724"/>
      <c r="AJ9" s="724"/>
      <c r="AK9" s="724"/>
      <c r="AL9" s="666">
        <v>0.1</v>
      </c>
      <c r="AM9" s="667"/>
      <c r="AN9" s="667"/>
      <c r="AO9" s="725"/>
      <c r="AP9" s="658" t="s">
        <v>246</v>
      </c>
      <c r="AQ9" s="659"/>
      <c r="AR9" s="659"/>
      <c r="AS9" s="659"/>
      <c r="AT9" s="659"/>
      <c r="AU9" s="659"/>
      <c r="AV9" s="659"/>
      <c r="AW9" s="659"/>
      <c r="AX9" s="659"/>
      <c r="AY9" s="659"/>
      <c r="AZ9" s="659"/>
      <c r="BA9" s="659"/>
      <c r="BB9" s="659"/>
      <c r="BC9" s="659"/>
      <c r="BD9" s="659"/>
      <c r="BE9" s="659"/>
      <c r="BF9" s="660"/>
      <c r="BG9" s="661">
        <v>1008934</v>
      </c>
      <c r="BH9" s="664"/>
      <c r="BI9" s="664"/>
      <c r="BJ9" s="664"/>
      <c r="BK9" s="664"/>
      <c r="BL9" s="664"/>
      <c r="BM9" s="664"/>
      <c r="BN9" s="665"/>
      <c r="BO9" s="723">
        <v>32</v>
      </c>
      <c r="BP9" s="723"/>
      <c r="BQ9" s="723"/>
      <c r="BR9" s="723"/>
      <c r="BS9" s="669" t="s">
        <v>139</v>
      </c>
      <c r="BT9" s="664"/>
      <c r="BU9" s="664"/>
      <c r="BV9" s="664"/>
      <c r="BW9" s="664"/>
      <c r="BX9" s="664"/>
      <c r="BY9" s="664"/>
      <c r="BZ9" s="664"/>
      <c r="CA9" s="664"/>
      <c r="CB9" s="704"/>
      <c r="CD9" s="705" t="s">
        <v>247</v>
      </c>
      <c r="CE9" s="702"/>
      <c r="CF9" s="702"/>
      <c r="CG9" s="702"/>
      <c r="CH9" s="702"/>
      <c r="CI9" s="702"/>
      <c r="CJ9" s="702"/>
      <c r="CK9" s="702"/>
      <c r="CL9" s="702"/>
      <c r="CM9" s="702"/>
      <c r="CN9" s="702"/>
      <c r="CO9" s="702"/>
      <c r="CP9" s="702"/>
      <c r="CQ9" s="703"/>
      <c r="CR9" s="661">
        <v>1460468</v>
      </c>
      <c r="CS9" s="664"/>
      <c r="CT9" s="664"/>
      <c r="CU9" s="664"/>
      <c r="CV9" s="664"/>
      <c r="CW9" s="664"/>
      <c r="CX9" s="664"/>
      <c r="CY9" s="665"/>
      <c r="CZ9" s="723">
        <v>5.5</v>
      </c>
      <c r="DA9" s="723"/>
      <c r="DB9" s="723"/>
      <c r="DC9" s="723"/>
      <c r="DD9" s="669">
        <v>68482</v>
      </c>
      <c r="DE9" s="664"/>
      <c r="DF9" s="664"/>
      <c r="DG9" s="664"/>
      <c r="DH9" s="664"/>
      <c r="DI9" s="664"/>
      <c r="DJ9" s="664"/>
      <c r="DK9" s="664"/>
      <c r="DL9" s="664"/>
      <c r="DM9" s="664"/>
      <c r="DN9" s="664"/>
      <c r="DO9" s="664"/>
      <c r="DP9" s="665"/>
      <c r="DQ9" s="669">
        <v>1084108</v>
      </c>
      <c r="DR9" s="664"/>
      <c r="DS9" s="664"/>
      <c r="DT9" s="664"/>
      <c r="DU9" s="664"/>
      <c r="DV9" s="664"/>
      <c r="DW9" s="664"/>
      <c r="DX9" s="664"/>
      <c r="DY9" s="664"/>
      <c r="DZ9" s="664"/>
      <c r="EA9" s="664"/>
      <c r="EB9" s="664"/>
      <c r="EC9" s="704"/>
    </row>
    <row r="10" spans="2:143" ht="11.25" customHeight="1" x14ac:dyDescent="0.15">
      <c r="B10" s="658" t="s">
        <v>248</v>
      </c>
      <c r="C10" s="659"/>
      <c r="D10" s="659"/>
      <c r="E10" s="659"/>
      <c r="F10" s="659"/>
      <c r="G10" s="659"/>
      <c r="H10" s="659"/>
      <c r="I10" s="659"/>
      <c r="J10" s="659"/>
      <c r="K10" s="659"/>
      <c r="L10" s="659"/>
      <c r="M10" s="659"/>
      <c r="N10" s="659"/>
      <c r="O10" s="659"/>
      <c r="P10" s="659"/>
      <c r="Q10" s="660"/>
      <c r="R10" s="661" t="s">
        <v>139</v>
      </c>
      <c r="S10" s="664"/>
      <c r="T10" s="664"/>
      <c r="U10" s="664"/>
      <c r="V10" s="664"/>
      <c r="W10" s="664"/>
      <c r="X10" s="664"/>
      <c r="Y10" s="665"/>
      <c r="Z10" s="723" t="s">
        <v>139</v>
      </c>
      <c r="AA10" s="723"/>
      <c r="AB10" s="723"/>
      <c r="AC10" s="723"/>
      <c r="AD10" s="724" t="s">
        <v>139</v>
      </c>
      <c r="AE10" s="724"/>
      <c r="AF10" s="724"/>
      <c r="AG10" s="724"/>
      <c r="AH10" s="724"/>
      <c r="AI10" s="724"/>
      <c r="AJ10" s="724"/>
      <c r="AK10" s="724"/>
      <c r="AL10" s="666" t="s">
        <v>139</v>
      </c>
      <c r="AM10" s="667"/>
      <c r="AN10" s="667"/>
      <c r="AO10" s="725"/>
      <c r="AP10" s="658" t="s">
        <v>249</v>
      </c>
      <c r="AQ10" s="659"/>
      <c r="AR10" s="659"/>
      <c r="AS10" s="659"/>
      <c r="AT10" s="659"/>
      <c r="AU10" s="659"/>
      <c r="AV10" s="659"/>
      <c r="AW10" s="659"/>
      <c r="AX10" s="659"/>
      <c r="AY10" s="659"/>
      <c r="AZ10" s="659"/>
      <c r="BA10" s="659"/>
      <c r="BB10" s="659"/>
      <c r="BC10" s="659"/>
      <c r="BD10" s="659"/>
      <c r="BE10" s="659"/>
      <c r="BF10" s="660"/>
      <c r="BG10" s="661">
        <v>77389</v>
      </c>
      <c r="BH10" s="664"/>
      <c r="BI10" s="664"/>
      <c r="BJ10" s="664"/>
      <c r="BK10" s="664"/>
      <c r="BL10" s="664"/>
      <c r="BM10" s="664"/>
      <c r="BN10" s="665"/>
      <c r="BO10" s="723">
        <v>2.5</v>
      </c>
      <c r="BP10" s="723"/>
      <c r="BQ10" s="723"/>
      <c r="BR10" s="723"/>
      <c r="BS10" s="669" t="s">
        <v>139</v>
      </c>
      <c r="BT10" s="664"/>
      <c r="BU10" s="664"/>
      <c r="BV10" s="664"/>
      <c r="BW10" s="664"/>
      <c r="BX10" s="664"/>
      <c r="BY10" s="664"/>
      <c r="BZ10" s="664"/>
      <c r="CA10" s="664"/>
      <c r="CB10" s="704"/>
      <c r="CD10" s="705" t="s">
        <v>250</v>
      </c>
      <c r="CE10" s="702"/>
      <c r="CF10" s="702"/>
      <c r="CG10" s="702"/>
      <c r="CH10" s="702"/>
      <c r="CI10" s="702"/>
      <c r="CJ10" s="702"/>
      <c r="CK10" s="702"/>
      <c r="CL10" s="702"/>
      <c r="CM10" s="702"/>
      <c r="CN10" s="702"/>
      <c r="CO10" s="702"/>
      <c r="CP10" s="702"/>
      <c r="CQ10" s="703"/>
      <c r="CR10" s="661">
        <v>10850</v>
      </c>
      <c r="CS10" s="664"/>
      <c r="CT10" s="664"/>
      <c r="CU10" s="664"/>
      <c r="CV10" s="664"/>
      <c r="CW10" s="664"/>
      <c r="CX10" s="664"/>
      <c r="CY10" s="665"/>
      <c r="CZ10" s="723">
        <v>0</v>
      </c>
      <c r="DA10" s="723"/>
      <c r="DB10" s="723"/>
      <c r="DC10" s="723"/>
      <c r="DD10" s="669" t="s">
        <v>139</v>
      </c>
      <c r="DE10" s="664"/>
      <c r="DF10" s="664"/>
      <c r="DG10" s="664"/>
      <c r="DH10" s="664"/>
      <c r="DI10" s="664"/>
      <c r="DJ10" s="664"/>
      <c r="DK10" s="664"/>
      <c r="DL10" s="664"/>
      <c r="DM10" s="664"/>
      <c r="DN10" s="664"/>
      <c r="DO10" s="664"/>
      <c r="DP10" s="665"/>
      <c r="DQ10" s="669">
        <v>10850</v>
      </c>
      <c r="DR10" s="664"/>
      <c r="DS10" s="664"/>
      <c r="DT10" s="664"/>
      <c r="DU10" s="664"/>
      <c r="DV10" s="664"/>
      <c r="DW10" s="664"/>
      <c r="DX10" s="664"/>
      <c r="DY10" s="664"/>
      <c r="DZ10" s="664"/>
      <c r="EA10" s="664"/>
      <c r="EB10" s="664"/>
      <c r="EC10" s="704"/>
    </row>
    <row r="11" spans="2:143" ht="11.25" customHeight="1" x14ac:dyDescent="0.15">
      <c r="B11" s="658" t="s">
        <v>251</v>
      </c>
      <c r="C11" s="659"/>
      <c r="D11" s="659"/>
      <c r="E11" s="659"/>
      <c r="F11" s="659"/>
      <c r="G11" s="659"/>
      <c r="H11" s="659"/>
      <c r="I11" s="659"/>
      <c r="J11" s="659"/>
      <c r="K11" s="659"/>
      <c r="L11" s="659"/>
      <c r="M11" s="659"/>
      <c r="N11" s="659"/>
      <c r="O11" s="659"/>
      <c r="P11" s="659"/>
      <c r="Q11" s="660"/>
      <c r="R11" s="661" t="s">
        <v>139</v>
      </c>
      <c r="S11" s="664"/>
      <c r="T11" s="664"/>
      <c r="U11" s="664"/>
      <c r="V11" s="664"/>
      <c r="W11" s="664"/>
      <c r="X11" s="664"/>
      <c r="Y11" s="665"/>
      <c r="Z11" s="723" t="s">
        <v>139</v>
      </c>
      <c r="AA11" s="723"/>
      <c r="AB11" s="723"/>
      <c r="AC11" s="723"/>
      <c r="AD11" s="724" t="s">
        <v>139</v>
      </c>
      <c r="AE11" s="724"/>
      <c r="AF11" s="724"/>
      <c r="AG11" s="724"/>
      <c r="AH11" s="724"/>
      <c r="AI11" s="724"/>
      <c r="AJ11" s="724"/>
      <c r="AK11" s="724"/>
      <c r="AL11" s="666" t="s">
        <v>139</v>
      </c>
      <c r="AM11" s="667"/>
      <c r="AN11" s="667"/>
      <c r="AO11" s="725"/>
      <c r="AP11" s="658" t="s">
        <v>252</v>
      </c>
      <c r="AQ11" s="659"/>
      <c r="AR11" s="659"/>
      <c r="AS11" s="659"/>
      <c r="AT11" s="659"/>
      <c r="AU11" s="659"/>
      <c r="AV11" s="659"/>
      <c r="AW11" s="659"/>
      <c r="AX11" s="659"/>
      <c r="AY11" s="659"/>
      <c r="AZ11" s="659"/>
      <c r="BA11" s="659"/>
      <c r="BB11" s="659"/>
      <c r="BC11" s="659"/>
      <c r="BD11" s="659"/>
      <c r="BE11" s="659"/>
      <c r="BF11" s="660"/>
      <c r="BG11" s="661">
        <v>134601</v>
      </c>
      <c r="BH11" s="664"/>
      <c r="BI11" s="664"/>
      <c r="BJ11" s="664"/>
      <c r="BK11" s="664"/>
      <c r="BL11" s="664"/>
      <c r="BM11" s="664"/>
      <c r="BN11" s="665"/>
      <c r="BO11" s="723">
        <v>4.3</v>
      </c>
      <c r="BP11" s="723"/>
      <c r="BQ11" s="723"/>
      <c r="BR11" s="723"/>
      <c r="BS11" s="669" t="s">
        <v>139</v>
      </c>
      <c r="BT11" s="664"/>
      <c r="BU11" s="664"/>
      <c r="BV11" s="664"/>
      <c r="BW11" s="664"/>
      <c r="BX11" s="664"/>
      <c r="BY11" s="664"/>
      <c r="BZ11" s="664"/>
      <c r="CA11" s="664"/>
      <c r="CB11" s="704"/>
      <c r="CD11" s="705" t="s">
        <v>253</v>
      </c>
      <c r="CE11" s="702"/>
      <c r="CF11" s="702"/>
      <c r="CG11" s="702"/>
      <c r="CH11" s="702"/>
      <c r="CI11" s="702"/>
      <c r="CJ11" s="702"/>
      <c r="CK11" s="702"/>
      <c r="CL11" s="702"/>
      <c r="CM11" s="702"/>
      <c r="CN11" s="702"/>
      <c r="CO11" s="702"/>
      <c r="CP11" s="702"/>
      <c r="CQ11" s="703"/>
      <c r="CR11" s="661">
        <v>1246857</v>
      </c>
      <c r="CS11" s="664"/>
      <c r="CT11" s="664"/>
      <c r="CU11" s="664"/>
      <c r="CV11" s="664"/>
      <c r="CW11" s="664"/>
      <c r="CX11" s="664"/>
      <c r="CY11" s="665"/>
      <c r="CZ11" s="723">
        <v>4.7</v>
      </c>
      <c r="DA11" s="723"/>
      <c r="DB11" s="723"/>
      <c r="DC11" s="723"/>
      <c r="DD11" s="669">
        <v>373017</v>
      </c>
      <c r="DE11" s="664"/>
      <c r="DF11" s="664"/>
      <c r="DG11" s="664"/>
      <c r="DH11" s="664"/>
      <c r="DI11" s="664"/>
      <c r="DJ11" s="664"/>
      <c r="DK11" s="664"/>
      <c r="DL11" s="664"/>
      <c r="DM11" s="664"/>
      <c r="DN11" s="664"/>
      <c r="DO11" s="664"/>
      <c r="DP11" s="665"/>
      <c r="DQ11" s="669">
        <v>748572</v>
      </c>
      <c r="DR11" s="664"/>
      <c r="DS11" s="664"/>
      <c r="DT11" s="664"/>
      <c r="DU11" s="664"/>
      <c r="DV11" s="664"/>
      <c r="DW11" s="664"/>
      <c r="DX11" s="664"/>
      <c r="DY11" s="664"/>
      <c r="DZ11" s="664"/>
      <c r="EA11" s="664"/>
      <c r="EB11" s="664"/>
      <c r="EC11" s="704"/>
    </row>
    <row r="12" spans="2:143" ht="11.25" customHeight="1" x14ac:dyDescent="0.15">
      <c r="B12" s="658" t="s">
        <v>254</v>
      </c>
      <c r="C12" s="659"/>
      <c r="D12" s="659"/>
      <c r="E12" s="659"/>
      <c r="F12" s="659"/>
      <c r="G12" s="659"/>
      <c r="H12" s="659"/>
      <c r="I12" s="659"/>
      <c r="J12" s="659"/>
      <c r="K12" s="659"/>
      <c r="L12" s="659"/>
      <c r="M12" s="659"/>
      <c r="N12" s="659"/>
      <c r="O12" s="659"/>
      <c r="P12" s="659"/>
      <c r="Q12" s="660"/>
      <c r="R12" s="661">
        <v>646575</v>
      </c>
      <c r="S12" s="664"/>
      <c r="T12" s="664"/>
      <c r="U12" s="664"/>
      <c r="V12" s="664"/>
      <c r="W12" s="664"/>
      <c r="X12" s="664"/>
      <c r="Y12" s="665"/>
      <c r="Z12" s="723">
        <v>2.2999999999999998</v>
      </c>
      <c r="AA12" s="723"/>
      <c r="AB12" s="723"/>
      <c r="AC12" s="723"/>
      <c r="AD12" s="724">
        <v>646575</v>
      </c>
      <c r="AE12" s="724"/>
      <c r="AF12" s="724"/>
      <c r="AG12" s="724"/>
      <c r="AH12" s="724"/>
      <c r="AI12" s="724"/>
      <c r="AJ12" s="724"/>
      <c r="AK12" s="724"/>
      <c r="AL12" s="666">
        <v>5</v>
      </c>
      <c r="AM12" s="667"/>
      <c r="AN12" s="667"/>
      <c r="AO12" s="725"/>
      <c r="AP12" s="658" t="s">
        <v>255</v>
      </c>
      <c r="AQ12" s="659"/>
      <c r="AR12" s="659"/>
      <c r="AS12" s="659"/>
      <c r="AT12" s="659"/>
      <c r="AU12" s="659"/>
      <c r="AV12" s="659"/>
      <c r="AW12" s="659"/>
      <c r="AX12" s="659"/>
      <c r="AY12" s="659"/>
      <c r="AZ12" s="659"/>
      <c r="BA12" s="659"/>
      <c r="BB12" s="659"/>
      <c r="BC12" s="659"/>
      <c r="BD12" s="659"/>
      <c r="BE12" s="659"/>
      <c r="BF12" s="660"/>
      <c r="BG12" s="661">
        <v>1567959</v>
      </c>
      <c r="BH12" s="664"/>
      <c r="BI12" s="664"/>
      <c r="BJ12" s="664"/>
      <c r="BK12" s="664"/>
      <c r="BL12" s="664"/>
      <c r="BM12" s="664"/>
      <c r="BN12" s="665"/>
      <c r="BO12" s="723">
        <v>49.8</v>
      </c>
      <c r="BP12" s="723"/>
      <c r="BQ12" s="723"/>
      <c r="BR12" s="723"/>
      <c r="BS12" s="669" t="s">
        <v>139</v>
      </c>
      <c r="BT12" s="664"/>
      <c r="BU12" s="664"/>
      <c r="BV12" s="664"/>
      <c r="BW12" s="664"/>
      <c r="BX12" s="664"/>
      <c r="BY12" s="664"/>
      <c r="BZ12" s="664"/>
      <c r="CA12" s="664"/>
      <c r="CB12" s="704"/>
      <c r="CD12" s="705" t="s">
        <v>256</v>
      </c>
      <c r="CE12" s="702"/>
      <c r="CF12" s="702"/>
      <c r="CG12" s="702"/>
      <c r="CH12" s="702"/>
      <c r="CI12" s="702"/>
      <c r="CJ12" s="702"/>
      <c r="CK12" s="702"/>
      <c r="CL12" s="702"/>
      <c r="CM12" s="702"/>
      <c r="CN12" s="702"/>
      <c r="CO12" s="702"/>
      <c r="CP12" s="702"/>
      <c r="CQ12" s="703"/>
      <c r="CR12" s="661">
        <v>423193</v>
      </c>
      <c r="CS12" s="664"/>
      <c r="CT12" s="664"/>
      <c r="CU12" s="664"/>
      <c r="CV12" s="664"/>
      <c r="CW12" s="664"/>
      <c r="CX12" s="664"/>
      <c r="CY12" s="665"/>
      <c r="CZ12" s="723">
        <v>1.6</v>
      </c>
      <c r="DA12" s="723"/>
      <c r="DB12" s="723"/>
      <c r="DC12" s="723"/>
      <c r="DD12" s="669">
        <v>43695</v>
      </c>
      <c r="DE12" s="664"/>
      <c r="DF12" s="664"/>
      <c r="DG12" s="664"/>
      <c r="DH12" s="664"/>
      <c r="DI12" s="664"/>
      <c r="DJ12" s="664"/>
      <c r="DK12" s="664"/>
      <c r="DL12" s="664"/>
      <c r="DM12" s="664"/>
      <c r="DN12" s="664"/>
      <c r="DO12" s="664"/>
      <c r="DP12" s="665"/>
      <c r="DQ12" s="669">
        <v>272667</v>
      </c>
      <c r="DR12" s="664"/>
      <c r="DS12" s="664"/>
      <c r="DT12" s="664"/>
      <c r="DU12" s="664"/>
      <c r="DV12" s="664"/>
      <c r="DW12" s="664"/>
      <c r="DX12" s="664"/>
      <c r="DY12" s="664"/>
      <c r="DZ12" s="664"/>
      <c r="EA12" s="664"/>
      <c r="EB12" s="664"/>
      <c r="EC12" s="704"/>
    </row>
    <row r="13" spans="2:143" ht="11.25" customHeight="1" x14ac:dyDescent="0.15">
      <c r="B13" s="658" t="s">
        <v>257</v>
      </c>
      <c r="C13" s="659"/>
      <c r="D13" s="659"/>
      <c r="E13" s="659"/>
      <c r="F13" s="659"/>
      <c r="G13" s="659"/>
      <c r="H13" s="659"/>
      <c r="I13" s="659"/>
      <c r="J13" s="659"/>
      <c r="K13" s="659"/>
      <c r="L13" s="659"/>
      <c r="M13" s="659"/>
      <c r="N13" s="659"/>
      <c r="O13" s="659"/>
      <c r="P13" s="659"/>
      <c r="Q13" s="660"/>
      <c r="R13" s="661" t="s">
        <v>139</v>
      </c>
      <c r="S13" s="664"/>
      <c r="T13" s="664"/>
      <c r="U13" s="664"/>
      <c r="V13" s="664"/>
      <c r="W13" s="664"/>
      <c r="X13" s="664"/>
      <c r="Y13" s="665"/>
      <c r="Z13" s="723" t="s">
        <v>139</v>
      </c>
      <c r="AA13" s="723"/>
      <c r="AB13" s="723"/>
      <c r="AC13" s="723"/>
      <c r="AD13" s="724" t="s">
        <v>139</v>
      </c>
      <c r="AE13" s="724"/>
      <c r="AF13" s="724"/>
      <c r="AG13" s="724"/>
      <c r="AH13" s="724"/>
      <c r="AI13" s="724"/>
      <c r="AJ13" s="724"/>
      <c r="AK13" s="724"/>
      <c r="AL13" s="666" t="s">
        <v>139</v>
      </c>
      <c r="AM13" s="667"/>
      <c r="AN13" s="667"/>
      <c r="AO13" s="725"/>
      <c r="AP13" s="658" t="s">
        <v>258</v>
      </c>
      <c r="AQ13" s="659"/>
      <c r="AR13" s="659"/>
      <c r="AS13" s="659"/>
      <c r="AT13" s="659"/>
      <c r="AU13" s="659"/>
      <c r="AV13" s="659"/>
      <c r="AW13" s="659"/>
      <c r="AX13" s="659"/>
      <c r="AY13" s="659"/>
      <c r="AZ13" s="659"/>
      <c r="BA13" s="659"/>
      <c r="BB13" s="659"/>
      <c r="BC13" s="659"/>
      <c r="BD13" s="659"/>
      <c r="BE13" s="659"/>
      <c r="BF13" s="660"/>
      <c r="BG13" s="661">
        <v>1542850</v>
      </c>
      <c r="BH13" s="664"/>
      <c r="BI13" s="664"/>
      <c r="BJ13" s="664"/>
      <c r="BK13" s="664"/>
      <c r="BL13" s="664"/>
      <c r="BM13" s="664"/>
      <c r="BN13" s="665"/>
      <c r="BO13" s="723">
        <v>49</v>
      </c>
      <c r="BP13" s="723"/>
      <c r="BQ13" s="723"/>
      <c r="BR13" s="723"/>
      <c r="BS13" s="669" t="s">
        <v>139</v>
      </c>
      <c r="BT13" s="664"/>
      <c r="BU13" s="664"/>
      <c r="BV13" s="664"/>
      <c r="BW13" s="664"/>
      <c r="BX13" s="664"/>
      <c r="BY13" s="664"/>
      <c r="BZ13" s="664"/>
      <c r="CA13" s="664"/>
      <c r="CB13" s="704"/>
      <c r="CD13" s="705" t="s">
        <v>259</v>
      </c>
      <c r="CE13" s="702"/>
      <c r="CF13" s="702"/>
      <c r="CG13" s="702"/>
      <c r="CH13" s="702"/>
      <c r="CI13" s="702"/>
      <c r="CJ13" s="702"/>
      <c r="CK13" s="702"/>
      <c r="CL13" s="702"/>
      <c r="CM13" s="702"/>
      <c r="CN13" s="702"/>
      <c r="CO13" s="702"/>
      <c r="CP13" s="702"/>
      <c r="CQ13" s="703"/>
      <c r="CR13" s="661">
        <v>2198905</v>
      </c>
      <c r="CS13" s="664"/>
      <c r="CT13" s="664"/>
      <c r="CU13" s="664"/>
      <c r="CV13" s="664"/>
      <c r="CW13" s="664"/>
      <c r="CX13" s="664"/>
      <c r="CY13" s="665"/>
      <c r="CZ13" s="723">
        <v>8.3000000000000007</v>
      </c>
      <c r="DA13" s="723"/>
      <c r="DB13" s="723"/>
      <c r="DC13" s="723"/>
      <c r="DD13" s="669">
        <v>1817235</v>
      </c>
      <c r="DE13" s="664"/>
      <c r="DF13" s="664"/>
      <c r="DG13" s="664"/>
      <c r="DH13" s="664"/>
      <c r="DI13" s="664"/>
      <c r="DJ13" s="664"/>
      <c r="DK13" s="664"/>
      <c r="DL13" s="664"/>
      <c r="DM13" s="664"/>
      <c r="DN13" s="664"/>
      <c r="DO13" s="664"/>
      <c r="DP13" s="665"/>
      <c r="DQ13" s="669">
        <v>567617</v>
      </c>
      <c r="DR13" s="664"/>
      <c r="DS13" s="664"/>
      <c r="DT13" s="664"/>
      <c r="DU13" s="664"/>
      <c r="DV13" s="664"/>
      <c r="DW13" s="664"/>
      <c r="DX13" s="664"/>
      <c r="DY13" s="664"/>
      <c r="DZ13" s="664"/>
      <c r="EA13" s="664"/>
      <c r="EB13" s="664"/>
      <c r="EC13" s="704"/>
    </row>
    <row r="14" spans="2:143" ht="11.25" customHeight="1" x14ac:dyDescent="0.15">
      <c r="B14" s="658" t="s">
        <v>260</v>
      </c>
      <c r="C14" s="659"/>
      <c r="D14" s="659"/>
      <c r="E14" s="659"/>
      <c r="F14" s="659"/>
      <c r="G14" s="659"/>
      <c r="H14" s="659"/>
      <c r="I14" s="659"/>
      <c r="J14" s="659"/>
      <c r="K14" s="659"/>
      <c r="L14" s="659"/>
      <c r="M14" s="659"/>
      <c r="N14" s="659"/>
      <c r="O14" s="659"/>
      <c r="P14" s="659"/>
      <c r="Q14" s="660"/>
      <c r="R14" s="661" t="s">
        <v>139</v>
      </c>
      <c r="S14" s="664"/>
      <c r="T14" s="664"/>
      <c r="U14" s="664"/>
      <c r="V14" s="664"/>
      <c r="W14" s="664"/>
      <c r="X14" s="664"/>
      <c r="Y14" s="665"/>
      <c r="Z14" s="723" t="s">
        <v>139</v>
      </c>
      <c r="AA14" s="723"/>
      <c r="AB14" s="723"/>
      <c r="AC14" s="723"/>
      <c r="AD14" s="724" t="s">
        <v>139</v>
      </c>
      <c r="AE14" s="724"/>
      <c r="AF14" s="724"/>
      <c r="AG14" s="724"/>
      <c r="AH14" s="724"/>
      <c r="AI14" s="724"/>
      <c r="AJ14" s="724"/>
      <c r="AK14" s="724"/>
      <c r="AL14" s="666" t="s">
        <v>139</v>
      </c>
      <c r="AM14" s="667"/>
      <c r="AN14" s="667"/>
      <c r="AO14" s="725"/>
      <c r="AP14" s="658" t="s">
        <v>261</v>
      </c>
      <c r="AQ14" s="659"/>
      <c r="AR14" s="659"/>
      <c r="AS14" s="659"/>
      <c r="AT14" s="659"/>
      <c r="AU14" s="659"/>
      <c r="AV14" s="659"/>
      <c r="AW14" s="659"/>
      <c r="AX14" s="659"/>
      <c r="AY14" s="659"/>
      <c r="AZ14" s="659"/>
      <c r="BA14" s="659"/>
      <c r="BB14" s="659"/>
      <c r="BC14" s="659"/>
      <c r="BD14" s="659"/>
      <c r="BE14" s="659"/>
      <c r="BF14" s="660"/>
      <c r="BG14" s="661">
        <v>129605</v>
      </c>
      <c r="BH14" s="664"/>
      <c r="BI14" s="664"/>
      <c r="BJ14" s="664"/>
      <c r="BK14" s="664"/>
      <c r="BL14" s="664"/>
      <c r="BM14" s="664"/>
      <c r="BN14" s="665"/>
      <c r="BO14" s="723">
        <v>4.0999999999999996</v>
      </c>
      <c r="BP14" s="723"/>
      <c r="BQ14" s="723"/>
      <c r="BR14" s="723"/>
      <c r="BS14" s="669" t="s">
        <v>139</v>
      </c>
      <c r="BT14" s="664"/>
      <c r="BU14" s="664"/>
      <c r="BV14" s="664"/>
      <c r="BW14" s="664"/>
      <c r="BX14" s="664"/>
      <c r="BY14" s="664"/>
      <c r="BZ14" s="664"/>
      <c r="CA14" s="664"/>
      <c r="CB14" s="704"/>
      <c r="CD14" s="705" t="s">
        <v>262</v>
      </c>
      <c r="CE14" s="702"/>
      <c r="CF14" s="702"/>
      <c r="CG14" s="702"/>
      <c r="CH14" s="702"/>
      <c r="CI14" s="702"/>
      <c r="CJ14" s="702"/>
      <c r="CK14" s="702"/>
      <c r="CL14" s="702"/>
      <c r="CM14" s="702"/>
      <c r="CN14" s="702"/>
      <c r="CO14" s="702"/>
      <c r="CP14" s="702"/>
      <c r="CQ14" s="703"/>
      <c r="CR14" s="661">
        <v>1050147</v>
      </c>
      <c r="CS14" s="664"/>
      <c r="CT14" s="664"/>
      <c r="CU14" s="664"/>
      <c r="CV14" s="664"/>
      <c r="CW14" s="664"/>
      <c r="CX14" s="664"/>
      <c r="CY14" s="665"/>
      <c r="CZ14" s="723">
        <v>3.9</v>
      </c>
      <c r="DA14" s="723"/>
      <c r="DB14" s="723"/>
      <c r="DC14" s="723"/>
      <c r="DD14" s="669">
        <v>288371</v>
      </c>
      <c r="DE14" s="664"/>
      <c r="DF14" s="664"/>
      <c r="DG14" s="664"/>
      <c r="DH14" s="664"/>
      <c r="DI14" s="664"/>
      <c r="DJ14" s="664"/>
      <c r="DK14" s="664"/>
      <c r="DL14" s="664"/>
      <c r="DM14" s="664"/>
      <c r="DN14" s="664"/>
      <c r="DO14" s="664"/>
      <c r="DP14" s="665"/>
      <c r="DQ14" s="669">
        <v>914521</v>
      </c>
      <c r="DR14" s="664"/>
      <c r="DS14" s="664"/>
      <c r="DT14" s="664"/>
      <c r="DU14" s="664"/>
      <c r="DV14" s="664"/>
      <c r="DW14" s="664"/>
      <c r="DX14" s="664"/>
      <c r="DY14" s="664"/>
      <c r="DZ14" s="664"/>
      <c r="EA14" s="664"/>
      <c r="EB14" s="664"/>
      <c r="EC14" s="704"/>
    </row>
    <row r="15" spans="2:143" ht="11.25" customHeight="1" x14ac:dyDescent="0.15">
      <c r="B15" s="658" t="s">
        <v>263</v>
      </c>
      <c r="C15" s="659"/>
      <c r="D15" s="659"/>
      <c r="E15" s="659"/>
      <c r="F15" s="659"/>
      <c r="G15" s="659"/>
      <c r="H15" s="659"/>
      <c r="I15" s="659"/>
      <c r="J15" s="659"/>
      <c r="K15" s="659"/>
      <c r="L15" s="659"/>
      <c r="M15" s="659"/>
      <c r="N15" s="659"/>
      <c r="O15" s="659"/>
      <c r="P15" s="659"/>
      <c r="Q15" s="660"/>
      <c r="R15" s="661">
        <v>35777</v>
      </c>
      <c r="S15" s="664"/>
      <c r="T15" s="664"/>
      <c r="U15" s="664"/>
      <c r="V15" s="664"/>
      <c r="W15" s="664"/>
      <c r="X15" s="664"/>
      <c r="Y15" s="665"/>
      <c r="Z15" s="723">
        <v>0.1</v>
      </c>
      <c r="AA15" s="723"/>
      <c r="AB15" s="723"/>
      <c r="AC15" s="723"/>
      <c r="AD15" s="724">
        <v>35777</v>
      </c>
      <c r="AE15" s="724"/>
      <c r="AF15" s="724"/>
      <c r="AG15" s="724"/>
      <c r="AH15" s="724"/>
      <c r="AI15" s="724"/>
      <c r="AJ15" s="724"/>
      <c r="AK15" s="724"/>
      <c r="AL15" s="666">
        <v>0.3</v>
      </c>
      <c r="AM15" s="667"/>
      <c r="AN15" s="667"/>
      <c r="AO15" s="725"/>
      <c r="AP15" s="658" t="s">
        <v>264</v>
      </c>
      <c r="AQ15" s="659"/>
      <c r="AR15" s="659"/>
      <c r="AS15" s="659"/>
      <c r="AT15" s="659"/>
      <c r="AU15" s="659"/>
      <c r="AV15" s="659"/>
      <c r="AW15" s="659"/>
      <c r="AX15" s="659"/>
      <c r="AY15" s="659"/>
      <c r="AZ15" s="659"/>
      <c r="BA15" s="659"/>
      <c r="BB15" s="659"/>
      <c r="BC15" s="659"/>
      <c r="BD15" s="659"/>
      <c r="BE15" s="659"/>
      <c r="BF15" s="660"/>
      <c r="BG15" s="661">
        <v>180172</v>
      </c>
      <c r="BH15" s="664"/>
      <c r="BI15" s="664"/>
      <c r="BJ15" s="664"/>
      <c r="BK15" s="664"/>
      <c r="BL15" s="664"/>
      <c r="BM15" s="664"/>
      <c r="BN15" s="665"/>
      <c r="BO15" s="723">
        <v>5.7</v>
      </c>
      <c r="BP15" s="723"/>
      <c r="BQ15" s="723"/>
      <c r="BR15" s="723"/>
      <c r="BS15" s="669" t="s">
        <v>139</v>
      </c>
      <c r="BT15" s="664"/>
      <c r="BU15" s="664"/>
      <c r="BV15" s="664"/>
      <c r="BW15" s="664"/>
      <c r="BX15" s="664"/>
      <c r="BY15" s="664"/>
      <c r="BZ15" s="664"/>
      <c r="CA15" s="664"/>
      <c r="CB15" s="704"/>
      <c r="CD15" s="705" t="s">
        <v>265</v>
      </c>
      <c r="CE15" s="702"/>
      <c r="CF15" s="702"/>
      <c r="CG15" s="702"/>
      <c r="CH15" s="702"/>
      <c r="CI15" s="702"/>
      <c r="CJ15" s="702"/>
      <c r="CK15" s="702"/>
      <c r="CL15" s="702"/>
      <c r="CM15" s="702"/>
      <c r="CN15" s="702"/>
      <c r="CO15" s="702"/>
      <c r="CP15" s="702"/>
      <c r="CQ15" s="703"/>
      <c r="CR15" s="661">
        <v>2786613</v>
      </c>
      <c r="CS15" s="664"/>
      <c r="CT15" s="664"/>
      <c r="CU15" s="664"/>
      <c r="CV15" s="664"/>
      <c r="CW15" s="664"/>
      <c r="CX15" s="664"/>
      <c r="CY15" s="665"/>
      <c r="CZ15" s="723">
        <v>10.5</v>
      </c>
      <c r="DA15" s="723"/>
      <c r="DB15" s="723"/>
      <c r="DC15" s="723"/>
      <c r="DD15" s="669">
        <v>955309</v>
      </c>
      <c r="DE15" s="664"/>
      <c r="DF15" s="664"/>
      <c r="DG15" s="664"/>
      <c r="DH15" s="664"/>
      <c r="DI15" s="664"/>
      <c r="DJ15" s="664"/>
      <c r="DK15" s="664"/>
      <c r="DL15" s="664"/>
      <c r="DM15" s="664"/>
      <c r="DN15" s="664"/>
      <c r="DO15" s="664"/>
      <c r="DP15" s="665"/>
      <c r="DQ15" s="669">
        <v>1652003</v>
      </c>
      <c r="DR15" s="664"/>
      <c r="DS15" s="664"/>
      <c r="DT15" s="664"/>
      <c r="DU15" s="664"/>
      <c r="DV15" s="664"/>
      <c r="DW15" s="664"/>
      <c r="DX15" s="664"/>
      <c r="DY15" s="664"/>
      <c r="DZ15" s="664"/>
      <c r="EA15" s="664"/>
      <c r="EB15" s="664"/>
      <c r="EC15" s="704"/>
    </row>
    <row r="16" spans="2:143" ht="11.25" customHeight="1" x14ac:dyDescent="0.15">
      <c r="B16" s="658" t="s">
        <v>266</v>
      </c>
      <c r="C16" s="659"/>
      <c r="D16" s="659"/>
      <c r="E16" s="659"/>
      <c r="F16" s="659"/>
      <c r="G16" s="659"/>
      <c r="H16" s="659"/>
      <c r="I16" s="659"/>
      <c r="J16" s="659"/>
      <c r="K16" s="659"/>
      <c r="L16" s="659"/>
      <c r="M16" s="659"/>
      <c r="N16" s="659"/>
      <c r="O16" s="659"/>
      <c r="P16" s="659"/>
      <c r="Q16" s="660"/>
      <c r="R16" s="661" t="s">
        <v>139</v>
      </c>
      <c r="S16" s="664"/>
      <c r="T16" s="664"/>
      <c r="U16" s="664"/>
      <c r="V16" s="664"/>
      <c r="W16" s="664"/>
      <c r="X16" s="664"/>
      <c r="Y16" s="665"/>
      <c r="Z16" s="723" t="s">
        <v>139</v>
      </c>
      <c r="AA16" s="723"/>
      <c r="AB16" s="723"/>
      <c r="AC16" s="723"/>
      <c r="AD16" s="724" t="s">
        <v>139</v>
      </c>
      <c r="AE16" s="724"/>
      <c r="AF16" s="724"/>
      <c r="AG16" s="724"/>
      <c r="AH16" s="724"/>
      <c r="AI16" s="724"/>
      <c r="AJ16" s="724"/>
      <c r="AK16" s="724"/>
      <c r="AL16" s="666" t="s">
        <v>139</v>
      </c>
      <c r="AM16" s="667"/>
      <c r="AN16" s="667"/>
      <c r="AO16" s="725"/>
      <c r="AP16" s="658" t="s">
        <v>267</v>
      </c>
      <c r="AQ16" s="659"/>
      <c r="AR16" s="659"/>
      <c r="AS16" s="659"/>
      <c r="AT16" s="659"/>
      <c r="AU16" s="659"/>
      <c r="AV16" s="659"/>
      <c r="AW16" s="659"/>
      <c r="AX16" s="659"/>
      <c r="AY16" s="659"/>
      <c r="AZ16" s="659"/>
      <c r="BA16" s="659"/>
      <c r="BB16" s="659"/>
      <c r="BC16" s="659"/>
      <c r="BD16" s="659"/>
      <c r="BE16" s="659"/>
      <c r="BF16" s="660"/>
      <c r="BG16" s="661" t="s">
        <v>139</v>
      </c>
      <c r="BH16" s="664"/>
      <c r="BI16" s="664"/>
      <c r="BJ16" s="664"/>
      <c r="BK16" s="664"/>
      <c r="BL16" s="664"/>
      <c r="BM16" s="664"/>
      <c r="BN16" s="665"/>
      <c r="BO16" s="723" t="s">
        <v>139</v>
      </c>
      <c r="BP16" s="723"/>
      <c r="BQ16" s="723"/>
      <c r="BR16" s="723"/>
      <c r="BS16" s="669" t="s">
        <v>139</v>
      </c>
      <c r="BT16" s="664"/>
      <c r="BU16" s="664"/>
      <c r="BV16" s="664"/>
      <c r="BW16" s="664"/>
      <c r="BX16" s="664"/>
      <c r="BY16" s="664"/>
      <c r="BZ16" s="664"/>
      <c r="CA16" s="664"/>
      <c r="CB16" s="704"/>
      <c r="CD16" s="705" t="s">
        <v>268</v>
      </c>
      <c r="CE16" s="702"/>
      <c r="CF16" s="702"/>
      <c r="CG16" s="702"/>
      <c r="CH16" s="702"/>
      <c r="CI16" s="702"/>
      <c r="CJ16" s="702"/>
      <c r="CK16" s="702"/>
      <c r="CL16" s="702"/>
      <c r="CM16" s="702"/>
      <c r="CN16" s="702"/>
      <c r="CO16" s="702"/>
      <c r="CP16" s="702"/>
      <c r="CQ16" s="703"/>
      <c r="CR16" s="661">
        <v>57829</v>
      </c>
      <c r="CS16" s="664"/>
      <c r="CT16" s="664"/>
      <c r="CU16" s="664"/>
      <c r="CV16" s="664"/>
      <c r="CW16" s="664"/>
      <c r="CX16" s="664"/>
      <c r="CY16" s="665"/>
      <c r="CZ16" s="723">
        <v>0.2</v>
      </c>
      <c r="DA16" s="723"/>
      <c r="DB16" s="723"/>
      <c r="DC16" s="723"/>
      <c r="DD16" s="669" t="s">
        <v>139</v>
      </c>
      <c r="DE16" s="664"/>
      <c r="DF16" s="664"/>
      <c r="DG16" s="664"/>
      <c r="DH16" s="664"/>
      <c r="DI16" s="664"/>
      <c r="DJ16" s="664"/>
      <c r="DK16" s="664"/>
      <c r="DL16" s="664"/>
      <c r="DM16" s="664"/>
      <c r="DN16" s="664"/>
      <c r="DO16" s="664"/>
      <c r="DP16" s="665"/>
      <c r="DQ16" s="669">
        <v>42477</v>
      </c>
      <c r="DR16" s="664"/>
      <c r="DS16" s="664"/>
      <c r="DT16" s="664"/>
      <c r="DU16" s="664"/>
      <c r="DV16" s="664"/>
      <c r="DW16" s="664"/>
      <c r="DX16" s="664"/>
      <c r="DY16" s="664"/>
      <c r="DZ16" s="664"/>
      <c r="EA16" s="664"/>
      <c r="EB16" s="664"/>
      <c r="EC16" s="704"/>
    </row>
    <row r="17" spans="2:133" ht="11.25" customHeight="1" x14ac:dyDescent="0.15">
      <c r="B17" s="658" t="s">
        <v>269</v>
      </c>
      <c r="C17" s="659"/>
      <c r="D17" s="659"/>
      <c r="E17" s="659"/>
      <c r="F17" s="659"/>
      <c r="G17" s="659"/>
      <c r="H17" s="659"/>
      <c r="I17" s="659"/>
      <c r="J17" s="659"/>
      <c r="K17" s="659"/>
      <c r="L17" s="659"/>
      <c r="M17" s="659"/>
      <c r="N17" s="659"/>
      <c r="O17" s="659"/>
      <c r="P17" s="659"/>
      <c r="Q17" s="660"/>
      <c r="R17" s="661">
        <v>17885</v>
      </c>
      <c r="S17" s="664"/>
      <c r="T17" s="664"/>
      <c r="U17" s="664"/>
      <c r="V17" s="664"/>
      <c r="W17" s="664"/>
      <c r="X17" s="664"/>
      <c r="Y17" s="665"/>
      <c r="Z17" s="723">
        <v>0.1</v>
      </c>
      <c r="AA17" s="723"/>
      <c r="AB17" s="723"/>
      <c r="AC17" s="723"/>
      <c r="AD17" s="724">
        <v>17885</v>
      </c>
      <c r="AE17" s="724"/>
      <c r="AF17" s="724"/>
      <c r="AG17" s="724"/>
      <c r="AH17" s="724"/>
      <c r="AI17" s="724"/>
      <c r="AJ17" s="724"/>
      <c r="AK17" s="724"/>
      <c r="AL17" s="666">
        <v>0.1</v>
      </c>
      <c r="AM17" s="667"/>
      <c r="AN17" s="667"/>
      <c r="AO17" s="725"/>
      <c r="AP17" s="658" t="s">
        <v>270</v>
      </c>
      <c r="AQ17" s="659"/>
      <c r="AR17" s="659"/>
      <c r="AS17" s="659"/>
      <c r="AT17" s="659"/>
      <c r="AU17" s="659"/>
      <c r="AV17" s="659"/>
      <c r="AW17" s="659"/>
      <c r="AX17" s="659"/>
      <c r="AY17" s="659"/>
      <c r="AZ17" s="659"/>
      <c r="BA17" s="659"/>
      <c r="BB17" s="659"/>
      <c r="BC17" s="659"/>
      <c r="BD17" s="659"/>
      <c r="BE17" s="659"/>
      <c r="BF17" s="660"/>
      <c r="BG17" s="661" t="s">
        <v>139</v>
      </c>
      <c r="BH17" s="664"/>
      <c r="BI17" s="664"/>
      <c r="BJ17" s="664"/>
      <c r="BK17" s="664"/>
      <c r="BL17" s="664"/>
      <c r="BM17" s="664"/>
      <c r="BN17" s="665"/>
      <c r="BO17" s="723" t="s">
        <v>139</v>
      </c>
      <c r="BP17" s="723"/>
      <c r="BQ17" s="723"/>
      <c r="BR17" s="723"/>
      <c r="BS17" s="669" t="s">
        <v>139</v>
      </c>
      <c r="BT17" s="664"/>
      <c r="BU17" s="664"/>
      <c r="BV17" s="664"/>
      <c r="BW17" s="664"/>
      <c r="BX17" s="664"/>
      <c r="BY17" s="664"/>
      <c r="BZ17" s="664"/>
      <c r="CA17" s="664"/>
      <c r="CB17" s="704"/>
      <c r="CD17" s="705" t="s">
        <v>271</v>
      </c>
      <c r="CE17" s="702"/>
      <c r="CF17" s="702"/>
      <c r="CG17" s="702"/>
      <c r="CH17" s="702"/>
      <c r="CI17" s="702"/>
      <c r="CJ17" s="702"/>
      <c r="CK17" s="702"/>
      <c r="CL17" s="702"/>
      <c r="CM17" s="702"/>
      <c r="CN17" s="702"/>
      <c r="CO17" s="702"/>
      <c r="CP17" s="702"/>
      <c r="CQ17" s="703"/>
      <c r="CR17" s="661">
        <v>3277606</v>
      </c>
      <c r="CS17" s="664"/>
      <c r="CT17" s="664"/>
      <c r="CU17" s="664"/>
      <c r="CV17" s="664"/>
      <c r="CW17" s="664"/>
      <c r="CX17" s="664"/>
      <c r="CY17" s="665"/>
      <c r="CZ17" s="723">
        <v>12.3</v>
      </c>
      <c r="DA17" s="723"/>
      <c r="DB17" s="723"/>
      <c r="DC17" s="723"/>
      <c r="DD17" s="669" t="s">
        <v>139</v>
      </c>
      <c r="DE17" s="664"/>
      <c r="DF17" s="664"/>
      <c r="DG17" s="664"/>
      <c r="DH17" s="664"/>
      <c r="DI17" s="664"/>
      <c r="DJ17" s="664"/>
      <c r="DK17" s="664"/>
      <c r="DL17" s="664"/>
      <c r="DM17" s="664"/>
      <c r="DN17" s="664"/>
      <c r="DO17" s="664"/>
      <c r="DP17" s="665"/>
      <c r="DQ17" s="669">
        <v>3157951</v>
      </c>
      <c r="DR17" s="664"/>
      <c r="DS17" s="664"/>
      <c r="DT17" s="664"/>
      <c r="DU17" s="664"/>
      <c r="DV17" s="664"/>
      <c r="DW17" s="664"/>
      <c r="DX17" s="664"/>
      <c r="DY17" s="664"/>
      <c r="DZ17" s="664"/>
      <c r="EA17" s="664"/>
      <c r="EB17" s="664"/>
      <c r="EC17" s="704"/>
    </row>
    <row r="18" spans="2:133" ht="11.25" customHeight="1" x14ac:dyDescent="0.15">
      <c r="B18" s="658" t="s">
        <v>272</v>
      </c>
      <c r="C18" s="659"/>
      <c r="D18" s="659"/>
      <c r="E18" s="659"/>
      <c r="F18" s="659"/>
      <c r="G18" s="659"/>
      <c r="H18" s="659"/>
      <c r="I18" s="659"/>
      <c r="J18" s="659"/>
      <c r="K18" s="659"/>
      <c r="L18" s="659"/>
      <c r="M18" s="659"/>
      <c r="N18" s="659"/>
      <c r="O18" s="659"/>
      <c r="P18" s="659"/>
      <c r="Q18" s="660"/>
      <c r="R18" s="661">
        <v>10053607</v>
      </c>
      <c r="S18" s="664"/>
      <c r="T18" s="664"/>
      <c r="U18" s="664"/>
      <c r="V18" s="664"/>
      <c r="W18" s="664"/>
      <c r="X18" s="664"/>
      <c r="Y18" s="665"/>
      <c r="Z18" s="723">
        <v>36.1</v>
      </c>
      <c r="AA18" s="723"/>
      <c r="AB18" s="723"/>
      <c r="AC18" s="723"/>
      <c r="AD18" s="724">
        <v>8659715</v>
      </c>
      <c r="AE18" s="724"/>
      <c r="AF18" s="724"/>
      <c r="AG18" s="724"/>
      <c r="AH18" s="724"/>
      <c r="AI18" s="724"/>
      <c r="AJ18" s="724"/>
      <c r="AK18" s="724"/>
      <c r="AL18" s="666">
        <v>67.5</v>
      </c>
      <c r="AM18" s="667"/>
      <c r="AN18" s="667"/>
      <c r="AO18" s="725"/>
      <c r="AP18" s="658" t="s">
        <v>273</v>
      </c>
      <c r="AQ18" s="659"/>
      <c r="AR18" s="659"/>
      <c r="AS18" s="659"/>
      <c r="AT18" s="659"/>
      <c r="AU18" s="659"/>
      <c r="AV18" s="659"/>
      <c r="AW18" s="659"/>
      <c r="AX18" s="659"/>
      <c r="AY18" s="659"/>
      <c r="AZ18" s="659"/>
      <c r="BA18" s="659"/>
      <c r="BB18" s="659"/>
      <c r="BC18" s="659"/>
      <c r="BD18" s="659"/>
      <c r="BE18" s="659"/>
      <c r="BF18" s="660"/>
      <c r="BG18" s="661" t="s">
        <v>139</v>
      </c>
      <c r="BH18" s="664"/>
      <c r="BI18" s="664"/>
      <c r="BJ18" s="664"/>
      <c r="BK18" s="664"/>
      <c r="BL18" s="664"/>
      <c r="BM18" s="664"/>
      <c r="BN18" s="665"/>
      <c r="BO18" s="723" t="s">
        <v>139</v>
      </c>
      <c r="BP18" s="723"/>
      <c r="BQ18" s="723"/>
      <c r="BR18" s="723"/>
      <c r="BS18" s="669" t="s">
        <v>139</v>
      </c>
      <c r="BT18" s="664"/>
      <c r="BU18" s="664"/>
      <c r="BV18" s="664"/>
      <c r="BW18" s="664"/>
      <c r="BX18" s="664"/>
      <c r="BY18" s="664"/>
      <c r="BZ18" s="664"/>
      <c r="CA18" s="664"/>
      <c r="CB18" s="704"/>
      <c r="CD18" s="705" t="s">
        <v>274</v>
      </c>
      <c r="CE18" s="702"/>
      <c r="CF18" s="702"/>
      <c r="CG18" s="702"/>
      <c r="CH18" s="702"/>
      <c r="CI18" s="702"/>
      <c r="CJ18" s="702"/>
      <c r="CK18" s="702"/>
      <c r="CL18" s="702"/>
      <c r="CM18" s="702"/>
      <c r="CN18" s="702"/>
      <c r="CO18" s="702"/>
      <c r="CP18" s="702"/>
      <c r="CQ18" s="703"/>
      <c r="CR18" s="661" t="s">
        <v>139</v>
      </c>
      <c r="CS18" s="664"/>
      <c r="CT18" s="664"/>
      <c r="CU18" s="664"/>
      <c r="CV18" s="664"/>
      <c r="CW18" s="664"/>
      <c r="CX18" s="664"/>
      <c r="CY18" s="665"/>
      <c r="CZ18" s="723" t="s">
        <v>139</v>
      </c>
      <c r="DA18" s="723"/>
      <c r="DB18" s="723"/>
      <c r="DC18" s="723"/>
      <c r="DD18" s="669" t="s">
        <v>139</v>
      </c>
      <c r="DE18" s="664"/>
      <c r="DF18" s="664"/>
      <c r="DG18" s="664"/>
      <c r="DH18" s="664"/>
      <c r="DI18" s="664"/>
      <c r="DJ18" s="664"/>
      <c r="DK18" s="664"/>
      <c r="DL18" s="664"/>
      <c r="DM18" s="664"/>
      <c r="DN18" s="664"/>
      <c r="DO18" s="664"/>
      <c r="DP18" s="665"/>
      <c r="DQ18" s="669" t="s">
        <v>139</v>
      </c>
      <c r="DR18" s="664"/>
      <c r="DS18" s="664"/>
      <c r="DT18" s="664"/>
      <c r="DU18" s="664"/>
      <c r="DV18" s="664"/>
      <c r="DW18" s="664"/>
      <c r="DX18" s="664"/>
      <c r="DY18" s="664"/>
      <c r="DZ18" s="664"/>
      <c r="EA18" s="664"/>
      <c r="EB18" s="664"/>
      <c r="EC18" s="704"/>
    </row>
    <row r="19" spans="2:133" ht="11.25" customHeight="1" x14ac:dyDescent="0.15">
      <c r="B19" s="658" t="s">
        <v>275</v>
      </c>
      <c r="C19" s="659"/>
      <c r="D19" s="659"/>
      <c r="E19" s="659"/>
      <c r="F19" s="659"/>
      <c r="G19" s="659"/>
      <c r="H19" s="659"/>
      <c r="I19" s="659"/>
      <c r="J19" s="659"/>
      <c r="K19" s="659"/>
      <c r="L19" s="659"/>
      <c r="M19" s="659"/>
      <c r="N19" s="659"/>
      <c r="O19" s="659"/>
      <c r="P19" s="659"/>
      <c r="Q19" s="660"/>
      <c r="R19" s="661">
        <v>8659715</v>
      </c>
      <c r="S19" s="664"/>
      <c r="T19" s="664"/>
      <c r="U19" s="664"/>
      <c r="V19" s="664"/>
      <c r="W19" s="664"/>
      <c r="X19" s="664"/>
      <c r="Y19" s="665"/>
      <c r="Z19" s="723">
        <v>31.1</v>
      </c>
      <c r="AA19" s="723"/>
      <c r="AB19" s="723"/>
      <c r="AC19" s="723"/>
      <c r="AD19" s="724">
        <v>8659715</v>
      </c>
      <c r="AE19" s="724"/>
      <c r="AF19" s="724"/>
      <c r="AG19" s="724"/>
      <c r="AH19" s="724"/>
      <c r="AI19" s="724"/>
      <c r="AJ19" s="724"/>
      <c r="AK19" s="724"/>
      <c r="AL19" s="666">
        <v>67.5</v>
      </c>
      <c r="AM19" s="667"/>
      <c r="AN19" s="667"/>
      <c r="AO19" s="725"/>
      <c r="AP19" s="658" t="s">
        <v>276</v>
      </c>
      <c r="AQ19" s="659"/>
      <c r="AR19" s="659"/>
      <c r="AS19" s="659"/>
      <c r="AT19" s="659"/>
      <c r="AU19" s="659"/>
      <c r="AV19" s="659"/>
      <c r="AW19" s="659"/>
      <c r="AX19" s="659"/>
      <c r="AY19" s="659"/>
      <c r="AZ19" s="659"/>
      <c r="BA19" s="659"/>
      <c r="BB19" s="659"/>
      <c r="BC19" s="659"/>
      <c r="BD19" s="659"/>
      <c r="BE19" s="659"/>
      <c r="BF19" s="660"/>
      <c r="BG19" s="661" t="s">
        <v>139</v>
      </c>
      <c r="BH19" s="664"/>
      <c r="BI19" s="664"/>
      <c r="BJ19" s="664"/>
      <c r="BK19" s="664"/>
      <c r="BL19" s="664"/>
      <c r="BM19" s="664"/>
      <c r="BN19" s="665"/>
      <c r="BO19" s="723" t="s">
        <v>139</v>
      </c>
      <c r="BP19" s="723"/>
      <c r="BQ19" s="723"/>
      <c r="BR19" s="723"/>
      <c r="BS19" s="669" t="s">
        <v>139</v>
      </c>
      <c r="BT19" s="664"/>
      <c r="BU19" s="664"/>
      <c r="BV19" s="664"/>
      <c r="BW19" s="664"/>
      <c r="BX19" s="664"/>
      <c r="BY19" s="664"/>
      <c r="BZ19" s="664"/>
      <c r="CA19" s="664"/>
      <c r="CB19" s="704"/>
      <c r="CD19" s="705" t="s">
        <v>277</v>
      </c>
      <c r="CE19" s="702"/>
      <c r="CF19" s="702"/>
      <c r="CG19" s="702"/>
      <c r="CH19" s="702"/>
      <c r="CI19" s="702"/>
      <c r="CJ19" s="702"/>
      <c r="CK19" s="702"/>
      <c r="CL19" s="702"/>
      <c r="CM19" s="702"/>
      <c r="CN19" s="702"/>
      <c r="CO19" s="702"/>
      <c r="CP19" s="702"/>
      <c r="CQ19" s="703"/>
      <c r="CR19" s="661" t="s">
        <v>139</v>
      </c>
      <c r="CS19" s="664"/>
      <c r="CT19" s="664"/>
      <c r="CU19" s="664"/>
      <c r="CV19" s="664"/>
      <c r="CW19" s="664"/>
      <c r="CX19" s="664"/>
      <c r="CY19" s="665"/>
      <c r="CZ19" s="723" t="s">
        <v>139</v>
      </c>
      <c r="DA19" s="723"/>
      <c r="DB19" s="723"/>
      <c r="DC19" s="723"/>
      <c r="DD19" s="669" t="s">
        <v>139</v>
      </c>
      <c r="DE19" s="664"/>
      <c r="DF19" s="664"/>
      <c r="DG19" s="664"/>
      <c r="DH19" s="664"/>
      <c r="DI19" s="664"/>
      <c r="DJ19" s="664"/>
      <c r="DK19" s="664"/>
      <c r="DL19" s="664"/>
      <c r="DM19" s="664"/>
      <c r="DN19" s="664"/>
      <c r="DO19" s="664"/>
      <c r="DP19" s="665"/>
      <c r="DQ19" s="669" t="s">
        <v>139</v>
      </c>
      <c r="DR19" s="664"/>
      <c r="DS19" s="664"/>
      <c r="DT19" s="664"/>
      <c r="DU19" s="664"/>
      <c r="DV19" s="664"/>
      <c r="DW19" s="664"/>
      <c r="DX19" s="664"/>
      <c r="DY19" s="664"/>
      <c r="DZ19" s="664"/>
      <c r="EA19" s="664"/>
      <c r="EB19" s="664"/>
      <c r="EC19" s="704"/>
    </row>
    <row r="20" spans="2:133" ht="11.25" customHeight="1" x14ac:dyDescent="0.15">
      <c r="B20" s="658" t="s">
        <v>278</v>
      </c>
      <c r="C20" s="659"/>
      <c r="D20" s="659"/>
      <c r="E20" s="659"/>
      <c r="F20" s="659"/>
      <c r="G20" s="659"/>
      <c r="H20" s="659"/>
      <c r="I20" s="659"/>
      <c r="J20" s="659"/>
      <c r="K20" s="659"/>
      <c r="L20" s="659"/>
      <c r="M20" s="659"/>
      <c r="N20" s="659"/>
      <c r="O20" s="659"/>
      <c r="P20" s="659"/>
      <c r="Q20" s="660"/>
      <c r="R20" s="661">
        <v>1393892</v>
      </c>
      <c r="S20" s="664"/>
      <c r="T20" s="664"/>
      <c r="U20" s="664"/>
      <c r="V20" s="664"/>
      <c r="W20" s="664"/>
      <c r="X20" s="664"/>
      <c r="Y20" s="665"/>
      <c r="Z20" s="723">
        <v>5</v>
      </c>
      <c r="AA20" s="723"/>
      <c r="AB20" s="723"/>
      <c r="AC20" s="723"/>
      <c r="AD20" s="724" t="s">
        <v>243</v>
      </c>
      <c r="AE20" s="724"/>
      <c r="AF20" s="724"/>
      <c r="AG20" s="724"/>
      <c r="AH20" s="724"/>
      <c r="AI20" s="724"/>
      <c r="AJ20" s="724"/>
      <c r="AK20" s="724"/>
      <c r="AL20" s="666" t="s">
        <v>139</v>
      </c>
      <c r="AM20" s="667"/>
      <c r="AN20" s="667"/>
      <c r="AO20" s="725"/>
      <c r="AP20" s="658" t="s">
        <v>279</v>
      </c>
      <c r="AQ20" s="659"/>
      <c r="AR20" s="659"/>
      <c r="AS20" s="659"/>
      <c r="AT20" s="659"/>
      <c r="AU20" s="659"/>
      <c r="AV20" s="659"/>
      <c r="AW20" s="659"/>
      <c r="AX20" s="659"/>
      <c r="AY20" s="659"/>
      <c r="AZ20" s="659"/>
      <c r="BA20" s="659"/>
      <c r="BB20" s="659"/>
      <c r="BC20" s="659"/>
      <c r="BD20" s="659"/>
      <c r="BE20" s="659"/>
      <c r="BF20" s="660"/>
      <c r="BG20" s="661" t="s">
        <v>139</v>
      </c>
      <c r="BH20" s="664"/>
      <c r="BI20" s="664"/>
      <c r="BJ20" s="664"/>
      <c r="BK20" s="664"/>
      <c r="BL20" s="664"/>
      <c r="BM20" s="664"/>
      <c r="BN20" s="665"/>
      <c r="BO20" s="723" t="s">
        <v>139</v>
      </c>
      <c r="BP20" s="723"/>
      <c r="BQ20" s="723"/>
      <c r="BR20" s="723"/>
      <c r="BS20" s="669" t="s">
        <v>139</v>
      </c>
      <c r="BT20" s="664"/>
      <c r="BU20" s="664"/>
      <c r="BV20" s="664"/>
      <c r="BW20" s="664"/>
      <c r="BX20" s="664"/>
      <c r="BY20" s="664"/>
      <c r="BZ20" s="664"/>
      <c r="CA20" s="664"/>
      <c r="CB20" s="704"/>
      <c r="CD20" s="705" t="s">
        <v>280</v>
      </c>
      <c r="CE20" s="702"/>
      <c r="CF20" s="702"/>
      <c r="CG20" s="702"/>
      <c r="CH20" s="702"/>
      <c r="CI20" s="702"/>
      <c r="CJ20" s="702"/>
      <c r="CK20" s="702"/>
      <c r="CL20" s="702"/>
      <c r="CM20" s="702"/>
      <c r="CN20" s="702"/>
      <c r="CO20" s="702"/>
      <c r="CP20" s="702"/>
      <c r="CQ20" s="703"/>
      <c r="CR20" s="661">
        <v>26619732</v>
      </c>
      <c r="CS20" s="664"/>
      <c r="CT20" s="664"/>
      <c r="CU20" s="664"/>
      <c r="CV20" s="664"/>
      <c r="CW20" s="664"/>
      <c r="CX20" s="664"/>
      <c r="CY20" s="665"/>
      <c r="CZ20" s="723">
        <v>100</v>
      </c>
      <c r="DA20" s="723"/>
      <c r="DB20" s="723"/>
      <c r="DC20" s="723"/>
      <c r="DD20" s="669">
        <v>5501228</v>
      </c>
      <c r="DE20" s="664"/>
      <c r="DF20" s="664"/>
      <c r="DG20" s="664"/>
      <c r="DH20" s="664"/>
      <c r="DI20" s="664"/>
      <c r="DJ20" s="664"/>
      <c r="DK20" s="664"/>
      <c r="DL20" s="664"/>
      <c r="DM20" s="664"/>
      <c r="DN20" s="664"/>
      <c r="DO20" s="664"/>
      <c r="DP20" s="665"/>
      <c r="DQ20" s="669">
        <v>14666621</v>
      </c>
      <c r="DR20" s="664"/>
      <c r="DS20" s="664"/>
      <c r="DT20" s="664"/>
      <c r="DU20" s="664"/>
      <c r="DV20" s="664"/>
      <c r="DW20" s="664"/>
      <c r="DX20" s="664"/>
      <c r="DY20" s="664"/>
      <c r="DZ20" s="664"/>
      <c r="EA20" s="664"/>
      <c r="EB20" s="664"/>
      <c r="EC20" s="704"/>
    </row>
    <row r="21" spans="2:133" ht="11.25" customHeight="1" x14ac:dyDescent="0.15">
      <c r="B21" s="658" t="s">
        <v>281</v>
      </c>
      <c r="C21" s="659"/>
      <c r="D21" s="659"/>
      <c r="E21" s="659"/>
      <c r="F21" s="659"/>
      <c r="G21" s="659"/>
      <c r="H21" s="659"/>
      <c r="I21" s="659"/>
      <c r="J21" s="659"/>
      <c r="K21" s="659"/>
      <c r="L21" s="659"/>
      <c r="M21" s="659"/>
      <c r="N21" s="659"/>
      <c r="O21" s="659"/>
      <c r="P21" s="659"/>
      <c r="Q21" s="660"/>
      <c r="R21" s="661" t="s">
        <v>243</v>
      </c>
      <c r="S21" s="664"/>
      <c r="T21" s="664"/>
      <c r="U21" s="664"/>
      <c r="V21" s="664"/>
      <c r="W21" s="664"/>
      <c r="X21" s="664"/>
      <c r="Y21" s="665"/>
      <c r="Z21" s="723" t="s">
        <v>139</v>
      </c>
      <c r="AA21" s="723"/>
      <c r="AB21" s="723"/>
      <c r="AC21" s="723"/>
      <c r="AD21" s="724" t="s">
        <v>139</v>
      </c>
      <c r="AE21" s="724"/>
      <c r="AF21" s="724"/>
      <c r="AG21" s="724"/>
      <c r="AH21" s="724"/>
      <c r="AI21" s="724"/>
      <c r="AJ21" s="724"/>
      <c r="AK21" s="724"/>
      <c r="AL21" s="666" t="s">
        <v>139</v>
      </c>
      <c r="AM21" s="667"/>
      <c r="AN21" s="667"/>
      <c r="AO21" s="725"/>
      <c r="AP21" s="769" t="s">
        <v>282</v>
      </c>
      <c r="AQ21" s="776"/>
      <c r="AR21" s="776"/>
      <c r="AS21" s="776"/>
      <c r="AT21" s="776"/>
      <c r="AU21" s="776"/>
      <c r="AV21" s="776"/>
      <c r="AW21" s="776"/>
      <c r="AX21" s="776"/>
      <c r="AY21" s="776"/>
      <c r="AZ21" s="776"/>
      <c r="BA21" s="776"/>
      <c r="BB21" s="776"/>
      <c r="BC21" s="776"/>
      <c r="BD21" s="776"/>
      <c r="BE21" s="776"/>
      <c r="BF21" s="771"/>
      <c r="BG21" s="661" t="s">
        <v>139</v>
      </c>
      <c r="BH21" s="664"/>
      <c r="BI21" s="664"/>
      <c r="BJ21" s="664"/>
      <c r="BK21" s="664"/>
      <c r="BL21" s="664"/>
      <c r="BM21" s="664"/>
      <c r="BN21" s="665"/>
      <c r="BO21" s="723" t="s">
        <v>139</v>
      </c>
      <c r="BP21" s="723"/>
      <c r="BQ21" s="723"/>
      <c r="BR21" s="723"/>
      <c r="BS21" s="669" t="s">
        <v>139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283</v>
      </c>
      <c r="C22" s="659"/>
      <c r="D22" s="659"/>
      <c r="E22" s="659"/>
      <c r="F22" s="659"/>
      <c r="G22" s="659"/>
      <c r="H22" s="659"/>
      <c r="I22" s="659"/>
      <c r="J22" s="659"/>
      <c r="K22" s="659"/>
      <c r="L22" s="659"/>
      <c r="M22" s="659"/>
      <c r="N22" s="659"/>
      <c r="O22" s="659"/>
      <c r="P22" s="659"/>
      <c r="Q22" s="660"/>
      <c r="R22" s="661">
        <v>14124461</v>
      </c>
      <c r="S22" s="664"/>
      <c r="T22" s="664"/>
      <c r="U22" s="664"/>
      <c r="V22" s="664"/>
      <c r="W22" s="664"/>
      <c r="X22" s="664"/>
      <c r="Y22" s="665"/>
      <c r="Z22" s="723">
        <v>50.6</v>
      </c>
      <c r="AA22" s="723"/>
      <c r="AB22" s="723"/>
      <c r="AC22" s="723"/>
      <c r="AD22" s="724">
        <v>12730569</v>
      </c>
      <c r="AE22" s="724"/>
      <c r="AF22" s="724"/>
      <c r="AG22" s="724"/>
      <c r="AH22" s="724"/>
      <c r="AI22" s="724"/>
      <c r="AJ22" s="724"/>
      <c r="AK22" s="724"/>
      <c r="AL22" s="666">
        <v>99.3</v>
      </c>
      <c r="AM22" s="667"/>
      <c r="AN22" s="667"/>
      <c r="AO22" s="725"/>
      <c r="AP22" s="769" t="s">
        <v>284</v>
      </c>
      <c r="AQ22" s="776"/>
      <c r="AR22" s="776"/>
      <c r="AS22" s="776"/>
      <c r="AT22" s="776"/>
      <c r="AU22" s="776"/>
      <c r="AV22" s="776"/>
      <c r="AW22" s="776"/>
      <c r="AX22" s="776"/>
      <c r="AY22" s="776"/>
      <c r="AZ22" s="776"/>
      <c r="BA22" s="776"/>
      <c r="BB22" s="776"/>
      <c r="BC22" s="776"/>
      <c r="BD22" s="776"/>
      <c r="BE22" s="776"/>
      <c r="BF22" s="771"/>
      <c r="BG22" s="661" t="s">
        <v>139</v>
      </c>
      <c r="BH22" s="664"/>
      <c r="BI22" s="664"/>
      <c r="BJ22" s="664"/>
      <c r="BK22" s="664"/>
      <c r="BL22" s="664"/>
      <c r="BM22" s="664"/>
      <c r="BN22" s="665"/>
      <c r="BO22" s="723" t="s">
        <v>139</v>
      </c>
      <c r="BP22" s="723"/>
      <c r="BQ22" s="723"/>
      <c r="BR22" s="723"/>
      <c r="BS22" s="669" t="s">
        <v>139</v>
      </c>
      <c r="BT22" s="664"/>
      <c r="BU22" s="664"/>
      <c r="BV22" s="664"/>
      <c r="BW22" s="664"/>
      <c r="BX22" s="664"/>
      <c r="BY22" s="664"/>
      <c r="BZ22" s="664"/>
      <c r="CA22" s="664"/>
      <c r="CB22" s="704"/>
      <c r="CD22" s="778" t="s">
        <v>285</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286</v>
      </c>
      <c r="C23" s="659"/>
      <c r="D23" s="659"/>
      <c r="E23" s="659"/>
      <c r="F23" s="659"/>
      <c r="G23" s="659"/>
      <c r="H23" s="659"/>
      <c r="I23" s="659"/>
      <c r="J23" s="659"/>
      <c r="K23" s="659"/>
      <c r="L23" s="659"/>
      <c r="M23" s="659"/>
      <c r="N23" s="659"/>
      <c r="O23" s="659"/>
      <c r="P23" s="659"/>
      <c r="Q23" s="660"/>
      <c r="R23" s="661">
        <v>3845</v>
      </c>
      <c r="S23" s="664"/>
      <c r="T23" s="664"/>
      <c r="U23" s="664"/>
      <c r="V23" s="664"/>
      <c r="W23" s="664"/>
      <c r="X23" s="664"/>
      <c r="Y23" s="665"/>
      <c r="Z23" s="723">
        <v>0</v>
      </c>
      <c r="AA23" s="723"/>
      <c r="AB23" s="723"/>
      <c r="AC23" s="723"/>
      <c r="AD23" s="724">
        <v>3845</v>
      </c>
      <c r="AE23" s="724"/>
      <c r="AF23" s="724"/>
      <c r="AG23" s="724"/>
      <c r="AH23" s="724"/>
      <c r="AI23" s="724"/>
      <c r="AJ23" s="724"/>
      <c r="AK23" s="724"/>
      <c r="AL23" s="666">
        <v>0</v>
      </c>
      <c r="AM23" s="667"/>
      <c r="AN23" s="667"/>
      <c r="AO23" s="725"/>
      <c r="AP23" s="769" t="s">
        <v>287</v>
      </c>
      <c r="AQ23" s="776"/>
      <c r="AR23" s="776"/>
      <c r="AS23" s="776"/>
      <c r="AT23" s="776"/>
      <c r="AU23" s="776"/>
      <c r="AV23" s="776"/>
      <c r="AW23" s="776"/>
      <c r="AX23" s="776"/>
      <c r="AY23" s="776"/>
      <c r="AZ23" s="776"/>
      <c r="BA23" s="776"/>
      <c r="BB23" s="776"/>
      <c r="BC23" s="776"/>
      <c r="BD23" s="776"/>
      <c r="BE23" s="776"/>
      <c r="BF23" s="771"/>
      <c r="BG23" s="661" t="s">
        <v>139</v>
      </c>
      <c r="BH23" s="664"/>
      <c r="BI23" s="664"/>
      <c r="BJ23" s="664"/>
      <c r="BK23" s="664"/>
      <c r="BL23" s="664"/>
      <c r="BM23" s="664"/>
      <c r="BN23" s="665"/>
      <c r="BO23" s="723" t="s">
        <v>139</v>
      </c>
      <c r="BP23" s="723"/>
      <c r="BQ23" s="723"/>
      <c r="BR23" s="723"/>
      <c r="BS23" s="669" t="s">
        <v>139</v>
      </c>
      <c r="BT23" s="664"/>
      <c r="BU23" s="664"/>
      <c r="BV23" s="664"/>
      <c r="BW23" s="664"/>
      <c r="BX23" s="664"/>
      <c r="BY23" s="664"/>
      <c r="BZ23" s="664"/>
      <c r="CA23" s="664"/>
      <c r="CB23" s="704"/>
      <c r="CD23" s="778" t="s">
        <v>226</v>
      </c>
      <c r="CE23" s="779"/>
      <c r="CF23" s="779"/>
      <c r="CG23" s="779"/>
      <c r="CH23" s="779"/>
      <c r="CI23" s="779"/>
      <c r="CJ23" s="779"/>
      <c r="CK23" s="779"/>
      <c r="CL23" s="779"/>
      <c r="CM23" s="779"/>
      <c r="CN23" s="779"/>
      <c r="CO23" s="779"/>
      <c r="CP23" s="779"/>
      <c r="CQ23" s="780"/>
      <c r="CR23" s="778" t="s">
        <v>288</v>
      </c>
      <c r="CS23" s="779"/>
      <c r="CT23" s="779"/>
      <c r="CU23" s="779"/>
      <c r="CV23" s="779"/>
      <c r="CW23" s="779"/>
      <c r="CX23" s="779"/>
      <c r="CY23" s="780"/>
      <c r="CZ23" s="778" t="s">
        <v>289</v>
      </c>
      <c r="DA23" s="779"/>
      <c r="DB23" s="779"/>
      <c r="DC23" s="780"/>
      <c r="DD23" s="778" t="s">
        <v>290</v>
      </c>
      <c r="DE23" s="779"/>
      <c r="DF23" s="779"/>
      <c r="DG23" s="779"/>
      <c r="DH23" s="779"/>
      <c r="DI23" s="779"/>
      <c r="DJ23" s="779"/>
      <c r="DK23" s="780"/>
      <c r="DL23" s="787" t="s">
        <v>291</v>
      </c>
      <c r="DM23" s="788"/>
      <c r="DN23" s="788"/>
      <c r="DO23" s="788"/>
      <c r="DP23" s="788"/>
      <c r="DQ23" s="788"/>
      <c r="DR23" s="788"/>
      <c r="DS23" s="788"/>
      <c r="DT23" s="788"/>
      <c r="DU23" s="788"/>
      <c r="DV23" s="789"/>
      <c r="DW23" s="778" t="s">
        <v>292</v>
      </c>
      <c r="DX23" s="779"/>
      <c r="DY23" s="779"/>
      <c r="DZ23" s="779"/>
      <c r="EA23" s="779"/>
      <c r="EB23" s="779"/>
      <c r="EC23" s="780"/>
    </row>
    <row r="24" spans="2:133" ht="11.25" customHeight="1" x14ac:dyDescent="0.15">
      <c r="B24" s="658" t="s">
        <v>293</v>
      </c>
      <c r="C24" s="659"/>
      <c r="D24" s="659"/>
      <c r="E24" s="659"/>
      <c r="F24" s="659"/>
      <c r="G24" s="659"/>
      <c r="H24" s="659"/>
      <c r="I24" s="659"/>
      <c r="J24" s="659"/>
      <c r="K24" s="659"/>
      <c r="L24" s="659"/>
      <c r="M24" s="659"/>
      <c r="N24" s="659"/>
      <c r="O24" s="659"/>
      <c r="P24" s="659"/>
      <c r="Q24" s="660"/>
      <c r="R24" s="661">
        <v>263319</v>
      </c>
      <c r="S24" s="664"/>
      <c r="T24" s="664"/>
      <c r="U24" s="664"/>
      <c r="V24" s="664"/>
      <c r="W24" s="664"/>
      <c r="X24" s="664"/>
      <c r="Y24" s="665"/>
      <c r="Z24" s="723">
        <v>0.9</v>
      </c>
      <c r="AA24" s="723"/>
      <c r="AB24" s="723"/>
      <c r="AC24" s="723"/>
      <c r="AD24" s="724" t="s">
        <v>139</v>
      </c>
      <c r="AE24" s="724"/>
      <c r="AF24" s="724"/>
      <c r="AG24" s="724"/>
      <c r="AH24" s="724"/>
      <c r="AI24" s="724"/>
      <c r="AJ24" s="724"/>
      <c r="AK24" s="724"/>
      <c r="AL24" s="666" t="s">
        <v>139</v>
      </c>
      <c r="AM24" s="667"/>
      <c r="AN24" s="667"/>
      <c r="AO24" s="725"/>
      <c r="AP24" s="769" t="s">
        <v>294</v>
      </c>
      <c r="AQ24" s="776"/>
      <c r="AR24" s="776"/>
      <c r="AS24" s="776"/>
      <c r="AT24" s="776"/>
      <c r="AU24" s="776"/>
      <c r="AV24" s="776"/>
      <c r="AW24" s="776"/>
      <c r="AX24" s="776"/>
      <c r="AY24" s="776"/>
      <c r="AZ24" s="776"/>
      <c r="BA24" s="776"/>
      <c r="BB24" s="776"/>
      <c r="BC24" s="776"/>
      <c r="BD24" s="776"/>
      <c r="BE24" s="776"/>
      <c r="BF24" s="771"/>
      <c r="BG24" s="661" t="s">
        <v>139</v>
      </c>
      <c r="BH24" s="664"/>
      <c r="BI24" s="664"/>
      <c r="BJ24" s="664"/>
      <c r="BK24" s="664"/>
      <c r="BL24" s="664"/>
      <c r="BM24" s="664"/>
      <c r="BN24" s="665"/>
      <c r="BO24" s="723" t="s">
        <v>139</v>
      </c>
      <c r="BP24" s="723"/>
      <c r="BQ24" s="723"/>
      <c r="BR24" s="723"/>
      <c r="BS24" s="669" t="s">
        <v>139</v>
      </c>
      <c r="BT24" s="664"/>
      <c r="BU24" s="664"/>
      <c r="BV24" s="664"/>
      <c r="BW24" s="664"/>
      <c r="BX24" s="664"/>
      <c r="BY24" s="664"/>
      <c r="BZ24" s="664"/>
      <c r="CA24" s="664"/>
      <c r="CB24" s="704"/>
      <c r="CD24" s="732" t="s">
        <v>295</v>
      </c>
      <c r="CE24" s="733"/>
      <c r="CF24" s="733"/>
      <c r="CG24" s="733"/>
      <c r="CH24" s="733"/>
      <c r="CI24" s="733"/>
      <c r="CJ24" s="733"/>
      <c r="CK24" s="733"/>
      <c r="CL24" s="733"/>
      <c r="CM24" s="733"/>
      <c r="CN24" s="733"/>
      <c r="CO24" s="733"/>
      <c r="CP24" s="733"/>
      <c r="CQ24" s="734"/>
      <c r="CR24" s="726">
        <v>11940257</v>
      </c>
      <c r="CS24" s="727"/>
      <c r="CT24" s="727"/>
      <c r="CU24" s="727"/>
      <c r="CV24" s="727"/>
      <c r="CW24" s="727"/>
      <c r="CX24" s="727"/>
      <c r="CY24" s="773"/>
      <c r="CZ24" s="774">
        <v>44.9</v>
      </c>
      <c r="DA24" s="743"/>
      <c r="DB24" s="743"/>
      <c r="DC24" s="777"/>
      <c r="DD24" s="772">
        <v>8575172</v>
      </c>
      <c r="DE24" s="727"/>
      <c r="DF24" s="727"/>
      <c r="DG24" s="727"/>
      <c r="DH24" s="727"/>
      <c r="DI24" s="727"/>
      <c r="DJ24" s="727"/>
      <c r="DK24" s="773"/>
      <c r="DL24" s="772">
        <v>8331140</v>
      </c>
      <c r="DM24" s="727"/>
      <c r="DN24" s="727"/>
      <c r="DO24" s="727"/>
      <c r="DP24" s="727"/>
      <c r="DQ24" s="727"/>
      <c r="DR24" s="727"/>
      <c r="DS24" s="727"/>
      <c r="DT24" s="727"/>
      <c r="DU24" s="727"/>
      <c r="DV24" s="773"/>
      <c r="DW24" s="774">
        <v>62.3</v>
      </c>
      <c r="DX24" s="743"/>
      <c r="DY24" s="743"/>
      <c r="DZ24" s="743"/>
      <c r="EA24" s="743"/>
      <c r="EB24" s="743"/>
      <c r="EC24" s="775"/>
    </row>
    <row r="25" spans="2:133" ht="11.25" customHeight="1" x14ac:dyDescent="0.15">
      <c r="B25" s="658" t="s">
        <v>296</v>
      </c>
      <c r="C25" s="659"/>
      <c r="D25" s="659"/>
      <c r="E25" s="659"/>
      <c r="F25" s="659"/>
      <c r="G25" s="659"/>
      <c r="H25" s="659"/>
      <c r="I25" s="659"/>
      <c r="J25" s="659"/>
      <c r="K25" s="659"/>
      <c r="L25" s="659"/>
      <c r="M25" s="659"/>
      <c r="N25" s="659"/>
      <c r="O25" s="659"/>
      <c r="P25" s="659"/>
      <c r="Q25" s="660"/>
      <c r="R25" s="661">
        <v>243765</v>
      </c>
      <c r="S25" s="664"/>
      <c r="T25" s="664"/>
      <c r="U25" s="664"/>
      <c r="V25" s="664"/>
      <c r="W25" s="664"/>
      <c r="X25" s="664"/>
      <c r="Y25" s="665"/>
      <c r="Z25" s="723">
        <v>0.9</v>
      </c>
      <c r="AA25" s="723"/>
      <c r="AB25" s="723"/>
      <c r="AC25" s="723"/>
      <c r="AD25" s="724">
        <v>11985</v>
      </c>
      <c r="AE25" s="724"/>
      <c r="AF25" s="724"/>
      <c r="AG25" s="724"/>
      <c r="AH25" s="724"/>
      <c r="AI25" s="724"/>
      <c r="AJ25" s="724"/>
      <c r="AK25" s="724"/>
      <c r="AL25" s="666">
        <v>0.1</v>
      </c>
      <c r="AM25" s="667"/>
      <c r="AN25" s="667"/>
      <c r="AO25" s="725"/>
      <c r="AP25" s="769" t="s">
        <v>297</v>
      </c>
      <c r="AQ25" s="776"/>
      <c r="AR25" s="776"/>
      <c r="AS25" s="776"/>
      <c r="AT25" s="776"/>
      <c r="AU25" s="776"/>
      <c r="AV25" s="776"/>
      <c r="AW25" s="776"/>
      <c r="AX25" s="776"/>
      <c r="AY25" s="776"/>
      <c r="AZ25" s="776"/>
      <c r="BA25" s="776"/>
      <c r="BB25" s="776"/>
      <c r="BC25" s="776"/>
      <c r="BD25" s="776"/>
      <c r="BE25" s="776"/>
      <c r="BF25" s="771"/>
      <c r="BG25" s="661" t="s">
        <v>139</v>
      </c>
      <c r="BH25" s="664"/>
      <c r="BI25" s="664"/>
      <c r="BJ25" s="664"/>
      <c r="BK25" s="664"/>
      <c r="BL25" s="664"/>
      <c r="BM25" s="664"/>
      <c r="BN25" s="665"/>
      <c r="BO25" s="723" t="s">
        <v>243</v>
      </c>
      <c r="BP25" s="723"/>
      <c r="BQ25" s="723"/>
      <c r="BR25" s="723"/>
      <c r="BS25" s="669" t="s">
        <v>139</v>
      </c>
      <c r="BT25" s="664"/>
      <c r="BU25" s="664"/>
      <c r="BV25" s="664"/>
      <c r="BW25" s="664"/>
      <c r="BX25" s="664"/>
      <c r="BY25" s="664"/>
      <c r="BZ25" s="664"/>
      <c r="CA25" s="664"/>
      <c r="CB25" s="704"/>
      <c r="CD25" s="705" t="s">
        <v>298</v>
      </c>
      <c r="CE25" s="702"/>
      <c r="CF25" s="702"/>
      <c r="CG25" s="702"/>
      <c r="CH25" s="702"/>
      <c r="CI25" s="702"/>
      <c r="CJ25" s="702"/>
      <c r="CK25" s="702"/>
      <c r="CL25" s="702"/>
      <c r="CM25" s="702"/>
      <c r="CN25" s="702"/>
      <c r="CO25" s="702"/>
      <c r="CP25" s="702"/>
      <c r="CQ25" s="703"/>
      <c r="CR25" s="661">
        <v>4162925</v>
      </c>
      <c r="CS25" s="662"/>
      <c r="CT25" s="662"/>
      <c r="CU25" s="662"/>
      <c r="CV25" s="662"/>
      <c r="CW25" s="662"/>
      <c r="CX25" s="662"/>
      <c r="CY25" s="663"/>
      <c r="CZ25" s="666">
        <v>15.6</v>
      </c>
      <c r="DA25" s="695"/>
      <c r="DB25" s="695"/>
      <c r="DC25" s="696"/>
      <c r="DD25" s="669">
        <v>4034911</v>
      </c>
      <c r="DE25" s="662"/>
      <c r="DF25" s="662"/>
      <c r="DG25" s="662"/>
      <c r="DH25" s="662"/>
      <c r="DI25" s="662"/>
      <c r="DJ25" s="662"/>
      <c r="DK25" s="663"/>
      <c r="DL25" s="669">
        <v>3929959</v>
      </c>
      <c r="DM25" s="662"/>
      <c r="DN25" s="662"/>
      <c r="DO25" s="662"/>
      <c r="DP25" s="662"/>
      <c r="DQ25" s="662"/>
      <c r="DR25" s="662"/>
      <c r="DS25" s="662"/>
      <c r="DT25" s="662"/>
      <c r="DU25" s="662"/>
      <c r="DV25" s="663"/>
      <c r="DW25" s="666">
        <v>29.4</v>
      </c>
      <c r="DX25" s="695"/>
      <c r="DY25" s="695"/>
      <c r="DZ25" s="695"/>
      <c r="EA25" s="695"/>
      <c r="EB25" s="695"/>
      <c r="EC25" s="697"/>
    </row>
    <row r="26" spans="2:133" ht="11.25" customHeight="1" x14ac:dyDescent="0.15">
      <c r="B26" s="658" t="s">
        <v>299</v>
      </c>
      <c r="C26" s="659"/>
      <c r="D26" s="659"/>
      <c r="E26" s="659"/>
      <c r="F26" s="659"/>
      <c r="G26" s="659"/>
      <c r="H26" s="659"/>
      <c r="I26" s="659"/>
      <c r="J26" s="659"/>
      <c r="K26" s="659"/>
      <c r="L26" s="659"/>
      <c r="M26" s="659"/>
      <c r="N26" s="659"/>
      <c r="O26" s="659"/>
      <c r="P26" s="659"/>
      <c r="Q26" s="660"/>
      <c r="R26" s="661">
        <v>32242</v>
      </c>
      <c r="S26" s="664"/>
      <c r="T26" s="664"/>
      <c r="U26" s="664"/>
      <c r="V26" s="664"/>
      <c r="W26" s="664"/>
      <c r="X26" s="664"/>
      <c r="Y26" s="665"/>
      <c r="Z26" s="723">
        <v>0.1</v>
      </c>
      <c r="AA26" s="723"/>
      <c r="AB26" s="723"/>
      <c r="AC26" s="723"/>
      <c r="AD26" s="724" t="s">
        <v>139</v>
      </c>
      <c r="AE26" s="724"/>
      <c r="AF26" s="724"/>
      <c r="AG26" s="724"/>
      <c r="AH26" s="724"/>
      <c r="AI26" s="724"/>
      <c r="AJ26" s="724"/>
      <c r="AK26" s="724"/>
      <c r="AL26" s="666" t="s">
        <v>139</v>
      </c>
      <c r="AM26" s="667"/>
      <c r="AN26" s="667"/>
      <c r="AO26" s="725"/>
      <c r="AP26" s="769" t="s">
        <v>300</v>
      </c>
      <c r="AQ26" s="770"/>
      <c r="AR26" s="770"/>
      <c r="AS26" s="770"/>
      <c r="AT26" s="770"/>
      <c r="AU26" s="770"/>
      <c r="AV26" s="770"/>
      <c r="AW26" s="770"/>
      <c r="AX26" s="770"/>
      <c r="AY26" s="770"/>
      <c r="AZ26" s="770"/>
      <c r="BA26" s="770"/>
      <c r="BB26" s="770"/>
      <c r="BC26" s="770"/>
      <c r="BD26" s="770"/>
      <c r="BE26" s="770"/>
      <c r="BF26" s="771"/>
      <c r="BG26" s="661" t="s">
        <v>139</v>
      </c>
      <c r="BH26" s="664"/>
      <c r="BI26" s="664"/>
      <c r="BJ26" s="664"/>
      <c r="BK26" s="664"/>
      <c r="BL26" s="664"/>
      <c r="BM26" s="664"/>
      <c r="BN26" s="665"/>
      <c r="BO26" s="723" t="s">
        <v>139</v>
      </c>
      <c r="BP26" s="723"/>
      <c r="BQ26" s="723"/>
      <c r="BR26" s="723"/>
      <c r="BS26" s="669" t="s">
        <v>139</v>
      </c>
      <c r="BT26" s="664"/>
      <c r="BU26" s="664"/>
      <c r="BV26" s="664"/>
      <c r="BW26" s="664"/>
      <c r="BX26" s="664"/>
      <c r="BY26" s="664"/>
      <c r="BZ26" s="664"/>
      <c r="CA26" s="664"/>
      <c r="CB26" s="704"/>
      <c r="CD26" s="705" t="s">
        <v>301</v>
      </c>
      <c r="CE26" s="702"/>
      <c r="CF26" s="702"/>
      <c r="CG26" s="702"/>
      <c r="CH26" s="702"/>
      <c r="CI26" s="702"/>
      <c r="CJ26" s="702"/>
      <c r="CK26" s="702"/>
      <c r="CL26" s="702"/>
      <c r="CM26" s="702"/>
      <c r="CN26" s="702"/>
      <c r="CO26" s="702"/>
      <c r="CP26" s="702"/>
      <c r="CQ26" s="703"/>
      <c r="CR26" s="661">
        <v>2543933</v>
      </c>
      <c r="CS26" s="664"/>
      <c r="CT26" s="664"/>
      <c r="CU26" s="664"/>
      <c r="CV26" s="664"/>
      <c r="CW26" s="664"/>
      <c r="CX26" s="664"/>
      <c r="CY26" s="665"/>
      <c r="CZ26" s="666">
        <v>9.6</v>
      </c>
      <c r="DA26" s="695"/>
      <c r="DB26" s="695"/>
      <c r="DC26" s="696"/>
      <c r="DD26" s="669">
        <v>2449248</v>
      </c>
      <c r="DE26" s="664"/>
      <c r="DF26" s="664"/>
      <c r="DG26" s="664"/>
      <c r="DH26" s="664"/>
      <c r="DI26" s="664"/>
      <c r="DJ26" s="664"/>
      <c r="DK26" s="665"/>
      <c r="DL26" s="669" t="s">
        <v>139</v>
      </c>
      <c r="DM26" s="664"/>
      <c r="DN26" s="664"/>
      <c r="DO26" s="664"/>
      <c r="DP26" s="664"/>
      <c r="DQ26" s="664"/>
      <c r="DR26" s="664"/>
      <c r="DS26" s="664"/>
      <c r="DT26" s="664"/>
      <c r="DU26" s="664"/>
      <c r="DV26" s="665"/>
      <c r="DW26" s="666" t="s">
        <v>139</v>
      </c>
      <c r="DX26" s="695"/>
      <c r="DY26" s="695"/>
      <c r="DZ26" s="695"/>
      <c r="EA26" s="695"/>
      <c r="EB26" s="695"/>
      <c r="EC26" s="697"/>
    </row>
    <row r="27" spans="2:133" ht="11.25" customHeight="1" x14ac:dyDescent="0.15">
      <c r="B27" s="658" t="s">
        <v>302</v>
      </c>
      <c r="C27" s="659"/>
      <c r="D27" s="659"/>
      <c r="E27" s="659"/>
      <c r="F27" s="659"/>
      <c r="G27" s="659"/>
      <c r="H27" s="659"/>
      <c r="I27" s="659"/>
      <c r="J27" s="659"/>
      <c r="K27" s="659"/>
      <c r="L27" s="659"/>
      <c r="M27" s="659"/>
      <c r="N27" s="659"/>
      <c r="O27" s="659"/>
      <c r="P27" s="659"/>
      <c r="Q27" s="660"/>
      <c r="R27" s="661">
        <v>3041228</v>
      </c>
      <c r="S27" s="664"/>
      <c r="T27" s="664"/>
      <c r="U27" s="664"/>
      <c r="V27" s="664"/>
      <c r="W27" s="664"/>
      <c r="X27" s="664"/>
      <c r="Y27" s="665"/>
      <c r="Z27" s="723">
        <v>10.9</v>
      </c>
      <c r="AA27" s="723"/>
      <c r="AB27" s="723"/>
      <c r="AC27" s="723"/>
      <c r="AD27" s="724" t="s">
        <v>139</v>
      </c>
      <c r="AE27" s="724"/>
      <c r="AF27" s="724"/>
      <c r="AG27" s="724"/>
      <c r="AH27" s="724"/>
      <c r="AI27" s="724"/>
      <c r="AJ27" s="724"/>
      <c r="AK27" s="724"/>
      <c r="AL27" s="666" t="s">
        <v>139</v>
      </c>
      <c r="AM27" s="667"/>
      <c r="AN27" s="667"/>
      <c r="AO27" s="725"/>
      <c r="AP27" s="658" t="s">
        <v>303</v>
      </c>
      <c r="AQ27" s="659"/>
      <c r="AR27" s="659"/>
      <c r="AS27" s="659"/>
      <c r="AT27" s="659"/>
      <c r="AU27" s="659"/>
      <c r="AV27" s="659"/>
      <c r="AW27" s="659"/>
      <c r="AX27" s="659"/>
      <c r="AY27" s="659"/>
      <c r="AZ27" s="659"/>
      <c r="BA27" s="659"/>
      <c r="BB27" s="659"/>
      <c r="BC27" s="659"/>
      <c r="BD27" s="659"/>
      <c r="BE27" s="659"/>
      <c r="BF27" s="660"/>
      <c r="BG27" s="661">
        <v>3150065</v>
      </c>
      <c r="BH27" s="664"/>
      <c r="BI27" s="664"/>
      <c r="BJ27" s="664"/>
      <c r="BK27" s="664"/>
      <c r="BL27" s="664"/>
      <c r="BM27" s="664"/>
      <c r="BN27" s="665"/>
      <c r="BO27" s="723">
        <v>100</v>
      </c>
      <c r="BP27" s="723"/>
      <c r="BQ27" s="723"/>
      <c r="BR27" s="723"/>
      <c r="BS27" s="669" t="s">
        <v>139</v>
      </c>
      <c r="BT27" s="664"/>
      <c r="BU27" s="664"/>
      <c r="BV27" s="664"/>
      <c r="BW27" s="664"/>
      <c r="BX27" s="664"/>
      <c r="BY27" s="664"/>
      <c r="BZ27" s="664"/>
      <c r="CA27" s="664"/>
      <c r="CB27" s="704"/>
      <c r="CD27" s="705" t="s">
        <v>304</v>
      </c>
      <c r="CE27" s="702"/>
      <c r="CF27" s="702"/>
      <c r="CG27" s="702"/>
      <c r="CH27" s="702"/>
      <c r="CI27" s="702"/>
      <c r="CJ27" s="702"/>
      <c r="CK27" s="702"/>
      <c r="CL27" s="702"/>
      <c r="CM27" s="702"/>
      <c r="CN27" s="702"/>
      <c r="CO27" s="702"/>
      <c r="CP27" s="702"/>
      <c r="CQ27" s="703"/>
      <c r="CR27" s="661">
        <v>4499726</v>
      </c>
      <c r="CS27" s="662"/>
      <c r="CT27" s="662"/>
      <c r="CU27" s="662"/>
      <c r="CV27" s="662"/>
      <c r="CW27" s="662"/>
      <c r="CX27" s="662"/>
      <c r="CY27" s="663"/>
      <c r="CZ27" s="666">
        <v>16.899999999999999</v>
      </c>
      <c r="DA27" s="695"/>
      <c r="DB27" s="695"/>
      <c r="DC27" s="696"/>
      <c r="DD27" s="669">
        <v>1382310</v>
      </c>
      <c r="DE27" s="662"/>
      <c r="DF27" s="662"/>
      <c r="DG27" s="662"/>
      <c r="DH27" s="662"/>
      <c r="DI27" s="662"/>
      <c r="DJ27" s="662"/>
      <c r="DK27" s="663"/>
      <c r="DL27" s="669">
        <v>1243230</v>
      </c>
      <c r="DM27" s="662"/>
      <c r="DN27" s="662"/>
      <c r="DO27" s="662"/>
      <c r="DP27" s="662"/>
      <c r="DQ27" s="662"/>
      <c r="DR27" s="662"/>
      <c r="DS27" s="662"/>
      <c r="DT27" s="662"/>
      <c r="DU27" s="662"/>
      <c r="DV27" s="663"/>
      <c r="DW27" s="666">
        <v>9.3000000000000007</v>
      </c>
      <c r="DX27" s="695"/>
      <c r="DY27" s="695"/>
      <c r="DZ27" s="695"/>
      <c r="EA27" s="695"/>
      <c r="EB27" s="695"/>
      <c r="EC27" s="697"/>
    </row>
    <row r="28" spans="2:133" ht="11.25" customHeight="1" x14ac:dyDescent="0.15">
      <c r="B28" s="766" t="s">
        <v>305</v>
      </c>
      <c r="C28" s="767"/>
      <c r="D28" s="767"/>
      <c r="E28" s="767"/>
      <c r="F28" s="767"/>
      <c r="G28" s="767"/>
      <c r="H28" s="767"/>
      <c r="I28" s="767"/>
      <c r="J28" s="767"/>
      <c r="K28" s="767"/>
      <c r="L28" s="767"/>
      <c r="M28" s="767"/>
      <c r="N28" s="767"/>
      <c r="O28" s="767"/>
      <c r="P28" s="767"/>
      <c r="Q28" s="768"/>
      <c r="R28" s="661" t="s">
        <v>139</v>
      </c>
      <c r="S28" s="664"/>
      <c r="T28" s="664"/>
      <c r="U28" s="664"/>
      <c r="V28" s="664"/>
      <c r="W28" s="664"/>
      <c r="X28" s="664"/>
      <c r="Y28" s="665"/>
      <c r="Z28" s="723" t="s">
        <v>139</v>
      </c>
      <c r="AA28" s="723"/>
      <c r="AB28" s="723"/>
      <c r="AC28" s="723"/>
      <c r="AD28" s="724" t="s">
        <v>139</v>
      </c>
      <c r="AE28" s="724"/>
      <c r="AF28" s="724"/>
      <c r="AG28" s="724"/>
      <c r="AH28" s="724"/>
      <c r="AI28" s="724"/>
      <c r="AJ28" s="724"/>
      <c r="AK28" s="724"/>
      <c r="AL28" s="666" t="s">
        <v>139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306</v>
      </c>
      <c r="CE28" s="702"/>
      <c r="CF28" s="702"/>
      <c r="CG28" s="702"/>
      <c r="CH28" s="702"/>
      <c r="CI28" s="702"/>
      <c r="CJ28" s="702"/>
      <c r="CK28" s="702"/>
      <c r="CL28" s="702"/>
      <c r="CM28" s="702"/>
      <c r="CN28" s="702"/>
      <c r="CO28" s="702"/>
      <c r="CP28" s="702"/>
      <c r="CQ28" s="703"/>
      <c r="CR28" s="661">
        <v>3277606</v>
      </c>
      <c r="CS28" s="664"/>
      <c r="CT28" s="664"/>
      <c r="CU28" s="664"/>
      <c r="CV28" s="664"/>
      <c r="CW28" s="664"/>
      <c r="CX28" s="664"/>
      <c r="CY28" s="665"/>
      <c r="CZ28" s="666">
        <v>12.3</v>
      </c>
      <c r="DA28" s="695"/>
      <c r="DB28" s="695"/>
      <c r="DC28" s="696"/>
      <c r="DD28" s="669">
        <v>3157951</v>
      </c>
      <c r="DE28" s="664"/>
      <c r="DF28" s="664"/>
      <c r="DG28" s="664"/>
      <c r="DH28" s="664"/>
      <c r="DI28" s="664"/>
      <c r="DJ28" s="664"/>
      <c r="DK28" s="665"/>
      <c r="DL28" s="669">
        <v>3157951</v>
      </c>
      <c r="DM28" s="664"/>
      <c r="DN28" s="664"/>
      <c r="DO28" s="664"/>
      <c r="DP28" s="664"/>
      <c r="DQ28" s="664"/>
      <c r="DR28" s="664"/>
      <c r="DS28" s="664"/>
      <c r="DT28" s="664"/>
      <c r="DU28" s="664"/>
      <c r="DV28" s="665"/>
      <c r="DW28" s="666">
        <v>23.6</v>
      </c>
      <c r="DX28" s="695"/>
      <c r="DY28" s="695"/>
      <c r="DZ28" s="695"/>
      <c r="EA28" s="695"/>
      <c r="EB28" s="695"/>
      <c r="EC28" s="697"/>
    </row>
    <row r="29" spans="2:133" ht="11.25" customHeight="1" x14ac:dyDescent="0.15">
      <c r="B29" s="658" t="s">
        <v>307</v>
      </c>
      <c r="C29" s="659"/>
      <c r="D29" s="659"/>
      <c r="E29" s="659"/>
      <c r="F29" s="659"/>
      <c r="G29" s="659"/>
      <c r="H29" s="659"/>
      <c r="I29" s="659"/>
      <c r="J29" s="659"/>
      <c r="K29" s="659"/>
      <c r="L29" s="659"/>
      <c r="M29" s="659"/>
      <c r="N29" s="659"/>
      <c r="O29" s="659"/>
      <c r="P29" s="659"/>
      <c r="Q29" s="660"/>
      <c r="R29" s="661">
        <v>1676671</v>
      </c>
      <c r="S29" s="664"/>
      <c r="T29" s="664"/>
      <c r="U29" s="664"/>
      <c r="V29" s="664"/>
      <c r="W29" s="664"/>
      <c r="X29" s="664"/>
      <c r="Y29" s="665"/>
      <c r="Z29" s="723">
        <v>6</v>
      </c>
      <c r="AA29" s="723"/>
      <c r="AB29" s="723"/>
      <c r="AC29" s="723"/>
      <c r="AD29" s="724" t="s">
        <v>139</v>
      </c>
      <c r="AE29" s="724"/>
      <c r="AF29" s="724"/>
      <c r="AG29" s="724"/>
      <c r="AH29" s="724"/>
      <c r="AI29" s="724"/>
      <c r="AJ29" s="724"/>
      <c r="AK29" s="724"/>
      <c r="AL29" s="666" t="s">
        <v>139</v>
      </c>
      <c r="AM29" s="667"/>
      <c r="AN29" s="667"/>
      <c r="AO29" s="725"/>
      <c r="AP29" s="735" t="s">
        <v>226</v>
      </c>
      <c r="AQ29" s="736"/>
      <c r="AR29" s="736"/>
      <c r="AS29" s="736"/>
      <c r="AT29" s="736"/>
      <c r="AU29" s="736"/>
      <c r="AV29" s="736"/>
      <c r="AW29" s="736"/>
      <c r="AX29" s="736"/>
      <c r="AY29" s="736"/>
      <c r="AZ29" s="736"/>
      <c r="BA29" s="736"/>
      <c r="BB29" s="736"/>
      <c r="BC29" s="736"/>
      <c r="BD29" s="736"/>
      <c r="BE29" s="736"/>
      <c r="BF29" s="737"/>
      <c r="BG29" s="735" t="s">
        <v>308</v>
      </c>
      <c r="BH29" s="763"/>
      <c r="BI29" s="763"/>
      <c r="BJ29" s="763"/>
      <c r="BK29" s="763"/>
      <c r="BL29" s="763"/>
      <c r="BM29" s="763"/>
      <c r="BN29" s="763"/>
      <c r="BO29" s="763"/>
      <c r="BP29" s="763"/>
      <c r="BQ29" s="764"/>
      <c r="BR29" s="735" t="s">
        <v>309</v>
      </c>
      <c r="BS29" s="763"/>
      <c r="BT29" s="763"/>
      <c r="BU29" s="763"/>
      <c r="BV29" s="763"/>
      <c r="BW29" s="763"/>
      <c r="BX29" s="763"/>
      <c r="BY29" s="763"/>
      <c r="BZ29" s="763"/>
      <c r="CA29" s="763"/>
      <c r="CB29" s="764"/>
      <c r="CD29" s="745" t="s">
        <v>310</v>
      </c>
      <c r="CE29" s="746"/>
      <c r="CF29" s="705" t="s">
        <v>311</v>
      </c>
      <c r="CG29" s="702"/>
      <c r="CH29" s="702"/>
      <c r="CI29" s="702"/>
      <c r="CJ29" s="702"/>
      <c r="CK29" s="702"/>
      <c r="CL29" s="702"/>
      <c r="CM29" s="702"/>
      <c r="CN29" s="702"/>
      <c r="CO29" s="702"/>
      <c r="CP29" s="702"/>
      <c r="CQ29" s="703"/>
      <c r="CR29" s="661">
        <v>3277311</v>
      </c>
      <c r="CS29" s="662"/>
      <c r="CT29" s="662"/>
      <c r="CU29" s="662"/>
      <c r="CV29" s="662"/>
      <c r="CW29" s="662"/>
      <c r="CX29" s="662"/>
      <c r="CY29" s="663"/>
      <c r="CZ29" s="666">
        <v>12.3</v>
      </c>
      <c r="DA29" s="695"/>
      <c r="DB29" s="695"/>
      <c r="DC29" s="696"/>
      <c r="DD29" s="669">
        <v>3157656</v>
      </c>
      <c r="DE29" s="662"/>
      <c r="DF29" s="662"/>
      <c r="DG29" s="662"/>
      <c r="DH29" s="662"/>
      <c r="DI29" s="662"/>
      <c r="DJ29" s="662"/>
      <c r="DK29" s="663"/>
      <c r="DL29" s="669">
        <v>3157656</v>
      </c>
      <c r="DM29" s="662"/>
      <c r="DN29" s="662"/>
      <c r="DO29" s="662"/>
      <c r="DP29" s="662"/>
      <c r="DQ29" s="662"/>
      <c r="DR29" s="662"/>
      <c r="DS29" s="662"/>
      <c r="DT29" s="662"/>
      <c r="DU29" s="662"/>
      <c r="DV29" s="663"/>
      <c r="DW29" s="666">
        <v>23.6</v>
      </c>
      <c r="DX29" s="695"/>
      <c r="DY29" s="695"/>
      <c r="DZ29" s="695"/>
      <c r="EA29" s="695"/>
      <c r="EB29" s="695"/>
      <c r="EC29" s="697"/>
    </row>
    <row r="30" spans="2:133" ht="11.25" customHeight="1" x14ac:dyDescent="0.15">
      <c r="B30" s="658" t="s">
        <v>312</v>
      </c>
      <c r="C30" s="659"/>
      <c r="D30" s="659"/>
      <c r="E30" s="659"/>
      <c r="F30" s="659"/>
      <c r="G30" s="659"/>
      <c r="H30" s="659"/>
      <c r="I30" s="659"/>
      <c r="J30" s="659"/>
      <c r="K30" s="659"/>
      <c r="L30" s="659"/>
      <c r="M30" s="659"/>
      <c r="N30" s="659"/>
      <c r="O30" s="659"/>
      <c r="P30" s="659"/>
      <c r="Q30" s="660"/>
      <c r="R30" s="661">
        <v>150643</v>
      </c>
      <c r="S30" s="664"/>
      <c r="T30" s="664"/>
      <c r="U30" s="664"/>
      <c r="V30" s="664"/>
      <c r="W30" s="664"/>
      <c r="X30" s="664"/>
      <c r="Y30" s="665"/>
      <c r="Z30" s="723">
        <v>0.5</v>
      </c>
      <c r="AA30" s="723"/>
      <c r="AB30" s="723"/>
      <c r="AC30" s="723"/>
      <c r="AD30" s="724">
        <v>44768</v>
      </c>
      <c r="AE30" s="724"/>
      <c r="AF30" s="724"/>
      <c r="AG30" s="724"/>
      <c r="AH30" s="724"/>
      <c r="AI30" s="724"/>
      <c r="AJ30" s="724"/>
      <c r="AK30" s="724"/>
      <c r="AL30" s="666">
        <v>0.3</v>
      </c>
      <c r="AM30" s="667"/>
      <c r="AN30" s="667"/>
      <c r="AO30" s="725"/>
      <c r="AP30" s="751" t="s">
        <v>313</v>
      </c>
      <c r="AQ30" s="752"/>
      <c r="AR30" s="752"/>
      <c r="AS30" s="752"/>
      <c r="AT30" s="757" t="s">
        <v>314</v>
      </c>
      <c r="AU30" s="230"/>
      <c r="AV30" s="230"/>
      <c r="AW30" s="230"/>
      <c r="AX30" s="760" t="s">
        <v>192</v>
      </c>
      <c r="AY30" s="761"/>
      <c r="AZ30" s="761"/>
      <c r="BA30" s="761"/>
      <c r="BB30" s="761"/>
      <c r="BC30" s="761"/>
      <c r="BD30" s="761"/>
      <c r="BE30" s="761"/>
      <c r="BF30" s="762"/>
      <c r="BG30" s="741">
        <v>99.1</v>
      </c>
      <c r="BH30" s="742"/>
      <c r="BI30" s="742"/>
      <c r="BJ30" s="742"/>
      <c r="BK30" s="742"/>
      <c r="BL30" s="742"/>
      <c r="BM30" s="743">
        <v>96</v>
      </c>
      <c r="BN30" s="742"/>
      <c r="BO30" s="742"/>
      <c r="BP30" s="742"/>
      <c r="BQ30" s="744"/>
      <c r="BR30" s="741">
        <v>99</v>
      </c>
      <c r="BS30" s="742"/>
      <c r="BT30" s="742"/>
      <c r="BU30" s="742"/>
      <c r="BV30" s="742"/>
      <c r="BW30" s="742"/>
      <c r="BX30" s="743">
        <v>96.1</v>
      </c>
      <c r="BY30" s="742"/>
      <c r="BZ30" s="742"/>
      <c r="CA30" s="742"/>
      <c r="CB30" s="744"/>
      <c r="CD30" s="747"/>
      <c r="CE30" s="748"/>
      <c r="CF30" s="705" t="s">
        <v>315</v>
      </c>
      <c r="CG30" s="702"/>
      <c r="CH30" s="702"/>
      <c r="CI30" s="702"/>
      <c r="CJ30" s="702"/>
      <c r="CK30" s="702"/>
      <c r="CL30" s="702"/>
      <c r="CM30" s="702"/>
      <c r="CN30" s="702"/>
      <c r="CO30" s="702"/>
      <c r="CP30" s="702"/>
      <c r="CQ30" s="703"/>
      <c r="CR30" s="661">
        <v>3097582</v>
      </c>
      <c r="CS30" s="664"/>
      <c r="CT30" s="664"/>
      <c r="CU30" s="664"/>
      <c r="CV30" s="664"/>
      <c r="CW30" s="664"/>
      <c r="CX30" s="664"/>
      <c r="CY30" s="665"/>
      <c r="CZ30" s="666">
        <v>11.6</v>
      </c>
      <c r="DA30" s="695"/>
      <c r="DB30" s="695"/>
      <c r="DC30" s="696"/>
      <c r="DD30" s="669">
        <v>2984656</v>
      </c>
      <c r="DE30" s="664"/>
      <c r="DF30" s="664"/>
      <c r="DG30" s="664"/>
      <c r="DH30" s="664"/>
      <c r="DI30" s="664"/>
      <c r="DJ30" s="664"/>
      <c r="DK30" s="665"/>
      <c r="DL30" s="669">
        <v>2984656</v>
      </c>
      <c r="DM30" s="664"/>
      <c r="DN30" s="664"/>
      <c r="DO30" s="664"/>
      <c r="DP30" s="664"/>
      <c r="DQ30" s="664"/>
      <c r="DR30" s="664"/>
      <c r="DS30" s="664"/>
      <c r="DT30" s="664"/>
      <c r="DU30" s="664"/>
      <c r="DV30" s="665"/>
      <c r="DW30" s="666">
        <v>22.3</v>
      </c>
      <c r="DX30" s="695"/>
      <c r="DY30" s="695"/>
      <c r="DZ30" s="695"/>
      <c r="EA30" s="695"/>
      <c r="EB30" s="695"/>
      <c r="EC30" s="697"/>
    </row>
    <row r="31" spans="2:133" ht="11.25" customHeight="1" x14ac:dyDescent="0.15">
      <c r="B31" s="658" t="s">
        <v>316</v>
      </c>
      <c r="C31" s="659"/>
      <c r="D31" s="659"/>
      <c r="E31" s="659"/>
      <c r="F31" s="659"/>
      <c r="G31" s="659"/>
      <c r="H31" s="659"/>
      <c r="I31" s="659"/>
      <c r="J31" s="659"/>
      <c r="K31" s="659"/>
      <c r="L31" s="659"/>
      <c r="M31" s="659"/>
      <c r="N31" s="659"/>
      <c r="O31" s="659"/>
      <c r="P31" s="659"/>
      <c r="Q31" s="660"/>
      <c r="R31" s="661">
        <v>2248344</v>
      </c>
      <c r="S31" s="664"/>
      <c r="T31" s="664"/>
      <c r="U31" s="664"/>
      <c r="V31" s="664"/>
      <c r="W31" s="664"/>
      <c r="X31" s="664"/>
      <c r="Y31" s="665"/>
      <c r="Z31" s="723">
        <v>8.1</v>
      </c>
      <c r="AA31" s="723"/>
      <c r="AB31" s="723"/>
      <c r="AC31" s="723"/>
      <c r="AD31" s="724" t="s">
        <v>139</v>
      </c>
      <c r="AE31" s="724"/>
      <c r="AF31" s="724"/>
      <c r="AG31" s="724"/>
      <c r="AH31" s="724"/>
      <c r="AI31" s="724"/>
      <c r="AJ31" s="724"/>
      <c r="AK31" s="724"/>
      <c r="AL31" s="666" t="s">
        <v>139</v>
      </c>
      <c r="AM31" s="667"/>
      <c r="AN31" s="667"/>
      <c r="AO31" s="725"/>
      <c r="AP31" s="753"/>
      <c r="AQ31" s="754"/>
      <c r="AR31" s="754"/>
      <c r="AS31" s="754"/>
      <c r="AT31" s="758"/>
      <c r="AU31" s="229" t="s">
        <v>317</v>
      </c>
      <c r="AV31" s="229"/>
      <c r="AW31" s="229"/>
      <c r="AX31" s="658" t="s">
        <v>318</v>
      </c>
      <c r="AY31" s="659"/>
      <c r="AZ31" s="659"/>
      <c r="BA31" s="659"/>
      <c r="BB31" s="659"/>
      <c r="BC31" s="659"/>
      <c r="BD31" s="659"/>
      <c r="BE31" s="659"/>
      <c r="BF31" s="660"/>
      <c r="BG31" s="739">
        <v>99.2</v>
      </c>
      <c r="BH31" s="662"/>
      <c r="BI31" s="662"/>
      <c r="BJ31" s="662"/>
      <c r="BK31" s="662"/>
      <c r="BL31" s="662"/>
      <c r="BM31" s="667">
        <v>97.4</v>
      </c>
      <c r="BN31" s="740"/>
      <c r="BO31" s="740"/>
      <c r="BP31" s="740"/>
      <c r="BQ31" s="701"/>
      <c r="BR31" s="739">
        <v>99.1</v>
      </c>
      <c r="BS31" s="662"/>
      <c r="BT31" s="662"/>
      <c r="BU31" s="662"/>
      <c r="BV31" s="662"/>
      <c r="BW31" s="662"/>
      <c r="BX31" s="667">
        <v>97.5</v>
      </c>
      <c r="BY31" s="740"/>
      <c r="BZ31" s="740"/>
      <c r="CA31" s="740"/>
      <c r="CB31" s="701"/>
      <c r="CD31" s="747"/>
      <c r="CE31" s="748"/>
      <c r="CF31" s="705" t="s">
        <v>319</v>
      </c>
      <c r="CG31" s="702"/>
      <c r="CH31" s="702"/>
      <c r="CI31" s="702"/>
      <c r="CJ31" s="702"/>
      <c r="CK31" s="702"/>
      <c r="CL31" s="702"/>
      <c r="CM31" s="702"/>
      <c r="CN31" s="702"/>
      <c r="CO31" s="702"/>
      <c r="CP31" s="702"/>
      <c r="CQ31" s="703"/>
      <c r="CR31" s="661">
        <v>179729</v>
      </c>
      <c r="CS31" s="662"/>
      <c r="CT31" s="662"/>
      <c r="CU31" s="662"/>
      <c r="CV31" s="662"/>
      <c r="CW31" s="662"/>
      <c r="CX31" s="662"/>
      <c r="CY31" s="663"/>
      <c r="CZ31" s="666">
        <v>0.7</v>
      </c>
      <c r="DA31" s="695"/>
      <c r="DB31" s="695"/>
      <c r="DC31" s="696"/>
      <c r="DD31" s="669">
        <v>173000</v>
      </c>
      <c r="DE31" s="662"/>
      <c r="DF31" s="662"/>
      <c r="DG31" s="662"/>
      <c r="DH31" s="662"/>
      <c r="DI31" s="662"/>
      <c r="DJ31" s="662"/>
      <c r="DK31" s="663"/>
      <c r="DL31" s="669">
        <v>173000</v>
      </c>
      <c r="DM31" s="662"/>
      <c r="DN31" s="662"/>
      <c r="DO31" s="662"/>
      <c r="DP31" s="662"/>
      <c r="DQ31" s="662"/>
      <c r="DR31" s="662"/>
      <c r="DS31" s="662"/>
      <c r="DT31" s="662"/>
      <c r="DU31" s="662"/>
      <c r="DV31" s="663"/>
      <c r="DW31" s="666">
        <v>1.3</v>
      </c>
      <c r="DX31" s="695"/>
      <c r="DY31" s="695"/>
      <c r="DZ31" s="695"/>
      <c r="EA31" s="695"/>
      <c r="EB31" s="695"/>
      <c r="EC31" s="697"/>
    </row>
    <row r="32" spans="2:133" ht="11.25" customHeight="1" x14ac:dyDescent="0.15">
      <c r="B32" s="658" t="s">
        <v>320</v>
      </c>
      <c r="C32" s="659"/>
      <c r="D32" s="659"/>
      <c r="E32" s="659"/>
      <c r="F32" s="659"/>
      <c r="G32" s="659"/>
      <c r="H32" s="659"/>
      <c r="I32" s="659"/>
      <c r="J32" s="659"/>
      <c r="K32" s="659"/>
      <c r="L32" s="659"/>
      <c r="M32" s="659"/>
      <c r="N32" s="659"/>
      <c r="O32" s="659"/>
      <c r="P32" s="659"/>
      <c r="Q32" s="660"/>
      <c r="R32" s="661">
        <v>709930</v>
      </c>
      <c r="S32" s="664"/>
      <c r="T32" s="664"/>
      <c r="U32" s="664"/>
      <c r="V32" s="664"/>
      <c r="W32" s="664"/>
      <c r="X32" s="664"/>
      <c r="Y32" s="665"/>
      <c r="Z32" s="723">
        <v>2.5</v>
      </c>
      <c r="AA32" s="723"/>
      <c r="AB32" s="723"/>
      <c r="AC32" s="723"/>
      <c r="AD32" s="724" t="s">
        <v>139</v>
      </c>
      <c r="AE32" s="724"/>
      <c r="AF32" s="724"/>
      <c r="AG32" s="724"/>
      <c r="AH32" s="724"/>
      <c r="AI32" s="724"/>
      <c r="AJ32" s="724"/>
      <c r="AK32" s="724"/>
      <c r="AL32" s="666" t="s">
        <v>139</v>
      </c>
      <c r="AM32" s="667"/>
      <c r="AN32" s="667"/>
      <c r="AO32" s="725"/>
      <c r="AP32" s="755"/>
      <c r="AQ32" s="756"/>
      <c r="AR32" s="756"/>
      <c r="AS32" s="756"/>
      <c r="AT32" s="759"/>
      <c r="AU32" s="231"/>
      <c r="AV32" s="231"/>
      <c r="AW32" s="231"/>
      <c r="AX32" s="673" t="s">
        <v>321</v>
      </c>
      <c r="AY32" s="674"/>
      <c r="AZ32" s="674"/>
      <c r="BA32" s="674"/>
      <c r="BB32" s="674"/>
      <c r="BC32" s="674"/>
      <c r="BD32" s="674"/>
      <c r="BE32" s="674"/>
      <c r="BF32" s="675"/>
      <c r="BG32" s="738">
        <v>98.8</v>
      </c>
      <c r="BH32" s="677"/>
      <c r="BI32" s="677"/>
      <c r="BJ32" s="677"/>
      <c r="BK32" s="677"/>
      <c r="BL32" s="677"/>
      <c r="BM32" s="721">
        <v>94.2</v>
      </c>
      <c r="BN32" s="677"/>
      <c r="BO32" s="677"/>
      <c r="BP32" s="677"/>
      <c r="BQ32" s="714"/>
      <c r="BR32" s="738">
        <v>98.8</v>
      </c>
      <c r="BS32" s="677"/>
      <c r="BT32" s="677"/>
      <c r="BU32" s="677"/>
      <c r="BV32" s="677"/>
      <c r="BW32" s="677"/>
      <c r="BX32" s="721">
        <v>94.4</v>
      </c>
      <c r="BY32" s="677"/>
      <c r="BZ32" s="677"/>
      <c r="CA32" s="677"/>
      <c r="CB32" s="714"/>
      <c r="CD32" s="749"/>
      <c r="CE32" s="750"/>
      <c r="CF32" s="705" t="s">
        <v>322</v>
      </c>
      <c r="CG32" s="702"/>
      <c r="CH32" s="702"/>
      <c r="CI32" s="702"/>
      <c r="CJ32" s="702"/>
      <c r="CK32" s="702"/>
      <c r="CL32" s="702"/>
      <c r="CM32" s="702"/>
      <c r="CN32" s="702"/>
      <c r="CO32" s="702"/>
      <c r="CP32" s="702"/>
      <c r="CQ32" s="703"/>
      <c r="CR32" s="661">
        <v>295</v>
      </c>
      <c r="CS32" s="664"/>
      <c r="CT32" s="664"/>
      <c r="CU32" s="664"/>
      <c r="CV32" s="664"/>
      <c r="CW32" s="664"/>
      <c r="CX32" s="664"/>
      <c r="CY32" s="665"/>
      <c r="CZ32" s="666">
        <v>0</v>
      </c>
      <c r="DA32" s="695"/>
      <c r="DB32" s="695"/>
      <c r="DC32" s="696"/>
      <c r="DD32" s="669">
        <v>295</v>
      </c>
      <c r="DE32" s="664"/>
      <c r="DF32" s="664"/>
      <c r="DG32" s="664"/>
      <c r="DH32" s="664"/>
      <c r="DI32" s="664"/>
      <c r="DJ32" s="664"/>
      <c r="DK32" s="665"/>
      <c r="DL32" s="669">
        <v>295</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323</v>
      </c>
      <c r="C33" s="659"/>
      <c r="D33" s="659"/>
      <c r="E33" s="659"/>
      <c r="F33" s="659"/>
      <c r="G33" s="659"/>
      <c r="H33" s="659"/>
      <c r="I33" s="659"/>
      <c r="J33" s="659"/>
      <c r="K33" s="659"/>
      <c r="L33" s="659"/>
      <c r="M33" s="659"/>
      <c r="N33" s="659"/>
      <c r="O33" s="659"/>
      <c r="P33" s="659"/>
      <c r="Q33" s="660"/>
      <c r="R33" s="661">
        <v>1096928</v>
      </c>
      <c r="S33" s="664"/>
      <c r="T33" s="664"/>
      <c r="U33" s="664"/>
      <c r="V33" s="664"/>
      <c r="W33" s="664"/>
      <c r="X33" s="664"/>
      <c r="Y33" s="665"/>
      <c r="Z33" s="723">
        <v>3.9</v>
      </c>
      <c r="AA33" s="723"/>
      <c r="AB33" s="723"/>
      <c r="AC33" s="723"/>
      <c r="AD33" s="724" t="s">
        <v>139</v>
      </c>
      <c r="AE33" s="724"/>
      <c r="AF33" s="724"/>
      <c r="AG33" s="724"/>
      <c r="AH33" s="724"/>
      <c r="AI33" s="724"/>
      <c r="AJ33" s="724"/>
      <c r="AK33" s="724"/>
      <c r="AL33" s="666" t="s">
        <v>139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324</v>
      </c>
      <c r="CE33" s="702"/>
      <c r="CF33" s="702"/>
      <c r="CG33" s="702"/>
      <c r="CH33" s="702"/>
      <c r="CI33" s="702"/>
      <c r="CJ33" s="702"/>
      <c r="CK33" s="702"/>
      <c r="CL33" s="702"/>
      <c r="CM33" s="702"/>
      <c r="CN33" s="702"/>
      <c r="CO33" s="702"/>
      <c r="CP33" s="702"/>
      <c r="CQ33" s="703"/>
      <c r="CR33" s="661">
        <v>9120418</v>
      </c>
      <c r="CS33" s="662"/>
      <c r="CT33" s="662"/>
      <c r="CU33" s="662"/>
      <c r="CV33" s="662"/>
      <c r="CW33" s="662"/>
      <c r="CX33" s="662"/>
      <c r="CY33" s="663"/>
      <c r="CZ33" s="666">
        <v>34.299999999999997</v>
      </c>
      <c r="DA33" s="695"/>
      <c r="DB33" s="695"/>
      <c r="DC33" s="696"/>
      <c r="DD33" s="669">
        <v>5259809</v>
      </c>
      <c r="DE33" s="662"/>
      <c r="DF33" s="662"/>
      <c r="DG33" s="662"/>
      <c r="DH33" s="662"/>
      <c r="DI33" s="662"/>
      <c r="DJ33" s="662"/>
      <c r="DK33" s="663"/>
      <c r="DL33" s="669">
        <v>3904890</v>
      </c>
      <c r="DM33" s="662"/>
      <c r="DN33" s="662"/>
      <c r="DO33" s="662"/>
      <c r="DP33" s="662"/>
      <c r="DQ33" s="662"/>
      <c r="DR33" s="662"/>
      <c r="DS33" s="662"/>
      <c r="DT33" s="662"/>
      <c r="DU33" s="662"/>
      <c r="DV33" s="663"/>
      <c r="DW33" s="666">
        <v>29.2</v>
      </c>
      <c r="DX33" s="695"/>
      <c r="DY33" s="695"/>
      <c r="DZ33" s="695"/>
      <c r="EA33" s="695"/>
      <c r="EB33" s="695"/>
      <c r="EC33" s="697"/>
    </row>
    <row r="34" spans="2:133" ht="11.25" customHeight="1" x14ac:dyDescent="0.15">
      <c r="B34" s="658" t="s">
        <v>325</v>
      </c>
      <c r="C34" s="659"/>
      <c r="D34" s="659"/>
      <c r="E34" s="659"/>
      <c r="F34" s="659"/>
      <c r="G34" s="659"/>
      <c r="H34" s="659"/>
      <c r="I34" s="659"/>
      <c r="J34" s="659"/>
      <c r="K34" s="659"/>
      <c r="L34" s="659"/>
      <c r="M34" s="659"/>
      <c r="N34" s="659"/>
      <c r="O34" s="659"/>
      <c r="P34" s="659"/>
      <c r="Q34" s="660"/>
      <c r="R34" s="661">
        <v>384102</v>
      </c>
      <c r="S34" s="664"/>
      <c r="T34" s="664"/>
      <c r="U34" s="664"/>
      <c r="V34" s="664"/>
      <c r="W34" s="664"/>
      <c r="X34" s="664"/>
      <c r="Y34" s="665"/>
      <c r="Z34" s="723">
        <v>1.4</v>
      </c>
      <c r="AA34" s="723"/>
      <c r="AB34" s="723"/>
      <c r="AC34" s="723"/>
      <c r="AD34" s="724">
        <v>34736</v>
      </c>
      <c r="AE34" s="724"/>
      <c r="AF34" s="724"/>
      <c r="AG34" s="724"/>
      <c r="AH34" s="724"/>
      <c r="AI34" s="724"/>
      <c r="AJ34" s="724"/>
      <c r="AK34" s="724"/>
      <c r="AL34" s="666">
        <v>0.3</v>
      </c>
      <c r="AM34" s="667"/>
      <c r="AN34" s="667"/>
      <c r="AO34" s="725"/>
      <c r="AP34" s="234"/>
      <c r="AQ34" s="735" t="s">
        <v>326</v>
      </c>
      <c r="AR34" s="736"/>
      <c r="AS34" s="736"/>
      <c r="AT34" s="736"/>
      <c r="AU34" s="736"/>
      <c r="AV34" s="736"/>
      <c r="AW34" s="736"/>
      <c r="AX34" s="736"/>
      <c r="AY34" s="736"/>
      <c r="AZ34" s="736"/>
      <c r="BA34" s="736"/>
      <c r="BB34" s="736"/>
      <c r="BC34" s="736"/>
      <c r="BD34" s="736"/>
      <c r="BE34" s="736"/>
      <c r="BF34" s="737"/>
      <c r="BG34" s="735" t="s">
        <v>327</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328</v>
      </c>
      <c r="CE34" s="702"/>
      <c r="CF34" s="702"/>
      <c r="CG34" s="702"/>
      <c r="CH34" s="702"/>
      <c r="CI34" s="702"/>
      <c r="CJ34" s="702"/>
      <c r="CK34" s="702"/>
      <c r="CL34" s="702"/>
      <c r="CM34" s="702"/>
      <c r="CN34" s="702"/>
      <c r="CO34" s="702"/>
      <c r="CP34" s="702"/>
      <c r="CQ34" s="703"/>
      <c r="CR34" s="661">
        <v>3556560</v>
      </c>
      <c r="CS34" s="664"/>
      <c r="CT34" s="664"/>
      <c r="CU34" s="664"/>
      <c r="CV34" s="664"/>
      <c r="CW34" s="664"/>
      <c r="CX34" s="664"/>
      <c r="CY34" s="665"/>
      <c r="CZ34" s="666">
        <v>13.4</v>
      </c>
      <c r="DA34" s="695"/>
      <c r="DB34" s="695"/>
      <c r="DC34" s="696"/>
      <c r="DD34" s="669">
        <v>1598545</v>
      </c>
      <c r="DE34" s="664"/>
      <c r="DF34" s="664"/>
      <c r="DG34" s="664"/>
      <c r="DH34" s="664"/>
      <c r="DI34" s="664"/>
      <c r="DJ34" s="664"/>
      <c r="DK34" s="665"/>
      <c r="DL34" s="669">
        <v>1262488</v>
      </c>
      <c r="DM34" s="664"/>
      <c r="DN34" s="664"/>
      <c r="DO34" s="664"/>
      <c r="DP34" s="664"/>
      <c r="DQ34" s="664"/>
      <c r="DR34" s="664"/>
      <c r="DS34" s="664"/>
      <c r="DT34" s="664"/>
      <c r="DU34" s="664"/>
      <c r="DV34" s="665"/>
      <c r="DW34" s="666">
        <v>9.4</v>
      </c>
      <c r="DX34" s="695"/>
      <c r="DY34" s="695"/>
      <c r="DZ34" s="695"/>
      <c r="EA34" s="695"/>
      <c r="EB34" s="695"/>
      <c r="EC34" s="697"/>
    </row>
    <row r="35" spans="2:133" ht="11.25" customHeight="1" x14ac:dyDescent="0.15">
      <c r="B35" s="658" t="s">
        <v>329</v>
      </c>
      <c r="C35" s="659"/>
      <c r="D35" s="659"/>
      <c r="E35" s="659"/>
      <c r="F35" s="659"/>
      <c r="G35" s="659"/>
      <c r="H35" s="659"/>
      <c r="I35" s="659"/>
      <c r="J35" s="659"/>
      <c r="K35" s="659"/>
      <c r="L35" s="659"/>
      <c r="M35" s="659"/>
      <c r="N35" s="659"/>
      <c r="O35" s="659"/>
      <c r="P35" s="659"/>
      <c r="Q35" s="660"/>
      <c r="R35" s="661">
        <v>3911352</v>
      </c>
      <c r="S35" s="664"/>
      <c r="T35" s="664"/>
      <c r="U35" s="664"/>
      <c r="V35" s="664"/>
      <c r="W35" s="664"/>
      <c r="X35" s="664"/>
      <c r="Y35" s="665"/>
      <c r="Z35" s="723">
        <v>14</v>
      </c>
      <c r="AA35" s="723"/>
      <c r="AB35" s="723"/>
      <c r="AC35" s="723"/>
      <c r="AD35" s="724" t="s">
        <v>139</v>
      </c>
      <c r="AE35" s="724"/>
      <c r="AF35" s="724"/>
      <c r="AG35" s="724"/>
      <c r="AH35" s="724"/>
      <c r="AI35" s="724"/>
      <c r="AJ35" s="724"/>
      <c r="AK35" s="724"/>
      <c r="AL35" s="666" t="s">
        <v>139</v>
      </c>
      <c r="AM35" s="667"/>
      <c r="AN35" s="667"/>
      <c r="AO35" s="725"/>
      <c r="AP35" s="234"/>
      <c r="AQ35" s="729" t="s">
        <v>330</v>
      </c>
      <c r="AR35" s="730"/>
      <c r="AS35" s="730"/>
      <c r="AT35" s="730"/>
      <c r="AU35" s="730"/>
      <c r="AV35" s="730"/>
      <c r="AW35" s="730"/>
      <c r="AX35" s="730"/>
      <c r="AY35" s="731"/>
      <c r="AZ35" s="726">
        <v>2750945</v>
      </c>
      <c r="BA35" s="727"/>
      <c r="BB35" s="727"/>
      <c r="BC35" s="727"/>
      <c r="BD35" s="727"/>
      <c r="BE35" s="727"/>
      <c r="BF35" s="728"/>
      <c r="BG35" s="732" t="s">
        <v>331</v>
      </c>
      <c r="BH35" s="733"/>
      <c r="BI35" s="733"/>
      <c r="BJ35" s="733"/>
      <c r="BK35" s="733"/>
      <c r="BL35" s="733"/>
      <c r="BM35" s="733"/>
      <c r="BN35" s="733"/>
      <c r="BO35" s="733"/>
      <c r="BP35" s="733"/>
      <c r="BQ35" s="733"/>
      <c r="BR35" s="733"/>
      <c r="BS35" s="733"/>
      <c r="BT35" s="733"/>
      <c r="BU35" s="734"/>
      <c r="BV35" s="726">
        <v>66841</v>
      </c>
      <c r="BW35" s="727"/>
      <c r="BX35" s="727"/>
      <c r="BY35" s="727"/>
      <c r="BZ35" s="727"/>
      <c r="CA35" s="727"/>
      <c r="CB35" s="728"/>
      <c r="CD35" s="705" t="s">
        <v>332</v>
      </c>
      <c r="CE35" s="702"/>
      <c r="CF35" s="702"/>
      <c r="CG35" s="702"/>
      <c r="CH35" s="702"/>
      <c r="CI35" s="702"/>
      <c r="CJ35" s="702"/>
      <c r="CK35" s="702"/>
      <c r="CL35" s="702"/>
      <c r="CM35" s="702"/>
      <c r="CN35" s="702"/>
      <c r="CO35" s="702"/>
      <c r="CP35" s="702"/>
      <c r="CQ35" s="703"/>
      <c r="CR35" s="661">
        <v>100303</v>
      </c>
      <c r="CS35" s="662"/>
      <c r="CT35" s="662"/>
      <c r="CU35" s="662"/>
      <c r="CV35" s="662"/>
      <c r="CW35" s="662"/>
      <c r="CX35" s="662"/>
      <c r="CY35" s="663"/>
      <c r="CZ35" s="666">
        <v>0.4</v>
      </c>
      <c r="DA35" s="695"/>
      <c r="DB35" s="695"/>
      <c r="DC35" s="696"/>
      <c r="DD35" s="669">
        <v>73245</v>
      </c>
      <c r="DE35" s="662"/>
      <c r="DF35" s="662"/>
      <c r="DG35" s="662"/>
      <c r="DH35" s="662"/>
      <c r="DI35" s="662"/>
      <c r="DJ35" s="662"/>
      <c r="DK35" s="663"/>
      <c r="DL35" s="669">
        <v>73245</v>
      </c>
      <c r="DM35" s="662"/>
      <c r="DN35" s="662"/>
      <c r="DO35" s="662"/>
      <c r="DP35" s="662"/>
      <c r="DQ35" s="662"/>
      <c r="DR35" s="662"/>
      <c r="DS35" s="662"/>
      <c r="DT35" s="662"/>
      <c r="DU35" s="662"/>
      <c r="DV35" s="663"/>
      <c r="DW35" s="666">
        <v>0.5</v>
      </c>
      <c r="DX35" s="695"/>
      <c r="DY35" s="695"/>
      <c r="DZ35" s="695"/>
      <c r="EA35" s="695"/>
      <c r="EB35" s="695"/>
      <c r="EC35" s="697"/>
    </row>
    <row r="36" spans="2:133" ht="11.25" customHeight="1" x14ac:dyDescent="0.15">
      <c r="B36" s="658" t="s">
        <v>333</v>
      </c>
      <c r="C36" s="659"/>
      <c r="D36" s="659"/>
      <c r="E36" s="659"/>
      <c r="F36" s="659"/>
      <c r="G36" s="659"/>
      <c r="H36" s="659"/>
      <c r="I36" s="659"/>
      <c r="J36" s="659"/>
      <c r="K36" s="659"/>
      <c r="L36" s="659"/>
      <c r="M36" s="659"/>
      <c r="N36" s="659"/>
      <c r="O36" s="659"/>
      <c r="P36" s="659"/>
      <c r="Q36" s="660"/>
      <c r="R36" s="661" t="s">
        <v>139</v>
      </c>
      <c r="S36" s="664"/>
      <c r="T36" s="664"/>
      <c r="U36" s="664"/>
      <c r="V36" s="664"/>
      <c r="W36" s="664"/>
      <c r="X36" s="664"/>
      <c r="Y36" s="665"/>
      <c r="Z36" s="723" t="s">
        <v>139</v>
      </c>
      <c r="AA36" s="723"/>
      <c r="AB36" s="723"/>
      <c r="AC36" s="723"/>
      <c r="AD36" s="724" t="s">
        <v>139</v>
      </c>
      <c r="AE36" s="724"/>
      <c r="AF36" s="724"/>
      <c r="AG36" s="724"/>
      <c r="AH36" s="724"/>
      <c r="AI36" s="724"/>
      <c r="AJ36" s="724"/>
      <c r="AK36" s="724"/>
      <c r="AL36" s="666" t="s">
        <v>139</v>
      </c>
      <c r="AM36" s="667"/>
      <c r="AN36" s="667"/>
      <c r="AO36" s="725"/>
      <c r="AQ36" s="698" t="s">
        <v>334</v>
      </c>
      <c r="AR36" s="699"/>
      <c r="AS36" s="699"/>
      <c r="AT36" s="699"/>
      <c r="AU36" s="699"/>
      <c r="AV36" s="699"/>
      <c r="AW36" s="699"/>
      <c r="AX36" s="699"/>
      <c r="AY36" s="700"/>
      <c r="AZ36" s="661">
        <v>174603</v>
      </c>
      <c r="BA36" s="664"/>
      <c r="BB36" s="664"/>
      <c r="BC36" s="664"/>
      <c r="BD36" s="662"/>
      <c r="BE36" s="662"/>
      <c r="BF36" s="701"/>
      <c r="BG36" s="705" t="s">
        <v>335</v>
      </c>
      <c r="BH36" s="702"/>
      <c r="BI36" s="702"/>
      <c r="BJ36" s="702"/>
      <c r="BK36" s="702"/>
      <c r="BL36" s="702"/>
      <c r="BM36" s="702"/>
      <c r="BN36" s="702"/>
      <c r="BO36" s="702"/>
      <c r="BP36" s="702"/>
      <c r="BQ36" s="702"/>
      <c r="BR36" s="702"/>
      <c r="BS36" s="702"/>
      <c r="BT36" s="702"/>
      <c r="BU36" s="703"/>
      <c r="BV36" s="661">
        <v>-32457</v>
      </c>
      <c r="BW36" s="664"/>
      <c r="BX36" s="664"/>
      <c r="BY36" s="664"/>
      <c r="BZ36" s="664"/>
      <c r="CA36" s="664"/>
      <c r="CB36" s="704"/>
      <c r="CD36" s="705" t="s">
        <v>336</v>
      </c>
      <c r="CE36" s="702"/>
      <c r="CF36" s="702"/>
      <c r="CG36" s="702"/>
      <c r="CH36" s="702"/>
      <c r="CI36" s="702"/>
      <c r="CJ36" s="702"/>
      <c r="CK36" s="702"/>
      <c r="CL36" s="702"/>
      <c r="CM36" s="702"/>
      <c r="CN36" s="702"/>
      <c r="CO36" s="702"/>
      <c r="CP36" s="702"/>
      <c r="CQ36" s="703"/>
      <c r="CR36" s="661">
        <v>1361102</v>
      </c>
      <c r="CS36" s="664"/>
      <c r="CT36" s="664"/>
      <c r="CU36" s="664"/>
      <c r="CV36" s="664"/>
      <c r="CW36" s="664"/>
      <c r="CX36" s="664"/>
      <c r="CY36" s="665"/>
      <c r="CZ36" s="666">
        <v>5.0999999999999996</v>
      </c>
      <c r="DA36" s="695"/>
      <c r="DB36" s="695"/>
      <c r="DC36" s="696"/>
      <c r="DD36" s="669">
        <v>1021680</v>
      </c>
      <c r="DE36" s="664"/>
      <c r="DF36" s="664"/>
      <c r="DG36" s="664"/>
      <c r="DH36" s="664"/>
      <c r="DI36" s="664"/>
      <c r="DJ36" s="664"/>
      <c r="DK36" s="665"/>
      <c r="DL36" s="669">
        <v>692835</v>
      </c>
      <c r="DM36" s="664"/>
      <c r="DN36" s="664"/>
      <c r="DO36" s="664"/>
      <c r="DP36" s="664"/>
      <c r="DQ36" s="664"/>
      <c r="DR36" s="664"/>
      <c r="DS36" s="664"/>
      <c r="DT36" s="664"/>
      <c r="DU36" s="664"/>
      <c r="DV36" s="665"/>
      <c r="DW36" s="666">
        <v>5.2</v>
      </c>
      <c r="DX36" s="695"/>
      <c r="DY36" s="695"/>
      <c r="DZ36" s="695"/>
      <c r="EA36" s="695"/>
      <c r="EB36" s="695"/>
      <c r="EC36" s="697"/>
    </row>
    <row r="37" spans="2:133" ht="11.25" customHeight="1" x14ac:dyDescent="0.15">
      <c r="B37" s="658" t="s">
        <v>337</v>
      </c>
      <c r="C37" s="659"/>
      <c r="D37" s="659"/>
      <c r="E37" s="659"/>
      <c r="F37" s="659"/>
      <c r="G37" s="659"/>
      <c r="H37" s="659"/>
      <c r="I37" s="659"/>
      <c r="J37" s="659"/>
      <c r="K37" s="659"/>
      <c r="L37" s="659"/>
      <c r="M37" s="659"/>
      <c r="N37" s="659"/>
      <c r="O37" s="659"/>
      <c r="P37" s="659"/>
      <c r="Q37" s="660"/>
      <c r="R37" s="661">
        <v>547752</v>
      </c>
      <c r="S37" s="664"/>
      <c r="T37" s="664"/>
      <c r="U37" s="664"/>
      <c r="V37" s="664"/>
      <c r="W37" s="664"/>
      <c r="X37" s="664"/>
      <c r="Y37" s="665"/>
      <c r="Z37" s="723">
        <v>2</v>
      </c>
      <c r="AA37" s="723"/>
      <c r="AB37" s="723"/>
      <c r="AC37" s="723"/>
      <c r="AD37" s="724" t="s">
        <v>139</v>
      </c>
      <c r="AE37" s="724"/>
      <c r="AF37" s="724"/>
      <c r="AG37" s="724"/>
      <c r="AH37" s="724"/>
      <c r="AI37" s="724"/>
      <c r="AJ37" s="724"/>
      <c r="AK37" s="724"/>
      <c r="AL37" s="666" t="s">
        <v>139</v>
      </c>
      <c r="AM37" s="667"/>
      <c r="AN37" s="667"/>
      <c r="AO37" s="725"/>
      <c r="AQ37" s="698" t="s">
        <v>338</v>
      </c>
      <c r="AR37" s="699"/>
      <c r="AS37" s="699"/>
      <c r="AT37" s="699"/>
      <c r="AU37" s="699"/>
      <c r="AV37" s="699"/>
      <c r="AW37" s="699"/>
      <c r="AX37" s="699"/>
      <c r="AY37" s="700"/>
      <c r="AZ37" s="661">
        <v>133962</v>
      </c>
      <c r="BA37" s="664"/>
      <c r="BB37" s="664"/>
      <c r="BC37" s="664"/>
      <c r="BD37" s="662"/>
      <c r="BE37" s="662"/>
      <c r="BF37" s="701"/>
      <c r="BG37" s="705" t="s">
        <v>339</v>
      </c>
      <c r="BH37" s="702"/>
      <c r="BI37" s="702"/>
      <c r="BJ37" s="702"/>
      <c r="BK37" s="702"/>
      <c r="BL37" s="702"/>
      <c r="BM37" s="702"/>
      <c r="BN37" s="702"/>
      <c r="BO37" s="702"/>
      <c r="BP37" s="702"/>
      <c r="BQ37" s="702"/>
      <c r="BR37" s="702"/>
      <c r="BS37" s="702"/>
      <c r="BT37" s="702"/>
      <c r="BU37" s="703"/>
      <c r="BV37" s="661">
        <v>5590</v>
      </c>
      <c r="BW37" s="664"/>
      <c r="BX37" s="664"/>
      <c r="BY37" s="664"/>
      <c r="BZ37" s="664"/>
      <c r="CA37" s="664"/>
      <c r="CB37" s="704"/>
      <c r="CD37" s="705" t="s">
        <v>340</v>
      </c>
      <c r="CE37" s="702"/>
      <c r="CF37" s="702"/>
      <c r="CG37" s="702"/>
      <c r="CH37" s="702"/>
      <c r="CI37" s="702"/>
      <c r="CJ37" s="702"/>
      <c r="CK37" s="702"/>
      <c r="CL37" s="702"/>
      <c r="CM37" s="702"/>
      <c r="CN37" s="702"/>
      <c r="CO37" s="702"/>
      <c r="CP37" s="702"/>
      <c r="CQ37" s="703"/>
      <c r="CR37" s="661">
        <v>291895</v>
      </c>
      <c r="CS37" s="662"/>
      <c r="CT37" s="662"/>
      <c r="CU37" s="662"/>
      <c r="CV37" s="662"/>
      <c r="CW37" s="662"/>
      <c r="CX37" s="662"/>
      <c r="CY37" s="663"/>
      <c r="CZ37" s="666">
        <v>1.1000000000000001</v>
      </c>
      <c r="DA37" s="695"/>
      <c r="DB37" s="695"/>
      <c r="DC37" s="696"/>
      <c r="DD37" s="669">
        <v>284495</v>
      </c>
      <c r="DE37" s="662"/>
      <c r="DF37" s="662"/>
      <c r="DG37" s="662"/>
      <c r="DH37" s="662"/>
      <c r="DI37" s="662"/>
      <c r="DJ37" s="662"/>
      <c r="DK37" s="663"/>
      <c r="DL37" s="669">
        <v>268784</v>
      </c>
      <c r="DM37" s="662"/>
      <c r="DN37" s="662"/>
      <c r="DO37" s="662"/>
      <c r="DP37" s="662"/>
      <c r="DQ37" s="662"/>
      <c r="DR37" s="662"/>
      <c r="DS37" s="662"/>
      <c r="DT37" s="662"/>
      <c r="DU37" s="662"/>
      <c r="DV37" s="663"/>
      <c r="DW37" s="666">
        <v>2</v>
      </c>
      <c r="DX37" s="695"/>
      <c r="DY37" s="695"/>
      <c r="DZ37" s="695"/>
      <c r="EA37" s="695"/>
      <c r="EB37" s="695"/>
      <c r="EC37" s="697"/>
    </row>
    <row r="38" spans="2:133" ht="11.25" customHeight="1" x14ac:dyDescent="0.15">
      <c r="B38" s="673" t="s">
        <v>341</v>
      </c>
      <c r="C38" s="674"/>
      <c r="D38" s="674"/>
      <c r="E38" s="674"/>
      <c r="F38" s="674"/>
      <c r="G38" s="674"/>
      <c r="H38" s="674"/>
      <c r="I38" s="674"/>
      <c r="J38" s="674"/>
      <c r="K38" s="674"/>
      <c r="L38" s="674"/>
      <c r="M38" s="674"/>
      <c r="N38" s="674"/>
      <c r="O38" s="674"/>
      <c r="P38" s="674"/>
      <c r="Q38" s="675"/>
      <c r="R38" s="676">
        <v>27886830</v>
      </c>
      <c r="S38" s="713"/>
      <c r="T38" s="713"/>
      <c r="U38" s="713"/>
      <c r="V38" s="713"/>
      <c r="W38" s="713"/>
      <c r="X38" s="713"/>
      <c r="Y38" s="718"/>
      <c r="Z38" s="719">
        <v>100</v>
      </c>
      <c r="AA38" s="719"/>
      <c r="AB38" s="719"/>
      <c r="AC38" s="719"/>
      <c r="AD38" s="720">
        <v>12825903</v>
      </c>
      <c r="AE38" s="720"/>
      <c r="AF38" s="720"/>
      <c r="AG38" s="720"/>
      <c r="AH38" s="720"/>
      <c r="AI38" s="720"/>
      <c r="AJ38" s="720"/>
      <c r="AK38" s="720"/>
      <c r="AL38" s="679">
        <v>100</v>
      </c>
      <c r="AM38" s="721"/>
      <c r="AN38" s="721"/>
      <c r="AO38" s="722"/>
      <c r="AQ38" s="698" t="s">
        <v>342</v>
      </c>
      <c r="AR38" s="699"/>
      <c r="AS38" s="699"/>
      <c r="AT38" s="699"/>
      <c r="AU38" s="699"/>
      <c r="AV38" s="699"/>
      <c r="AW38" s="699"/>
      <c r="AX38" s="699"/>
      <c r="AY38" s="700"/>
      <c r="AZ38" s="661">
        <v>103202</v>
      </c>
      <c r="BA38" s="664"/>
      <c r="BB38" s="664"/>
      <c r="BC38" s="664"/>
      <c r="BD38" s="662"/>
      <c r="BE38" s="662"/>
      <c r="BF38" s="701"/>
      <c r="BG38" s="705" t="s">
        <v>343</v>
      </c>
      <c r="BH38" s="702"/>
      <c r="BI38" s="702"/>
      <c r="BJ38" s="702"/>
      <c r="BK38" s="702"/>
      <c r="BL38" s="702"/>
      <c r="BM38" s="702"/>
      <c r="BN38" s="702"/>
      <c r="BO38" s="702"/>
      <c r="BP38" s="702"/>
      <c r="BQ38" s="702"/>
      <c r="BR38" s="702"/>
      <c r="BS38" s="702"/>
      <c r="BT38" s="702"/>
      <c r="BU38" s="703"/>
      <c r="BV38" s="661">
        <v>8629</v>
      </c>
      <c r="BW38" s="664"/>
      <c r="BX38" s="664"/>
      <c r="BY38" s="664"/>
      <c r="BZ38" s="664"/>
      <c r="CA38" s="664"/>
      <c r="CB38" s="704"/>
      <c r="CD38" s="705" t="s">
        <v>344</v>
      </c>
      <c r="CE38" s="702"/>
      <c r="CF38" s="702"/>
      <c r="CG38" s="702"/>
      <c r="CH38" s="702"/>
      <c r="CI38" s="702"/>
      <c r="CJ38" s="702"/>
      <c r="CK38" s="702"/>
      <c r="CL38" s="702"/>
      <c r="CM38" s="702"/>
      <c r="CN38" s="702"/>
      <c r="CO38" s="702"/>
      <c r="CP38" s="702"/>
      <c r="CQ38" s="703"/>
      <c r="CR38" s="661">
        <v>2616983</v>
      </c>
      <c r="CS38" s="664"/>
      <c r="CT38" s="664"/>
      <c r="CU38" s="664"/>
      <c r="CV38" s="664"/>
      <c r="CW38" s="664"/>
      <c r="CX38" s="664"/>
      <c r="CY38" s="665"/>
      <c r="CZ38" s="666">
        <v>9.8000000000000007</v>
      </c>
      <c r="DA38" s="695"/>
      <c r="DB38" s="695"/>
      <c r="DC38" s="696"/>
      <c r="DD38" s="669">
        <v>2257601</v>
      </c>
      <c r="DE38" s="664"/>
      <c r="DF38" s="664"/>
      <c r="DG38" s="664"/>
      <c r="DH38" s="664"/>
      <c r="DI38" s="664"/>
      <c r="DJ38" s="664"/>
      <c r="DK38" s="665"/>
      <c r="DL38" s="669">
        <v>1869758</v>
      </c>
      <c r="DM38" s="664"/>
      <c r="DN38" s="664"/>
      <c r="DO38" s="664"/>
      <c r="DP38" s="664"/>
      <c r="DQ38" s="664"/>
      <c r="DR38" s="664"/>
      <c r="DS38" s="664"/>
      <c r="DT38" s="664"/>
      <c r="DU38" s="664"/>
      <c r="DV38" s="665"/>
      <c r="DW38" s="666">
        <v>14</v>
      </c>
      <c r="DX38" s="695"/>
      <c r="DY38" s="695"/>
      <c r="DZ38" s="695"/>
      <c r="EA38" s="695"/>
      <c r="EB38" s="695"/>
      <c r="EC38" s="697"/>
    </row>
    <row r="39" spans="2:133" ht="11.25" customHeight="1" x14ac:dyDescent="0.15">
      <c r="AQ39" s="698" t="s">
        <v>345</v>
      </c>
      <c r="AR39" s="699"/>
      <c r="AS39" s="699"/>
      <c r="AT39" s="699"/>
      <c r="AU39" s="699"/>
      <c r="AV39" s="699"/>
      <c r="AW39" s="699"/>
      <c r="AX39" s="699"/>
      <c r="AY39" s="700"/>
      <c r="AZ39" s="661">
        <v>40655</v>
      </c>
      <c r="BA39" s="664"/>
      <c r="BB39" s="664"/>
      <c r="BC39" s="664"/>
      <c r="BD39" s="662"/>
      <c r="BE39" s="662"/>
      <c r="BF39" s="701"/>
      <c r="BG39" s="706" t="s">
        <v>346</v>
      </c>
      <c r="BH39" s="707"/>
      <c r="BI39" s="707"/>
      <c r="BJ39" s="707"/>
      <c r="BK39" s="707"/>
      <c r="BL39" s="235"/>
      <c r="BM39" s="702" t="s">
        <v>347</v>
      </c>
      <c r="BN39" s="702"/>
      <c r="BO39" s="702"/>
      <c r="BP39" s="702"/>
      <c r="BQ39" s="702"/>
      <c r="BR39" s="702"/>
      <c r="BS39" s="702"/>
      <c r="BT39" s="702"/>
      <c r="BU39" s="703"/>
      <c r="BV39" s="661">
        <v>84</v>
      </c>
      <c r="BW39" s="664"/>
      <c r="BX39" s="664"/>
      <c r="BY39" s="664"/>
      <c r="BZ39" s="664"/>
      <c r="CA39" s="664"/>
      <c r="CB39" s="704"/>
      <c r="CD39" s="705" t="s">
        <v>348</v>
      </c>
      <c r="CE39" s="702"/>
      <c r="CF39" s="702"/>
      <c r="CG39" s="702"/>
      <c r="CH39" s="702"/>
      <c r="CI39" s="702"/>
      <c r="CJ39" s="702"/>
      <c r="CK39" s="702"/>
      <c r="CL39" s="702"/>
      <c r="CM39" s="702"/>
      <c r="CN39" s="702"/>
      <c r="CO39" s="702"/>
      <c r="CP39" s="702"/>
      <c r="CQ39" s="703"/>
      <c r="CR39" s="661">
        <v>1396400</v>
      </c>
      <c r="CS39" s="662"/>
      <c r="CT39" s="662"/>
      <c r="CU39" s="662"/>
      <c r="CV39" s="662"/>
      <c r="CW39" s="662"/>
      <c r="CX39" s="662"/>
      <c r="CY39" s="663"/>
      <c r="CZ39" s="666">
        <v>5.2</v>
      </c>
      <c r="DA39" s="695"/>
      <c r="DB39" s="695"/>
      <c r="DC39" s="696"/>
      <c r="DD39" s="669">
        <v>301924</v>
      </c>
      <c r="DE39" s="662"/>
      <c r="DF39" s="662"/>
      <c r="DG39" s="662"/>
      <c r="DH39" s="662"/>
      <c r="DI39" s="662"/>
      <c r="DJ39" s="662"/>
      <c r="DK39" s="663"/>
      <c r="DL39" s="669" t="s">
        <v>139</v>
      </c>
      <c r="DM39" s="662"/>
      <c r="DN39" s="662"/>
      <c r="DO39" s="662"/>
      <c r="DP39" s="662"/>
      <c r="DQ39" s="662"/>
      <c r="DR39" s="662"/>
      <c r="DS39" s="662"/>
      <c r="DT39" s="662"/>
      <c r="DU39" s="662"/>
      <c r="DV39" s="663"/>
      <c r="DW39" s="666" t="s">
        <v>139</v>
      </c>
      <c r="DX39" s="695"/>
      <c r="DY39" s="695"/>
      <c r="DZ39" s="695"/>
      <c r="EA39" s="695"/>
      <c r="EB39" s="695"/>
      <c r="EC39" s="697"/>
    </row>
    <row r="40" spans="2:133" ht="11.25" customHeight="1" x14ac:dyDescent="0.15">
      <c r="AQ40" s="698" t="s">
        <v>349</v>
      </c>
      <c r="AR40" s="699"/>
      <c r="AS40" s="699"/>
      <c r="AT40" s="699"/>
      <c r="AU40" s="699"/>
      <c r="AV40" s="699"/>
      <c r="AW40" s="699"/>
      <c r="AX40" s="699"/>
      <c r="AY40" s="700"/>
      <c r="AZ40" s="661">
        <v>575283</v>
      </c>
      <c r="BA40" s="664"/>
      <c r="BB40" s="664"/>
      <c r="BC40" s="664"/>
      <c r="BD40" s="662"/>
      <c r="BE40" s="662"/>
      <c r="BF40" s="701"/>
      <c r="BG40" s="706"/>
      <c r="BH40" s="707"/>
      <c r="BI40" s="707"/>
      <c r="BJ40" s="707"/>
      <c r="BK40" s="707"/>
      <c r="BL40" s="235"/>
      <c r="BM40" s="702" t="s">
        <v>350</v>
      </c>
      <c r="BN40" s="702"/>
      <c r="BO40" s="702"/>
      <c r="BP40" s="702"/>
      <c r="BQ40" s="702"/>
      <c r="BR40" s="702"/>
      <c r="BS40" s="702"/>
      <c r="BT40" s="702"/>
      <c r="BU40" s="703"/>
      <c r="BV40" s="661" t="s">
        <v>139</v>
      </c>
      <c r="BW40" s="664"/>
      <c r="BX40" s="664"/>
      <c r="BY40" s="664"/>
      <c r="BZ40" s="664"/>
      <c r="CA40" s="664"/>
      <c r="CB40" s="704"/>
      <c r="CD40" s="705" t="s">
        <v>351</v>
      </c>
      <c r="CE40" s="702"/>
      <c r="CF40" s="702"/>
      <c r="CG40" s="702"/>
      <c r="CH40" s="702"/>
      <c r="CI40" s="702"/>
      <c r="CJ40" s="702"/>
      <c r="CK40" s="702"/>
      <c r="CL40" s="702"/>
      <c r="CM40" s="702"/>
      <c r="CN40" s="702"/>
      <c r="CO40" s="702"/>
      <c r="CP40" s="702"/>
      <c r="CQ40" s="703"/>
      <c r="CR40" s="661">
        <v>89070</v>
      </c>
      <c r="CS40" s="664"/>
      <c r="CT40" s="664"/>
      <c r="CU40" s="664"/>
      <c r="CV40" s="664"/>
      <c r="CW40" s="664"/>
      <c r="CX40" s="664"/>
      <c r="CY40" s="665"/>
      <c r="CZ40" s="666">
        <v>0.3</v>
      </c>
      <c r="DA40" s="695"/>
      <c r="DB40" s="695"/>
      <c r="DC40" s="696"/>
      <c r="DD40" s="669">
        <v>6814</v>
      </c>
      <c r="DE40" s="664"/>
      <c r="DF40" s="664"/>
      <c r="DG40" s="664"/>
      <c r="DH40" s="664"/>
      <c r="DI40" s="664"/>
      <c r="DJ40" s="664"/>
      <c r="DK40" s="665"/>
      <c r="DL40" s="669">
        <v>6564</v>
      </c>
      <c r="DM40" s="664"/>
      <c r="DN40" s="664"/>
      <c r="DO40" s="664"/>
      <c r="DP40" s="664"/>
      <c r="DQ40" s="664"/>
      <c r="DR40" s="664"/>
      <c r="DS40" s="664"/>
      <c r="DT40" s="664"/>
      <c r="DU40" s="664"/>
      <c r="DV40" s="665"/>
      <c r="DW40" s="666">
        <v>0</v>
      </c>
      <c r="DX40" s="695"/>
      <c r="DY40" s="695"/>
      <c r="DZ40" s="695"/>
      <c r="EA40" s="695"/>
      <c r="EB40" s="695"/>
      <c r="EC40" s="697"/>
    </row>
    <row r="41" spans="2:133" ht="11.25" customHeight="1" x14ac:dyDescent="0.15">
      <c r="AQ41" s="710" t="s">
        <v>352</v>
      </c>
      <c r="AR41" s="711"/>
      <c r="AS41" s="711"/>
      <c r="AT41" s="711"/>
      <c r="AU41" s="711"/>
      <c r="AV41" s="711"/>
      <c r="AW41" s="711"/>
      <c r="AX41" s="711"/>
      <c r="AY41" s="712"/>
      <c r="AZ41" s="676">
        <v>1723240</v>
      </c>
      <c r="BA41" s="713"/>
      <c r="BB41" s="713"/>
      <c r="BC41" s="713"/>
      <c r="BD41" s="677"/>
      <c r="BE41" s="677"/>
      <c r="BF41" s="714"/>
      <c r="BG41" s="708"/>
      <c r="BH41" s="709"/>
      <c r="BI41" s="709"/>
      <c r="BJ41" s="709"/>
      <c r="BK41" s="709"/>
      <c r="BL41" s="236"/>
      <c r="BM41" s="715" t="s">
        <v>353</v>
      </c>
      <c r="BN41" s="715"/>
      <c r="BO41" s="715"/>
      <c r="BP41" s="715"/>
      <c r="BQ41" s="715"/>
      <c r="BR41" s="715"/>
      <c r="BS41" s="715"/>
      <c r="BT41" s="715"/>
      <c r="BU41" s="716"/>
      <c r="BV41" s="676">
        <v>466</v>
      </c>
      <c r="BW41" s="713"/>
      <c r="BX41" s="713"/>
      <c r="BY41" s="713"/>
      <c r="BZ41" s="713"/>
      <c r="CA41" s="713"/>
      <c r="CB41" s="717"/>
      <c r="CD41" s="705" t="s">
        <v>354</v>
      </c>
      <c r="CE41" s="702"/>
      <c r="CF41" s="702"/>
      <c r="CG41" s="702"/>
      <c r="CH41" s="702"/>
      <c r="CI41" s="702"/>
      <c r="CJ41" s="702"/>
      <c r="CK41" s="702"/>
      <c r="CL41" s="702"/>
      <c r="CM41" s="702"/>
      <c r="CN41" s="702"/>
      <c r="CO41" s="702"/>
      <c r="CP41" s="702"/>
      <c r="CQ41" s="703"/>
      <c r="CR41" s="661" t="s">
        <v>139</v>
      </c>
      <c r="CS41" s="662"/>
      <c r="CT41" s="662"/>
      <c r="CU41" s="662"/>
      <c r="CV41" s="662"/>
      <c r="CW41" s="662"/>
      <c r="CX41" s="662"/>
      <c r="CY41" s="663"/>
      <c r="CZ41" s="666" t="s">
        <v>139</v>
      </c>
      <c r="DA41" s="695"/>
      <c r="DB41" s="695"/>
      <c r="DC41" s="696"/>
      <c r="DD41" s="669" t="s">
        <v>139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356</v>
      </c>
      <c r="CE42" s="659"/>
      <c r="CF42" s="659"/>
      <c r="CG42" s="659"/>
      <c r="CH42" s="659"/>
      <c r="CI42" s="659"/>
      <c r="CJ42" s="659"/>
      <c r="CK42" s="659"/>
      <c r="CL42" s="659"/>
      <c r="CM42" s="659"/>
      <c r="CN42" s="659"/>
      <c r="CO42" s="659"/>
      <c r="CP42" s="659"/>
      <c r="CQ42" s="660"/>
      <c r="CR42" s="661">
        <v>5559057</v>
      </c>
      <c r="CS42" s="664"/>
      <c r="CT42" s="664"/>
      <c r="CU42" s="664"/>
      <c r="CV42" s="664"/>
      <c r="CW42" s="664"/>
      <c r="CX42" s="664"/>
      <c r="CY42" s="665"/>
      <c r="CZ42" s="666">
        <v>20.9</v>
      </c>
      <c r="DA42" s="667"/>
      <c r="DB42" s="667"/>
      <c r="DC42" s="668"/>
      <c r="DD42" s="669">
        <v>831640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358</v>
      </c>
      <c r="CE43" s="659"/>
      <c r="CF43" s="659"/>
      <c r="CG43" s="659"/>
      <c r="CH43" s="659"/>
      <c r="CI43" s="659"/>
      <c r="CJ43" s="659"/>
      <c r="CK43" s="659"/>
      <c r="CL43" s="659"/>
      <c r="CM43" s="659"/>
      <c r="CN43" s="659"/>
      <c r="CO43" s="659"/>
      <c r="CP43" s="659"/>
      <c r="CQ43" s="660"/>
      <c r="CR43" s="661">
        <v>214592</v>
      </c>
      <c r="CS43" s="662"/>
      <c r="CT43" s="662"/>
      <c r="CU43" s="662"/>
      <c r="CV43" s="662"/>
      <c r="CW43" s="662"/>
      <c r="CX43" s="662"/>
      <c r="CY43" s="663"/>
      <c r="CZ43" s="666">
        <v>0.8</v>
      </c>
      <c r="DA43" s="695"/>
      <c r="DB43" s="695"/>
      <c r="DC43" s="696"/>
      <c r="DD43" s="669">
        <v>214592</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359</v>
      </c>
      <c r="CD44" s="689" t="s">
        <v>310</v>
      </c>
      <c r="CE44" s="690"/>
      <c r="CF44" s="658" t="s">
        <v>360</v>
      </c>
      <c r="CG44" s="659"/>
      <c r="CH44" s="659"/>
      <c r="CI44" s="659"/>
      <c r="CJ44" s="659"/>
      <c r="CK44" s="659"/>
      <c r="CL44" s="659"/>
      <c r="CM44" s="659"/>
      <c r="CN44" s="659"/>
      <c r="CO44" s="659"/>
      <c r="CP44" s="659"/>
      <c r="CQ44" s="660"/>
      <c r="CR44" s="661">
        <v>5501228</v>
      </c>
      <c r="CS44" s="664"/>
      <c r="CT44" s="664"/>
      <c r="CU44" s="664"/>
      <c r="CV44" s="664"/>
      <c r="CW44" s="664"/>
      <c r="CX44" s="664"/>
      <c r="CY44" s="665"/>
      <c r="CZ44" s="666">
        <v>20.7</v>
      </c>
      <c r="DA44" s="667"/>
      <c r="DB44" s="667"/>
      <c r="DC44" s="668"/>
      <c r="DD44" s="669">
        <v>789163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361</v>
      </c>
      <c r="CG45" s="659"/>
      <c r="CH45" s="659"/>
      <c r="CI45" s="659"/>
      <c r="CJ45" s="659"/>
      <c r="CK45" s="659"/>
      <c r="CL45" s="659"/>
      <c r="CM45" s="659"/>
      <c r="CN45" s="659"/>
      <c r="CO45" s="659"/>
      <c r="CP45" s="659"/>
      <c r="CQ45" s="660"/>
      <c r="CR45" s="661">
        <v>2376833</v>
      </c>
      <c r="CS45" s="662"/>
      <c r="CT45" s="662"/>
      <c r="CU45" s="662"/>
      <c r="CV45" s="662"/>
      <c r="CW45" s="662"/>
      <c r="CX45" s="662"/>
      <c r="CY45" s="663"/>
      <c r="CZ45" s="666">
        <v>8.9</v>
      </c>
      <c r="DA45" s="695"/>
      <c r="DB45" s="695"/>
      <c r="DC45" s="696"/>
      <c r="DD45" s="669">
        <v>60588</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362</v>
      </c>
      <c r="CG46" s="659"/>
      <c r="CH46" s="659"/>
      <c r="CI46" s="659"/>
      <c r="CJ46" s="659"/>
      <c r="CK46" s="659"/>
      <c r="CL46" s="659"/>
      <c r="CM46" s="659"/>
      <c r="CN46" s="659"/>
      <c r="CO46" s="659"/>
      <c r="CP46" s="659"/>
      <c r="CQ46" s="660"/>
      <c r="CR46" s="661">
        <v>3020244</v>
      </c>
      <c r="CS46" s="664"/>
      <c r="CT46" s="664"/>
      <c r="CU46" s="664"/>
      <c r="CV46" s="664"/>
      <c r="CW46" s="664"/>
      <c r="CX46" s="664"/>
      <c r="CY46" s="665"/>
      <c r="CZ46" s="666">
        <v>11.3</v>
      </c>
      <c r="DA46" s="667"/>
      <c r="DB46" s="667"/>
      <c r="DC46" s="668"/>
      <c r="DD46" s="669">
        <v>723857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363</v>
      </c>
      <c r="CG47" s="659"/>
      <c r="CH47" s="659"/>
      <c r="CI47" s="659"/>
      <c r="CJ47" s="659"/>
      <c r="CK47" s="659"/>
      <c r="CL47" s="659"/>
      <c r="CM47" s="659"/>
      <c r="CN47" s="659"/>
      <c r="CO47" s="659"/>
      <c r="CP47" s="659"/>
      <c r="CQ47" s="660"/>
      <c r="CR47" s="661">
        <v>57829</v>
      </c>
      <c r="CS47" s="662"/>
      <c r="CT47" s="662"/>
      <c r="CU47" s="662"/>
      <c r="CV47" s="662"/>
      <c r="CW47" s="662"/>
      <c r="CX47" s="662"/>
      <c r="CY47" s="663"/>
      <c r="CZ47" s="666">
        <v>0.2</v>
      </c>
      <c r="DA47" s="695"/>
      <c r="DB47" s="695"/>
      <c r="DC47" s="696"/>
      <c r="DD47" s="669">
        <v>42477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364</v>
      </c>
      <c r="CG48" s="659"/>
      <c r="CH48" s="659"/>
      <c r="CI48" s="659"/>
      <c r="CJ48" s="659"/>
      <c r="CK48" s="659"/>
      <c r="CL48" s="659"/>
      <c r="CM48" s="659"/>
      <c r="CN48" s="659"/>
      <c r="CO48" s="659"/>
      <c r="CP48" s="659"/>
      <c r="CQ48" s="660"/>
      <c r="CR48" s="661" t="s">
        <v>243</v>
      </c>
      <c r="CS48" s="664"/>
      <c r="CT48" s="664"/>
      <c r="CU48" s="664"/>
      <c r="CV48" s="664"/>
      <c r="CW48" s="664"/>
      <c r="CX48" s="664"/>
      <c r="CY48" s="665"/>
      <c r="CZ48" s="666" t="s">
        <v>139</v>
      </c>
      <c r="DA48" s="667"/>
      <c r="DB48" s="667"/>
      <c r="DC48" s="668"/>
      <c r="DD48" s="669" t="s">
        <v>243</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365</v>
      </c>
      <c r="CE49" s="674"/>
      <c r="CF49" s="674"/>
      <c r="CG49" s="674"/>
      <c r="CH49" s="674"/>
      <c r="CI49" s="674"/>
      <c r="CJ49" s="674"/>
      <c r="CK49" s="674"/>
      <c r="CL49" s="674"/>
      <c r="CM49" s="674"/>
      <c r="CN49" s="674"/>
      <c r="CO49" s="674"/>
      <c r="CP49" s="674"/>
      <c r="CQ49" s="675"/>
      <c r="CR49" s="676">
        <v>26619732</v>
      </c>
      <c r="CS49" s="677"/>
      <c r="CT49" s="677"/>
      <c r="CU49" s="677"/>
      <c r="CV49" s="677"/>
      <c r="CW49" s="677"/>
      <c r="CX49" s="677"/>
      <c r="CY49" s="678"/>
      <c r="CZ49" s="679">
        <v>100</v>
      </c>
      <c r="DA49" s="680"/>
      <c r="DB49" s="680"/>
      <c r="DC49" s="681"/>
      <c r="DD49" s="682">
        <v>14666621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FWck2pm+d3XdLQQFu57WwKWxl9/qyvFUOQ2zccMblukQ8EYjQgo97Y8EpNEBNvN0ZHYg8nn+UaBpClCDp0bsig==" saltValue="TvXkdnRcwAuGW0WZu5YCj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367</v>
      </c>
      <c r="DK2" s="1200"/>
      <c r="DL2" s="1200"/>
      <c r="DM2" s="1200"/>
      <c r="DN2" s="1200"/>
      <c r="DO2" s="1201"/>
      <c r="DP2" s="249"/>
      <c r="DQ2" s="1199" t="s">
        <v>368</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369</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371</v>
      </c>
      <c r="B5" s="1085"/>
      <c r="C5" s="1085"/>
      <c r="D5" s="1085"/>
      <c r="E5" s="1085"/>
      <c r="F5" s="1085"/>
      <c r="G5" s="1085"/>
      <c r="H5" s="1085"/>
      <c r="I5" s="1085"/>
      <c r="J5" s="1085"/>
      <c r="K5" s="1085"/>
      <c r="L5" s="1085"/>
      <c r="M5" s="1085"/>
      <c r="N5" s="1085"/>
      <c r="O5" s="1085"/>
      <c r="P5" s="1086"/>
      <c r="Q5" s="1090" t="s">
        <v>372</v>
      </c>
      <c r="R5" s="1091"/>
      <c r="S5" s="1091"/>
      <c r="T5" s="1091"/>
      <c r="U5" s="1092"/>
      <c r="V5" s="1090" t="s">
        <v>373</v>
      </c>
      <c r="W5" s="1091"/>
      <c r="X5" s="1091"/>
      <c r="Y5" s="1091"/>
      <c r="Z5" s="1092"/>
      <c r="AA5" s="1090" t="s">
        <v>374</v>
      </c>
      <c r="AB5" s="1091"/>
      <c r="AC5" s="1091"/>
      <c r="AD5" s="1091"/>
      <c r="AE5" s="1091"/>
      <c r="AF5" s="1202" t="s">
        <v>375</v>
      </c>
      <c r="AG5" s="1091"/>
      <c r="AH5" s="1091"/>
      <c r="AI5" s="1091"/>
      <c r="AJ5" s="1106"/>
      <c r="AK5" s="1091" t="s">
        <v>376</v>
      </c>
      <c r="AL5" s="1091"/>
      <c r="AM5" s="1091"/>
      <c r="AN5" s="1091"/>
      <c r="AO5" s="1092"/>
      <c r="AP5" s="1090" t="s">
        <v>377</v>
      </c>
      <c r="AQ5" s="1091"/>
      <c r="AR5" s="1091"/>
      <c r="AS5" s="1091"/>
      <c r="AT5" s="1092"/>
      <c r="AU5" s="1090" t="s">
        <v>378</v>
      </c>
      <c r="AV5" s="1091"/>
      <c r="AW5" s="1091"/>
      <c r="AX5" s="1091"/>
      <c r="AY5" s="1106"/>
      <c r="AZ5" s="256"/>
      <c r="BA5" s="256"/>
      <c r="BB5" s="256"/>
      <c r="BC5" s="256"/>
      <c r="BD5" s="256"/>
      <c r="BE5" s="257"/>
      <c r="BF5" s="257"/>
      <c r="BG5" s="257"/>
      <c r="BH5" s="257"/>
      <c r="BI5" s="257"/>
      <c r="BJ5" s="257"/>
      <c r="BK5" s="257"/>
      <c r="BL5" s="257"/>
      <c r="BM5" s="257"/>
      <c r="BN5" s="257"/>
      <c r="BO5" s="257"/>
      <c r="BP5" s="257"/>
      <c r="BQ5" s="1084" t="s">
        <v>379</v>
      </c>
      <c r="BR5" s="1085"/>
      <c r="BS5" s="1085"/>
      <c r="BT5" s="1085"/>
      <c r="BU5" s="1085"/>
      <c r="BV5" s="1085"/>
      <c r="BW5" s="1085"/>
      <c r="BX5" s="1085"/>
      <c r="BY5" s="1085"/>
      <c r="BZ5" s="1085"/>
      <c r="CA5" s="1085"/>
      <c r="CB5" s="1085"/>
      <c r="CC5" s="1085"/>
      <c r="CD5" s="1085"/>
      <c r="CE5" s="1085"/>
      <c r="CF5" s="1085"/>
      <c r="CG5" s="1086"/>
      <c r="CH5" s="1090" t="s">
        <v>380</v>
      </c>
      <c r="CI5" s="1091"/>
      <c r="CJ5" s="1091"/>
      <c r="CK5" s="1091"/>
      <c r="CL5" s="1092"/>
      <c r="CM5" s="1090" t="s">
        <v>381</v>
      </c>
      <c r="CN5" s="1091"/>
      <c r="CO5" s="1091"/>
      <c r="CP5" s="1091"/>
      <c r="CQ5" s="1092"/>
      <c r="CR5" s="1090" t="s">
        <v>382</v>
      </c>
      <c r="CS5" s="1091"/>
      <c r="CT5" s="1091"/>
      <c r="CU5" s="1091"/>
      <c r="CV5" s="1092"/>
      <c r="CW5" s="1090" t="s">
        <v>383</v>
      </c>
      <c r="CX5" s="1091"/>
      <c r="CY5" s="1091"/>
      <c r="CZ5" s="1091"/>
      <c r="DA5" s="1092"/>
      <c r="DB5" s="1090" t="s">
        <v>384</v>
      </c>
      <c r="DC5" s="1091"/>
      <c r="DD5" s="1091"/>
      <c r="DE5" s="1091"/>
      <c r="DF5" s="1092"/>
      <c r="DG5" s="1187" t="s">
        <v>385</v>
      </c>
      <c r="DH5" s="1188"/>
      <c r="DI5" s="1188"/>
      <c r="DJ5" s="1188"/>
      <c r="DK5" s="1189"/>
      <c r="DL5" s="1187" t="s">
        <v>386</v>
      </c>
      <c r="DM5" s="1188"/>
      <c r="DN5" s="1188"/>
      <c r="DO5" s="1188"/>
      <c r="DP5" s="1189"/>
      <c r="DQ5" s="1090" t="s">
        <v>387</v>
      </c>
      <c r="DR5" s="1091"/>
      <c r="DS5" s="1091"/>
      <c r="DT5" s="1091"/>
      <c r="DU5" s="1092"/>
      <c r="DV5" s="1090" t="s">
        <v>378</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388</v>
      </c>
      <c r="C7" s="1140"/>
      <c r="D7" s="1140"/>
      <c r="E7" s="1140"/>
      <c r="F7" s="1140"/>
      <c r="G7" s="1140"/>
      <c r="H7" s="1140"/>
      <c r="I7" s="1140"/>
      <c r="J7" s="1140"/>
      <c r="K7" s="1140"/>
      <c r="L7" s="1140"/>
      <c r="M7" s="1140"/>
      <c r="N7" s="1140"/>
      <c r="O7" s="1140"/>
      <c r="P7" s="1141"/>
      <c r="Q7" s="1193">
        <v>27915</v>
      </c>
      <c r="R7" s="1194"/>
      <c r="S7" s="1194"/>
      <c r="T7" s="1194"/>
      <c r="U7" s="1194"/>
      <c r="V7" s="1194">
        <v>26648</v>
      </c>
      <c r="W7" s="1194"/>
      <c r="X7" s="1194"/>
      <c r="Y7" s="1194"/>
      <c r="Z7" s="1194"/>
      <c r="AA7" s="1194">
        <v>1267</v>
      </c>
      <c r="AB7" s="1194"/>
      <c r="AC7" s="1194"/>
      <c r="AD7" s="1194"/>
      <c r="AE7" s="1195"/>
      <c r="AF7" s="1196">
        <v>1183</v>
      </c>
      <c r="AG7" s="1197"/>
      <c r="AH7" s="1197"/>
      <c r="AI7" s="1197"/>
      <c r="AJ7" s="1198"/>
      <c r="AK7" s="1180">
        <v>710</v>
      </c>
      <c r="AL7" s="1181"/>
      <c r="AM7" s="1181"/>
      <c r="AN7" s="1181"/>
      <c r="AO7" s="1181"/>
      <c r="AP7" s="1181">
        <v>30487</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610</v>
      </c>
      <c r="BT7" s="1185"/>
      <c r="BU7" s="1185"/>
      <c r="BV7" s="1185"/>
      <c r="BW7" s="1185"/>
      <c r="BX7" s="1185"/>
      <c r="BY7" s="1185"/>
      <c r="BZ7" s="1185"/>
      <c r="CA7" s="1185"/>
      <c r="CB7" s="1185"/>
      <c r="CC7" s="1185"/>
      <c r="CD7" s="1185"/>
      <c r="CE7" s="1185"/>
      <c r="CF7" s="1185"/>
      <c r="CG7" s="1186"/>
      <c r="CH7" s="1177">
        <v>12</v>
      </c>
      <c r="CI7" s="1178"/>
      <c r="CJ7" s="1178"/>
      <c r="CK7" s="1178"/>
      <c r="CL7" s="1179"/>
      <c r="CM7" s="1177">
        <v>164</v>
      </c>
      <c r="CN7" s="1178"/>
      <c r="CO7" s="1178"/>
      <c r="CP7" s="1178"/>
      <c r="CQ7" s="1179"/>
      <c r="CR7" s="1177">
        <v>42</v>
      </c>
      <c r="CS7" s="1178"/>
      <c r="CT7" s="1178"/>
      <c r="CU7" s="1178"/>
      <c r="CV7" s="1179"/>
      <c r="CW7" s="1177" t="s">
        <v>596</v>
      </c>
      <c r="CX7" s="1178"/>
      <c r="CY7" s="1178"/>
      <c r="CZ7" s="1178"/>
      <c r="DA7" s="1179"/>
      <c r="DB7" s="1177" t="s">
        <v>596</v>
      </c>
      <c r="DC7" s="1178"/>
      <c r="DD7" s="1178"/>
      <c r="DE7" s="1178"/>
      <c r="DF7" s="1179"/>
      <c r="DG7" s="1177" t="s">
        <v>617</v>
      </c>
      <c r="DH7" s="1178"/>
      <c r="DI7" s="1178"/>
      <c r="DJ7" s="1178"/>
      <c r="DK7" s="1179"/>
      <c r="DL7" s="1177" t="s">
        <v>596</v>
      </c>
      <c r="DM7" s="1178"/>
      <c r="DN7" s="1178"/>
      <c r="DO7" s="1178"/>
      <c r="DP7" s="1179"/>
      <c r="DQ7" s="1177" t="s">
        <v>596</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611</v>
      </c>
      <c r="BT8" s="1104"/>
      <c r="BU8" s="1104"/>
      <c r="BV8" s="1104"/>
      <c r="BW8" s="1104"/>
      <c r="BX8" s="1104"/>
      <c r="BY8" s="1104"/>
      <c r="BZ8" s="1104"/>
      <c r="CA8" s="1104"/>
      <c r="CB8" s="1104"/>
      <c r="CC8" s="1104"/>
      <c r="CD8" s="1104"/>
      <c r="CE8" s="1104"/>
      <c r="CF8" s="1104"/>
      <c r="CG8" s="1105"/>
      <c r="CH8" s="1078">
        <v>-1</v>
      </c>
      <c r="CI8" s="1079"/>
      <c r="CJ8" s="1079"/>
      <c r="CK8" s="1079"/>
      <c r="CL8" s="1080"/>
      <c r="CM8" s="1078">
        <v>24</v>
      </c>
      <c r="CN8" s="1079"/>
      <c r="CO8" s="1079"/>
      <c r="CP8" s="1079"/>
      <c r="CQ8" s="1080"/>
      <c r="CR8" s="1078">
        <v>8</v>
      </c>
      <c r="CS8" s="1079"/>
      <c r="CT8" s="1079"/>
      <c r="CU8" s="1079"/>
      <c r="CV8" s="1080"/>
      <c r="CW8" s="1078">
        <v>10</v>
      </c>
      <c r="CX8" s="1079"/>
      <c r="CY8" s="1079"/>
      <c r="CZ8" s="1079"/>
      <c r="DA8" s="1080"/>
      <c r="DB8" s="1078" t="s">
        <v>616</v>
      </c>
      <c r="DC8" s="1079"/>
      <c r="DD8" s="1079"/>
      <c r="DE8" s="1079"/>
      <c r="DF8" s="1080"/>
      <c r="DG8" s="1078" t="s">
        <v>601</v>
      </c>
      <c r="DH8" s="1079"/>
      <c r="DI8" s="1079"/>
      <c r="DJ8" s="1079"/>
      <c r="DK8" s="1080"/>
      <c r="DL8" s="1078" t="s">
        <v>596</v>
      </c>
      <c r="DM8" s="1079"/>
      <c r="DN8" s="1079"/>
      <c r="DO8" s="1079"/>
      <c r="DP8" s="1080"/>
      <c r="DQ8" s="1078" t="s">
        <v>623</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624</v>
      </c>
      <c r="BT9" s="1104"/>
      <c r="BU9" s="1104"/>
      <c r="BV9" s="1104"/>
      <c r="BW9" s="1104"/>
      <c r="BX9" s="1104"/>
      <c r="BY9" s="1104"/>
      <c r="BZ9" s="1104"/>
      <c r="CA9" s="1104"/>
      <c r="CB9" s="1104"/>
      <c r="CC9" s="1104"/>
      <c r="CD9" s="1104"/>
      <c r="CE9" s="1104"/>
      <c r="CF9" s="1104"/>
      <c r="CG9" s="1105"/>
      <c r="CH9" s="1078">
        <v>-1</v>
      </c>
      <c r="CI9" s="1079"/>
      <c r="CJ9" s="1079"/>
      <c r="CK9" s="1079"/>
      <c r="CL9" s="1080"/>
      <c r="CM9" s="1078">
        <v>72</v>
      </c>
      <c r="CN9" s="1079"/>
      <c r="CO9" s="1079"/>
      <c r="CP9" s="1079"/>
      <c r="CQ9" s="1080"/>
      <c r="CR9" s="1078">
        <v>18</v>
      </c>
      <c r="CS9" s="1079"/>
      <c r="CT9" s="1079"/>
      <c r="CU9" s="1079"/>
      <c r="CV9" s="1080"/>
      <c r="CW9" s="1078" t="s">
        <v>626</v>
      </c>
      <c r="CX9" s="1079"/>
      <c r="CY9" s="1079"/>
      <c r="CZ9" s="1079"/>
      <c r="DA9" s="1080"/>
      <c r="DB9" s="1078" t="s">
        <v>625</v>
      </c>
      <c r="DC9" s="1079"/>
      <c r="DD9" s="1079"/>
      <c r="DE9" s="1079"/>
      <c r="DF9" s="1080"/>
      <c r="DG9" s="1078" t="s">
        <v>625</v>
      </c>
      <c r="DH9" s="1079"/>
      <c r="DI9" s="1079"/>
      <c r="DJ9" s="1079"/>
      <c r="DK9" s="1080"/>
      <c r="DL9" s="1078">
        <v>114</v>
      </c>
      <c r="DM9" s="1079"/>
      <c r="DN9" s="1079"/>
      <c r="DO9" s="1079"/>
      <c r="DP9" s="1080"/>
      <c r="DQ9" s="1078">
        <v>11</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389</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390</v>
      </c>
      <c r="B23" s="1033" t="s">
        <v>391</v>
      </c>
      <c r="C23" s="1034"/>
      <c r="D23" s="1034"/>
      <c r="E23" s="1034"/>
      <c r="F23" s="1034"/>
      <c r="G23" s="1034"/>
      <c r="H23" s="1034"/>
      <c r="I23" s="1034"/>
      <c r="J23" s="1034"/>
      <c r="K23" s="1034"/>
      <c r="L23" s="1034"/>
      <c r="M23" s="1034"/>
      <c r="N23" s="1034"/>
      <c r="O23" s="1034"/>
      <c r="P23" s="1035"/>
      <c r="Q23" s="1157">
        <v>27915</v>
      </c>
      <c r="R23" s="1158"/>
      <c r="S23" s="1158"/>
      <c r="T23" s="1158"/>
      <c r="U23" s="1158"/>
      <c r="V23" s="1158">
        <v>26648</v>
      </c>
      <c r="W23" s="1158"/>
      <c r="X23" s="1158"/>
      <c r="Y23" s="1158"/>
      <c r="Z23" s="1158"/>
      <c r="AA23" s="1158">
        <v>1267</v>
      </c>
      <c r="AB23" s="1158"/>
      <c r="AC23" s="1158"/>
      <c r="AD23" s="1158"/>
      <c r="AE23" s="1159"/>
      <c r="AF23" s="1160">
        <v>1183</v>
      </c>
      <c r="AG23" s="1158"/>
      <c r="AH23" s="1158"/>
      <c r="AI23" s="1158"/>
      <c r="AJ23" s="1161"/>
      <c r="AK23" s="1162"/>
      <c r="AL23" s="1163"/>
      <c r="AM23" s="1163"/>
      <c r="AN23" s="1163"/>
      <c r="AO23" s="1163"/>
      <c r="AP23" s="1158">
        <v>30487</v>
      </c>
      <c r="AQ23" s="1158"/>
      <c r="AR23" s="1158"/>
      <c r="AS23" s="1158"/>
      <c r="AT23" s="1158"/>
      <c r="AU23" s="1164"/>
      <c r="AV23" s="1164"/>
      <c r="AW23" s="1164"/>
      <c r="AX23" s="1164"/>
      <c r="AY23" s="1165"/>
      <c r="AZ23" s="1154" t="s">
        <v>392</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393</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394</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371</v>
      </c>
      <c r="B26" s="1085"/>
      <c r="C26" s="1085"/>
      <c r="D26" s="1085"/>
      <c r="E26" s="1085"/>
      <c r="F26" s="1085"/>
      <c r="G26" s="1085"/>
      <c r="H26" s="1085"/>
      <c r="I26" s="1085"/>
      <c r="J26" s="1085"/>
      <c r="K26" s="1085"/>
      <c r="L26" s="1085"/>
      <c r="M26" s="1085"/>
      <c r="N26" s="1085"/>
      <c r="O26" s="1085"/>
      <c r="P26" s="1086"/>
      <c r="Q26" s="1090" t="s">
        <v>395</v>
      </c>
      <c r="R26" s="1091"/>
      <c r="S26" s="1091"/>
      <c r="T26" s="1091"/>
      <c r="U26" s="1092"/>
      <c r="V26" s="1090" t="s">
        <v>396</v>
      </c>
      <c r="W26" s="1091"/>
      <c r="X26" s="1091"/>
      <c r="Y26" s="1091"/>
      <c r="Z26" s="1092"/>
      <c r="AA26" s="1090" t="s">
        <v>397</v>
      </c>
      <c r="AB26" s="1091"/>
      <c r="AC26" s="1091"/>
      <c r="AD26" s="1091"/>
      <c r="AE26" s="1091"/>
      <c r="AF26" s="1148" t="s">
        <v>398</v>
      </c>
      <c r="AG26" s="1097"/>
      <c r="AH26" s="1097"/>
      <c r="AI26" s="1097"/>
      <c r="AJ26" s="1149"/>
      <c r="AK26" s="1091" t="s">
        <v>399</v>
      </c>
      <c r="AL26" s="1091"/>
      <c r="AM26" s="1091"/>
      <c r="AN26" s="1091"/>
      <c r="AO26" s="1092"/>
      <c r="AP26" s="1090" t="s">
        <v>400</v>
      </c>
      <c r="AQ26" s="1091"/>
      <c r="AR26" s="1091"/>
      <c r="AS26" s="1091"/>
      <c r="AT26" s="1092"/>
      <c r="AU26" s="1090" t="s">
        <v>401</v>
      </c>
      <c r="AV26" s="1091"/>
      <c r="AW26" s="1091"/>
      <c r="AX26" s="1091"/>
      <c r="AY26" s="1092"/>
      <c r="AZ26" s="1090" t="s">
        <v>402</v>
      </c>
      <c r="BA26" s="1091"/>
      <c r="BB26" s="1091"/>
      <c r="BC26" s="1091"/>
      <c r="BD26" s="1092"/>
      <c r="BE26" s="1090" t="s">
        <v>378</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403</v>
      </c>
      <c r="C28" s="1140"/>
      <c r="D28" s="1140"/>
      <c r="E28" s="1140"/>
      <c r="F28" s="1140"/>
      <c r="G28" s="1140"/>
      <c r="H28" s="1140"/>
      <c r="I28" s="1140"/>
      <c r="J28" s="1140"/>
      <c r="K28" s="1140"/>
      <c r="L28" s="1140"/>
      <c r="M28" s="1140"/>
      <c r="N28" s="1140"/>
      <c r="O28" s="1140"/>
      <c r="P28" s="1141"/>
      <c r="Q28" s="1142">
        <v>5663</v>
      </c>
      <c r="R28" s="1143"/>
      <c r="S28" s="1143"/>
      <c r="T28" s="1143"/>
      <c r="U28" s="1143"/>
      <c r="V28" s="1143">
        <v>5596</v>
      </c>
      <c r="W28" s="1143"/>
      <c r="X28" s="1143"/>
      <c r="Y28" s="1143"/>
      <c r="Z28" s="1143"/>
      <c r="AA28" s="1143">
        <v>67</v>
      </c>
      <c r="AB28" s="1143"/>
      <c r="AC28" s="1143"/>
      <c r="AD28" s="1143"/>
      <c r="AE28" s="1144"/>
      <c r="AF28" s="1145">
        <v>67</v>
      </c>
      <c r="AG28" s="1143"/>
      <c r="AH28" s="1143"/>
      <c r="AI28" s="1143"/>
      <c r="AJ28" s="1146"/>
      <c r="AK28" s="1147">
        <v>575</v>
      </c>
      <c r="AL28" s="1135"/>
      <c r="AM28" s="1135"/>
      <c r="AN28" s="1135"/>
      <c r="AO28" s="1135"/>
      <c r="AP28" s="1135" t="s">
        <v>595</v>
      </c>
      <c r="AQ28" s="1135"/>
      <c r="AR28" s="1135"/>
      <c r="AS28" s="1135"/>
      <c r="AT28" s="1135"/>
      <c r="AU28" s="1135" t="s">
        <v>616</v>
      </c>
      <c r="AV28" s="1135"/>
      <c r="AW28" s="1135"/>
      <c r="AX28" s="1135"/>
      <c r="AY28" s="1135"/>
      <c r="AZ28" s="1136" t="s">
        <v>598</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404</v>
      </c>
      <c r="C29" s="1127"/>
      <c r="D29" s="1127"/>
      <c r="E29" s="1127"/>
      <c r="F29" s="1127"/>
      <c r="G29" s="1127"/>
      <c r="H29" s="1127"/>
      <c r="I29" s="1127"/>
      <c r="J29" s="1127"/>
      <c r="K29" s="1127"/>
      <c r="L29" s="1127"/>
      <c r="M29" s="1127"/>
      <c r="N29" s="1127"/>
      <c r="O29" s="1127"/>
      <c r="P29" s="1128"/>
      <c r="Q29" s="1132">
        <v>5544</v>
      </c>
      <c r="R29" s="1133"/>
      <c r="S29" s="1133"/>
      <c r="T29" s="1133"/>
      <c r="U29" s="1133"/>
      <c r="V29" s="1133">
        <v>5453</v>
      </c>
      <c r="W29" s="1133"/>
      <c r="X29" s="1133"/>
      <c r="Y29" s="1133"/>
      <c r="Z29" s="1133"/>
      <c r="AA29" s="1133">
        <v>91</v>
      </c>
      <c r="AB29" s="1133"/>
      <c r="AC29" s="1133"/>
      <c r="AD29" s="1133"/>
      <c r="AE29" s="1134"/>
      <c r="AF29" s="1108">
        <v>91</v>
      </c>
      <c r="AG29" s="1109"/>
      <c r="AH29" s="1109"/>
      <c r="AI29" s="1109"/>
      <c r="AJ29" s="1110"/>
      <c r="AK29" s="1069">
        <v>836</v>
      </c>
      <c r="AL29" s="1060"/>
      <c r="AM29" s="1060"/>
      <c r="AN29" s="1060"/>
      <c r="AO29" s="1060"/>
      <c r="AP29" s="1060" t="s">
        <v>596</v>
      </c>
      <c r="AQ29" s="1060"/>
      <c r="AR29" s="1060"/>
      <c r="AS29" s="1060"/>
      <c r="AT29" s="1060"/>
      <c r="AU29" s="1060" t="s">
        <v>617</v>
      </c>
      <c r="AV29" s="1060"/>
      <c r="AW29" s="1060"/>
      <c r="AX29" s="1060"/>
      <c r="AY29" s="1060"/>
      <c r="AZ29" s="1131" t="s">
        <v>596</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405</v>
      </c>
      <c r="C30" s="1127"/>
      <c r="D30" s="1127"/>
      <c r="E30" s="1127"/>
      <c r="F30" s="1127"/>
      <c r="G30" s="1127"/>
      <c r="H30" s="1127"/>
      <c r="I30" s="1127"/>
      <c r="J30" s="1127"/>
      <c r="K30" s="1127"/>
      <c r="L30" s="1127"/>
      <c r="M30" s="1127"/>
      <c r="N30" s="1127"/>
      <c r="O30" s="1127"/>
      <c r="P30" s="1128"/>
      <c r="Q30" s="1132">
        <v>531</v>
      </c>
      <c r="R30" s="1133"/>
      <c r="S30" s="1133"/>
      <c r="T30" s="1133"/>
      <c r="U30" s="1133"/>
      <c r="V30" s="1133">
        <v>531</v>
      </c>
      <c r="W30" s="1133"/>
      <c r="X30" s="1133"/>
      <c r="Y30" s="1133"/>
      <c r="Z30" s="1133"/>
      <c r="AA30" s="1133">
        <v>0</v>
      </c>
      <c r="AB30" s="1133"/>
      <c r="AC30" s="1133"/>
      <c r="AD30" s="1133"/>
      <c r="AE30" s="1134"/>
      <c r="AF30" s="1108">
        <v>0</v>
      </c>
      <c r="AG30" s="1109"/>
      <c r="AH30" s="1109"/>
      <c r="AI30" s="1109"/>
      <c r="AJ30" s="1110"/>
      <c r="AK30" s="1069">
        <v>198</v>
      </c>
      <c r="AL30" s="1060"/>
      <c r="AM30" s="1060"/>
      <c r="AN30" s="1060"/>
      <c r="AO30" s="1060"/>
      <c r="AP30" s="1060" t="s">
        <v>596</v>
      </c>
      <c r="AQ30" s="1060"/>
      <c r="AR30" s="1060"/>
      <c r="AS30" s="1060"/>
      <c r="AT30" s="1060"/>
      <c r="AU30" s="1060" t="s">
        <v>618</v>
      </c>
      <c r="AV30" s="1060"/>
      <c r="AW30" s="1060"/>
      <c r="AX30" s="1060"/>
      <c r="AY30" s="1060"/>
      <c r="AZ30" s="1131" t="s">
        <v>599</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406</v>
      </c>
      <c r="C31" s="1127"/>
      <c r="D31" s="1127"/>
      <c r="E31" s="1127"/>
      <c r="F31" s="1127"/>
      <c r="G31" s="1127"/>
      <c r="H31" s="1127"/>
      <c r="I31" s="1127"/>
      <c r="J31" s="1127"/>
      <c r="K31" s="1127"/>
      <c r="L31" s="1127"/>
      <c r="M31" s="1127"/>
      <c r="N31" s="1127"/>
      <c r="O31" s="1127"/>
      <c r="P31" s="1128"/>
      <c r="Q31" s="1132">
        <v>252</v>
      </c>
      <c r="R31" s="1133"/>
      <c r="S31" s="1133"/>
      <c r="T31" s="1133"/>
      <c r="U31" s="1133"/>
      <c r="V31" s="1133">
        <v>249</v>
      </c>
      <c r="W31" s="1133"/>
      <c r="X31" s="1133"/>
      <c r="Y31" s="1133"/>
      <c r="Z31" s="1133"/>
      <c r="AA31" s="1133">
        <v>3</v>
      </c>
      <c r="AB31" s="1133"/>
      <c r="AC31" s="1133"/>
      <c r="AD31" s="1133"/>
      <c r="AE31" s="1134"/>
      <c r="AF31" s="1108">
        <v>3</v>
      </c>
      <c r="AG31" s="1109"/>
      <c r="AH31" s="1109"/>
      <c r="AI31" s="1109"/>
      <c r="AJ31" s="1110"/>
      <c r="AK31" s="1069">
        <v>15</v>
      </c>
      <c r="AL31" s="1060"/>
      <c r="AM31" s="1060"/>
      <c r="AN31" s="1060"/>
      <c r="AO31" s="1060"/>
      <c r="AP31" s="1060">
        <v>17</v>
      </c>
      <c r="AQ31" s="1060"/>
      <c r="AR31" s="1060"/>
      <c r="AS31" s="1060"/>
      <c r="AT31" s="1060"/>
      <c r="AU31" s="1060">
        <v>0</v>
      </c>
      <c r="AV31" s="1060"/>
      <c r="AW31" s="1060"/>
      <c r="AX31" s="1060"/>
      <c r="AY31" s="1060"/>
      <c r="AZ31" s="1131" t="s">
        <v>600</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407</v>
      </c>
      <c r="C32" s="1127"/>
      <c r="D32" s="1127"/>
      <c r="E32" s="1127"/>
      <c r="F32" s="1127"/>
      <c r="G32" s="1127"/>
      <c r="H32" s="1127"/>
      <c r="I32" s="1127"/>
      <c r="J32" s="1127"/>
      <c r="K32" s="1127"/>
      <c r="L32" s="1127"/>
      <c r="M32" s="1127"/>
      <c r="N32" s="1127"/>
      <c r="O32" s="1127"/>
      <c r="P32" s="1128"/>
      <c r="Q32" s="1132">
        <v>7</v>
      </c>
      <c r="R32" s="1133"/>
      <c r="S32" s="1133"/>
      <c r="T32" s="1133"/>
      <c r="U32" s="1133"/>
      <c r="V32" s="1133">
        <v>4</v>
      </c>
      <c r="W32" s="1133"/>
      <c r="X32" s="1133"/>
      <c r="Y32" s="1133"/>
      <c r="Z32" s="1133"/>
      <c r="AA32" s="1133">
        <v>3</v>
      </c>
      <c r="AB32" s="1133"/>
      <c r="AC32" s="1133"/>
      <c r="AD32" s="1133"/>
      <c r="AE32" s="1134"/>
      <c r="AF32" s="1108">
        <v>3</v>
      </c>
      <c r="AG32" s="1109"/>
      <c r="AH32" s="1109"/>
      <c r="AI32" s="1109"/>
      <c r="AJ32" s="1110"/>
      <c r="AK32" s="1069" t="s">
        <v>633</v>
      </c>
      <c r="AL32" s="1060"/>
      <c r="AM32" s="1060"/>
      <c r="AN32" s="1060"/>
      <c r="AO32" s="1060"/>
      <c r="AP32" s="1060" t="s">
        <v>597</v>
      </c>
      <c r="AQ32" s="1060"/>
      <c r="AR32" s="1060"/>
      <c r="AS32" s="1060"/>
      <c r="AT32" s="1060"/>
      <c r="AU32" s="1060" t="s">
        <v>618</v>
      </c>
      <c r="AV32" s="1060"/>
      <c r="AW32" s="1060"/>
      <c r="AX32" s="1060"/>
      <c r="AY32" s="1060"/>
      <c r="AZ32" s="1131" t="s">
        <v>596</v>
      </c>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408</v>
      </c>
      <c r="C33" s="1127"/>
      <c r="D33" s="1127"/>
      <c r="E33" s="1127"/>
      <c r="F33" s="1127"/>
      <c r="G33" s="1127"/>
      <c r="H33" s="1127"/>
      <c r="I33" s="1127"/>
      <c r="J33" s="1127"/>
      <c r="K33" s="1127"/>
      <c r="L33" s="1127"/>
      <c r="M33" s="1127"/>
      <c r="N33" s="1127"/>
      <c r="O33" s="1127"/>
      <c r="P33" s="1128"/>
      <c r="Q33" s="1132">
        <v>497</v>
      </c>
      <c r="R33" s="1133"/>
      <c r="S33" s="1133"/>
      <c r="T33" s="1133"/>
      <c r="U33" s="1133"/>
      <c r="V33" s="1133">
        <v>391</v>
      </c>
      <c r="W33" s="1133"/>
      <c r="X33" s="1133"/>
      <c r="Y33" s="1133"/>
      <c r="Z33" s="1133"/>
      <c r="AA33" s="1133">
        <v>106</v>
      </c>
      <c r="AB33" s="1133"/>
      <c r="AC33" s="1133"/>
      <c r="AD33" s="1133"/>
      <c r="AE33" s="1134"/>
      <c r="AF33" s="1108">
        <v>805</v>
      </c>
      <c r="AG33" s="1109"/>
      <c r="AH33" s="1109"/>
      <c r="AI33" s="1109"/>
      <c r="AJ33" s="1110"/>
      <c r="AK33" s="1069">
        <v>8</v>
      </c>
      <c r="AL33" s="1060"/>
      <c r="AM33" s="1060"/>
      <c r="AN33" s="1060"/>
      <c r="AO33" s="1060"/>
      <c r="AP33" s="1060">
        <v>1790</v>
      </c>
      <c r="AQ33" s="1060"/>
      <c r="AR33" s="1060"/>
      <c r="AS33" s="1060"/>
      <c r="AT33" s="1060"/>
      <c r="AU33" s="1060">
        <v>2</v>
      </c>
      <c r="AV33" s="1060"/>
      <c r="AW33" s="1060"/>
      <c r="AX33" s="1060"/>
      <c r="AY33" s="1060"/>
      <c r="AZ33" s="1131" t="s">
        <v>596</v>
      </c>
      <c r="BA33" s="1131"/>
      <c r="BB33" s="1131"/>
      <c r="BC33" s="1131"/>
      <c r="BD33" s="1131"/>
      <c r="BE33" s="1121" t="s">
        <v>409</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410</v>
      </c>
      <c r="C34" s="1127"/>
      <c r="D34" s="1127"/>
      <c r="E34" s="1127"/>
      <c r="F34" s="1127"/>
      <c r="G34" s="1127"/>
      <c r="H34" s="1127"/>
      <c r="I34" s="1127"/>
      <c r="J34" s="1127"/>
      <c r="K34" s="1127"/>
      <c r="L34" s="1127"/>
      <c r="M34" s="1127"/>
      <c r="N34" s="1127"/>
      <c r="O34" s="1127"/>
      <c r="P34" s="1128"/>
      <c r="Q34" s="1132">
        <v>439</v>
      </c>
      <c r="R34" s="1133"/>
      <c r="S34" s="1133"/>
      <c r="T34" s="1133"/>
      <c r="U34" s="1133"/>
      <c r="V34" s="1133">
        <v>410</v>
      </c>
      <c r="W34" s="1133"/>
      <c r="X34" s="1133"/>
      <c r="Y34" s="1133"/>
      <c r="Z34" s="1133"/>
      <c r="AA34" s="1133">
        <v>29</v>
      </c>
      <c r="AB34" s="1133"/>
      <c r="AC34" s="1133"/>
      <c r="AD34" s="1133"/>
      <c r="AE34" s="1134"/>
      <c r="AF34" s="1108">
        <v>99</v>
      </c>
      <c r="AG34" s="1109"/>
      <c r="AH34" s="1109"/>
      <c r="AI34" s="1109"/>
      <c r="AJ34" s="1110"/>
      <c r="AK34" s="1069">
        <v>27</v>
      </c>
      <c r="AL34" s="1060"/>
      <c r="AM34" s="1060"/>
      <c r="AN34" s="1060"/>
      <c r="AO34" s="1060"/>
      <c r="AP34" s="1060">
        <v>253</v>
      </c>
      <c r="AQ34" s="1060"/>
      <c r="AR34" s="1060"/>
      <c r="AS34" s="1060"/>
      <c r="AT34" s="1060"/>
      <c r="AU34" s="1060">
        <v>184</v>
      </c>
      <c r="AV34" s="1060"/>
      <c r="AW34" s="1060"/>
      <c r="AX34" s="1060"/>
      <c r="AY34" s="1060"/>
      <c r="AZ34" s="1131" t="s">
        <v>596</v>
      </c>
      <c r="BA34" s="1131"/>
      <c r="BB34" s="1131"/>
      <c r="BC34" s="1131"/>
      <c r="BD34" s="1131"/>
      <c r="BE34" s="1121" t="s">
        <v>411</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412</v>
      </c>
      <c r="C35" s="1127"/>
      <c r="D35" s="1127"/>
      <c r="E35" s="1127"/>
      <c r="F35" s="1127"/>
      <c r="G35" s="1127"/>
      <c r="H35" s="1127"/>
      <c r="I35" s="1127"/>
      <c r="J35" s="1127"/>
      <c r="K35" s="1127"/>
      <c r="L35" s="1127"/>
      <c r="M35" s="1127"/>
      <c r="N35" s="1127"/>
      <c r="O35" s="1127"/>
      <c r="P35" s="1128"/>
      <c r="Q35" s="1132">
        <v>506</v>
      </c>
      <c r="R35" s="1133"/>
      <c r="S35" s="1133"/>
      <c r="T35" s="1133"/>
      <c r="U35" s="1133"/>
      <c r="V35" s="1133">
        <v>490</v>
      </c>
      <c r="W35" s="1133"/>
      <c r="X35" s="1133"/>
      <c r="Y35" s="1133"/>
      <c r="Z35" s="1133"/>
      <c r="AA35" s="1133">
        <v>16</v>
      </c>
      <c r="AB35" s="1133"/>
      <c r="AC35" s="1133"/>
      <c r="AD35" s="1133"/>
      <c r="AE35" s="1134"/>
      <c r="AF35" s="1108">
        <v>16</v>
      </c>
      <c r="AG35" s="1109"/>
      <c r="AH35" s="1109"/>
      <c r="AI35" s="1109"/>
      <c r="AJ35" s="1110"/>
      <c r="AK35" s="1069">
        <v>175</v>
      </c>
      <c r="AL35" s="1060"/>
      <c r="AM35" s="1060"/>
      <c r="AN35" s="1060"/>
      <c r="AO35" s="1060"/>
      <c r="AP35" s="1060">
        <v>1687</v>
      </c>
      <c r="AQ35" s="1060"/>
      <c r="AR35" s="1060"/>
      <c r="AS35" s="1060"/>
      <c r="AT35" s="1060"/>
      <c r="AU35" s="1060">
        <v>1054</v>
      </c>
      <c r="AV35" s="1060"/>
      <c r="AW35" s="1060"/>
      <c r="AX35" s="1060"/>
      <c r="AY35" s="1060"/>
      <c r="AZ35" s="1131" t="s">
        <v>601</v>
      </c>
      <c r="BA35" s="1131"/>
      <c r="BB35" s="1131"/>
      <c r="BC35" s="1131"/>
      <c r="BD35" s="1131"/>
      <c r="BE35" s="1121" t="s">
        <v>413</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414</v>
      </c>
      <c r="C36" s="1127"/>
      <c r="D36" s="1127"/>
      <c r="E36" s="1127"/>
      <c r="F36" s="1127"/>
      <c r="G36" s="1127"/>
      <c r="H36" s="1127"/>
      <c r="I36" s="1127"/>
      <c r="J36" s="1127"/>
      <c r="K36" s="1127"/>
      <c r="L36" s="1127"/>
      <c r="M36" s="1127"/>
      <c r="N36" s="1127"/>
      <c r="O36" s="1127"/>
      <c r="P36" s="1128"/>
      <c r="Q36" s="1132">
        <v>310</v>
      </c>
      <c r="R36" s="1133"/>
      <c r="S36" s="1133"/>
      <c r="T36" s="1133"/>
      <c r="U36" s="1133"/>
      <c r="V36" s="1133">
        <v>309</v>
      </c>
      <c r="W36" s="1133"/>
      <c r="X36" s="1133"/>
      <c r="Y36" s="1133"/>
      <c r="Z36" s="1133"/>
      <c r="AA36" s="1133">
        <v>1</v>
      </c>
      <c r="AB36" s="1133"/>
      <c r="AC36" s="1133"/>
      <c r="AD36" s="1133"/>
      <c r="AE36" s="1134"/>
      <c r="AF36" s="1108">
        <v>1</v>
      </c>
      <c r="AG36" s="1109"/>
      <c r="AH36" s="1109"/>
      <c r="AI36" s="1109"/>
      <c r="AJ36" s="1110"/>
      <c r="AK36" s="1069">
        <v>19</v>
      </c>
      <c r="AL36" s="1060"/>
      <c r="AM36" s="1060"/>
      <c r="AN36" s="1060"/>
      <c r="AO36" s="1060"/>
      <c r="AP36" s="1060">
        <v>156</v>
      </c>
      <c r="AQ36" s="1060"/>
      <c r="AR36" s="1060"/>
      <c r="AS36" s="1060"/>
      <c r="AT36" s="1060"/>
      <c r="AU36" s="1060" t="s">
        <v>634</v>
      </c>
      <c r="AV36" s="1060"/>
      <c r="AW36" s="1060"/>
      <c r="AX36" s="1060"/>
      <c r="AY36" s="1060"/>
      <c r="AZ36" s="1131" t="s">
        <v>602</v>
      </c>
      <c r="BA36" s="1131"/>
      <c r="BB36" s="1131"/>
      <c r="BC36" s="1131"/>
      <c r="BD36" s="1131"/>
      <c r="BE36" s="1121" t="s">
        <v>415</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t="s">
        <v>416</v>
      </c>
      <c r="C37" s="1127"/>
      <c r="D37" s="1127"/>
      <c r="E37" s="1127"/>
      <c r="F37" s="1127"/>
      <c r="G37" s="1127"/>
      <c r="H37" s="1127"/>
      <c r="I37" s="1127"/>
      <c r="J37" s="1127"/>
      <c r="K37" s="1127"/>
      <c r="L37" s="1127"/>
      <c r="M37" s="1127"/>
      <c r="N37" s="1127"/>
      <c r="O37" s="1127"/>
      <c r="P37" s="1128"/>
      <c r="Q37" s="1132">
        <v>116</v>
      </c>
      <c r="R37" s="1133"/>
      <c r="S37" s="1133"/>
      <c r="T37" s="1133"/>
      <c r="U37" s="1133"/>
      <c r="V37" s="1133">
        <v>116</v>
      </c>
      <c r="W37" s="1133"/>
      <c r="X37" s="1133"/>
      <c r="Y37" s="1133"/>
      <c r="Z37" s="1133"/>
      <c r="AA37" s="1133">
        <v>0</v>
      </c>
      <c r="AB37" s="1133"/>
      <c r="AC37" s="1133"/>
      <c r="AD37" s="1133"/>
      <c r="AE37" s="1134"/>
      <c r="AF37" s="1108">
        <v>0</v>
      </c>
      <c r="AG37" s="1109"/>
      <c r="AH37" s="1109"/>
      <c r="AI37" s="1109"/>
      <c r="AJ37" s="1110"/>
      <c r="AK37" s="1069">
        <v>73</v>
      </c>
      <c r="AL37" s="1060"/>
      <c r="AM37" s="1060"/>
      <c r="AN37" s="1060"/>
      <c r="AO37" s="1060"/>
      <c r="AP37" s="1060">
        <v>524</v>
      </c>
      <c r="AQ37" s="1060"/>
      <c r="AR37" s="1060"/>
      <c r="AS37" s="1060"/>
      <c r="AT37" s="1060"/>
      <c r="AU37" s="1060">
        <v>524</v>
      </c>
      <c r="AV37" s="1060"/>
      <c r="AW37" s="1060"/>
      <c r="AX37" s="1060"/>
      <c r="AY37" s="1060"/>
      <c r="AZ37" s="1131" t="s">
        <v>602</v>
      </c>
      <c r="BA37" s="1131"/>
      <c r="BB37" s="1131"/>
      <c r="BC37" s="1131"/>
      <c r="BD37" s="1131"/>
      <c r="BE37" s="1121" t="s">
        <v>417</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t="s">
        <v>418</v>
      </c>
      <c r="C38" s="1127"/>
      <c r="D38" s="1127"/>
      <c r="E38" s="1127"/>
      <c r="F38" s="1127"/>
      <c r="G38" s="1127"/>
      <c r="H38" s="1127"/>
      <c r="I38" s="1127"/>
      <c r="J38" s="1127"/>
      <c r="K38" s="1127"/>
      <c r="L38" s="1127"/>
      <c r="M38" s="1127"/>
      <c r="N38" s="1127"/>
      <c r="O38" s="1127"/>
      <c r="P38" s="1128"/>
      <c r="Q38" s="1132">
        <v>20</v>
      </c>
      <c r="R38" s="1133"/>
      <c r="S38" s="1133"/>
      <c r="T38" s="1133"/>
      <c r="U38" s="1133"/>
      <c r="V38" s="1133">
        <v>19</v>
      </c>
      <c r="W38" s="1133"/>
      <c r="X38" s="1133"/>
      <c r="Y38" s="1133"/>
      <c r="Z38" s="1133"/>
      <c r="AA38" s="1133">
        <v>2</v>
      </c>
      <c r="AB38" s="1133"/>
      <c r="AC38" s="1133"/>
      <c r="AD38" s="1133"/>
      <c r="AE38" s="1134"/>
      <c r="AF38" s="1108">
        <v>2</v>
      </c>
      <c r="AG38" s="1109"/>
      <c r="AH38" s="1109"/>
      <c r="AI38" s="1109"/>
      <c r="AJ38" s="1110"/>
      <c r="AK38" s="1069">
        <v>11</v>
      </c>
      <c r="AL38" s="1060"/>
      <c r="AM38" s="1060"/>
      <c r="AN38" s="1060"/>
      <c r="AO38" s="1060"/>
      <c r="AP38" s="1060">
        <v>26</v>
      </c>
      <c r="AQ38" s="1060"/>
      <c r="AR38" s="1060"/>
      <c r="AS38" s="1060"/>
      <c r="AT38" s="1060"/>
      <c r="AU38" s="1060">
        <v>22</v>
      </c>
      <c r="AV38" s="1060"/>
      <c r="AW38" s="1060"/>
      <c r="AX38" s="1060"/>
      <c r="AY38" s="1060"/>
      <c r="AZ38" s="1131" t="s">
        <v>603</v>
      </c>
      <c r="BA38" s="1131"/>
      <c r="BB38" s="1131"/>
      <c r="BC38" s="1131"/>
      <c r="BD38" s="1131"/>
      <c r="BE38" s="1121" t="s">
        <v>419</v>
      </c>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420</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390</v>
      </c>
      <c r="B63" s="1033" t="s">
        <v>421</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1087</v>
      </c>
      <c r="AG63" s="1048"/>
      <c r="AH63" s="1048"/>
      <c r="AI63" s="1048"/>
      <c r="AJ63" s="1119"/>
      <c r="AK63" s="1120"/>
      <c r="AL63" s="1052"/>
      <c r="AM63" s="1052"/>
      <c r="AN63" s="1052"/>
      <c r="AO63" s="1052"/>
      <c r="AP63" s="1048">
        <v>4452</v>
      </c>
      <c r="AQ63" s="1048"/>
      <c r="AR63" s="1048"/>
      <c r="AS63" s="1048"/>
      <c r="AT63" s="1048"/>
      <c r="AU63" s="1048">
        <v>1787</v>
      </c>
      <c r="AV63" s="1048"/>
      <c r="AW63" s="1048"/>
      <c r="AX63" s="1048"/>
      <c r="AY63" s="1048"/>
      <c r="AZ63" s="1114"/>
      <c r="BA63" s="1114"/>
      <c r="BB63" s="1114"/>
      <c r="BC63" s="1114"/>
      <c r="BD63" s="1114"/>
      <c r="BE63" s="1049"/>
      <c r="BF63" s="1049"/>
      <c r="BG63" s="1049"/>
      <c r="BH63" s="1049"/>
      <c r="BI63" s="1050"/>
      <c r="BJ63" s="1115" t="s">
        <v>422</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423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424</v>
      </c>
      <c r="B66" s="1085"/>
      <c r="C66" s="1085"/>
      <c r="D66" s="1085"/>
      <c r="E66" s="1085"/>
      <c r="F66" s="1085"/>
      <c r="G66" s="1085"/>
      <c r="H66" s="1085"/>
      <c r="I66" s="1085"/>
      <c r="J66" s="1085"/>
      <c r="K66" s="1085"/>
      <c r="L66" s="1085"/>
      <c r="M66" s="1085"/>
      <c r="N66" s="1085"/>
      <c r="O66" s="1085"/>
      <c r="P66" s="1086"/>
      <c r="Q66" s="1090" t="s">
        <v>425</v>
      </c>
      <c r="R66" s="1091"/>
      <c r="S66" s="1091"/>
      <c r="T66" s="1091"/>
      <c r="U66" s="1092"/>
      <c r="V66" s="1090" t="s">
        <v>426</v>
      </c>
      <c r="W66" s="1091"/>
      <c r="X66" s="1091"/>
      <c r="Y66" s="1091"/>
      <c r="Z66" s="1092"/>
      <c r="AA66" s="1090" t="s">
        <v>427</v>
      </c>
      <c r="AB66" s="1091"/>
      <c r="AC66" s="1091"/>
      <c r="AD66" s="1091"/>
      <c r="AE66" s="1092"/>
      <c r="AF66" s="1096" t="s">
        <v>428</v>
      </c>
      <c r="AG66" s="1097"/>
      <c r="AH66" s="1097"/>
      <c r="AI66" s="1097"/>
      <c r="AJ66" s="1098"/>
      <c r="AK66" s="1090" t="s">
        <v>399</v>
      </c>
      <c r="AL66" s="1085"/>
      <c r="AM66" s="1085"/>
      <c r="AN66" s="1085"/>
      <c r="AO66" s="1086"/>
      <c r="AP66" s="1090" t="s">
        <v>429</v>
      </c>
      <c r="AQ66" s="1091"/>
      <c r="AR66" s="1091"/>
      <c r="AS66" s="1091"/>
      <c r="AT66" s="1092"/>
      <c r="AU66" s="1090" t="s">
        <v>430</v>
      </c>
      <c r="AV66" s="1091"/>
      <c r="AW66" s="1091"/>
      <c r="AX66" s="1091"/>
      <c r="AY66" s="1092"/>
      <c r="AZ66" s="1090" t="s">
        <v>378</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604</v>
      </c>
      <c r="C68" s="1075"/>
      <c r="D68" s="1075"/>
      <c r="E68" s="1075"/>
      <c r="F68" s="1075"/>
      <c r="G68" s="1075"/>
      <c r="H68" s="1075"/>
      <c r="I68" s="1075"/>
      <c r="J68" s="1075"/>
      <c r="K68" s="1075"/>
      <c r="L68" s="1075"/>
      <c r="M68" s="1075"/>
      <c r="N68" s="1075"/>
      <c r="O68" s="1075"/>
      <c r="P68" s="1076"/>
      <c r="Q68" s="1077">
        <v>907</v>
      </c>
      <c r="R68" s="1071"/>
      <c r="S68" s="1071"/>
      <c r="T68" s="1071"/>
      <c r="U68" s="1071"/>
      <c r="V68" s="1071">
        <v>787</v>
      </c>
      <c r="W68" s="1071"/>
      <c r="X68" s="1071"/>
      <c r="Y68" s="1071"/>
      <c r="Z68" s="1071"/>
      <c r="AA68" s="1071">
        <v>120</v>
      </c>
      <c r="AB68" s="1071"/>
      <c r="AC68" s="1071"/>
      <c r="AD68" s="1071"/>
      <c r="AE68" s="1071"/>
      <c r="AF68" s="1071">
        <v>120</v>
      </c>
      <c r="AG68" s="1071"/>
      <c r="AH68" s="1071"/>
      <c r="AI68" s="1071"/>
      <c r="AJ68" s="1071"/>
      <c r="AK68" s="1071" t="s">
        <v>596</v>
      </c>
      <c r="AL68" s="1071"/>
      <c r="AM68" s="1071"/>
      <c r="AN68" s="1071"/>
      <c r="AO68" s="1071"/>
      <c r="AP68" s="1071" t="s">
        <v>619</v>
      </c>
      <c r="AQ68" s="1071"/>
      <c r="AR68" s="1071"/>
      <c r="AS68" s="1071"/>
      <c r="AT68" s="1071"/>
      <c r="AU68" s="1071" t="s">
        <v>617</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605</v>
      </c>
      <c r="C69" s="1064"/>
      <c r="D69" s="1064"/>
      <c r="E69" s="1064"/>
      <c r="F69" s="1064"/>
      <c r="G69" s="1064"/>
      <c r="H69" s="1064"/>
      <c r="I69" s="1064"/>
      <c r="J69" s="1064"/>
      <c r="K69" s="1064"/>
      <c r="L69" s="1064"/>
      <c r="M69" s="1064"/>
      <c r="N69" s="1064"/>
      <c r="O69" s="1064"/>
      <c r="P69" s="1065"/>
      <c r="Q69" s="1066">
        <v>241</v>
      </c>
      <c r="R69" s="1060"/>
      <c r="S69" s="1060"/>
      <c r="T69" s="1060"/>
      <c r="U69" s="1060"/>
      <c r="V69" s="1060">
        <v>231</v>
      </c>
      <c r="W69" s="1060"/>
      <c r="X69" s="1060"/>
      <c r="Y69" s="1060"/>
      <c r="Z69" s="1060"/>
      <c r="AA69" s="1060">
        <v>11</v>
      </c>
      <c r="AB69" s="1060"/>
      <c r="AC69" s="1060"/>
      <c r="AD69" s="1060"/>
      <c r="AE69" s="1060"/>
      <c r="AF69" s="1060">
        <v>11</v>
      </c>
      <c r="AG69" s="1060"/>
      <c r="AH69" s="1060"/>
      <c r="AI69" s="1060"/>
      <c r="AJ69" s="1060"/>
      <c r="AK69" s="1060" t="s">
        <v>617</v>
      </c>
      <c r="AL69" s="1060"/>
      <c r="AM69" s="1060"/>
      <c r="AN69" s="1060"/>
      <c r="AO69" s="1060"/>
      <c r="AP69" s="1060" t="s">
        <v>620</v>
      </c>
      <c r="AQ69" s="1060"/>
      <c r="AR69" s="1060"/>
      <c r="AS69" s="1060"/>
      <c r="AT69" s="1060"/>
      <c r="AU69" s="1060" t="s">
        <v>622</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606</v>
      </c>
      <c r="C70" s="1064"/>
      <c r="D70" s="1064"/>
      <c r="E70" s="1064"/>
      <c r="F70" s="1064"/>
      <c r="G70" s="1064"/>
      <c r="H70" s="1064"/>
      <c r="I70" s="1064"/>
      <c r="J70" s="1064"/>
      <c r="K70" s="1064"/>
      <c r="L70" s="1064"/>
      <c r="M70" s="1064"/>
      <c r="N70" s="1064"/>
      <c r="O70" s="1064"/>
      <c r="P70" s="1065"/>
      <c r="Q70" s="1066">
        <v>13006</v>
      </c>
      <c r="R70" s="1060"/>
      <c r="S70" s="1060"/>
      <c r="T70" s="1060"/>
      <c r="U70" s="1060"/>
      <c r="V70" s="1060">
        <v>12626</v>
      </c>
      <c r="W70" s="1060"/>
      <c r="X70" s="1060"/>
      <c r="Y70" s="1060"/>
      <c r="Z70" s="1060"/>
      <c r="AA70" s="1060">
        <v>379</v>
      </c>
      <c r="AB70" s="1060"/>
      <c r="AC70" s="1060"/>
      <c r="AD70" s="1060"/>
      <c r="AE70" s="1060"/>
      <c r="AF70" s="1060">
        <v>379</v>
      </c>
      <c r="AG70" s="1060"/>
      <c r="AH70" s="1060"/>
      <c r="AI70" s="1060"/>
      <c r="AJ70" s="1060"/>
      <c r="AK70" s="1060">
        <v>300</v>
      </c>
      <c r="AL70" s="1060"/>
      <c r="AM70" s="1060"/>
      <c r="AN70" s="1060"/>
      <c r="AO70" s="1060"/>
      <c r="AP70" s="1060" t="s">
        <v>621</v>
      </c>
      <c r="AQ70" s="1060"/>
      <c r="AR70" s="1060"/>
      <c r="AS70" s="1060"/>
      <c r="AT70" s="1060"/>
      <c r="AU70" s="1060" t="s">
        <v>596</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607</v>
      </c>
      <c r="C71" s="1064"/>
      <c r="D71" s="1064"/>
      <c r="E71" s="1064"/>
      <c r="F71" s="1064"/>
      <c r="G71" s="1064"/>
      <c r="H71" s="1064"/>
      <c r="I71" s="1064"/>
      <c r="J71" s="1064"/>
      <c r="K71" s="1064"/>
      <c r="L71" s="1064"/>
      <c r="M71" s="1064"/>
      <c r="N71" s="1064"/>
      <c r="O71" s="1064"/>
      <c r="P71" s="1065"/>
      <c r="Q71" s="1066">
        <v>1507</v>
      </c>
      <c r="R71" s="1060"/>
      <c r="S71" s="1060"/>
      <c r="T71" s="1060"/>
      <c r="U71" s="1060"/>
      <c r="V71" s="1060">
        <v>1503</v>
      </c>
      <c r="W71" s="1060"/>
      <c r="X71" s="1060"/>
      <c r="Y71" s="1060"/>
      <c r="Z71" s="1060"/>
      <c r="AA71" s="1060">
        <v>4</v>
      </c>
      <c r="AB71" s="1060"/>
      <c r="AC71" s="1060"/>
      <c r="AD71" s="1060"/>
      <c r="AE71" s="1060"/>
      <c r="AF71" s="1060">
        <v>4</v>
      </c>
      <c r="AG71" s="1060"/>
      <c r="AH71" s="1060"/>
      <c r="AI71" s="1060"/>
      <c r="AJ71" s="1060"/>
      <c r="AK71" s="1060">
        <v>1</v>
      </c>
      <c r="AL71" s="1060"/>
      <c r="AM71" s="1060"/>
      <c r="AN71" s="1060"/>
      <c r="AO71" s="1060"/>
      <c r="AP71" s="1060" t="s">
        <v>621</v>
      </c>
      <c r="AQ71" s="1060"/>
      <c r="AR71" s="1060"/>
      <c r="AS71" s="1060"/>
      <c r="AT71" s="1060"/>
      <c r="AU71" s="1060" t="s">
        <v>600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608</v>
      </c>
      <c r="C72" s="1064"/>
      <c r="D72" s="1064"/>
      <c r="E72" s="1064"/>
      <c r="F72" s="1064"/>
      <c r="G72" s="1064"/>
      <c r="H72" s="1064"/>
      <c r="I72" s="1064"/>
      <c r="J72" s="1064"/>
      <c r="K72" s="1064"/>
      <c r="L72" s="1064"/>
      <c r="M72" s="1064"/>
      <c r="N72" s="1064"/>
      <c r="O72" s="1064"/>
      <c r="P72" s="1065"/>
      <c r="Q72" s="1066">
        <v>282568</v>
      </c>
      <c r="R72" s="1060"/>
      <c r="S72" s="1060"/>
      <c r="T72" s="1060"/>
      <c r="U72" s="1060"/>
      <c r="V72" s="1060">
        <v>273461</v>
      </c>
      <c r="W72" s="1060"/>
      <c r="X72" s="1060"/>
      <c r="Y72" s="1060"/>
      <c r="Z72" s="1060"/>
      <c r="AA72" s="1060">
        <v>9107</v>
      </c>
      <c r="AB72" s="1060"/>
      <c r="AC72" s="1060"/>
      <c r="AD72" s="1060"/>
      <c r="AE72" s="1060"/>
      <c r="AF72" s="1060">
        <v>9107</v>
      </c>
      <c r="AG72" s="1060"/>
      <c r="AH72" s="1060"/>
      <c r="AI72" s="1060"/>
      <c r="AJ72" s="1060"/>
      <c r="AK72" s="1060">
        <v>1429</v>
      </c>
      <c r="AL72" s="1060"/>
      <c r="AM72" s="1060"/>
      <c r="AN72" s="1060"/>
      <c r="AO72" s="1060"/>
      <c r="AP72" s="1060" t="s">
        <v>596</v>
      </c>
      <c r="AQ72" s="1060"/>
      <c r="AR72" s="1060"/>
      <c r="AS72" s="1060"/>
      <c r="AT72" s="1060"/>
      <c r="AU72" s="1060" t="s">
        <v>617</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609</v>
      </c>
      <c r="C73" s="1064"/>
      <c r="D73" s="1064"/>
      <c r="E73" s="1064"/>
      <c r="F73" s="1064"/>
      <c r="G73" s="1064"/>
      <c r="H73" s="1064"/>
      <c r="I73" s="1064"/>
      <c r="J73" s="1064"/>
      <c r="K73" s="1064"/>
      <c r="L73" s="1064"/>
      <c r="M73" s="1064"/>
      <c r="N73" s="1064"/>
      <c r="O73" s="1064"/>
      <c r="P73" s="1065"/>
      <c r="Q73" s="1066">
        <v>1730</v>
      </c>
      <c r="R73" s="1060"/>
      <c r="S73" s="1060"/>
      <c r="T73" s="1060"/>
      <c r="U73" s="1060"/>
      <c r="V73" s="1060">
        <v>1706</v>
      </c>
      <c r="W73" s="1060"/>
      <c r="X73" s="1060"/>
      <c r="Y73" s="1060"/>
      <c r="Z73" s="1060"/>
      <c r="AA73" s="1060">
        <v>23</v>
      </c>
      <c r="AB73" s="1060"/>
      <c r="AC73" s="1060"/>
      <c r="AD73" s="1060"/>
      <c r="AE73" s="1060"/>
      <c r="AF73" s="1060">
        <v>23</v>
      </c>
      <c r="AG73" s="1060"/>
      <c r="AH73" s="1060"/>
      <c r="AI73" s="1060"/>
      <c r="AJ73" s="1060"/>
      <c r="AK73" s="1060" t="s">
        <v>596</v>
      </c>
      <c r="AL73" s="1060"/>
      <c r="AM73" s="1060"/>
      <c r="AN73" s="1060"/>
      <c r="AO73" s="1060"/>
      <c r="AP73" s="1060">
        <v>2088</v>
      </c>
      <c r="AQ73" s="1060"/>
      <c r="AR73" s="1060"/>
      <c r="AS73" s="1060"/>
      <c r="AT73" s="1060"/>
      <c r="AU73" s="1060" t="s">
        <v>617</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390</v>
      </c>
      <c r="B88" s="1033" t="s">
        <v>431</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9644</v>
      </c>
      <c r="AG88" s="1048"/>
      <c r="AH88" s="1048"/>
      <c r="AI88" s="1048"/>
      <c r="AJ88" s="1048"/>
      <c r="AK88" s="1052"/>
      <c r="AL88" s="1052"/>
      <c r="AM88" s="1052"/>
      <c r="AN88" s="1052"/>
      <c r="AO88" s="1052"/>
      <c r="AP88" s="1048">
        <v>2088</v>
      </c>
      <c r="AQ88" s="1048"/>
      <c r="AR88" s="1048"/>
      <c r="AS88" s="1048"/>
      <c r="AT88" s="1048"/>
      <c r="AU88" s="1048" t="s">
        <v>617</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1033" t="s">
        <v>432</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68</v>
      </c>
      <c r="CS102" s="1040"/>
      <c r="CT102" s="1040"/>
      <c r="CU102" s="1040"/>
      <c r="CV102" s="1041"/>
      <c r="CW102" s="1039">
        <v>10</v>
      </c>
      <c r="CX102" s="1040"/>
      <c r="CY102" s="1040"/>
      <c r="CZ102" s="1040"/>
      <c r="DA102" s="1041"/>
      <c r="DB102" s="1039" t="s">
        <v>627</v>
      </c>
      <c r="DC102" s="1040"/>
      <c r="DD102" s="1040"/>
      <c r="DE102" s="1040"/>
      <c r="DF102" s="1041"/>
      <c r="DG102" s="1039" t="s">
        <v>617</v>
      </c>
      <c r="DH102" s="1040"/>
      <c r="DI102" s="1040"/>
      <c r="DJ102" s="1040"/>
      <c r="DK102" s="1041"/>
      <c r="DL102" s="1039">
        <v>114</v>
      </c>
      <c r="DM102" s="1040"/>
      <c r="DN102" s="1040"/>
      <c r="DO102" s="1040"/>
      <c r="DP102" s="1041"/>
      <c r="DQ102" s="1039">
        <v>11</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433</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434</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437</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438</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439</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440</v>
      </c>
      <c r="AB109" s="983"/>
      <c r="AC109" s="983"/>
      <c r="AD109" s="983"/>
      <c r="AE109" s="984"/>
      <c r="AF109" s="985" t="s">
        <v>309</v>
      </c>
      <c r="AG109" s="983"/>
      <c r="AH109" s="983"/>
      <c r="AI109" s="983"/>
      <c r="AJ109" s="984"/>
      <c r="AK109" s="985" t="s">
        <v>308</v>
      </c>
      <c r="AL109" s="983"/>
      <c r="AM109" s="983"/>
      <c r="AN109" s="983"/>
      <c r="AO109" s="984"/>
      <c r="AP109" s="985" t="s">
        <v>441</v>
      </c>
      <c r="AQ109" s="983"/>
      <c r="AR109" s="983"/>
      <c r="AS109" s="983"/>
      <c r="AT109" s="1014"/>
      <c r="AU109" s="982" t="s">
        <v>439</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440</v>
      </c>
      <c r="BR109" s="983"/>
      <c r="BS109" s="983"/>
      <c r="BT109" s="983"/>
      <c r="BU109" s="984"/>
      <c r="BV109" s="985" t="s">
        <v>309</v>
      </c>
      <c r="BW109" s="983"/>
      <c r="BX109" s="983"/>
      <c r="BY109" s="983"/>
      <c r="BZ109" s="984"/>
      <c r="CA109" s="985" t="s">
        <v>308</v>
      </c>
      <c r="CB109" s="983"/>
      <c r="CC109" s="983"/>
      <c r="CD109" s="983"/>
      <c r="CE109" s="984"/>
      <c r="CF109" s="1021" t="s">
        <v>441</v>
      </c>
      <c r="CG109" s="1021"/>
      <c r="CH109" s="1021"/>
      <c r="CI109" s="1021"/>
      <c r="CJ109" s="1021"/>
      <c r="CK109" s="985" t="s">
        <v>442</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440</v>
      </c>
      <c r="DH109" s="983"/>
      <c r="DI109" s="983"/>
      <c r="DJ109" s="983"/>
      <c r="DK109" s="984"/>
      <c r="DL109" s="985" t="s">
        <v>309</v>
      </c>
      <c r="DM109" s="983"/>
      <c r="DN109" s="983"/>
      <c r="DO109" s="983"/>
      <c r="DP109" s="984"/>
      <c r="DQ109" s="985" t="s">
        <v>308</v>
      </c>
      <c r="DR109" s="983"/>
      <c r="DS109" s="983"/>
      <c r="DT109" s="983"/>
      <c r="DU109" s="984"/>
      <c r="DV109" s="985" t="s">
        <v>441</v>
      </c>
      <c r="DW109" s="983"/>
      <c r="DX109" s="983"/>
      <c r="DY109" s="983"/>
      <c r="DZ109" s="1014"/>
    </row>
    <row r="110" spans="1:131" s="246" customFormat="1" ht="26.25" customHeight="1" x14ac:dyDescent="0.15">
      <c r="A110" s="885" t="s">
        <v>443</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3180764</v>
      </c>
      <c r="AB110" s="976"/>
      <c r="AC110" s="976"/>
      <c r="AD110" s="976"/>
      <c r="AE110" s="977"/>
      <c r="AF110" s="978">
        <v>3256962</v>
      </c>
      <c r="AG110" s="976"/>
      <c r="AH110" s="976"/>
      <c r="AI110" s="976"/>
      <c r="AJ110" s="977"/>
      <c r="AK110" s="978">
        <v>3315496</v>
      </c>
      <c r="AL110" s="976"/>
      <c r="AM110" s="976"/>
      <c r="AN110" s="976"/>
      <c r="AO110" s="977"/>
      <c r="AP110" s="979">
        <v>31.1</v>
      </c>
      <c r="AQ110" s="980"/>
      <c r="AR110" s="980"/>
      <c r="AS110" s="980"/>
      <c r="AT110" s="981"/>
      <c r="AU110" s="1015" t="s">
        <v>73</v>
      </c>
      <c r="AV110" s="1016"/>
      <c r="AW110" s="1016"/>
      <c r="AX110" s="1016"/>
      <c r="AY110" s="1016"/>
      <c r="AZ110" s="941" t="s">
        <v>444</v>
      </c>
      <c r="BA110" s="886"/>
      <c r="BB110" s="886"/>
      <c r="BC110" s="886"/>
      <c r="BD110" s="886"/>
      <c r="BE110" s="886"/>
      <c r="BF110" s="886"/>
      <c r="BG110" s="886"/>
      <c r="BH110" s="886"/>
      <c r="BI110" s="886"/>
      <c r="BJ110" s="886"/>
      <c r="BK110" s="886"/>
      <c r="BL110" s="886"/>
      <c r="BM110" s="886"/>
      <c r="BN110" s="886"/>
      <c r="BO110" s="886"/>
      <c r="BP110" s="887"/>
      <c r="BQ110" s="942">
        <v>29160281</v>
      </c>
      <c r="BR110" s="923"/>
      <c r="BS110" s="923"/>
      <c r="BT110" s="923"/>
      <c r="BU110" s="923"/>
      <c r="BV110" s="923">
        <v>29711194</v>
      </c>
      <c r="BW110" s="923"/>
      <c r="BX110" s="923"/>
      <c r="BY110" s="923"/>
      <c r="BZ110" s="923"/>
      <c r="CA110" s="923">
        <v>30487289</v>
      </c>
      <c r="CB110" s="923"/>
      <c r="CC110" s="923"/>
      <c r="CD110" s="923"/>
      <c r="CE110" s="923"/>
      <c r="CF110" s="947">
        <v>286.10000000000002</v>
      </c>
      <c r="CG110" s="948"/>
      <c r="CH110" s="948"/>
      <c r="CI110" s="948"/>
      <c r="CJ110" s="948"/>
      <c r="CK110" s="1011" t="s">
        <v>445</v>
      </c>
      <c r="CL110" s="897"/>
      <c r="CM110" s="972" t="s">
        <v>446</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447</v>
      </c>
      <c r="DH110" s="923"/>
      <c r="DI110" s="923"/>
      <c r="DJ110" s="923"/>
      <c r="DK110" s="923"/>
      <c r="DL110" s="923" t="s">
        <v>392</v>
      </c>
      <c r="DM110" s="923"/>
      <c r="DN110" s="923"/>
      <c r="DO110" s="923"/>
      <c r="DP110" s="923"/>
      <c r="DQ110" s="923" t="s">
        <v>447</v>
      </c>
      <c r="DR110" s="923"/>
      <c r="DS110" s="923"/>
      <c r="DT110" s="923"/>
      <c r="DU110" s="923"/>
      <c r="DV110" s="924" t="s">
        <v>422</v>
      </c>
      <c r="DW110" s="924"/>
      <c r="DX110" s="924"/>
      <c r="DY110" s="924"/>
      <c r="DZ110" s="925"/>
    </row>
    <row r="111" spans="1:131" s="246" customFormat="1" ht="26.25" customHeight="1" x14ac:dyDescent="0.15">
      <c r="A111" s="852" t="s">
        <v>448</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447</v>
      </c>
      <c r="AB111" s="1004"/>
      <c r="AC111" s="1004"/>
      <c r="AD111" s="1004"/>
      <c r="AE111" s="1005"/>
      <c r="AF111" s="1006" t="s">
        <v>447</v>
      </c>
      <c r="AG111" s="1004"/>
      <c r="AH111" s="1004"/>
      <c r="AI111" s="1004"/>
      <c r="AJ111" s="1005"/>
      <c r="AK111" s="1006" t="s">
        <v>447</v>
      </c>
      <c r="AL111" s="1004"/>
      <c r="AM111" s="1004"/>
      <c r="AN111" s="1004"/>
      <c r="AO111" s="1005"/>
      <c r="AP111" s="1007" t="s">
        <v>422</v>
      </c>
      <c r="AQ111" s="1008"/>
      <c r="AR111" s="1008"/>
      <c r="AS111" s="1008"/>
      <c r="AT111" s="1009"/>
      <c r="AU111" s="1017"/>
      <c r="AV111" s="1018"/>
      <c r="AW111" s="1018"/>
      <c r="AX111" s="1018"/>
      <c r="AY111" s="1018"/>
      <c r="AZ111" s="893" t="s">
        <v>449</v>
      </c>
      <c r="BA111" s="828"/>
      <c r="BB111" s="828"/>
      <c r="BC111" s="828"/>
      <c r="BD111" s="828"/>
      <c r="BE111" s="828"/>
      <c r="BF111" s="828"/>
      <c r="BG111" s="828"/>
      <c r="BH111" s="828"/>
      <c r="BI111" s="828"/>
      <c r="BJ111" s="828"/>
      <c r="BK111" s="828"/>
      <c r="BL111" s="828"/>
      <c r="BM111" s="828"/>
      <c r="BN111" s="828"/>
      <c r="BO111" s="828"/>
      <c r="BP111" s="829"/>
      <c r="BQ111" s="894">
        <v>593970</v>
      </c>
      <c r="BR111" s="895"/>
      <c r="BS111" s="895"/>
      <c r="BT111" s="895"/>
      <c r="BU111" s="895"/>
      <c r="BV111" s="895">
        <v>531576</v>
      </c>
      <c r="BW111" s="895"/>
      <c r="BX111" s="895"/>
      <c r="BY111" s="895"/>
      <c r="BZ111" s="895"/>
      <c r="CA111" s="895">
        <v>469182</v>
      </c>
      <c r="CB111" s="895"/>
      <c r="CC111" s="895"/>
      <c r="CD111" s="895"/>
      <c r="CE111" s="895"/>
      <c r="CF111" s="956">
        <v>4.4000000000000004</v>
      </c>
      <c r="CG111" s="957"/>
      <c r="CH111" s="957"/>
      <c r="CI111" s="957"/>
      <c r="CJ111" s="957"/>
      <c r="CK111" s="1012"/>
      <c r="CL111" s="899"/>
      <c r="CM111" s="902" t="s">
        <v>450</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422</v>
      </c>
      <c r="DH111" s="895"/>
      <c r="DI111" s="895"/>
      <c r="DJ111" s="895"/>
      <c r="DK111" s="895"/>
      <c r="DL111" s="895" t="s">
        <v>422</v>
      </c>
      <c r="DM111" s="895"/>
      <c r="DN111" s="895"/>
      <c r="DO111" s="895"/>
      <c r="DP111" s="895"/>
      <c r="DQ111" s="895" t="s">
        <v>422</v>
      </c>
      <c r="DR111" s="895"/>
      <c r="DS111" s="895"/>
      <c r="DT111" s="895"/>
      <c r="DU111" s="895"/>
      <c r="DV111" s="872" t="s">
        <v>422</v>
      </c>
      <c r="DW111" s="872"/>
      <c r="DX111" s="872"/>
      <c r="DY111" s="872"/>
      <c r="DZ111" s="873"/>
    </row>
    <row r="112" spans="1:131" s="246" customFormat="1" ht="26.25" customHeight="1" x14ac:dyDescent="0.15">
      <c r="A112" s="997" t="s">
        <v>451</v>
      </c>
      <c r="B112" s="998"/>
      <c r="C112" s="828" t="s">
        <v>452</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422</v>
      </c>
      <c r="AB112" s="858"/>
      <c r="AC112" s="858"/>
      <c r="AD112" s="858"/>
      <c r="AE112" s="859"/>
      <c r="AF112" s="860" t="s">
        <v>453</v>
      </c>
      <c r="AG112" s="858"/>
      <c r="AH112" s="858"/>
      <c r="AI112" s="858"/>
      <c r="AJ112" s="859"/>
      <c r="AK112" s="860" t="s">
        <v>454</v>
      </c>
      <c r="AL112" s="858"/>
      <c r="AM112" s="858"/>
      <c r="AN112" s="858"/>
      <c r="AO112" s="859"/>
      <c r="AP112" s="905" t="s">
        <v>455</v>
      </c>
      <c r="AQ112" s="906"/>
      <c r="AR112" s="906"/>
      <c r="AS112" s="906"/>
      <c r="AT112" s="907"/>
      <c r="AU112" s="1017"/>
      <c r="AV112" s="1018"/>
      <c r="AW112" s="1018"/>
      <c r="AX112" s="1018"/>
      <c r="AY112" s="1018"/>
      <c r="AZ112" s="893" t="s">
        <v>456</v>
      </c>
      <c r="BA112" s="828"/>
      <c r="BB112" s="828"/>
      <c r="BC112" s="828"/>
      <c r="BD112" s="828"/>
      <c r="BE112" s="828"/>
      <c r="BF112" s="828"/>
      <c r="BG112" s="828"/>
      <c r="BH112" s="828"/>
      <c r="BI112" s="828"/>
      <c r="BJ112" s="828"/>
      <c r="BK112" s="828"/>
      <c r="BL112" s="828"/>
      <c r="BM112" s="828"/>
      <c r="BN112" s="828"/>
      <c r="BO112" s="828"/>
      <c r="BP112" s="829"/>
      <c r="BQ112" s="894">
        <v>1782944</v>
      </c>
      <c r="BR112" s="895"/>
      <c r="BS112" s="895"/>
      <c r="BT112" s="895"/>
      <c r="BU112" s="895"/>
      <c r="BV112" s="895">
        <v>1763125</v>
      </c>
      <c r="BW112" s="895"/>
      <c r="BX112" s="895"/>
      <c r="BY112" s="895"/>
      <c r="BZ112" s="895"/>
      <c r="CA112" s="895">
        <v>1786562</v>
      </c>
      <c r="CB112" s="895"/>
      <c r="CC112" s="895"/>
      <c r="CD112" s="895"/>
      <c r="CE112" s="895"/>
      <c r="CF112" s="956">
        <v>16.8</v>
      </c>
      <c r="CG112" s="957"/>
      <c r="CH112" s="957"/>
      <c r="CI112" s="957"/>
      <c r="CJ112" s="957"/>
      <c r="CK112" s="1012"/>
      <c r="CL112" s="899"/>
      <c r="CM112" s="902" t="s">
        <v>457</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454</v>
      </c>
      <c r="DH112" s="895"/>
      <c r="DI112" s="895"/>
      <c r="DJ112" s="895"/>
      <c r="DK112" s="895"/>
      <c r="DL112" s="895" t="s">
        <v>454</v>
      </c>
      <c r="DM112" s="895"/>
      <c r="DN112" s="895"/>
      <c r="DO112" s="895"/>
      <c r="DP112" s="895"/>
      <c r="DQ112" s="895" t="s">
        <v>392</v>
      </c>
      <c r="DR112" s="895"/>
      <c r="DS112" s="895"/>
      <c r="DT112" s="895"/>
      <c r="DU112" s="895"/>
      <c r="DV112" s="872" t="s">
        <v>139</v>
      </c>
      <c r="DW112" s="872"/>
      <c r="DX112" s="872"/>
      <c r="DY112" s="872"/>
      <c r="DZ112" s="873"/>
    </row>
    <row r="113" spans="1:130" s="246" customFormat="1" ht="26.25" customHeight="1" x14ac:dyDescent="0.15">
      <c r="A113" s="999"/>
      <c r="B113" s="1000"/>
      <c r="C113" s="828" t="s">
        <v>458</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169344</v>
      </c>
      <c r="AB113" s="1004"/>
      <c r="AC113" s="1004"/>
      <c r="AD113" s="1004"/>
      <c r="AE113" s="1005"/>
      <c r="AF113" s="1006">
        <v>195903</v>
      </c>
      <c r="AG113" s="1004"/>
      <c r="AH113" s="1004"/>
      <c r="AI113" s="1004"/>
      <c r="AJ113" s="1005"/>
      <c r="AK113" s="1006">
        <v>202237</v>
      </c>
      <c r="AL113" s="1004"/>
      <c r="AM113" s="1004"/>
      <c r="AN113" s="1004"/>
      <c r="AO113" s="1005"/>
      <c r="AP113" s="1007">
        <v>1.9</v>
      </c>
      <c r="AQ113" s="1008"/>
      <c r="AR113" s="1008"/>
      <c r="AS113" s="1008"/>
      <c r="AT113" s="1009"/>
      <c r="AU113" s="1017"/>
      <c r="AV113" s="1018"/>
      <c r="AW113" s="1018"/>
      <c r="AX113" s="1018"/>
      <c r="AY113" s="1018"/>
      <c r="AZ113" s="893" t="s">
        <v>459</v>
      </c>
      <c r="BA113" s="828"/>
      <c r="BB113" s="828"/>
      <c r="BC113" s="828"/>
      <c r="BD113" s="828"/>
      <c r="BE113" s="828"/>
      <c r="BF113" s="828"/>
      <c r="BG113" s="828"/>
      <c r="BH113" s="828"/>
      <c r="BI113" s="828"/>
      <c r="BJ113" s="828"/>
      <c r="BK113" s="828"/>
      <c r="BL113" s="828"/>
      <c r="BM113" s="828"/>
      <c r="BN113" s="828"/>
      <c r="BO113" s="828"/>
      <c r="BP113" s="829"/>
      <c r="BQ113" s="894">
        <v>60863</v>
      </c>
      <c r="BR113" s="895"/>
      <c r="BS113" s="895"/>
      <c r="BT113" s="895"/>
      <c r="BU113" s="895"/>
      <c r="BV113" s="895">
        <v>66850</v>
      </c>
      <c r="BW113" s="895"/>
      <c r="BX113" s="895"/>
      <c r="BY113" s="895"/>
      <c r="BZ113" s="895"/>
      <c r="CA113" s="895">
        <v>436099</v>
      </c>
      <c r="CB113" s="895"/>
      <c r="CC113" s="895"/>
      <c r="CD113" s="895"/>
      <c r="CE113" s="895"/>
      <c r="CF113" s="956">
        <v>4.0999999999999996</v>
      </c>
      <c r="CG113" s="957"/>
      <c r="CH113" s="957"/>
      <c r="CI113" s="957"/>
      <c r="CJ113" s="957"/>
      <c r="CK113" s="1012"/>
      <c r="CL113" s="899"/>
      <c r="CM113" s="902" t="s">
        <v>460</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461</v>
      </c>
      <c r="DH113" s="858"/>
      <c r="DI113" s="858"/>
      <c r="DJ113" s="858"/>
      <c r="DK113" s="859"/>
      <c r="DL113" s="860" t="s">
        <v>392</v>
      </c>
      <c r="DM113" s="858"/>
      <c r="DN113" s="858"/>
      <c r="DO113" s="858"/>
      <c r="DP113" s="859"/>
      <c r="DQ113" s="860" t="s">
        <v>422</v>
      </c>
      <c r="DR113" s="858"/>
      <c r="DS113" s="858"/>
      <c r="DT113" s="858"/>
      <c r="DU113" s="859"/>
      <c r="DV113" s="905" t="s">
        <v>422</v>
      </c>
      <c r="DW113" s="906"/>
      <c r="DX113" s="906"/>
      <c r="DY113" s="906"/>
      <c r="DZ113" s="907"/>
    </row>
    <row r="114" spans="1:130" s="246" customFormat="1" ht="26.25" customHeight="1" x14ac:dyDescent="0.15">
      <c r="A114" s="999"/>
      <c r="B114" s="1000"/>
      <c r="C114" s="828" t="s">
        <v>462</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60863</v>
      </c>
      <c r="AB114" s="858"/>
      <c r="AC114" s="858"/>
      <c r="AD114" s="858"/>
      <c r="AE114" s="859"/>
      <c r="AF114" s="860" t="s">
        <v>392</v>
      </c>
      <c r="AG114" s="858"/>
      <c r="AH114" s="858"/>
      <c r="AI114" s="858"/>
      <c r="AJ114" s="859"/>
      <c r="AK114" s="860" t="s">
        <v>463</v>
      </c>
      <c r="AL114" s="858"/>
      <c r="AM114" s="858"/>
      <c r="AN114" s="858"/>
      <c r="AO114" s="859"/>
      <c r="AP114" s="905" t="s">
        <v>422</v>
      </c>
      <c r="AQ114" s="906"/>
      <c r="AR114" s="906"/>
      <c r="AS114" s="906"/>
      <c r="AT114" s="907"/>
      <c r="AU114" s="1017"/>
      <c r="AV114" s="1018"/>
      <c r="AW114" s="1018"/>
      <c r="AX114" s="1018"/>
      <c r="AY114" s="1018"/>
      <c r="AZ114" s="893" t="s">
        <v>464</v>
      </c>
      <c r="BA114" s="828"/>
      <c r="BB114" s="828"/>
      <c r="BC114" s="828"/>
      <c r="BD114" s="828"/>
      <c r="BE114" s="828"/>
      <c r="BF114" s="828"/>
      <c r="BG114" s="828"/>
      <c r="BH114" s="828"/>
      <c r="BI114" s="828"/>
      <c r="BJ114" s="828"/>
      <c r="BK114" s="828"/>
      <c r="BL114" s="828"/>
      <c r="BM114" s="828"/>
      <c r="BN114" s="828"/>
      <c r="BO114" s="828"/>
      <c r="BP114" s="829"/>
      <c r="BQ114" s="894">
        <v>4300945</v>
      </c>
      <c r="BR114" s="895"/>
      <c r="BS114" s="895"/>
      <c r="BT114" s="895"/>
      <c r="BU114" s="895"/>
      <c r="BV114" s="895">
        <v>4006492</v>
      </c>
      <c r="BW114" s="895"/>
      <c r="BX114" s="895"/>
      <c r="BY114" s="895"/>
      <c r="BZ114" s="895"/>
      <c r="CA114" s="895">
        <v>3625798</v>
      </c>
      <c r="CB114" s="895"/>
      <c r="CC114" s="895"/>
      <c r="CD114" s="895"/>
      <c r="CE114" s="895"/>
      <c r="CF114" s="956">
        <v>34</v>
      </c>
      <c r="CG114" s="957"/>
      <c r="CH114" s="957"/>
      <c r="CI114" s="957"/>
      <c r="CJ114" s="957"/>
      <c r="CK114" s="1012"/>
      <c r="CL114" s="899"/>
      <c r="CM114" s="902" t="s">
        <v>465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422</v>
      </c>
      <c r="DH114" s="858"/>
      <c r="DI114" s="858"/>
      <c r="DJ114" s="858"/>
      <c r="DK114" s="859"/>
      <c r="DL114" s="860" t="s">
        <v>422</v>
      </c>
      <c r="DM114" s="858"/>
      <c r="DN114" s="858"/>
      <c r="DO114" s="858"/>
      <c r="DP114" s="859"/>
      <c r="DQ114" s="860" t="s">
        <v>139</v>
      </c>
      <c r="DR114" s="858"/>
      <c r="DS114" s="858"/>
      <c r="DT114" s="858"/>
      <c r="DU114" s="859"/>
      <c r="DV114" s="905" t="s">
        <v>392</v>
      </c>
      <c r="DW114" s="906"/>
      <c r="DX114" s="906"/>
      <c r="DY114" s="906"/>
      <c r="DZ114" s="907"/>
    </row>
    <row r="115" spans="1:130" s="246" customFormat="1" ht="26.25" customHeight="1" x14ac:dyDescent="0.15">
      <c r="A115" s="999"/>
      <c r="B115" s="1000"/>
      <c r="C115" s="828" t="s">
        <v>466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33131</v>
      </c>
      <c r="AB115" s="1004"/>
      <c r="AC115" s="1004"/>
      <c r="AD115" s="1004"/>
      <c r="AE115" s="1005"/>
      <c r="AF115" s="1006">
        <v>33131</v>
      </c>
      <c r="AG115" s="1004"/>
      <c r="AH115" s="1004"/>
      <c r="AI115" s="1004"/>
      <c r="AJ115" s="1005"/>
      <c r="AK115" s="1006">
        <v>33131</v>
      </c>
      <c r="AL115" s="1004"/>
      <c r="AM115" s="1004"/>
      <c r="AN115" s="1004"/>
      <c r="AO115" s="1005"/>
      <c r="AP115" s="1007">
        <v>0.3</v>
      </c>
      <c r="AQ115" s="1008"/>
      <c r="AR115" s="1008"/>
      <c r="AS115" s="1008"/>
      <c r="AT115" s="1009"/>
      <c r="AU115" s="1017"/>
      <c r="AV115" s="1018"/>
      <c r="AW115" s="1018"/>
      <c r="AX115" s="1018"/>
      <c r="AY115" s="1018"/>
      <c r="AZ115" s="893" t="s">
        <v>467</v>
      </c>
      <c r="BA115" s="828"/>
      <c r="BB115" s="828"/>
      <c r="BC115" s="828"/>
      <c r="BD115" s="828"/>
      <c r="BE115" s="828"/>
      <c r="BF115" s="828"/>
      <c r="BG115" s="828"/>
      <c r="BH115" s="828"/>
      <c r="BI115" s="828"/>
      <c r="BJ115" s="828"/>
      <c r="BK115" s="828"/>
      <c r="BL115" s="828"/>
      <c r="BM115" s="828"/>
      <c r="BN115" s="828"/>
      <c r="BO115" s="828"/>
      <c r="BP115" s="829"/>
      <c r="BQ115" s="894">
        <v>14006</v>
      </c>
      <c r="BR115" s="895"/>
      <c r="BS115" s="895"/>
      <c r="BT115" s="895"/>
      <c r="BU115" s="895"/>
      <c r="BV115" s="895">
        <v>12697</v>
      </c>
      <c r="BW115" s="895"/>
      <c r="BX115" s="895"/>
      <c r="BY115" s="895"/>
      <c r="BZ115" s="895"/>
      <c r="CA115" s="895">
        <v>11389</v>
      </c>
      <c r="CB115" s="895"/>
      <c r="CC115" s="895"/>
      <c r="CD115" s="895"/>
      <c r="CE115" s="895"/>
      <c r="CF115" s="956">
        <v>0.1</v>
      </c>
      <c r="CG115" s="957"/>
      <c r="CH115" s="957"/>
      <c r="CI115" s="957"/>
      <c r="CJ115" s="957"/>
      <c r="CK115" s="1012"/>
      <c r="CL115" s="899"/>
      <c r="CM115" s="893" t="s">
        <v>468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463</v>
      </c>
      <c r="DH115" s="858"/>
      <c r="DI115" s="858"/>
      <c r="DJ115" s="858"/>
      <c r="DK115" s="859"/>
      <c r="DL115" s="860" t="s">
        <v>422</v>
      </c>
      <c r="DM115" s="858"/>
      <c r="DN115" s="858"/>
      <c r="DO115" s="858"/>
      <c r="DP115" s="859"/>
      <c r="DQ115" s="860" t="s">
        <v>453</v>
      </c>
      <c r="DR115" s="858"/>
      <c r="DS115" s="858"/>
      <c r="DT115" s="858"/>
      <c r="DU115" s="859"/>
      <c r="DV115" s="905" t="s">
        <v>469</v>
      </c>
      <c r="DW115" s="906"/>
      <c r="DX115" s="906"/>
      <c r="DY115" s="906"/>
      <c r="DZ115" s="907"/>
    </row>
    <row r="116" spans="1:130" s="246" customFormat="1" ht="26.25" customHeight="1" x14ac:dyDescent="0.15">
      <c r="A116" s="1001"/>
      <c r="B116" s="1002"/>
      <c r="C116" s="961" t="s">
        <v>470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89</v>
      </c>
      <c r="AB116" s="858"/>
      <c r="AC116" s="858"/>
      <c r="AD116" s="858"/>
      <c r="AE116" s="859"/>
      <c r="AF116" s="860">
        <v>281</v>
      </c>
      <c r="AG116" s="858"/>
      <c r="AH116" s="858"/>
      <c r="AI116" s="858"/>
      <c r="AJ116" s="859"/>
      <c r="AK116" s="860">
        <v>295</v>
      </c>
      <c r="AL116" s="858"/>
      <c r="AM116" s="858"/>
      <c r="AN116" s="858"/>
      <c r="AO116" s="859"/>
      <c r="AP116" s="905">
        <v>0</v>
      </c>
      <c r="AQ116" s="906"/>
      <c r="AR116" s="906"/>
      <c r="AS116" s="906"/>
      <c r="AT116" s="907"/>
      <c r="AU116" s="1017"/>
      <c r="AV116" s="1018"/>
      <c r="AW116" s="1018"/>
      <c r="AX116" s="1018"/>
      <c r="AY116" s="1018"/>
      <c r="AZ116" s="944" t="s">
        <v>471</v>
      </c>
      <c r="BA116" s="945"/>
      <c r="BB116" s="945"/>
      <c r="BC116" s="945"/>
      <c r="BD116" s="945"/>
      <c r="BE116" s="945"/>
      <c r="BF116" s="945"/>
      <c r="BG116" s="945"/>
      <c r="BH116" s="945"/>
      <c r="BI116" s="945"/>
      <c r="BJ116" s="945"/>
      <c r="BK116" s="945"/>
      <c r="BL116" s="945"/>
      <c r="BM116" s="945"/>
      <c r="BN116" s="945"/>
      <c r="BO116" s="945"/>
      <c r="BP116" s="946"/>
      <c r="BQ116" s="894" t="s">
        <v>472</v>
      </c>
      <c r="BR116" s="895"/>
      <c r="BS116" s="895"/>
      <c r="BT116" s="895"/>
      <c r="BU116" s="895"/>
      <c r="BV116" s="895" t="s">
        <v>447</v>
      </c>
      <c r="BW116" s="895"/>
      <c r="BX116" s="895"/>
      <c r="BY116" s="895"/>
      <c r="BZ116" s="895"/>
      <c r="CA116" s="895" t="s">
        <v>454</v>
      </c>
      <c r="CB116" s="895"/>
      <c r="CC116" s="895"/>
      <c r="CD116" s="895"/>
      <c r="CE116" s="895"/>
      <c r="CF116" s="956" t="s">
        <v>453</v>
      </c>
      <c r="CG116" s="957"/>
      <c r="CH116" s="957"/>
      <c r="CI116" s="957"/>
      <c r="CJ116" s="957"/>
      <c r="CK116" s="1012"/>
      <c r="CL116" s="899"/>
      <c r="CM116" s="902" t="s">
        <v>473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422</v>
      </c>
      <c r="DH116" s="858"/>
      <c r="DI116" s="858"/>
      <c r="DJ116" s="858"/>
      <c r="DK116" s="859"/>
      <c r="DL116" s="860" t="s">
        <v>422</v>
      </c>
      <c r="DM116" s="858"/>
      <c r="DN116" s="858"/>
      <c r="DO116" s="858"/>
      <c r="DP116" s="859"/>
      <c r="DQ116" s="860" t="s">
        <v>469</v>
      </c>
      <c r="DR116" s="858"/>
      <c r="DS116" s="858"/>
      <c r="DT116" s="858"/>
      <c r="DU116" s="859"/>
      <c r="DV116" s="905" t="s">
        <v>422</v>
      </c>
      <c r="DW116" s="906"/>
      <c r="DX116" s="906"/>
      <c r="DY116" s="906"/>
      <c r="DZ116" s="907"/>
    </row>
    <row r="117" spans="1:130" s="246" customFormat="1" ht="26.25" customHeight="1" x14ac:dyDescent="0.15">
      <c r="A117" s="982" t="s">
        <v>192</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474</v>
      </c>
      <c r="Z117" s="984"/>
      <c r="AA117" s="989">
        <v>3444191</v>
      </c>
      <c r="AB117" s="990"/>
      <c r="AC117" s="990"/>
      <c r="AD117" s="990"/>
      <c r="AE117" s="991"/>
      <c r="AF117" s="992">
        <v>3486277</v>
      </c>
      <c r="AG117" s="990"/>
      <c r="AH117" s="990"/>
      <c r="AI117" s="990"/>
      <c r="AJ117" s="991"/>
      <c r="AK117" s="992">
        <v>3551159</v>
      </c>
      <c r="AL117" s="990"/>
      <c r="AM117" s="990"/>
      <c r="AN117" s="990"/>
      <c r="AO117" s="991"/>
      <c r="AP117" s="993"/>
      <c r="AQ117" s="994"/>
      <c r="AR117" s="994"/>
      <c r="AS117" s="994"/>
      <c r="AT117" s="995"/>
      <c r="AU117" s="1017"/>
      <c r="AV117" s="1018"/>
      <c r="AW117" s="1018"/>
      <c r="AX117" s="1018"/>
      <c r="AY117" s="1018"/>
      <c r="AZ117" s="944" t="s">
        <v>475</v>
      </c>
      <c r="BA117" s="945"/>
      <c r="BB117" s="945"/>
      <c r="BC117" s="945"/>
      <c r="BD117" s="945"/>
      <c r="BE117" s="945"/>
      <c r="BF117" s="945"/>
      <c r="BG117" s="945"/>
      <c r="BH117" s="945"/>
      <c r="BI117" s="945"/>
      <c r="BJ117" s="945"/>
      <c r="BK117" s="945"/>
      <c r="BL117" s="945"/>
      <c r="BM117" s="945"/>
      <c r="BN117" s="945"/>
      <c r="BO117" s="945"/>
      <c r="BP117" s="946"/>
      <c r="BQ117" s="894" t="s">
        <v>476</v>
      </c>
      <c r="BR117" s="895"/>
      <c r="BS117" s="895"/>
      <c r="BT117" s="895"/>
      <c r="BU117" s="895"/>
      <c r="BV117" s="895" t="s">
        <v>447</v>
      </c>
      <c r="BW117" s="895"/>
      <c r="BX117" s="895"/>
      <c r="BY117" s="895"/>
      <c r="BZ117" s="895"/>
      <c r="CA117" s="895" t="s">
        <v>463</v>
      </c>
      <c r="CB117" s="895"/>
      <c r="CC117" s="895"/>
      <c r="CD117" s="895"/>
      <c r="CE117" s="895"/>
      <c r="CF117" s="956" t="s">
        <v>447</v>
      </c>
      <c r="CG117" s="957"/>
      <c r="CH117" s="957"/>
      <c r="CI117" s="957"/>
      <c r="CJ117" s="957"/>
      <c r="CK117" s="1012"/>
      <c r="CL117" s="899"/>
      <c r="CM117" s="902" t="s">
        <v>477</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422</v>
      </c>
      <c r="DH117" s="858"/>
      <c r="DI117" s="858"/>
      <c r="DJ117" s="858"/>
      <c r="DK117" s="859"/>
      <c r="DL117" s="860" t="s">
        <v>422</v>
      </c>
      <c r="DM117" s="858"/>
      <c r="DN117" s="858"/>
      <c r="DO117" s="858"/>
      <c r="DP117" s="859"/>
      <c r="DQ117" s="860" t="s">
        <v>476</v>
      </c>
      <c r="DR117" s="858"/>
      <c r="DS117" s="858"/>
      <c r="DT117" s="858"/>
      <c r="DU117" s="859"/>
      <c r="DV117" s="905" t="s">
        <v>447</v>
      </c>
      <c r="DW117" s="906"/>
      <c r="DX117" s="906"/>
      <c r="DY117" s="906"/>
      <c r="DZ117" s="907"/>
    </row>
    <row r="118" spans="1:130" s="246" customFormat="1" ht="26.25" customHeight="1" x14ac:dyDescent="0.15">
      <c r="A118" s="982" t="s">
        <v>442</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440</v>
      </c>
      <c r="AB118" s="983"/>
      <c r="AC118" s="983"/>
      <c r="AD118" s="983"/>
      <c r="AE118" s="984"/>
      <c r="AF118" s="985" t="s">
        <v>309</v>
      </c>
      <c r="AG118" s="983"/>
      <c r="AH118" s="983"/>
      <c r="AI118" s="983"/>
      <c r="AJ118" s="984"/>
      <c r="AK118" s="985" t="s">
        <v>308</v>
      </c>
      <c r="AL118" s="983"/>
      <c r="AM118" s="983"/>
      <c r="AN118" s="983"/>
      <c r="AO118" s="984"/>
      <c r="AP118" s="986" t="s">
        <v>441</v>
      </c>
      <c r="AQ118" s="987"/>
      <c r="AR118" s="987"/>
      <c r="AS118" s="987"/>
      <c r="AT118" s="988"/>
      <c r="AU118" s="1017"/>
      <c r="AV118" s="1018"/>
      <c r="AW118" s="1018"/>
      <c r="AX118" s="1018"/>
      <c r="AY118" s="1018"/>
      <c r="AZ118" s="960" t="s">
        <v>478</v>
      </c>
      <c r="BA118" s="961"/>
      <c r="BB118" s="961"/>
      <c r="BC118" s="961"/>
      <c r="BD118" s="961"/>
      <c r="BE118" s="961"/>
      <c r="BF118" s="961"/>
      <c r="BG118" s="961"/>
      <c r="BH118" s="961"/>
      <c r="BI118" s="961"/>
      <c r="BJ118" s="961"/>
      <c r="BK118" s="961"/>
      <c r="BL118" s="961"/>
      <c r="BM118" s="961"/>
      <c r="BN118" s="961"/>
      <c r="BO118" s="961"/>
      <c r="BP118" s="962"/>
      <c r="BQ118" s="963" t="s">
        <v>455</v>
      </c>
      <c r="BR118" s="926"/>
      <c r="BS118" s="926"/>
      <c r="BT118" s="926"/>
      <c r="BU118" s="926"/>
      <c r="BV118" s="926" t="s">
        <v>392</v>
      </c>
      <c r="BW118" s="926"/>
      <c r="BX118" s="926"/>
      <c r="BY118" s="926"/>
      <c r="BZ118" s="926"/>
      <c r="CA118" s="926" t="s">
        <v>422</v>
      </c>
      <c r="CB118" s="926"/>
      <c r="CC118" s="926"/>
      <c r="CD118" s="926"/>
      <c r="CE118" s="926"/>
      <c r="CF118" s="956" t="s">
        <v>422</v>
      </c>
      <c r="CG118" s="957"/>
      <c r="CH118" s="957"/>
      <c r="CI118" s="957"/>
      <c r="CJ118" s="957"/>
      <c r="CK118" s="1012"/>
      <c r="CL118" s="899"/>
      <c r="CM118" s="902" t="s">
        <v>479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453</v>
      </c>
      <c r="DH118" s="858"/>
      <c r="DI118" s="858"/>
      <c r="DJ118" s="858"/>
      <c r="DK118" s="859"/>
      <c r="DL118" s="860" t="s">
        <v>463</v>
      </c>
      <c r="DM118" s="858"/>
      <c r="DN118" s="858"/>
      <c r="DO118" s="858"/>
      <c r="DP118" s="859"/>
      <c r="DQ118" s="860" t="s">
        <v>447</v>
      </c>
      <c r="DR118" s="858"/>
      <c r="DS118" s="858"/>
      <c r="DT118" s="858"/>
      <c r="DU118" s="859"/>
      <c r="DV118" s="905" t="s">
        <v>476</v>
      </c>
      <c r="DW118" s="906"/>
      <c r="DX118" s="906"/>
      <c r="DY118" s="906"/>
      <c r="DZ118" s="907"/>
    </row>
    <row r="119" spans="1:130" s="246" customFormat="1" ht="26.25" customHeight="1" x14ac:dyDescent="0.15">
      <c r="A119" s="896" t="s">
        <v>445</v>
      </c>
      <c r="B119" s="897"/>
      <c r="C119" s="972" t="s">
        <v>446</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422</v>
      </c>
      <c r="AB119" s="976"/>
      <c r="AC119" s="976"/>
      <c r="AD119" s="976"/>
      <c r="AE119" s="977"/>
      <c r="AF119" s="978" t="s">
        <v>454</v>
      </c>
      <c r="AG119" s="976"/>
      <c r="AH119" s="976"/>
      <c r="AI119" s="976"/>
      <c r="AJ119" s="977"/>
      <c r="AK119" s="978" t="s">
        <v>476</v>
      </c>
      <c r="AL119" s="976"/>
      <c r="AM119" s="976"/>
      <c r="AN119" s="976"/>
      <c r="AO119" s="977"/>
      <c r="AP119" s="979" t="s">
        <v>476</v>
      </c>
      <c r="AQ119" s="980"/>
      <c r="AR119" s="980"/>
      <c r="AS119" s="980"/>
      <c r="AT119" s="981"/>
      <c r="AU119" s="1019"/>
      <c r="AV119" s="1020"/>
      <c r="AW119" s="1020"/>
      <c r="AX119" s="1020"/>
      <c r="AY119" s="1020"/>
      <c r="AZ119" s="277" t="s">
        <v>192</v>
      </c>
      <c r="BA119" s="277"/>
      <c r="BB119" s="277"/>
      <c r="BC119" s="277"/>
      <c r="BD119" s="277"/>
      <c r="BE119" s="277"/>
      <c r="BF119" s="277"/>
      <c r="BG119" s="277"/>
      <c r="BH119" s="277"/>
      <c r="BI119" s="277"/>
      <c r="BJ119" s="277"/>
      <c r="BK119" s="277"/>
      <c r="BL119" s="277"/>
      <c r="BM119" s="277"/>
      <c r="BN119" s="277"/>
      <c r="BO119" s="958" t="s">
        <v>480</v>
      </c>
      <c r="BP119" s="959"/>
      <c r="BQ119" s="963">
        <v>35913009</v>
      </c>
      <c r="BR119" s="926"/>
      <c r="BS119" s="926"/>
      <c r="BT119" s="926"/>
      <c r="BU119" s="926"/>
      <c r="BV119" s="926">
        <v>36091934</v>
      </c>
      <c r="BW119" s="926"/>
      <c r="BX119" s="926"/>
      <c r="BY119" s="926"/>
      <c r="BZ119" s="926"/>
      <c r="CA119" s="926">
        <v>36816319</v>
      </c>
      <c r="CB119" s="926"/>
      <c r="CC119" s="926"/>
      <c r="CD119" s="926"/>
      <c r="CE119" s="926"/>
      <c r="CF119" s="824"/>
      <c r="CG119" s="825"/>
      <c r="CH119" s="825"/>
      <c r="CI119" s="825"/>
      <c r="CJ119" s="915"/>
      <c r="CK119" s="1013"/>
      <c r="CL119" s="901"/>
      <c r="CM119" s="919" t="s">
        <v>481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593970</v>
      </c>
      <c r="DH119" s="841"/>
      <c r="DI119" s="841"/>
      <c r="DJ119" s="841"/>
      <c r="DK119" s="842"/>
      <c r="DL119" s="843">
        <v>531576</v>
      </c>
      <c r="DM119" s="841"/>
      <c r="DN119" s="841"/>
      <c r="DO119" s="841"/>
      <c r="DP119" s="842"/>
      <c r="DQ119" s="843">
        <v>469182</v>
      </c>
      <c r="DR119" s="841"/>
      <c r="DS119" s="841"/>
      <c r="DT119" s="841"/>
      <c r="DU119" s="842"/>
      <c r="DV119" s="929">
        <v>4.4000000000000004</v>
      </c>
      <c r="DW119" s="930"/>
      <c r="DX119" s="930"/>
      <c r="DY119" s="930"/>
      <c r="DZ119" s="931"/>
    </row>
    <row r="120" spans="1:130" s="246" customFormat="1" ht="26.25" customHeight="1" x14ac:dyDescent="0.15">
      <c r="A120" s="898"/>
      <c r="B120" s="899"/>
      <c r="C120" s="902" t="s">
        <v>450</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392</v>
      </c>
      <c r="AB120" s="858"/>
      <c r="AC120" s="858"/>
      <c r="AD120" s="858"/>
      <c r="AE120" s="859"/>
      <c r="AF120" s="860" t="s">
        <v>422</v>
      </c>
      <c r="AG120" s="858"/>
      <c r="AH120" s="858"/>
      <c r="AI120" s="858"/>
      <c r="AJ120" s="859"/>
      <c r="AK120" s="860" t="s">
        <v>476</v>
      </c>
      <c r="AL120" s="858"/>
      <c r="AM120" s="858"/>
      <c r="AN120" s="858"/>
      <c r="AO120" s="859"/>
      <c r="AP120" s="905" t="s">
        <v>476</v>
      </c>
      <c r="AQ120" s="906"/>
      <c r="AR120" s="906"/>
      <c r="AS120" s="906"/>
      <c r="AT120" s="907"/>
      <c r="AU120" s="964" t="s">
        <v>482</v>
      </c>
      <c r="AV120" s="965"/>
      <c r="AW120" s="965"/>
      <c r="AX120" s="965"/>
      <c r="AY120" s="966"/>
      <c r="AZ120" s="941" t="s">
        <v>483</v>
      </c>
      <c r="BA120" s="886"/>
      <c r="BB120" s="886"/>
      <c r="BC120" s="886"/>
      <c r="BD120" s="886"/>
      <c r="BE120" s="886"/>
      <c r="BF120" s="886"/>
      <c r="BG120" s="886"/>
      <c r="BH120" s="886"/>
      <c r="BI120" s="886"/>
      <c r="BJ120" s="886"/>
      <c r="BK120" s="886"/>
      <c r="BL120" s="886"/>
      <c r="BM120" s="886"/>
      <c r="BN120" s="886"/>
      <c r="BO120" s="886"/>
      <c r="BP120" s="887"/>
      <c r="BQ120" s="942">
        <v>15514968</v>
      </c>
      <c r="BR120" s="923"/>
      <c r="BS120" s="923"/>
      <c r="BT120" s="923"/>
      <c r="BU120" s="923"/>
      <c r="BV120" s="923">
        <v>16651470</v>
      </c>
      <c r="BW120" s="923"/>
      <c r="BX120" s="923"/>
      <c r="BY120" s="923"/>
      <c r="BZ120" s="923"/>
      <c r="CA120" s="923">
        <v>17679839</v>
      </c>
      <c r="CB120" s="923"/>
      <c r="CC120" s="923"/>
      <c r="CD120" s="923"/>
      <c r="CE120" s="923"/>
      <c r="CF120" s="947">
        <v>165.9</v>
      </c>
      <c r="CG120" s="948"/>
      <c r="CH120" s="948"/>
      <c r="CI120" s="948"/>
      <c r="CJ120" s="948"/>
      <c r="CK120" s="949" t="s">
        <v>484</v>
      </c>
      <c r="CL120" s="933"/>
      <c r="CM120" s="933"/>
      <c r="CN120" s="933"/>
      <c r="CO120" s="934"/>
      <c r="CP120" s="953" t="s">
        <v>485</v>
      </c>
      <c r="CQ120" s="954"/>
      <c r="CR120" s="954"/>
      <c r="CS120" s="954"/>
      <c r="CT120" s="954"/>
      <c r="CU120" s="954"/>
      <c r="CV120" s="954"/>
      <c r="CW120" s="954"/>
      <c r="CX120" s="954"/>
      <c r="CY120" s="954"/>
      <c r="CZ120" s="954"/>
      <c r="DA120" s="954"/>
      <c r="DB120" s="954"/>
      <c r="DC120" s="954"/>
      <c r="DD120" s="954"/>
      <c r="DE120" s="954"/>
      <c r="DF120" s="955"/>
      <c r="DG120" s="942">
        <v>905234</v>
      </c>
      <c r="DH120" s="923"/>
      <c r="DI120" s="923"/>
      <c r="DJ120" s="923"/>
      <c r="DK120" s="923"/>
      <c r="DL120" s="923">
        <v>959764</v>
      </c>
      <c r="DM120" s="923"/>
      <c r="DN120" s="923"/>
      <c r="DO120" s="923"/>
      <c r="DP120" s="923"/>
      <c r="DQ120" s="923">
        <v>1054340</v>
      </c>
      <c r="DR120" s="923"/>
      <c r="DS120" s="923"/>
      <c r="DT120" s="923"/>
      <c r="DU120" s="923"/>
      <c r="DV120" s="924">
        <v>9.9</v>
      </c>
      <c r="DW120" s="924"/>
      <c r="DX120" s="924"/>
      <c r="DY120" s="924"/>
      <c r="DZ120" s="925"/>
    </row>
    <row r="121" spans="1:130" s="246" customFormat="1" ht="26.25" customHeight="1" x14ac:dyDescent="0.15">
      <c r="A121" s="898"/>
      <c r="B121" s="899"/>
      <c r="C121" s="944" t="s">
        <v>486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422</v>
      </c>
      <c r="AB121" s="858"/>
      <c r="AC121" s="858"/>
      <c r="AD121" s="858"/>
      <c r="AE121" s="859"/>
      <c r="AF121" s="860" t="s">
        <v>476</v>
      </c>
      <c r="AG121" s="858"/>
      <c r="AH121" s="858"/>
      <c r="AI121" s="858"/>
      <c r="AJ121" s="859"/>
      <c r="AK121" s="860" t="s">
        <v>447</v>
      </c>
      <c r="AL121" s="858"/>
      <c r="AM121" s="858"/>
      <c r="AN121" s="858"/>
      <c r="AO121" s="859"/>
      <c r="AP121" s="905" t="s">
        <v>447</v>
      </c>
      <c r="AQ121" s="906"/>
      <c r="AR121" s="906"/>
      <c r="AS121" s="906"/>
      <c r="AT121" s="907"/>
      <c r="AU121" s="967"/>
      <c r="AV121" s="968"/>
      <c r="AW121" s="968"/>
      <c r="AX121" s="968"/>
      <c r="AY121" s="969"/>
      <c r="AZ121" s="893" t="s">
        <v>487</v>
      </c>
      <c r="BA121" s="828"/>
      <c r="BB121" s="828"/>
      <c r="BC121" s="828"/>
      <c r="BD121" s="828"/>
      <c r="BE121" s="828"/>
      <c r="BF121" s="828"/>
      <c r="BG121" s="828"/>
      <c r="BH121" s="828"/>
      <c r="BI121" s="828"/>
      <c r="BJ121" s="828"/>
      <c r="BK121" s="828"/>
      <c r="BL121" s="828"/>
      <c r="BM121" s="828"/>
      <c r="BN121" s="828"/>
      <c r="BO121" s="828"/>
      <c r="BP121" s="829"/>
      <c r="BQ121" s="894">
        <v>1481957</v>
      </c>
      <c r="BR121" s="895"/>
      <c r="BS121" s="895"/>
      <c r="BT121" s="895"/>
      <c r="BU121" s="895"/>
      <c r="BV121" s="895">
        <v>1337976</v>
      </c>
      <c r="BW121" s="895"/>
      <c r="BX121" s="895"/>
      <c r="BY121" s="895"/>
      <c r="BZ121" s="895"/>
      <c r="CA121" s="895">
        <v>1190791</v>
      </c>
      <c r="CB121" s="895"/>
      <c r="CC121" s="895"/>
      <c r="CD121" s="895"/>
      <c r="CE121" s="895"/>
      <c r="CF121" s="956">
        <v>11.2</v>
      </c>
      <c r="CG121" s="957"/>
      <c r="CH121" s="957"/>
      <c r="CI121" s="957"/>
      <c r="CJ121" s="957"/>
      <c r="CK121" s="950"/>
      <c r="CL121" s="936"/>
      <c r="CM121" s="936"/>
      <c r="CN121" s="936"/>
      <c r="CO121" s="937"/>
      <c r="CP121" s="916" t="s">
        <v>488</v>
      </c>
      <c r="CQ121" s="917"/>
      <c r="CR121" s="917"/>
      <c r="CS121" s="917"/>
      <c r="CT121" s="917"/>
      <c r="CU121" s="917"/>
      <c r="CV121" s="917"/>
      <c r="CW121" s="917"/>
      <c r="CX121" s="917"/>
      <c r="CY121" s="917"/>
      <c r="CZ121" s="917"/>
      <c r="DA121" s="917"/>
      <c r="DB121" s="917"/>
      <c r="DC121" s="917"/>
      <c r="DD121" s="917"/>
      <c r="DE121" s="917"/>
      <c r="DF121" s="918"/>
      <c r="DG121" s="894">
        <v>605809</v>
      </c>
      <c r="DH121" s="895"/>
      <c r="DI121" s="895"/>
      <c r="DJ121" s="895"/>
      <c r="DK121" s="895"/>
      <c r="DL121" s="895">
        <v>563108</v>
      </c>
      <c r="DM121" s="895"/>
      <c r="DN121" s="895"/>
      <c r="DO121" s="895"/>
      <c r="DP121" s="895"/>
      <c r="DQ121" s="895">
        <v>523938</v>
      </c>
      <c r="DR121" s="895"/>
      <c r="DS121" s="895"/>
      <c r="DT121" s="895"/>
      <c r="DU121" s="895"/>
      <c r="DV121" s="872">
        <v>4.9000000000000004</v>
      </c>
      <c r="DW121" s="872"/>
      <c r="DX121" s="872"/>
      <c r="DY121" s="872"/>
      <c r="DZ121" s="873"/>
    </row>
    <row r="122" spans="1:130" s="246" customFormat="1" ht="26.25" customHeight="1" x14ac:dyDescent="0.15">
      <c r="A122" s="898"/>
      <c r="B122" s="899"/>
      <c r="C122" s="902" t="s">
        <v>465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461</v>
      </c>
      <c r="AB122" s="858"/>
      <c r="AC122" s="858"/>
      <c r="AD122" s="858"/>
      <c r="AE122" s="859"/>
      <c r="AF122" s="860" t="s">
        <v>453</v>
      </c>
      <c r="AG122" s="858"/>
      <c r="AH122" s="858"/>
      <c r="AI122" s="858"/>
      <c r="AJ122" s="859"/>
      <c r="AK122" s="860" t="s">
        <v>476</v>
      </c>
      <c r="AL122" s="858"/>
      <c r="AM122" s="858"/>
      <c r="AN122" s="858"/>
      <c r="AO122" s="859"/>
      <c r="AP122" s="905" t="s">
        <v>422</v>
      </c>
      <c r="AQ122" s="906"/>
      <c r="AR122" s="906"/>
      <c r="AS122" s="906"/>
      <c r="AT122" s="907"/>
      <c r="AU122" s="967"/>
      <c r="AV122" s="968"/>
      <c r="AW122" s="968"/>
      <c r="AX122" s="968"/>
      <c r="AY122" s="969"/>
      <c r="AZ122" s="960" t="s">
        <v>489</v>
      </c>
      <c r="BA122" s="961"/>
      <c r="BB122" s="961"/>
      <c r="BC122" s="961"/>
      <c r="BD122" s="961"/>
      <c r="BE122" s="961"/>
      <c r="BF122" s="961"/>
      <c r="BG122" s="961"/>
      <c r="BH122" s="961"/>
      <c r="BI122" s="961"/>
      <c r="BJ122" s="961"/>
      <c r="BK122" s="961"/>
      <c r="BL122" s="961"/>
      <c r="BM122" s="961"/>
      <c r="BN122" s="961"/>
      <c r="BO122" s="961"/>
      <c r="BP122" s="962"/>
      <c r="BQ122" s="963">
        <v>24212285</v>
      </c>
      <c r="BR122" s="926"/>
      <c r="BS122" s="926"/>
      <c r="BT122" s="926"/>
      <c r="BU122" s="926"/>
      <c r="BV122" s="926">
        <v>24434733</v>
      </c>
      <c r="BW122" s="926"/>
      <c r="BX122" s="926"/>
      <c r="BY122" s="926"/>
      <c r="BZ122" s="926"/>
      <c r="CA122" s="926">
        <v>25113043</v>
      </c>
      <c r="CB122" s="926"/>
      <c r="CC122" s="926"/>
      <c r="CD122" s="926"/>
      <c r="CE122" s="926"/>
      <c r="CF122" s="927">
        <v>235.6</v>
      </c>
      <c r="CG122" s="928"/>
      <c r="CH122" s="928"/>
      <c r="CI122" s="928"/>
      <c r="CJ122" s="928"/>
      <c r="CK122" s="950"/>
      <c r="CL122" s="936"/>
      <c r="CM122" s="936"/>
      <c r="CN122" s="936"/>
      <c r="CO122" s="937"/>
      <c r="CP122" s="916" t="s">
        <v>490</v>
      </c>
      <c r="CQ122" s="917"/>
      <c r="CR122" s="917"/>
      <c r="CS122" s="917"/>
      <c r="CT122" s="917"/>
      <c r="CU122" s="917"/>
      <c r="CV122" s="917"/>
      <c r="CW122" s="917"/>
      <c r="CX122" s="917"/>
      <c r="CY122" s="917"/>
      <c r="CZ122" s="917"/>
      <c r="DA122" s="917"/>
      <c r="DB122" s="917"/>
      <c r="DC122" s="917"/>
      <c r="DD122" s="917"/>
      <c r="DE122" s="917"/>
      <c r="DF122" s="918"/>
      <c r="DG122" s="894">
        <v>233884</v>
      </c>
      <c r="DH122" s="895"/>
      <c r="DI122" s="895"/>
      <c r="DJ122" s="895"/>
      <c r="DK122" s="895"/>
      <c r="DL122" s="895">
        <v>208690</v>
      </c>
      <c r="DM122" s="895"/>
      <c r="DN122" s="895"/>
      <c r="DO122" s="895"/>
      <c r="DP122" s="895"/>
      <c r="DQ122" s="895">
        <v>184498</v>
      </c>
      <c r="DR122" s="895"/>
      <c r="DS122" s="895"/>
      <c r="DT122" s="895"/>
      <c r="DU122" s="895"/>
      <c r="DV122" s="872">
        <v>1.7</v>
      </c>
      <c r="DW122" s="872"/>
      <c r="DX122" s="872"/>
      <c r="DY122" s="872"/>
      <c r="DZ122" s="873"/>
    </row>
    <row r="123" spans="1:130" s="246" customFormat="1" ht="26.25" customHeight="1" x14ac:dyDescent="0.15">
      <c r="A123" s="898"/>
      <c r="B123" s="899"/>
      <c r="C123" s="902" t="s">
        <v>473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422</v>
      </c>
      <c r="AB123" s="858"/>
      <c r="AC123" s="858"/>
      <c r="AD123" s="858"/>
      <c r="AE123" s="859"/>
      <c r="AF123" s="860" t="s">
        <v>392</v>
      </c>
      <c r="AG123" s="858"/>
      <c r="AH123" s="858"/>
      <c r="AI123" s="858"/>
      <c r="AJ123" s="859"/>
      <c r="AK123" s="860" t="s">
        <v>476</v>
      </c>
      <c r="AL123" s="858"/>
      <c r="AM123" s="858"/>
      <c r="AN123" s="858"/>
      <c r="AO123" s="859"/>
      <c r="AP123" s="905" t="s">
        <v>422</v>
      </c>
      <c r="AQ123" s="906"/>
      <c r="AR123" s="906"/>
      <c r="AS123" s="906"/>
      <c r="AT123" s="907"/>
      <c r="AU123" s="970"/>
      <c r="AV123" s="971"/>
      <c r="AW123" s="971"/>
      <c r="AX123" s="971"/>
      <c r="AY123" s="971"/>
      <c r="AZ123" s="277" t="s">
        <v>192</v>
      </c>
      <c r="BA123" s="277"/>
      <c r="BB123" s="277"/>
      <c r="BC123" s="277"/>
      <c r="BD123" s="277"/>
      <c r="BE123" s="277"/>
      <c r="BF123" s="277"/>
      <c r="BG123" s="277"/>
      <c r="BH123" s="277"/>
      <c r="BI123" s="277"/>
      <c r="BJ123" s="277"/>
      <c r="BK123" s="277"/>
      <c r="BL123" s="277"/>
      <c r="BM123" s="277"/>
      <c r="BN123" s="277"/>
      <c r="BO123" s="958" t="s">
        <v>491</v>
      </c>
      <c r="BP123" s="959"/>
      <c r="BQ123" s="913">
        <v>41209210</v>
      </c>
      <c r="BR123" s="914"/>
      <c r="BS123" s="914"/>
      <c r="BT123" s="914"/>
      <c r="BU123" s="914"/>
      <c r="BV123" s="914">
        <v>42424179</v>
      </c>
      <c r="BW123" s="914"/>
      <c r="BX123" s="914"/>
      <c r="BY123" s="914"/>
      <c r="BZ123" s="914"/>
      <c r="CA123" s="914">
        <v>43983673</v>
      </c>
      <c r="CB123" s="914"/>
      <c r="CC123" s="914"/>
      <c r="CD123" s="914"/>
      <c r="CE123" s="914"/>
      <c r="CF123" s="824"/>
      <c r="CG123" s="825"/>
      <c r="CH123" s="825"/>
      <c r="CI123" s="825"/>
      <c r="CJ123" s="915"/>
      <c r="CK123" s="950"/>
      <c r="CL123" s="936"/>
      <c r="CM123" s="936"/>
      <c r="CN123" s="936"/>
      <c r="CO123" s="937"/>
      <c r="CP123" s="916" t="s">
        <v>492</v>
      </c>
      <c r="CQ123" s="917"/>
      <c r="CR123" s="917"/>
      <c r="CS123" s="917"/>
      <c r="CT123" s="917"/>
      <c r="CU123" s="917"/>
      <c r="CV123" s="917"/>
      <c r="CW123" s="917"/>
      <c r="CX123" s="917"/>
      <c r="CY123" s="917"/>
      <c r="CZ123" s="917"/>
      <c r="DA123" s="917"/>
      <c r="DB123" s="917"/>
      <c r="DC123" s="917"/>
      <c r="DD123" s="917"/>
      <c r="DE123" s="917"/>
      <c r="DF123" s="918"/>
      <c r="DG123" s="857">
        <v>36089</v>
      </c>
      <c r="DH123" s="858"/>
      <c r="DI123" s="858"/>
      <c r="DJ123" s="858"/>
      <c r="DK123" s="859"/>
      <c r="DL123" s="860">
        <v>29702</v>
      </c>
      <c r="DM123" s="858"/>
      <c r="DN123" s="858"/>
      <c r="DO123" s="858"/>
      <c r="DP123" s="859"/>
      <c r="DQ123" s="860">
        <v>21911</v>
      </c>
      <c r="DR123" s="858"/>
      <c r="DS123" s="858"/>
      <c r="DT123" s="858"/>
      <c r="DU123" s="859"/>
      <c r="DV123" s="905">
        <v>0.2</v>
      </c>
      <c r="DW123" s="906"/>
      <c r="DX123" s="906"/>
      <c r="DY123" s="906"/>
      <c r="DZ123" s="907"/>
    </row>
    <row r="124" spans="1:130" s="246" customFormat="1" ht="26.25" customHeight="1" thickBot="1" x14ac:dyDescent="0.2">
      <c r="A124" s="898"/>
      <c r="B124" s="899"/>
      <c r="C124" s="902" t="s">
        <v>477</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455</v>
      </c>
      <c r="AB124" s="858"/>
      <c r="AC124" s="858"/>
      <c r="AD124" s="858"/>
      <c r="AE124" s="859"/>
      <c r="AF124" s="860" t="s">
        <v>392</v>
      </c>
      <c r="AG124" s="858"/>
      <c r="AH124" s="858"/>
      <c r="AI124" s="858"/>
      <c r="AJ124" s="859"/>
      <c r="AK124" s="860" t="s">
        <v>447</v>
      </c>
      <c r="AL124" s="858"/>
      <c r="AM124" s="858"/>
      <c r="AN124" s="858"/>
      <c r="AO124" s="859"/>
      <c r="AP124" s="905" t="s">
        <v>392</v>
      </c>
      <c r="AQ124" s="906"/>
      <c r="AR124" s="906"/>
      <c r="AS124" s="906"/>
      <c r="AT124" s="907"/>
      <c r="AU124" s="908" t="s">
        <v>493</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392</v>
      </c>
      <c r="BR124" s="912"/>
      <c r="BS124" s="912"/>
      <c r="BT124" s="912"/>
      <c r="BU124" s="912"/>
      <c r="BV124" s="912" t="s">
        <v>454</v>
      </c>
      <c r="BW124" s="912"/>
      <c r="BX124" s="912"/>
      <c r="BY124" s="912"/>
      <c r="BZ124" s="912"/>
      <c r="CA124" s="912" t="s">
        <v>447</v>
      </c>
      <c r="CB124" s="912"/>
      <c r="CC124" s="912"/>
      <c r="CD124" s="912"/>
      <c r="CE124" s="912"/>
      <c r="CF124" s="802"/>
      <c r="CG124" s="803"/>
      <c r="CH124" s="803"/>
      <c r="CI124" s="803"/>
      <c r="CJ124" s="943"/>
      <c r="CK124" s="951"/>
      <c r="CL124" s="951"/>
      <c r="CM124" s="951"/>
      <c r="CN124" s="951"/>
      <c r="CO124" s="952"/>
      <c r="CP124" s="916" t="s">
        <v>494</v>
      </c>
      <c r="CQ124" s="917"/>
      <c r="CR124" s="917"/>
      <c r="CS124" s="917"/>
      <c r="CT124" s="917"/>
      <c r="CU124" s="917"/>
      <c r="CV124" s="917"/>
      <c r="CW124" s="917"/>
      <c r="CX124" s="917"/>
      <c r="CY124" s="917"/>
      <c r="CZ124" s="917"/>
      <c r="DA124" s="917"/>
      <c r="DB124" s="917"/>
      <c r="DC124" s="917"/>
      <c r="DD124" s="917"/>
      <c r="DE124" s="917"/>
      <c r="DF124" s="918"/>
      <c r="DG124" s="840">
        <v>1928</v>
      </c>
      <c r="DH124" s="841"/>
      <c r="DI124" s="841"/>
      <c r="DJ124" s="841"/>
      <c r="DK124" s="842"/>
      <c r="DL124" s="843">
        <v>1861</v>
      </c>
      <c r="DM124" s="841"/>
      <c r="DN124" s="841"/>
      <c r="DO124" s="841"/>
      <c r="DP124" s="842"/>
      <c r="DQ124" s="843">
        <v>1875</v>
      </c>
      <c r="DR124" s="841"/>
      <c r="DS124" s="841"/>
      <c r="DT124" s="841"/>
      <c r="DU124" s="842"/>
      <c r="DV124" s="929">
        <v>0</v>
      </c>
      <c r="DW124" s="930"/>
      <c r="DX124" s="930"/>
      <c r="DY124" s="930"/>
      <c r="DZ124" s="931"/>
    </row>
    <row r="125" spans="1:130" s="246" customFormat="1" ht="26.25" customHeight="1" x14ac:dyDescent="0.15">
      <c r="A125" s="898"/>
      <c r="B125" s="899"/>
      <c r="C125" s="902" t="s">
        <v>479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476</v>
      </c>
      <c r="AB125" s="858"/>
      <c r="AC125" s="858"/>
      <c r="AD125" s="858"/>
      <c r="AE125" s="859"/>
      <c r="AF125" s="860" t="s">
        <v>392</v>
      </c>
      <c r="AG125" s="858"/>
      <c r="AH125" s="858"/>
      <c r="AI125" s="858"/>
      <c r="AJ125" s="859"/>
      <c r="AK125" s="860" t="s">
        <v>476</v>
      </c>
      <c r="AL125" s="858"/>
      <c r="AM125" s="858"/>
      <c r="AN125" s="858"/>
      <c r="AO125" s="859"/>
      <c r="AP125" s="905" t="s">
        <v>476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495</v>
      </c>
      <c r="CL125" s="933"/>
      <c r="CM125" s="933"/>
      <c r="CN125" s="933"/>
      <c r="CO125" s="934"/>
      <c r="CP125" s="941" t="s">
        <v>496</v>
      </c>
      <c r="CQ125" s="886"/>
      <c r="CR125" s="886"/>
      <c r="CS125" s="886"/>
      <c r="CT125" s="886"/>
      <c r="CU125" s="886"/>
      <c r="CV125" s="886"/>
      <c r="CW125" s="886"/>
      <c r="CX125" s="886"/>
      <c r="CY125" s="886"/>
      <c r="CZ125" s="886"/>
      <c r="DA125" s="886"/>
      <c r="DB125" s="886"/>
      <c r="DC125" s="886"/>
      <c r="DD125" s="886"/>
      <c r="DE125" s="886"/>
      <c r="DF125" s="887"/>
      <c r="DG125" s="942" t="s">
        <v>476</v>
      </c>
      <c r="DH125" s="923"/>
      <c r="DI125" s="923"/>
      <c r="DJ125" s="923"/>
      <c r="DK125" s="923"/>
      <c r="DL125" s="923" t="s">
        <v>472</v>
      </c>
      <c r="DM125" s="923"/>
      <c r="DN125" s="923"/>
      <c r="DO125" s="923"/>
      <c r="DP125" s="923"/>
      <c r="DQ125" s="923" t="s">
        <v>454</v>
      </c>
      <c r="DR125" s="923"/>
      <c r="DS125" s="923"/>
      <c r="DT125" s="923"/>
      <c r="DU125" s="923"/>
      <c r="DV125" s="924" t="s">
        <v>447</v>
      </c>
      <c r="DW125" s="924"/>
      <c r="DX125" s="924"/>
      <c r="DY125" s="924"/>
      <c r="DZ125" s="925"/>
    </row>
    <row r="126" spans="1:130" s="246" customFormat="1" ht="26.25" customHeight="1" thickBot="1" x14ac:dyDescent="0.2">
      <c r="A126" s="898"/>
      <c r="B126" s="899"/>
      <c r="C126" s="902" t="s">
        <v>481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392</v>
      </c>
      <c r="AB126" s="858"/>
      <c r="AC126" s="858"/>
      <c r="AD126" s="858"/>
      <c r="AE126" s="859"/>
      <c r="AF126" s="860" t="s">
        <v>454</v>
      </c>
      <c r="AG126" s="858"/>
      <c r="AH126" s="858"/>
      <c r="AI126" s="858"/>
      <c r="AJ126" s="859"/>
      <c r="AK126" s="860" t="s">
        <v>476</v>
      </c>
      <c r="AL126" s="858"/>
      <c r="AM126" s="858"/>
      <c r="AN126" s="858"/>
      <c r="AO126" s="859"/>
      <c r="AP126" s="905" t="s">
        <v>476</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497</v>
      </c>
      <c r="CQ126" s="828"/>
      <c r="CR126" s="828"/>
      <c r="CS126" s="828"/>
      <c r="CT126" s="828"/>
      <c r="CU126" s="828"/>
      <c r="CV126" s="828"/>
      <c r="CW126" s="828"/>
      <c r="CX126" s="828"/>
      <c r="CY126" s="828"/>
      <c r="CZ126" s="828"/>
      <c r="DA126" s="828"/>
      <c r="DB126" s="828"/>
      <c r="DC126" s="828"/>
      <c r="DD126" s="828"/>
      <c r="DE126" s="828"/>
      <c r="DF126" s="829"/>
      <c r="DG126" s="894" t="s">
        <v>454</v>
      </c>
      <c r="DH126" s="895"/>
      <c r="DI126" s="895"/>
      <c r="DJ126" s="895"/>
      <c r="DK126" s="895"/>
      <c r="DL126" s="895" t="s">
        <v>463</v>
      </c>
      <c r="DM126" s="895"/>
      <c r="DN126" s="895"/>
      <c r="DO126" s="895"/>
      <c r="DP126" s="895"/>
      <c r="DQ126" s="895" t="s">
        <v>454</v>
      </c>
      <c r="DR126" s="895"/>
      <c r="DS126" s="895"/>
      <c r="DT126" s="895"/>
      <c r="DU126" s="895"/>
      <c r="DV126" s="872" t="s">
        <v>476</v>
      </c>
      <c r="DW126" s="872"/>
      <c r="DX126" s="872"/>
      <c r="DY126" s="872"/>
      <c r="DZ126" s="873"/>
    </row>
    <row r="127" spans="1:130" s="246" customFormat="1" ht="26.25" customHeight="1" x14ac:dyDescent="0.15">
      <c r="A127" s="900"/>
      <c r="B127" s="901"/>
      <c r="C127" s="919" t="s">
        <v>498</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33131</v>
      </c>
      <c r="AB127" s="858"/>
      <c r="AC127" s="858"/>
      <c r="AD127" s="858"/>
      <c r="AE127" s="859"/>
      <c r="AF127" s="860">
        <v>33131</v>
      </c>
      <c r="AG127" s="858"/>
      <c r="AH127" s="858"/>
      <c r="AI127" s="858"/>
      <c r="AJ127" s="859"/>
      <c r="AK127" s="860">
        <v>33131</v>
      </c>
      <c r="AL127" s="858"/>
      <c r="AM127" s="858"/>
      <c r="AN127" s="858"/>
      <c r="AO127" s="859"/>
      <c r="AP127" s="905">
        <v>0.3</v>
      </c>
      <c r="AQ127" s="906"/>
      <c r="AR127" s="906"/>
      <c r="AS127" s="906"/>
      <c r="AT127" s="907"/>
      <c r="AU127" s="282"/>
      <c r="AV127" s="282"/>
      <c r="AW127" s="282"/>
      <c r="AX127" s="922" t="s">
        <v>499</v>
      </c>
      <c r="AY127" s="890"/>
      <c r="AZ127" s="890"/>
      <c r="BA127" s="890"/>
      <c r="BB127" s="890"/>
      <c r="BC127" s="890"/>
      <c r="BD127" s="890"/>
      <c r="BE127" s="891"/>
      <c r="BF127" s="889" t="s">
        <v>500</v>
      </c>
      <c r="BG127" s="890"/>
      <c r="BH127" s="890"/>
      <c r="BI127" s="890"/>
      <c r="BJ127" s="890"/>
      <c r="BK127" s="890"/>
      <c r="BL127" s="891"/>
      <c r="BM127" s="889" t="s">
        <v>501</v>
      </c>
      <c r="BN127" s="890"/>
      <c r="BO127" s="890"/>
      <c r="BP127" s="890"/>
      <c r="BQ127" s="890"/>
      <c r="BR127" s="890"/>
      <c r="BS127" s="891"/>
      <c r="BT127" s="889" t="s">
        <v>502</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503</v>
      </c>
      <c r="CQ127" s="828"/>
      <c r="CR127" s="828"/>
      <c r="CS127" s="828"/>
      <c r="CT127" s="828"/>
      <c r="CU127" s="828"/>
      <c r="CV127" s="828"/>
      <c r="CW127" s="828"/>
      <c r="CX127" s="828"/>
      <c r="CY127" s="828"/>
      <c r="CZ127" s="828"/>
      <c r="DA127" s="828"/>
      <c r="DB127" s="828"/>
      <c r="DC127" s="828"/>
      <c r="DD127" s="828"/>
      <c r="DE127" s="828"/>
      <c r="DF127" s="829"/>
      <c r="DG127" s="894" t="s">
        <v>392</v>
      </c>
      <c r="DH127" s="895"/>
      <c r="DI127" s="895"/>
      <c r="DJ127" s="895"/>
      <c r="DK127" s="895"/>
      <c r="DL127" s="895" t="s">
        <v>454</v>
      </c>
      <c r="DM127" s="895"/>
      <c r="DN127" s="895"/>
      <c r="DO127" s="895"/>
      <c r="DP127" s="895"/>
      <c r="DQ127" s="895" t="s">
        <v>476</v>
      </c>
      <c r="DR127" s="895"/>
      <c r="DS127" s="895"/>
      <c r="DT127" s="895"/>
      <c r="DU127" s="895"/>
      <c r="DV127" s="872" t="s">
        <v>476</v>
      </c>
      <c r="DW127" s="872"/>
      <c r="DX127" s="872"/>
      <c r="DY127" s="872"/>
      <c r="DZ127" s="873"/>
    </row>
    <row r="128" spans="1:130" s="246" customFormat="1" ht="26.25" customHeight="1" thickBot="1" x14ac:dyDescent="0.2">
      <c r="A128" s="874" t="s">
        <v>504</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505</v>
      </c>
      <c r="X128" s="876"/>
      <c r="Y128" s="876"/>
      <c r="Z128" s="877"/>
      <c r="AA128" s="878">
        <v>123701</v>
      </c>
      <c r="AB128" s="879"/>
      <c r="AC128" s="879"/>
      <c r="AD128" s="879"/>
      <c r="AE128" s="880"/>
      <c r="AF128" s="881">
        <v>118226</v>
      </c>
      <c r="AG128" s="879"/>
      <c r="AH128" s="879"/>
      <c r="AI128" s="879"/>
      <c r="AJ128" s="880"/>
      <c r="AK128" s="881">
        <v>119655</v>
      </c>
      <c r="AL128" s="879"/>
      <c r="AM128" s="879"/>
      <c r="AN128" s="879"/>
      <c r="AO128" s="880"/>
      <c r="AP128" s="882"/>
      <c r="AQ128" s="883"/>
      <c r="AR128" s="883"/>
      <c r="AS128" s="883"/>
      <c r="AT128" s="884"/>
      <c r="AU128" s="282"/>
      <c r="AV128" s="282"/>
      <c r="AW128" s="282"/>
      <c r="AX128" s="885" t="s">
        <v>506</v>
      </c>
      <c r="AY128" s="886"/>
      <c r="AZ128" s="886"/>
      <c r="BA128" s="886"/>
      <c r="BB128" s="886"/>
      <c r="BC128" s="886"/>
      <c r="BD128" s="886"/>
      <c r="BE128" s="887"/>
      <c r="BF128" s="864" t="s">
        <v>476</v>
      </c>
      <c r="BG128" s="865"/>
      <c r="BH128" s="865"/>
      <c r="BI128" s="865"/>
      <c r="BJ128" s="865"/>
      <c r="BK128" s="865"/>
      <c r="BL128" s="888"/>
      <c r="BM128" s="864">
        <v>12.93</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507</v>
      </c>
      <c r="CQ128" s="806"/>
      <c r="CR128" s="806"/>
      <c r="CS128" s="806"/>
      <c r="CT128" s="806"/>
      <c r="CU128" s="806"/>
      <c r="CV128" s="806"/>
      <c r="CW128" s="806"/>
      <c r="CX128" s="806"/>
      <c r="CY128" s="806"/>
      <c r="CZ128" s="806"/>
      <c r="DA128" s="806"/>
      <c r="DB128" s="806"/>
      <c r="DC128" s="806"/>
      <c r="DD128" s="806"/>
      <c r="DE128" s="806"/>
      <c r="DF128" s="807"/>
      <c r="DG128" s="868">
        <v>14006</v>
      </c>
      <c r="DH128" s="869"/>
      <c r="DI128" s="869"/>
      <c r="DJ128" s="869"/>
      <c r="DK128" s="869"/>
      <c r="DL128" s="869">
        <v>12697</v>
      </c>
      <c r="DM128" s="869"/>
      <c r="DN128" s="869"/>
      <c r="DO128" s="869"/>
      <c r="DP128" s="869"/>
      <c r="DQ128" s="869">
        <v>11389</v>
      </c>
      <c r="DR128" s="869"/>
      <c r="DS128" s="869"/>
      <c r="DT128" s="869"/>
      <c r="DU128" s="869"/>
      <c r="DV128" s="870">
        <v>0.1</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508</v>
      </c>
      <c r="X129" s="855"/>
      <c r="Y129" s="855"/>
      <c r="Z129" s="856"/>
      <c r="AA129" s="857">
        <v>13777111</v>
      </c>
      <c r="AB129" s="858"/>
      <c r="AC129" s="858"/>
      <c r="AD129" s="858"/>
      <c r="AE129" s="859"/>
      <c r="AF129" s="860">
        <v>13399146</v>
      </c>
      <c r="AG129" s="858"/>
      <c r="AH129" s="858"/>
      <c r="AI129" s="858"/>
      <c r="AJ129" s="859"/>
      <c r="AK129" s="860">
        <v>13215643</v>
      </c>
      <c r="AL129" s="858"/>
      <c r="AM129" s="858"/>
      <c r="AN129" s="858"/>
      <c r="AO129" s="859"/>
      <c r="AP129" s="861"/>
      <c r="AQ129" s="862"/>
      <c r="AR129" s="862"/>
      <c r="AS129" s="862"/>
      <c r="AT129" s="863"/>
      <c r="AU129" s="284"/>
      <c r="AV129" s="284"/>
      <c r="AW129" s="284"/>
      <c r="AX129" s="827" t="s">
        <v>509</v>
      </c>
      <c r="AY129" s="828"/>
      <c r="AZ129" s="828"/>
      <c r="BA129" s="828"/>
      <c r="BB129" s="828"/>
      <c r="BC129" s="828"/>
      <c r="BD129" s="828"/>
      <c r="BE129" s="829"/>
      <c r="BF129" s="847" t="s">
        <v>472</v>
      </c>
      <c r="BG129" s="848"/>
      <c r="BH129" s="848"/>
      <c r="BI129" s="848"/>
      <c r="BJ129" s="848"/>
      <c r="BK129" s="848"/>
      <c r="BL129" s="849"/>
      <c r="BM129" s="847">
        <v>17.93</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510</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511</v>
      </c>
      <c r="X130" s="855"/>
      <c r="Y130" s="855"/>
      <c r="Z130" s="856"/>
      <c r="AA130" s="857">
        <v>2543855</v>
      </c>
      <c r="AB130" s="858"/>
      <c r="AC130" s="858"/>
      <c r="AD130" s="858"/>
      <c r="AE130" s="859"/>
      <c r="AF130" s="860">
        <v>2576853</v>
      </c>
      <c r="AG130" s="858"/>
      <c r="AH130" s="858"/>
      <c r="AI130" s="858"/>
      <c r="AJ130" s="859"/>
      <c r="AK130" s="860">
        <v>2557850</v>
      </c>
      <c r="AL130" s="858"/>
      <c r="AM130" s="858"/>
      <c r="AN130" s="858"/>
      <c r="AO130" s="859"/>
      <c r="AP130" s="861"/>
      <c r="AQ130" s="862"/>
      <c r="AR130" s="862"/>
      <c r="AS130" s="862"/>
      <c r="AT130" s="863"/>
      <c r="AU130" s="284"/>
      <c r="AV130" s="284"/>
      <c r="AW130" s="284"/>
      <c r="AX130" s="827" t="s">
        <v>512</v>
      </c>
      <c r="AY130" s="828"/>
      <c r="AZ130" s="828"/>
      <c r="BA130" s="828"/>
      <c r="BB130" s="828"/>
      <c r="BC130" s="828"/>
      <c r="BD130" s="828"/>
      <c r="BE130" s="829"/>
      <c r="BF130" s="830">
        <v>7.4</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513</v>
      </c>
      <c r="X131" s="838"/>
      <c r="Y131" s="838"/>
      <c r="Z131" s="839"/>
      <c r="AA131" s="840">
        <v>11233256</v>
      </c>
      <c r="AB131" s="841"/>
      <c r="AC131" s="841"/>
      <c r="AD131" s="841"/>
      <c r="AE131" s="842"/>
      <c r="AF131" s="843">
        <v>10822293</v>
      </c>
      <c r="AG131" s="841"/>
      <c r="AH131" s="841"/>
      <c r="AI131" s="841"/>
      <c r="AJ131" s="842"/>
      <c r="AK131" s="843">
        <v>10657793</v>
      </c>
      <c r="AL131" s="841"/>
      <c r="AM131" s="841"/>
      <c r="AN131" s="841"/>
      <c r="AO131" s="842"/>
      <c r="AP131" s="844"/>
      <c r="AQ131" s="845"/>
      <c r="AR131" s="845"/>
      <c r="AS131" s="845"/>
      <c r="AT131" s="846"/>
      <c r="AU131" s="284"/>
      <c r="AV131" s="284"/>
      <c r="AW131" s="284"/>
      <c r="AX131" s="805" t="s">
        <v>514</v>
      </c>
      <c r="AY131" s="806"/>
      <c r="AZ131" s="806"/>
      <c r="BA131" s="806"/>
      <c r="BB131" s="806"/>
      <c r="BC131" s="806"/>
      <c r="BD131" s="806"/>
      <c r="BE131" s="807"/>
      <c r="BF131" s="808" t="s">
        <v>461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515</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516</v>
      </c>
      <c r="W132" s="818"/>
      <c r="X132" s="818"/>
      <c r="Y132" s="818"/>
      <c r="Z132" s="819"/>
      <c r="AA132" s="820">
        <v>6.9137122839999998</v>
      </c>
      <c r="AB132" s="821"/>
      <c r="AC132" s="821"/>
      <c r="AD132" s="821"/>
      <c r="AE132" s="822"/>
      <c r="AF132" s="823">
        <v>7.3108166629999998</v>
      </c>
      <c r="AG132" s="821"/>
      <c r="AH132" s="821"/>
      <c r="AI132" s="821"/>
      <c r="AJ132" s="822"/>
      <c r="AK132" s="823">
        <v>8.1973256560000003</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517</v>
      </c>
      <c r="W133" s="797"/>
      <c r="X133" s="797"/>
      <c r="Y133" s="797"/>
      <c r="Z133" s="798"/>
      <c r="AA133" s="799">
        <v>7.2</v>
      </c>
      <c r="AB133" s="800"/>
      <c r="AC133" s="800"/>
      <c r="AD133" s="800"/>
      <c r="AE133" s="801"/>
      <c r="AF133" s="799">
        <v>7.1</v>
      </c>
      <c r="AG133" s="800"/>
      <c r="AH133" s="800"/>
      <c r="AI133" s="800"/>
      <c r="AJ133" s="801"/>
      <c r="AK133" s="799">
        <v>7.4</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lz6BmeDMDs8LoFzgrKFRaFDax3Agauyz9khuYPbRs8gTJavw8wkUN1sL7Ym38HMGqgFlmirbLbPhDFff+nH1wQ==" saltValue="E4OUoErkmwuoLJpk0swiT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vAdyXUT4VArydE9mJ8sovXI+cmdhNUL+P+Y/7eYBcUGcAM8Y3mZwaqDEAvaQPkwTCF7kzslagMzLaFiu1LYig==" saltValue="8OtRpbVPyn8/WnK27Z8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kGIUhrbKhRAi/OnHhIGdfDXXSueL229Sh41R6W7rFhJ0AKwD6JGjY4eY2p2d2M2B4f5YJ4Lr8t9ykqA3QO1qw==" saltValue="0iR6Rd61Yn0XFtiWRaDUB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520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521</v>
      </c>
      <c r="AP7" s="303"/>
      <c r="AQ7" s="304" t="s">
        <v>522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523</v>
      </c>
      <c r="AQ8" s="310" t="s">
        <v>524</v>
      </c>
      <c r="AR8" s="311" t="s">
        <v>525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526</v>
      </c>
      <c r="AL9" s="1227"/>
      <c r="AM9" s="1227"/>
      <c r="AN9" s="1228"/>
      <c r="AO9" s="312">
        <v>4162925</v>
      </c>
      <c r="AP9" s="312">
        <v>121061</v>
      </c>
      <c r="AQ9" s="313">
        <v>90414</v>
      </c>
      <c r="AR9" s="314">
        <v>33.9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527</v>
      </c>
      <c r="AL10" s="1227"/>
      <c r="AM10" s="1227"/>
      <c r="AN10" s="1228"/>
      <c r="AO10" s="315">
        <v>80339</v>
      </c>
      <c r="AP10" s="315">
        <v>2336</v>
      </c>
      <c r="AQ10" s="316">
        <v>7325</v>
      </c>
      <c r="AR10" s="317">
        <v>-68.099999999999994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528</v>
      </c>
      <c r="AL11" s="1227"/>
      <c r="AM11" s="1227"/>
      <c r="AN11" s="1228"/>
      <c r="AO11" s="315">
        <v>30449</v>
      </c>
      <c r="AP11" s="315">
        <v>885</v>
      </c>
      <c r="AQ11" s="316">
        <v>9426</v>
      </c>
      <c r="AR11" s="317">
        <v>-90.6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529</v>
      </c>
      <c r="AL12" s="1227"/>
      <c r="AM12" s="1227"/>
      <c r="AN12" s="1228"/>
      <c r="AO12" s="315" t="s">
        <v>530</v>
      </c>
      <c r="AP12" s="315" t="s">
        <v>530</v>
      </c>
      <c r="AQ12" s="316">
        <v>1167</v>
      </c>
      <c r="AR12" s="317" t="s">
        <v>530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531</v>
      </c>
      <c r="AL13" s="1227"/>
      <c r="AM13" s="1227"/>
      <c r="AN13" s="1228"/>
      <c r="AO13" s="315" t="s">
        <v>530</v>
      </c>
      <c r="AP13" s="315" t="s">
        <v>530</v>
      </c>
      <c r="AQ13" s="316">
        <v>3</v>
      </c>
      <c r="AR13" s="317" t="s">
        <v>530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532</v>
      </c>
      <c r="AL14" s="1227"/>
      <c r="AM14" s="1227"/>
      <c r="AN14" s="1228"/>
      <c r="AO14" s="315">
        <v>201483</v>
      </c>
      <c r="AP14" s="315">
        <v>5859</v>
      </c>
      <c r="AQ14" s="316">
        <v>4078</v>
      </c>
      <c r="AR14" s="317">
        <v>43.7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533</v>
      </c>
      <c r="AL15" s="1227"/>
      <c r="AM15" s="1227"/>
      <c r="AN15" s="1228"/>
      <c r="AO15" s="315">
        <v>214592</v>
      </c>
      <c r="AP15" s="315">
        <v>6240</v>
      </c>
      <c r="AQ15" s="316">
        <v>2195</v>
      </c>
      <c r="AR15" s="317">
        <v>184.3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534</v>
      </c>
      <c r="AL16" s="1230"/>
      <c r="AM16" s="1230"/>
      <c r="AN16" s="1231"/>
      <c r="AO16" s="315">
        <v>-548954</v>
      </c>
      <c r="AP16" s="315">
        <v>-15964</v>
      </c>
      <c r="AQ16" s="316">
        <v>-8893</v>
      </c>
      <c r="AR16" s="317">
        <v>79.5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192</v>
      </c>
      <c r="AL17" s="1230"/>
      <c r="AM17" s="1230"/>
      <c r="AN17" s="1231"/>
      <c r="AO17" s="315">
        <v>4140834</v>
      </c>
      <c r="AP17" s="315">
        <v>120419</v>
      </c>
      <c r="AQ17" s="316">
        <v>105714</v>
      </c>
      <c r="AR17" s="317">
        <v>13.9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536</v>
      </c>
      <c r="AP20" s="323" t="s">
        <v>537</v>
      </c>
      <c r="AQ20" s="324" t="s">
        <v>538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539</v>
      </c>
      <c r="AL21" s="1224"/>
      <c r="AM21" s="1224"/>
      <c r="AN21" s="1225"/>
      <c r="AO21" s="327">
        <v>12.85</v>
      </c>
      <c r="AP21" s="328">
        <v>10.07</v>
      </c>
      <c r="AQ21" s="329">
        <v>2.78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540</v>
      </c>
      <c r="AL22" s="1224"/>
      <c r="AM22" s="1224"/>
      <c r="AN22" s="1225"/>
      <c r="AO22" s="332">
        <v>95.7</v>
      </c>
      <c r="AP22" s="333">
        <v>97.6</v>
      </c>
      <c r="AQ22" s="334">
        <v>-1.9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541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542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521</v>
      </c>
      <c r="AP30" s="303"/>
      <c r="AQ30" s="304" t="s">
        <v>522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523</v>
      </c>
      <c r="AQ31" s="310" t="s">
        <v>524</v>
      </c>
      <c r="AR31" s="311" t="s">
        <v>525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544</v>
      </c>
      <c r="AL32" s="1215"/>
      <c r="AM32" s="1215"/>
      <c r="AN32" s="1216"/>
      <c r="AO32" s="342">
        <v>3315496</v>
      </c>
      <c r="AP32" s="342">
        <v>96417</v>
      </c>
      <c r="AQ32" s="343">
        <v>67110</v>
      </c>
      <c r="AR32" s="344">
        <v>43.7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545</v>
      </c>
      <c r="AL33" s="1215"/>
      <c r="AM33" s="1215"/>
      <c r="AN33" s="1216"/>
      <c r="AO33" s="342" t="s">
        <v>530</v>
      </c>
      <c r="AP33" s="342" t="s">
        <v>530</v>
      </c>
      <c r="AQ33" s="343" t="s">
        <v>530</v>
      </c>
      <c r="AR33" s="344" t="s">
        <v>530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546</v>
      </c>
      <c r="AL34" s="1215"/>
      <c r="AM34" s="1215"/>
      <c r="AN34" s="1216"/>
      <c r="AO34" s="342" t="s">
        <v>530</v>
      </c>
      <c r="AP34" s="342" t="s">
        <v>530</v>
      </c>
      <c r="AQ34" s="343">
        <v>6</v>
      </c>
      <c r="AR34" s="344" t="s">
        <v>530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547</v>
      </c>
      <c r="AL35" s="1215"/>
      <c r="AM35" s="1215"/>
      <c r="AN35" s="1216"/>
      <c r="AO35" s="342">
        <v>202237</v>
      </c>
      <c r="AP35" s="342">
        <v>5881</v>
      </c>
      <c r="AQ35" s="343">
        <v>17795</v>
      </c>
      <c r="AR35" s="344">
        <v>-67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548</v>
      </c>
      <c r="AL36" s="1215"/>
      <c r="AM36" s="1215"/>
      <c r="AN36" s="1216"/>
      <c r="AO36" s="342" t="s">
        <v>530</v>
      </c>
      <c r="AP36" s="342" t="s">
        <v>530</v>
      </c>
      <c r="AQ36" s="343">
        <v>2500</v>
      </c>
      <c r="AR36" s="344" t="s">
        <v>530</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549</v>
      </c>
      <c r="AL37" s="1215"/>
      <c r="AM37" s="1215"/>
      <c r="AN37" s="1216"/>
      <c r="AO37" s="342">
        <v>33131</v>
      </c>
      <c r="AP37" s="342">
        <v>963</v>
      </c>
      <c r="AQ37" s="343">
        <v>1001</v>
      </c>
      <c r="AR37" s="344">
        <v>-3.8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550</v>
      </c>
      <c r="AL38" s="1218"/>
      <c r="AM38" s="1218"/>
      <c r="AN38" s="1219"/>
      <c r="AO38" s="345">
        <v>295</v>
      </c>
      <c r="AP38" s="345">
        <v>9</v>
      </c>
      <c r="AQ38" s="346">
        <v>4</v>
      </c>
      <c r="AR38" s="334">
        <v>125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551</v>
      </c>
      <c r="AL39" s="1218"/>
      <c r="AM39" s="1218"/>
      <c r="AN39" s="1219"/>
      <c r="AO39" s="342">
        <v>-119655</v>
      </c>
      <c r="AP39" s="342">
        <v>-3480</v>
      </c>
      <c r="AQ39" s="343">
        <v>-3748</v>
      </c>
      <c r="AR39" s="344">
        <v>-7.2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552</v>
      </c>
      <c r="AL40" s="1215"/>
      <c r="AM40" s="1215"/>
      <c r="AN40" s="1216"/>
      <c r="AO40" s="342">
        <v>-2557850</v>
      </c>
      <c r="AP40" s="342">
        <v>-74384</v>
      </c>
      <c r="AQ40" s="343">
        <v>-58908</v>
      </c>
      <c r="AR40" s="344">
        <v>26.3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303</v>
      </c>
      <c r="AL41" s="1221"/>
      <c r="AM41" s="1221"/>
      <c r="AN41" s="1222"/>
      <c r="AO41" s="342">
        <v>873654</v>
      </c>
      <c r="AP41" s="342">
        <v>25407</v>
      </c>
      <c r="AQ41" s="343">
        <v>25761</v>
      </c>
      <c r="AR41" s="344">
        <v>-1.4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521</v>
      </c>
      <c r="AN49" s="1209" t="s">
        <v>556</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557</v>
      </c>
      <c r="AO50" s="359" t="s">
        <v>558</v>
      </c>
      <c r="AP50" s="360" t="s">
        <v>559</v>
      </c>
      <c r="AQ50" s="361" t="s">
        <v>560</v>
      </c>
      <c r="AR50" s="362" t="s">
        <v>561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562</v>
      </c>
      <c r="AL51" s="355"/>
      <c r="AM51" s="363">
        <v>3004142</v>
      </c>
      <c r="AN51" s="364">
        <v>81674</v>
      </c>
      <c r="AO51" s="365">
        <v>-17</v>
      </c>
      <c r="AP51" s="366">
        <v>106614</v>
      </c>
      <c r="AQ51" s="367">
        <v>17.2</v>
      </c>
      <c r="AR51" s="368">
        <v>-34.200000000000003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563</v>
      </c>
      <c r="AM52" s="371">
        <v>1961767</v>
      </c>
      <c r="AN52" s="372">
        <v>53335</v>
      </c>
      <c r="AO52" s="373">
        <v>74.7</v>
      </c>
      <c r="AP52" s="374">
        <v>45545</v>
      </c>
      <c r="AQ52" s="375">
        <v>20.7</v>
      </c>
      <c r="AR52" s="376">
        <v>54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564</v>
      </c>
      <c r="AL53" s="355"/>
      <c r="AM53" s="363">
        <v>3413672</v>
      </c>
      <c r="AN53" s="364">
        <v>94766</v>
      </c>
      <c r="AO53" s="365">
        <v>16</v>
      </c>
      <c r="AP53" s="366">
        <v>85459</v>
      </c>
      <c r="AQ53" s="367">
        <v>-19.8</v>
      </c>
      <c r="AR53" s="368">
        <v>35.799999999999997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563</v>
      </c>
      <c r="AM54" s="371">
        <v>2449445</v>
      </c>
      <c r="AN54" s="372">
        <v>67999</v>
      </c>
      <c r="AO54" s="373">
        <v>27.5</v>
      </c>
      <c r="AP54" s="374">
        <v>44378</v>
      </c>
      <c r="AQ54" s="375">
        <v>-2.6</v>
      </c>
      <c r="AR54" s="376">
        <v>30.1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565</v>
      </c>
      <c r="AL55" s="355"/>
      <c r="AM55" s="363">
        <v>3514830</v>
      </c>
      <c r="AN55" s="364">
        <v>99085</v>
      </c>
      <c r="AO55" s="365">
        <v>4.5999999999999996</v>
      </c>
      <c r="AP55" s="366">
        <v>83280</v>
      </c>
      <c r="AQ55" s="367">
        <v>-2.5</v>
      </c>
      <c r="AR55" s="368">
        <v>7.1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563</v>
      </c>
      <c r="AM56" s="371">
        <v>2386061</v>
      </c>
      <c r="AN56" s="372">
        <v>67264</v>
      </c>
      <c r="AO56" s="373">
        <v>-1.1000000000000001</v>
      </c>
      <c r="AP56" s="374">
        <v>43123</v>
      </c>
      <c r="AQ56" s="375">
        <v>-2.8</v>
      </c>
      <c r="AR56" s="376">
        <v>1.7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566</v>
      </c>
      <c r="AL57" s="355"/>
      <c r="AM57" s="363">
        <v>5009553</v>
      </c>
      <c r="AN57" s="364">
        <v>143347</v>
      </c>
      <c r="AO57" s="365">
        <v>44.7</v>
      </c>
      <c r="AP57" s="366">
        <v>88968</v>
      </c>
      <c r="AQ57" s="367">
        <v>6.8</v>
      </c>
      <c r="AR57" s="368">
        <v>37.9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563</v>
      </c>
      <c r="AM58" s="371">
        <v>2807020</v>
      </c>
      <c r="AN58" s="372">
        <v>80322</v>
      </c>
      <c r="AO58" s="373">
        <v>19.399999999999999</v>
      </c>
      <c r="AP58" s="374">
        <v>45482</v>
      </c>
      <c r="AQ58" s="375">
        <v>5.5</v>
      </c>
      <c r="AR58" s="376">
        <v>13.9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567</v>
      </c>
      <c r="AL59" s="355"/>
      <c r="AM59" s="363">
        <v>5501228</v>
      </c>
      <c r="AN59" s="364">
        <v>159980</v>
      </c>
      <c r="AO59" s="365">
        <v>11.6</v>
      </c>
      <c r="AP59" s="366">
        <v>85173</v>
      </c>
      <c r="AQ59" s="367">
        <v>-4.3</v>
      </c>
      <c r="AR59" s="368">
        <v>15.9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563</v>
      </c>
      <c r="AM60" s="371">
        <v>3020244</v>
      </c>
      <c r="AN60" s="372">
        <v>87831</v>
      </c>
      <c r="AO60" s="373">
        <v>9.3000000000000007</v>
      </c>
      <c r="AP60" s="374">
        <v>43913</v>
      </c>
      <c r="AQ60" s="375">
        <v>-3.4</v>
      </c>
      <c r="AR60" s="376">
        <v>12.7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568</v>
      </c>
      <c r="AL61" s="377"/>
      <c r="AM61" s="378">
        <v>4088685</v>
      </c>
      <c r="AN61" s="379">
        <v>115770</v>
      </c>
      <c r="AO61" s="380">
        <v>12</v>
      </c>
      <c r="AP61" s="381">
        <v>89899</v>
      </c>
      <c r="AQ61" s="382">
        <v>-0.5</v>
      </c>
      <c r="AR61" s="368">
        <v>12.5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563</v>
      </c>
      <c r="AM62" s="371">
        <v>2524907</v>
      </c>
      <c r="AN62" s="372">
        <v>71350</v>
      </c>
      <c r="AO62" s="373">
        <v>26</v>
      </c>
      <c r="AP62" s="374">
        <v>44488</v>
      </c>
      <c r="AQ62" s="375">
        <v>3.5</v>
      </c>
      <c r="AR62" s="376">
        <v>22.5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SDG0f3GagXaiR0DiT45IAzBWYdYP7Ir4qoxjn/wxEKzh+mC/zPMxIFoqbvLWv0m3vK/BAQzlnxOUA911ngSoIA==" saltValue="hIysY8NZss+sAcFHUXdvk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570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gx3RzreF/Ld4yLACqh30u6JtbWz6bOTBhh4K2LjvYwKmBHGM6yj0BuEmNSX9jXXyfCBNRmJVBO4ka3LQjHGMA==" saltValue="+81efmhkpBQZUoKCNnHW2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CWFCzhgArW+USSVnuCZQRD9ja6bsXwfO8VhyQB5c/fnZTaKwpeH3YjFZzrSu4yTB41OaeHcxzFgtaWVBtOiA==" saltValue="JYRSokN82WGpBparST0I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232" t="s">
        <v>3</v>
      </c>
      <c r="D47" s="1232"/>
      <c r="E47" s="1233"/>
      <c r="F47" s="11">
        <v>10.81</v>
      </c>
      <c r="G47" s="12">
        <v>11.23</v>
      </c>
      <c r="H47" s="12">
        <v>11.75</v>
      </c>
      <c r="I47" s="12">
        <v>12.02</v>
      </c>
      <c r="J47" s="13">
        <v>12.21</v>
      </c>
    </row>
    <row r="48" spans="2:10" ht="57.75" customHeight="1" x14ac:dyDescent="0.15">
      <c r="B48" s="14"/>
      <c r="C48" s="1234" t="s">
        <v>4</v>
      </c>
      <c r="D48" s="1234"/>
      <c r="E48" s="1235"/>
      <c r="F48" s="15">
        <v>5.09</v>
      </c>
      <c r="G48" s="16">
        <v>5.44</v>
      </c>
      <c r="H48" s="16">
        <v>5.22</v>
      </c>
      <c r="I48" s="16">
        <v>7.62</v>
      </c>
      <c r="J48" s="17">
        <v>8.9499999999999993</v>
      </c>
    </row>
    <row r="49" spans="2:10" ht="57.75" customHeight="1" thickBot="1" x14ac:dyDescent="0.2">
      <c r="B49" s="18"/>
      <c r="C49" s="1236" t="s">
        <v>5</v>
      </c>
      <c r="D49" s="1236"/>
      <c r="E49" s="1237"/>
      <c r="F49" s="19">
        <v>0.7</v>
      </c>
      <c r="G49" s="20">
        <v>0.89</v>
      </c>
      <c r="H49" s="20" t="s">
        <v>577</v>
      </c>
      <c r="I49" s="20">
        <v>2.1800000000000002</v>
      </c>
      <c r="J49" s="21">
        <v>1.26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XOd2WDolnWsz8jIB1/HcNm3Q89bnsVyrELF0OG3S+WjBwMx9Sevc0k7noaSSFzfmuKJ6ppPUSI+14nOapbFSw==" saltValue="LUH76/ydCqCC8yw8eCW2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2020-09-23T05:31:14Z</cp:lastPrinted>
  <dcterms:created xsi:type="dcterms:W3CDTF">2020-02-10T06:29:53Z</dcterms:created>
  <dcterms:modified xsi:type="dcterms:W3CDTF">2020-09-23T05:31:32Z</dcterms:modified>
  <cp:category/>
</cp:coreProperties>
</file>