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BE36"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BE34" i="10" l="1"/>
  <c r="BE35" i="10" l="1"/>
  <c r="BW34" i="10"/>
  <c r="BW35" i="10" s="1"/>
  <c r="BW36" i="10" s="1"/>
  <c r="BW37" i="10" s="1"/>
  <c r="CO34" i="10" l="1"/>
  <c r="CO35" i="10" s="1"/>
</calcChain>
</file>

<file path=xl/sharedStrings.xml><?xml version="1.0" encoding="utf-8"?>
<sst xmlns="http://schemas.openxmlformats.org/spreadsheetml/2006/main" count="1120" uniqueCount="639">
  <si>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</si>
  <si>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</si>
  <si>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</si>
  <si>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</si>
  <si>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</si>
  <si>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</si>
  <si>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</si>
  <si>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</si>
  <si>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</si>
  <si>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</si>
  <si>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</si>
  <si>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</si>
  <si>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</si>
  <si>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</si>
  <si>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</si>
  <si>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</si>
  <si>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</si>
  <si>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</si>
  <si>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</si>
  <si>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</si>
  <si>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</si>
  <si>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</si>
  <si>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</si>
  <si>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</si>
  <si>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</si>
  <si>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</si>
  <si>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</si>
  <si>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</si>
  <si>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</si>
  <si>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</si>
  <si>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</si>
  <si>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</si>
  <si>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</si>
  <si>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</si>
  <si>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</si>
  <si>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</si>
  <si>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</si>
  <si>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</si>
  <si>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</si>
  <si>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</si>
  <si>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</si>
  <si>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</si>
  <si>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</si>
  <si>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</si>
  <si>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</si>
  <si>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</si>
  <si>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</si>
  <si>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</si>
  <si>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</si>
  <si>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</si>
  <si>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</si>
  <si>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</si>
  <si>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</si>
  <si>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</si>
  <si>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</si>
  <si>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</si>
  <si>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</si>
  <si>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</si>
  <si>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</si>
  <si>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</si>
  <si>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</si>
  <si>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</si>
  <si>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</si>
  <si>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</si>
  <si>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</si>
  <si>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</si>
  <si>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</si>
  <si>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</si>
  <si>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</si>
  <si>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</si>
  <si>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</si>
  <si>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</si>
  <si>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</si>
  <si>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</si>
  <si>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</si>
  <si>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</si>
  <si>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</si>
  <si>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</si>
  <si>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</si>
  <si>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</si>
  <si>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</si>
  <si>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</si>
  <si>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</si>
  <si>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</si>
  <si>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</si>
  <si>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</si>
  <si>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</si>
  <si>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</si>
  <si>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</si>
  <si>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</si>
  <si>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</si>
  <si>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</si>
  <si>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</si>
  <si>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</si>
  <si>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</si>
  <si>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</si>
  <si>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</si>
  <si>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姶良市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</si>
  <si>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</si>
  <si>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</si>
  <si>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</si>
  <si>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</si>
  <si>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</si>
  <si>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</si>
  <si>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</si>
  <si>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</si>
  <si>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</si>
  <si>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</si>
  <si>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</si>
  <si>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</si>
  <si>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</si>
  <si>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</si>
  <si>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</si>
  <si>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</si>
  <si>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</si>
  <si>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</si>
  <si>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</si>
  <si>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</si>
  <si>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</si>
  <si>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</si>
  <si>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</si>
  <si>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</si>
  <si>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</si>
  <si>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</si>
  <si>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</si>
  <si>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</si>
  <si>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</si>
  <si>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</si>
  <si>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</si>
  <si>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</si>
  <si>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</si>
  <si>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</si>
  <si>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</si>
  <si>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</si>
  <si>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</si>
  <si>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</si>
  <si>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</si>
  <si>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</si>
  <si>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</si>
  <si>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</si>
  <si>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</si>
  <si>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</si>
  <si>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</si>
  <si>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</si>
  <si>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</si>
  <si>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</si>
  <si>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</si>
  <si>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</si>
  <si>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</si>
  <si>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</si>
  <si>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</si>
  <si>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</si>
  <si>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</si>
  <si>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</si>
  <si>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</si>
  <si>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</si>
  <si>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</si>
  <si>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</si>
  <si>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</si>
  <si>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</si>
  <si>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</si>
  <si>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</si>
  <si>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</si>
  <si>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</si>
  <si>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</si>
  <si>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</si>
  <si>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</si>
  <si>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</si>
  <si>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</si>
  <si>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</si>
  <si>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</si>
  <si>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</si>
  <si>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</si>
  <si>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</si>
  <si>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</si>
  <si>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</si>
  <si>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</si>
  <si>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</si>
  <si>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</si>
  <si>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</si>
  <si>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</si>
  <si>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</si>
  <si>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</si>
  <si>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</si>
  <si>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</si>
  <si>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</si>
  <si>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</si>
  <si>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</si>
  <si>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</si>
  <si>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</si>
  <si>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</si>
  <si>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</si>
  <si>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</si>
  <si>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</si>
  <si>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</si>
  <si>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</si>
  <si>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</si>
  <si>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</si>
  <si>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</si>
  <si>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</si>
  <si>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</si>
  <si>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</si>
  <si>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</si>
  <si>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</si>
  <si>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</si>
  <si>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</si>
  <si>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</si>
  <si>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</si>
  <si>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</si>
  <si>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</si>
  <si>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</si>
  <si>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</si>
  <si>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</si>
  <si>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</si>
  <si>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鹿児島県姶良市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</si>
  <si>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</si>
  <si>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</si>
  <si>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</si>
  <si>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</si>
  <si>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</si>
  <si>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</si>
  <si>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</si>
  <si>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</si>
  <si>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</si>
  <si>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</si>
  <si>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</si>
  <si>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</si>
  <si>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</si>
  <si>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</si>
  <si>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</si>
  <si>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</si>
  <si>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</si>
  <si>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</si>
  <si>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</si>
  <si>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</si>
  <si>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</si>
  <si>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</si>
  <si>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</si>
  <si>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</si>
  <si>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</si>
  <si>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</si>
  <si>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</si>
  <si>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</si>
  <si>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</si>
  <si>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</si>
  <si>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</si>
  <si>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</si>
  <si>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</si>
  <si>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</si>
  <si>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</si>
  <si>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</si>
  <si>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</si>
  <si>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</si>
  <si>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</si>
  <si>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</si>
  <si>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</si>
  <si>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</si>
  <si>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</si>
  <si>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</si>
  <si>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</si>
  <si>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</si>
  <si>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</si>
  <si>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</si>
  <si>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</si>
  <si>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</si>
  <si>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</si>
  <si>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</si>
  <si>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</si>
  <si>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</si>
  <si>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</si>
  <si>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</si>
  <si>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</si>
  <si>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</si>
  <si>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</si>
  <si>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</si>
  <si>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</si>
  <si>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</si>
  <si>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</si>
  <si>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</si>
  <si>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</si>
  <si>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</si>
  <si>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</si>
  <si>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</si>
  <si>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</si>
  <si>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</si>
  <si>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</si>
  <si>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</si>
  <si>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</si>
  <si>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</si>
  <si>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</si>
  <si>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</si>
  <si>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</si>
  <si>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</si>
  <si>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</si>
  <si>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</si>
  <si>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</si>
  <si>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</si>
  <si>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</si>
  <si>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</si>
  <si>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</si>
  <si>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</si>
  <si>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</si>
  <si>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</si>
  <si>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</si>
  <si>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</si>
  <si>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</si>
  <si>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</si>
  <si>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</si>
  <si>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</si>
  <si>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</si>
  <si>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</si>
  <si>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</si>
  <si>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</si>
  <si>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</si>
  <si>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</si>
  <si>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</si>
  <si>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</si>
  <si>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</si>
  <si>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</si>
  <si>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</si>
  <si>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</si>
  <si>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</si>
  <si>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</si>
  <si>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</si>
  <si>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</si>
  <si>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</si>
  <si>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</si>
  <si>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</si>
  <si>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</si>
  <si>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</si>
  <si>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</si>
  <si>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</si>
  <si>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</si>
  <si>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</si>
  <si>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</si>
  <si>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</si>
  <si>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</si>
  <si>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</si>
  <si>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</si>
  <si>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</si>
  <si>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</si>
  <si>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</si>
  <si>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</si>
  <si>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</si>
  <si>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</si>
  <si>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</si>
  <si>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</si>
  <si>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</si>
  <si>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</si>
  <si>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</si>
  <si>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</si>
  <si>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</si>
  <si>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</si>
  <si>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</si>
  <si>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</si>
  <si>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</si>
  <si>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</si>
  <si>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</si>
  <si>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</si>
  <si>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</si>
  <si>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</si>
  <si>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</si>
  <si>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鹿児島県姶良市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</si>
  <si>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</si>
  <si>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</si>
  <si>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</si>
  <si>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</si>
  <si>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</si>
  <si>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</si>
  <si>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</si>
  <si>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</si>
  <si>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</si>
  <si>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</si>
  <si>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</si>
  <si>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</si>
  <si>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</si>
  <si>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</si>
  <si>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</si>
  <si>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</si>
  <si>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</si>
  <si>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</si>
  <si>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</si>
  <si>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</si>
  <si>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姶良市農林業労働者災害共済事業特別会計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</si>
  <si>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</si>
  <si>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</si>
  <si>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</si>
  <si>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</si>
  <si>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</si>
  <si>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</si>
  <si>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</si>
  <si>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</si>
  <si>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</si>
  <si>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</si>
  <si>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</si>
  <si>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</si>
  <si>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</si>
  <si>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</si>
  <si>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姶良市国民健康保険特別会計事業勘定</t>
    <phoneticPr fontId="5"/>
  </si>
  <si>
    <t>姶良市国民健康保険特別会計施設勘定</t>
    <phoneticPr fontId="5"/>
  </si>
  <si>
    <t>姶良市後期高齢者医療特別会計</t>
    <phoneticPr fontId="5"/>
  </si>
  <si>
    <t>姶良市介護保険特別会計保険事業勘定</t>
    <phoneticPr fontId="5"/>
  </si>
  <si>
    <t>姶良市介護保険特別会計介護サービス事業勘定</t>
    <phoneticPr fontId="5"/>
  </si>
  <si>
    <t>姶良市水道事業会計</t>
    <phoneticPr fontId="5"/>
  </si>
  <si>
    <t>法適用企業</t>
    <phoneticPr fontId="5"/>
  </si>
  <si>
    <t>姶良市下水道事業会計</t>
    <phoneticPr fontId="5"/>
  </si>
  <si>
    <t>姶良市農業集落排水事業特別会計</t>
    <phoneticPr fontId="5"/>
  </si>
  <si>
    <t>法非適用企業</t>
    <phoneticPr fontId="5"/>
  </si>
  <si>
    <t>姶良市土地区画整理事業特別会計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</si>
  <si>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</si>
  <si>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</si>
  <si>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</si>
  <si>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</si>
  <si>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</si>
  <si>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</si>
  <si>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</si>
  <si>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</si>
  <si>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</si>
  <si>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</si>
  <si>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</si>
  <si>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</si>
  <si>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</si>
  <si>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</si>
  <si>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</si>
  <si>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</si>
  <si>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</si>
  <si>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</si>
  <si>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</si>
  <si>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</si>
  <si>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</si>
  <si>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</si>
  <si>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</si>
  <si>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</si>
  <si>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</si>
  <si>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</si>
  <si>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</si>
  <si>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</si>
  <si>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</si>
  <si>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</si>
  <si>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</si>
  <si>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</si>
  <si>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</si>
  <si>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</si>
  <si>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</si>
  <si>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</si>
  <si>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</si>
  <si>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</si>
  <si>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</si>
  <si>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</si>
  <si>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</si>
  <si>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</si>
  <si>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</si>
  <si>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</si>
  <si>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</si>
  <si>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</si>
  <si>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</si>
  <si>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</si>
  <si>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</si>
  <si>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</si>
  <si>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</si>
  <si>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</si>
  <si>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</si>
  <si>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</si>
  <si>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</si>
  <si>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</si>
  <si>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</si>
  <si>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</si>
  <si>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</si>
  <si>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</si>
  <si>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</si>
  <si>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</si>
  <si>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</si>
  <si>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</si>
  <si>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</si>
  <si>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</si>
  <si>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</si>
  <si>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</si>
  <si>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</si>
  <si>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姶良市農業集落排水事業特別会計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</si>
  <si>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</si>
  <si>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</si>
  <si>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姶良市水道事業会計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</si>
  <si>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</si>
  <si>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姶良市国民健康保険特別会計施設勘定</t>
    <phoneticPr fontId="5"/>
  </si>
  <si>
    <t>(Ｆ)</t>
    <phoneticPr fontId="5"/>
  </si>
  <si>
    <t>姶良市下水道事業会計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</si>
  <si>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</si>
  <si>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</si>
  <si>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</si>
  <si>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</si>
  <si>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</si>
  <si>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</si>
  <si>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</si>
  <si>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</si>
  <si>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</si>
  <si>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</si>
  <si>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</si>
  <si>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</si>
  <si>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</si>
  <si>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</si>
  <si>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</si>
  <si>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</si>
  <si>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</si>
  <si>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</si>
  <si>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</si>
  <si>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</si>
  <si>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</si>
  <si>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</si>
  <si>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</si>
  <si>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</si>
  <si>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</si>
  <si>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</si>
  <si>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</si>
  <si>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</si>
  <si>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</si>
  <si>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</si>
  <si>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</si>
  <si>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</si>
  <si>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</si>
  <si>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</si>
  <si>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</si>
  <si>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</si>
  <si>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</si>
  <si>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</si>
  <si>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</si>
  <si>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</si>
  <si>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</si>
  <si>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</si>
  <si>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</si>
  <si>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</si>
  <si>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</si>
  <si>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</si>
  <si>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</si>
  <si>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</si>
  <si>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</si>
  <si>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</si>
  <si>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</si>
  <si>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</si>
  <si>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</si>
  <si>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</si>
  <si>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</si>
  <si>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</si>
  <si>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</si>
  <si>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</si>
  <si>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</si>
  <si>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</si>
  <si>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</si>
  <si>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</si>
  <si>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</si>
  <si>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</si>
  <si>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</si>
  <si>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</si>
  <si>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</si>
  <si>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</si>
  <si>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</si>
  <si>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</si>
  <si>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</si>
  <si>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</si>
  <si>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</si>
  <si>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</si>
  <si>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</si>
  <si>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</si>
  <si>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</si>
  <si>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</si>
  <si>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</si>
  <si>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</si>
  <si>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</si>
  <si>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</si>
  <si>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</si>
  <si>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</si>
  <si>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5.43</t>
  </si>
  <si>
    <t>▲ 1.66</t>
  </si>
  <si>
    <t>▲ 5.58</t>
  </si>
  <si>
    <t>▲ 2.75</t>
  </si>
  <si>
    <t>▲ 4.04</t>
  </si>
  <si>
    <t>姶良市水道事業会計</t>
  </si>
  <si>
    <t>一般会計</t>
  </si>
  <si>
    <t>姶良市国民健康保険特別会計事業勘定</t>
  </si>
  <si>
    <t>姶良市下水道事業会計</t>
  </si>
  <si>
    <t>姶良市介護保険特別会計保険事業勘定</t>
  </si>
  <si>
    <t>姶良市後期高齢者医療特別会計</t>
  </si>
  <si>
    <t>姶良市農業集落排水事業特別会計</t>
  </si>
  <si>
    <t>姶良市国民健康保険特別会計施設勘定</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</si>
  <si>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</si>
  <si>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</si>
  <si>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</si>
  <si>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</si>
  <si>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</si>
  <si>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</si>
  <si>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</si>
  <si>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</si>
  <si>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</si>
  <si>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</si>
  <si>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</si>
  <si>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</si>
  <si>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</si>
  <si>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</si>
  <si>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姶良市土地開発公社</t>
    <rPh sb="0" eb="2">
      <t>アイラ</t>
    </rPh>
    <rPh sb="2" eb="3">
      <t>シ</t>
    </rPh>
    <rPh sb="3" eb="5">
      <t>トチ</t>
    </rPh>
    <rPh sb="5" eb="7">
      <t>カイハツ</t>
    </rPh>
    <rPh sb="7" eb="9">
      <t>コウシャ</t>
    </rPh>
    <phoneticPr fontId="2"/>
  </si>
  <si>
    <t>姶良市文化振興公社</t>
    <rPh sb="0" eb="2">
      <t>アイラ</t>
    </rPh>
    <rPh sb="2" eb="3">
      <t>シ</t>
    </rPh>
    <rPh sb="3" eb="5">
      <t>ブンカ</t>
    </rPh>
    <rPh sb="5" eb="7">
      <t>シンコウ</t>
    </rPh>
    <rPh sb="7" eb="9">
      <t>コウシャ</t>
    </rPh>
    <phoneticPr fontId="2"/>
  </si>
  <si>
    <t>〇</t>
    <phoneticPr fontId="2"/>
  </si>
  <si>
    <t>-</t>
    <phoneticPr fontId="2"/>
  </si>
  <si>
    <t>-</t>
    <phoneticPr fontId="2"/>
  </si>
  <si>
    <t>-</t>
    <phoneticPr fontId="2"/>
  </si>
  <si>
    <t>庁舎建設基金</t>
    <rPh sb="0" eb="2">
      <t>チョウシャ</t>
    </rPh>
    <rPh sb="2" eb="4">
      <t>ケンセツ</t>
    </rPh>
    <rPh sb="4" eb="6">
      <t>キキン</t>
    </rPh>
    <phoneticPr fontId="18"/>
  </si>
  <si>
    <t>地域福祉基金</t>
    <rPh sb="0" eb="2">
      <t>チイキ</t>
    </rPh>
    <rPh sb="2" eb="4">
      <t>フクシ</t>
    </rPh>
    <rPh sb="4" eb="6">
      <t>キキン</t>
    </rPh>
    <phoneticPr fontId="18"/>
  </si>
  <si>
    <t>過疎地域自立促進基金</t>
    <phoneticPr fontId="2"/>
  </si>
  <si>
    <t>ふるさと応援基金</t>
    <rPh sb="4" eb="6">
      <t>オウエン</t>
    </rPh>
    <rPh sb="6" eb="8">
      <t>キキン</t>
    </rPh>
    <phoneticPr fontId="18"/>
  </si>
  <si>
    <t>市有施設整備積立基金</t>
    <rPh sb="0" eb="1">
      <t>シ</t>
    </rPh>
    <rPh sb="1" eb="2">
      <t>ユウ</t>
    </rPh>
    <rPh sb="2" eb="4">
      <t>シセツ</t>
    </rPh>
    <rPh sb="4" eb="6">
      <t>セイビ</t>
    </rPh>
    <rPh sb="6" eb="8">
      <t>ツミタテ</t>
    </rPh>
    <rPh sb="8" eb="10">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</si>
  <si>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</si>
  <si>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</si>
  <si>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</si>
  <si>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</si>
  <si>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</si>
  <si>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</si>
  <si>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</si>
  <si>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</si>
  <si>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</si>
  <si>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</si>
  <si>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</si>
  <si>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</si>
  <si>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</si>
  <si>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</si>
  <si>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</si>
  <si>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</si>
  <si>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</si>
  <si>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の組合せについては、平成29年度から平成30年度決算にかけてどちらの指標も上昇している。このことから、公共施設の更新等以外の要素から将来負担比率が上昇した可能性も考えられるが、本市では平成29年度から平成30年度にかけては基金の取り崩しを行いながら財政運営を行っており、将来負担比率の構成要素である「充当可能基金額」が減少したことが要因の一つとして考えられる。また、将来負担比率と有形固定資産減価償却率はどちらも類似団体を上回っており、今後のソフト・ハード両面による財政状況への負担が懸念される。今後の公共施設の建設や更新によって、基金の減少がより一層急激なものになる可能性があり、本市の場合は経常的な経費の削減に取り組む必要性が特に高くなってい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クミアワ</t>
    </rPh>
    <rPh sb="28" eb="30">
      <t>ヘイセイ</t>
    </rPh>
    <rPh sb="32" eb="34">
      <t>ネンド</t>
    </rPh>
    <rPh sb="36" eb="38">
      <t>ヘイセイ</t>
    </rPh>
    <rPh sb="40" eb="42">
      <t>ネンド</t>
    </rPh>
    <rPh sb="42" eb="44">
      <t>ケッサン</t>
    </rPh>
    <rPh sb="52" eb="54">
      <t>シヒョウ</t>
    </rPh>
    <rPh sb="55" eb="57">
      <t>ジョウショウ</t>
    </rPh>
    <rPh sb="69" eb="71">
      <t>コウキョウ</t>
    </rPh>
    <rPh sb="71" eb="73">
      <t>シセツ</t>
    </rPh>
    <rPh sb="74" eb="76">
      <t>コウシン</t>
    </rPh>
    <rPh sb="76" eb="77">
      <t>トウ</t>
    </rPh>
    <rPh sb="77" eb="79">
      <t>イガイ</t>
    </rPh>
    <rPh sb="80" eb="82">
      <t>ヨウソ</t>
    </rPh>
    <rPh sb="84" eb="86">
      <t>ショウライ</t>
    </rPh>
    <rPh sb="86" eb="88">
      <t>フタン</t>
    </rPh>
    <rPh sb="88" eb="90">
      <t>ヒリツ</t>
    </rPh>
    <rPh sb="91" eb="93">
      <t>ジョウショウ</t>
    </rPh>
    <rPh sb="95" eb="98">
      <t>カノウセイ</t>
    </rPh>
    <rPh sb="99" eb="100">
      <t>カンガ</t>
    </rPh>
    <rPh sb="106" eb="108">
      <t>ホンシ</t>
    </rPh>
    <rPh sb="110" eb="112">
      <t>ヘイセイ</t>
    </rPh>
    <rPh sb="114" eb="116">
      <t>ネンド</t>
    </rPh>
    <rPh sb="118" eb="120">
      <t>ヘイセイ</t>
    </rPh>
    <rPh sb="122" eb="124">
      <t>ネンド</t>
    </rPh>
    <rPh sb="129" eb="131">
      <t>キキン</t>
    </rPh>
    <rPh sb="132" eb="133">
      <t>ト</t>
    </rPh>
    <rPh sb="134" eb="135">
      <t>クズ</t>
    </rPh>
    <rPh sb="137" eb="138">
      <t>オコナ</t>
    </rPh>
    <rPh sb="142" eb="144">
      <t>ザイセイ</t>
    </rPh>
    <rPh sb="144" eb="146">
      <t>ウンエイ</t>
    </rPh>
    <rPh sb="147" eb="148">
      <t>オコナ</t>
    </rPh>
    <rPh sb="153" eb="155">
      <t>ショウライ</t>
    </rPh>
    <rPh sb="155" eb="157">
      <t>フタン</t>
    </rPh>
    <rPh sb="157" eb="159">
      <t>ヒリツ</t>
    </rPh>
    <rPh sb="160" eb="162">
      <t>コウセイ</t>
    </rPh>
    <rPh sb="162" eb="164">
      <t>ヨウソ</t>
    </rPh>
    <rPh sb="168" eb="170">
      <t>ジュウトウ</t>
    </rPh>
    <rPh sb="170" eb="172">
      <t>カノウ</t>
    </rPh>
    <rPh sb="172" eb="174">
      <t>キキン</t>
    </rPh>
    <rPh sb="174" eb="175">
      <t>ガク</t>
    </rPh>
    <rPh sb="177" eb="179">
      <t>ゲンショウ</t>
    </rPh>
    <rPh sb="184" eb="186">
      <t>ヨウイン</t>
    </rPh>
    <rPh sb="187" eb="188">
      <t>ヒト</t>
    </rPh>
    <rPh sb="192" eb="193">
      <t>カンガ</t>
    </rPh>
    <rPh sb="201" eb="207">
      <t>ショウライフタンヒリツ</t>
    </rPh>
    <rPh sb="208" eb="210">
      <t>ユウケイ</t>
    </rPh>
    <rPh sb="210" eb="212">
      <t>コテイ</t>
    </rPh>
    <rPh sb="212" eb="214">
      <t>シサン</t>
    </rPh>
    <rPh sb="214" eb="216">
      <t>ゲンカ</t>
    </rPh>
    <rPh sb="216" eb="218">
      <t>ショウキャク</t>
    </rPh>
    <rPh sb="218" eb="219">
      <t>リツ</t>
    </rPh>
    <rPh sb="224" eb="226">
      <t>ルイジ</t>
    </rPh>
    <rPh sb="226" eb="228">
      <t>ダンタイ</t>
    </rPh>
    <rPh sb="229" eb="231">
      <t>ウワマワ</t>
    </rPh>
    <rPh sb="236" eb="238">
      <t>コンゴ</t>
    </rPh>
    <rPh sb="246" eb="248">
      <t>リョウメン</t>
    </rPh>
    <rPh sb="251" eb="253">
      <t>ザイセイ</t>
    </rPh>
    <rPh sb="253" eb="255">
      <t>ジョウキョウ</t>
    </rPh>
    <rPh sb="257" eb="259">
      <t>フタン</t>
    </rPh>
    <rPh sb="260" eb="262">
      <t>ケネン</t>
    </rPh>
    <rPh sb="266" eb="268">
      <t>コンゴ</t>
    </rPh>
    <rPh sb="269" eb="271">
      <t>コウキョウ</t>
    </rPh>
    <rPh sb="271" eb="273">
      <t>シセツ</t>
    </rPh>
    <rPh sb="274" eb="276">
      <t>ケンセツ</t>
    </rPh>
    <rPh sb="277" eb="279">
      <t>コウシン</t>
    </rPh>
    <rPh sb="284" eb="286">
      <t>キキン</t>
    </rPh>
    <rPh sb="287" eb="289">
      <t>ゲンショウ</t>
    </rPh>
    <rPh sb="292" eb="294">
      <t>イッソウ</t>
    </rPh>
    <rPh sb="294" eb="296">
      <t>キュウゲキ</t>
    </rPh>
    <rPh sb="302" eb="305">
      <t>カノウセイ</t>
    </rPh>
    <rPh sb="309" eb="311">
      <t>ホンシ</t>
    </rPh>
    <rPh sb="312" eb="314">
      <t>バアイ</t>
    </rPh>
    <rPh sb="315" eb="318">
      <t>ケイジョウテキ</t>
    </rPh>
    <rPh sb="319" eb="321">
      <t>ケイヒ</t>
    </rPh>
    <rPh sb="322" eb="324">
      <t>サクゲン</t>
    </rPh>
    <rPh sb="325" eb="326">
      <t>ト</t>
    </rPh>
    <rPh sb="327" eb="328">
      <t>ク</t>
    </rPh>
    <rPh sb="329" eb="332">
      <t>ヒツヨウセイ</t>
    </rPh>
    <rPh sb="333" eb="334">
      <t>トク</t>
    </rPh>
    <rPh sb="335" eb="336">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</si>
  <si>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</si>
  <si>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</si>
  <si>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</si>
  <si>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</si>
  <si>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</si>
  <si>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</si>
  <si>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</si>
  <si>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</si>
  <si>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</si>
  <si>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</si>
  <si>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</si>
  <si>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</si>
  <si>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将来負担比率及び実質公債費比率の組合せによる分析につては、平成29年度から平成30年度決算にかけて実質公債費比率は横ばい、将来負担比率は上昇している。またどちらの指標も類似団体平均を上回っている。今後も庁舎建設等により地方債を発行する予定としており、その償還時期には平成30年度決算にかけてほぼ横ばいで推移している実質公債費比率も上昇することが予想される。今後については、「公共施設等総合管理計画」における「公共施設（建築物）の保有量（延床面積）を今後 40 年間で約 32％削減することを目標とする」という計画に従い、庁舎以外の公共施設更新については優先順や必要性について検討の上で取り組むこととする。</t>
    <rPh sb="0" eb="2">
      <t>ショウライ</t>
    </rPh>
    <rPh sb="2" eb="4">
      <t>フタン</t>
    </rPh>
    <rPh sb="4" eb="6">
      <t>ヒリツ</t>
    </rPh>
    <rPh sb="6" eb="7">
      <t>オヨ</t>
    </rPh>
    <rPh sb="8" eb="15">
      <t>ジッシツコウサイヒヒリツ</t>
    </rPh>
    <rPh sb="16" eb="18">
      <t>クミアワ</t>
    </rPh>
    <rPh sb="22" eb="24">
      <t>ブンセキ</t>
    </rPh>
    <rPh sb="49" eb="51">
      <t>ジッシツ</t>
    </rPh>
    <rPh sb="51" eb="54">
      <t>コウサイヒ</t>
    </rPh>
    <rPh sb="54" eb="56">
      <t>ヒリツ</t>
    </rPh>
    <rPh sb="57" eb="58">
      <t>ヨコ</t>
    </rPh>
    <rPh sb="61" eb="63">
      <t>ショウライ</t>
    </rPh>
    <rPh sb="63" eb="65">
      <t>フタン</t>
    </rPh>
    <rPh sb="65" eb="67">
      <t>ヒリツ</t>
    </rPh>
    <rPh sb="81" eb="83">
      <t>シヒョウ</t>
    </rPh>
    <rPh sb="84" eb="86">
      <t>ルイジ</t>
    </rPh>
    <rPh sb="86" eb="88">
      <t>ダンタイ</t>
    </rPh>
    <rPh sb="88" eb="90">
      <t>ヘイキン</t>
    </rPh>
    <rPh sb="91" eb="93">
      <t>ウワマワ</t>
    </rPh>
    <rPh sb="98" eb="100">
      <t>コンゴ</t>
    </rPh>
    <rPh sb="101" eb="103">
      <t>チョウシャ</t>
    </rPh>
    <rPh sb="103" eb="105">
      <t>ケンセツ</t>
    </rPh>
    <rPh sb="105" eb="106">
      <t>トウ</t>
    </rPh>
    <rPh sb="109" eb="112">
      <t>チホウサイ</t>
    </rPh>
    <rPh sb="113" eb="115">
      <t>ハッコウ</t>
    </rPh>
    <rPh sb="117" eb="119">
      <t>ヨテイ</t>
    </rPh>
    <rPh sb="127" eb="129">
      <t>ショウカン</t>
    </rPh>
    <rPh sb="129" eb="131">
      <t>ジキ</t>
    </rPh>
    <rPh sb="133" eb="135">
      <t>ヘイセイ</t>
    </rPh>
    <rPh sb="137" eb="139">
      <t>ネンド</t>
    </rPh>
    <rPh sb="139" eb="141">
      <t>ケッサン</t>
    </rPh>
    <rPh sb="147" eb="148">
      <t>ヨコ</t>
    </rPh>
    <rPh sb="151" eb="153">
      <t>スイイ</t>
    </rPh>
    <rPh sb="157" eb="159">
      <t>ジッシツ</t>
    </rPh>
    <rPh sb="159" eb="162">
      <t>コウサイヒ</t>
    </rPh>
    <rPh sb="162" eb="164">
      <t>ヒリツ</t>
    </rPh>
    <rPh sb="165" eb="167">
      <t>ジョウショウ</t>
    </rPh>
    <rPh sb="172" eb="174">
      <t>ヨソウ</t>
    </rPh>
    <rPh sb="178" eb="180">
      <t>コンゴ</t>
    </rPh>
    <rPh sb="187" eb="189">
      <t>コウキョウ</t>
    </rPh>
    <rPh sb="189" eb="191">
      <t>シセツ</t>
    </rPh>
    <rPh sb="191" eb="192">
      <t>トウ</t>
    </rPh>
    <rPh sb="192" eb="194">
      <t>ソウゴウ</t>
    </rPh>
    <rPh sb="194" eb="196">
      <t>カンリ</t>
    </rPh>
    <rPh sb="196" eb="198">
      <t>ケイカク</t>
    </rPh>
    <rPh sb="204" eb="206">
      <t>コウキョウ</t>
    </rPh>
    <rPh sb="206" eb="208">
      <t>シセツ</t>
    </rPh>
    <rPh sb="209" eb="212">
      <t>ケンチクブツ</t>
    </rPh>
    <rPh sb="214" eb="216">
      <t>ホユウ</t>
    </rPh>
    <rPh sb="216" eb="217">
      <t>リョウ</t>
    </rPh>
    <rPh sb="218" eb="219">
      <t>ノ</t>
    </rPh>
    <rPh sb="220" eb="222">
      <t>メンセキ</t>
    </rPh>
    <rPh sb="224" eb="226">
      <t>コンゴ</t>
    </rPh>
    <rPh sb="254" eb="256">
      <t>ケイカク</t>
    </rPh>
    <rPh sb="257" eb="258">
      <t>シタガ</t>
    </rPh>
    <rPh sb="260" eb="262">
      <t>チョウシャ</t>
    </rPh>
    <rPh sb="262" eb="264">
      <t>イガイ</t>
    </rPh>
    <rPh sb="265" eb="267">
      <t>コウキョウ</t>
    </rPh>
    <rPh sb="267" eb="269">
      <t>シセツ</t>
    </rPh>
    <rPh sb="269" eb="271">
      <t>コウシン</t>
    </rPh>
    <rPh sb="276" eb="278">
      <t>ユウセン</t>
    </rPh>
    <rPh sb="278" eb="279">
      <t>ジュン</t>
    </rPh>
    <rPh sb="280" eb="283">
      <t>ヒツヨウセイ</t>
    </rPh>
    <rPh sb="287" eb="289">
      <t>ケントウ</t>
    </rPh>
    <rPh sb="290" eb="291">
      <t>ウエ</t>
    </rPh>
    <rPh sb="292" eb="293">
      <t>ト</t>
    </rPh>
    <rPh sb="294" eb="29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</si>
</sst>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13" xfId="13" applyNumberFormat="1" applyFont="1" applyFill="1" applyBorder="1" applyAlignment="1" applyProtection="1">
      <alignment horizontal="right" vertical="center" shrinkToFit="1"/>
      <protection locked="0"/>
    </xf>
    <xf numFmtId="177" fontId="33" fillId="6" borderId="119"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88"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3" fillId="6" borderId="125" xfId="13" applyNumberFormat="1" applyFont="1" applyFill="1" applyBorder="1" applyAlignment="1" applyProtection="1">
      <alignment horizontal="right" vertical="center" shrinkToFit="1"/>
      <protection locked="0"/>
    </xf>
    <xf numFmtId="177" fontId="33" fillId="6" borderId="146" xfId="13" applyNumberFormat="1" applyFont="1" applyFill="1" applyBorder="1" applyAlignment="1" applyProtection="1">
      <alignment horizontal="right" vertical="center" shrinkToFit="1"/>
      <protection locked="0"/>
    </xf>
    <xf numFmtId="177" fontId="33" fillId="6" borderId="189"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90"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8CB6-4B42-8DAA-D9847FF118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89607</c:v>
                </c:pt>
                <c:pt idx="1">
                  <c:v>40232</c:v>
                </c:pt>
                <c:pt idx="2">
                  <c:v>57854</c:v>
                </c:pt>
                <c:pt idx="3">
                  <c:v>48691</c:v>
                </c:pt>
                <c:pt idx="4">
                  <c:v>60809</c:v>
                </c:pt>
              </c:numCache>
            </c:numRef>
          </c:val>
          <c:smooth val="0"/>
          <c:extLst>
            <c:ext xmlns:c16="http://schemas.microsoft.com/office/drawing/2014/chart" uri="{C3380CC4-5D6E-409C-BE32-E72D297353CC}">
              <c16:uniqueId val="{00000001-8CB6-4B42-8DAA-D9847FF11812}"/>
            </c:ext>
          </c:extLst>
        </c:ser>
        <c:dLbls>
          <c:showLegendKey val="0"/>
          <c:showVal val="0"/>
          <c:showCatName val="0"/>
          <c:showSerName val="0"/>
          <c:showPercent val="0"/>
          <c:showBubbleSize val="0"/>
        </c:dLbls>
        <c:marker val="1"/>
        <c:smooth val="0"/>
        <c:axId val="1170710032"/>
        <c:axId val="1170712752"/>
      </c:lineChart>
      <c:catAx>
        <c:axId val="117071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712752"/>
        <c:crosses val="autoZero"/>
        <c:auto val="1"/>
        <c:lblAlgn val="ctr"/>
        <c:lblOffset val="100"/>
        <c:tickLblSkip val="1"/>
        <c:tickMarkSkip val="1"/>
        <c:noMultiLvlLbl val="0"/>
      </c:catAx>
      <c:valAx>
        <c:axId val="11707127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071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5.67</c:v>
                </c:pt>
                <c:pt idx="1">
                  <c:v>8.1999999999999993</c:v>
                </c:pt>
                <c:pt idx="2">
                  <c:v>6.49</c:v>
                </c:pt>
                <c:pt idx="3">
                  <c:v>7.74</c:v>
                </c:pt>
                <c:pt idx="4">
                  <c:v>8.17</c:v>
                </c:pt>
              </c:numCache>
            </c:numRef>
          </c:val>
          <c:extLst>
            <c:ext xmlns:c16="http://schemas.microsoft.com/office/drawing/2014/chart" uri="{C3380CC4-5D6E-409C-BE32-E72D297353CC}">
              <c16:uniqueId val="{00000000-1C84-412E-8EC4-076BE24053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17.46</c:v>
                </c:pt>
                <c:pt idx="1">
                  <c:v>16.420000000000002</c:v>
                </c:pt>
                <c:pt idx="2">
                  <c:v>16.600000000000001</c:v>
                </c:pt>
                <c:pt idx="3">
                  <c:v>15.97</c:v>
                </c:pt>
                <c:pt idx="4">
                  <c:v>15.28</c:v>
                </c:pt>
              </c:numCache>
            </c:numRef>
          </c:val>
          <c:extLst>
            <c:ext xmlns:c16="http://schemas.microsoft.com/office/drawing/2014/chart" uri="{C3380CC4-5D6E-409C-BE32-E72D297353CC}">
              <c16:uniqueId val="{00000001-1C84-412E-8EC4-076BE2405304}"/>
            </c:ext>
          </c:extLst>
        </c:ser>
        <c:dLbls>
          <c:showLegendKey val="0"/>
          <c:showVal val="0"/>
          <c:showCatName val="0"/>
          <c:showSerName val="0"/>
          <c:showPercent val="0"/>
          <c:showBubbleSize val="0"/>
        </c:dLbls>
        <c:gapWidth val="250"/>
        <c:overlap val="100"/>
        <c:axId val="1170706768"/>
        <c:axId val="117070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-5.43</c:v>
                </c:pt>
                <c:pt idx="1">
                  <c:v>-1.66</c:v>
                </c:pt>
                <c:pt idx="2">
                  <c:v>-5.58</c:v>
                </c:pt>
                <c:pt idx="3">
                  <c:v>-2.75</c:v>
                </c:pt>
                <c:pt idx="4">
                  <c:v>-4.04</c:v>
                </c:pt>
              </c:numCache>
            </c:numRef>
          </c:val>
          <c:smooth val="0"/>
          <c:extLst>
            <c:ext xmlns:c16="http://schemas.microsoft.com/office/drawing/2014/chart" uri="{C3380CC4-5D6E-409C-BE32-E72D297353CC}">
              <c16:uniqueId val="{00000002-1C84-412E-8EC4-076BE2405304}"/>
            </c:ext>
          </c:extLst>
        </c:ser>
        <c:dLbls>
          <c:showLegendKey val="0"/>
          <c:showVal val="0"/>
          <c:showCatName val="0"/>
          <c:showSerName val="0"/>
          <c:showPercent val="0"/>
          <c:showBubbleSize val="0"/>
        </c:dLbls>
        <c:marker val="1"/>
        <c:smooth val="0"/>
        <c:axId val="1170706768"/>
        <c:axId val="1170705680"/>
      </c:lineChart>
      <c:catAx>
        <c:axId val="117070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0705680"/>
        <c:crosses val="autoZero"/>
        <c:auto val="1"/>
        <c:lblAlgn val="ctr"/>
        <c:lblOffset val="100"/>
        <c:tickLblSkip val="1"/>
        <c:tickMarkSkip val="1"/>
        <c:noMultiLvlLbl val="0"/>
      </c:catAx>
      <c:valAx>
        <c:axId val="117070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70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0.08</c:v>
                </c:pt>
                <c:pt idx="4">
                  <c:v>#N/A</c:v>
                </c:pt>
                <c:pt idx="5">
                  <c:v>0.12</c:v>
                </c:pt>
                <c:pt idx="6">
                  <c:v>#N/A</c:v>
                </c:pt>
                <c:pt idx="7">
                  <c:v>0.05</c:v>
                </c:pt>
                <c:pt idx="8">
                  <c:v>#N/A</c:v>
                </c:pt>
                <c:pt idx="9">
                  <c:v>0.01</c:v>
                </c:pt>
              </c:numCache>
            </c:numRef>
          </c:val>
          <c:extLst>
            <c:ext xmlns:c16="http://schemas.microsoft.com/office/drawing/2014/chart" uri="{C3380CC4-5D6E-409C-BE32-E72D297353CC}">
              <c16:uniqueId val="{00000000-DF73-430B-87AF-C7A688292D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73-430B-87AF-C7A688292DE8}"/>
            </c:ext>
          </c:extLst>
        </c:ser>
        <c:ser>
          <c:idx val="2"/>
          <c:order val="2"/>
          <c:tx>
            <c:strRef>
              <c:f>データシート!$A$29</c:f>
              <c:strCache>
                <c:ptCount val="1"/>
                <c:pt idx="0">
                  <c:v>姶良市国民健康保険特別会計施設勘定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7.0000000000000007E-2</c:v>
                </c:pt>
                <c:pt idx="4">
                  <c:v>#N/A</c:v>
                </c:pt>
                <c:pt idx="5">
                  <c:v>0.04</c:v>
                </c:pt>
                <c:pt idx="6">
                  <c:v>#N/A</c:v>
                </c:pt>
                <c:pt idx="7">
                  <c:v>0.02</c:v>
                </c:pt>
                <c:pt idx="8">
                  <c:v>#N/A</c:v>
                </c:pt>
                <c:pt idx="9">
                  <c:v>0.03</c:v>
                </c:pt>
              </c:numCache>
            </c:numRef>
          </c:val>
          <c:extLst>
            <c:ext xmlns:c16="http://schemas.microsoft.com/office/drawing/2014/chart" uri="{C3380CC4-5D6E-409C-BE32-E72D297353CC}">
              <c16:uniqueId val="{00000002-DF73-430B-87AF-C7A688292DE8}"/>
            </c:ext>
          </c:extLst>
        </c:ser>
        <c:ser>
          <c:idx val="3"/>
          <c:order val="3"/>
          <c:tx>
            <c:strRef>
              <c:f>データシート!$A$30</c:f>
              <c:strCache>
                <c:ptCount val="1"/>
                <c:pt idx="0">
                  <c:v>姶良市農業集落排水事業特別会計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0.04</c:v>
                </c:pt>
                <c:pt idx="4">
                  <c:v>#N/A</c:v>
                </c:pt>
                <c:pt idx="5">
                  <c:v>0.01</c:v>
                </c:pt>
                <c:pt idx="6">
                  <c:v>#N/A</c:v>
                </c:pt>
                <c:pt idx="7">
                  <c:v>0.02</c:v>
                </c:pt>
                <c:pt idx="8">
                  <c:v>#N/A</c:v>
                </c:pt>
                <c:pt idx="9">
                  <c:v>0.03</c:v>
                </c:pt>
              </c:numCache>
            </c:numRef>
          </c:val>
          <c:extLst>
            <c:ext xmlns:c16="http://schemas.microsoft.com/office/drawing/2014/chart" uri="{C3380CC4-5D6E-409C-BE32-E72D297353CC}">
              <c16:uniqueId val="{00000003-DF73-430B-87AF-C7A688292DE8}"/>
            </c:ext>
          </c:extLst>
        </c:ser>
        <c:ser>
          <c:idx val="4"/>
          <c:order val="4"/>
          <c:tx>
            <c:strRef>
              <c:f>データシート!$A$31</c:f>
              <c:strCache>
                <c:ptCount val="1"/>
                <c:pt idx="0">
                  <c:v>姶良市後期高齢者医療特別会計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0.24</c:v>
                </c:pt>
                <c:pt idx="4">
                  <c:v>#N/A</c:v>
                </c:pt>
                <c:pt idx="5">
                  <c:v>0.18</c:v>
                </c:pt>
                <c:pt idx="6">
                  <c:v>#N/A</c:v>
                </c:pt>
                <c:pt idx="7">
                  <c:v>1.4</c:v>
                </c:pt>
                <c:pt idx="8">
                  <c:v>#N/A</c:v>
                </c:pt>
                <c:pt idx="9">
                  <c:v>0.23</c:v>
                </c:pt>
              </c:numCache>
            </c:numRef>
          </c:val>
          <c:extLst>
            <c:ext xmlns:c16="http://schemas.microsoft.com/office/drawing/2014/chart" uri="{C3380CC4-5D6E-409C-BE32-E72D297353CC}">
              <c16:uniqueId val="{00000004-DF73-430B-87AF-C7A688292DE8}"/>
            </c:ext>
          </c:extLst>
        </c:ser>
        <c:ser>
          <c:idx val="5"/>
          <c:order val="5"/>
          <c:tx>
            <c:strRef>
              <c:f>データシート!$A$32</c:f>
              <c:strCache>
                <c:ptCount val="1"/>
                <c:pt idx="0">
                  <c:v>姶良市介護保険特別会計保険事業勘定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1.9</c:v>
                </c:pt>
                <c:pt idx="2">
                  <c:v>#N/A</c:v>
                </c:pt>
                <c:pt idx="3">
                  <c:v>1.9</c:v>
                </c:pt>
                <c:pt idx="4">
                  <c:v>#N/A</c:v>
                </c:pt>
                <c:pt idx="5">
                  <c:v>1.8</c:v>
                </c:pt>
                <c:pt idx="6">
                  <c:v>#N/A</c:v>
                </c:pt>
                <c:pt idx="7">
                  <c:v>0.22</c:v>
                </c:pt>
                <c:pt idx="8">
                  <c:v>#N/A</c:v>
                </c:pt>
                <c:pt idx="9">
                  <c:v>1.61</c:v>
                </c:pt>
              </c:numCache>
            </c:numRef>
          </c:val>
          <c:extLst>
            <c:ext xmlns:c16="http://schemas.microsoft.com/office/drawing/2014/chart" uri="{C3380CC4-5D6E-409C-BE32-E72D297353CC}">
              <c16:uniqueId val="{00000005-DF73-430B-87AF-C7A688292DE8}"/>
            </c:ext>
          </c:extLst>
        </c:ser>
        <c:ser>
          <c:idx val="6"/>
          <c:order val="6"/>
          <c:tx>
            <c:strRef>
              <c:f>データシート!$A$33</c:f>
              <c:strCache>
                <c:ptCount val="1"/>
                <c:pt idx="0">
                  <c:v>姶良市下水道事業会計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1.98</c:v>
                </c:pt>
              </c:numCache>
            </c:numRef>
          </c:val>
          <c:extLst>
            <c:ext xmlns:c16="http://schemas.microsoft.com/office/drawing/2014/chart" uri="{C3380CC4-5D6E-409C-BE32-E72D297353CC}">
              <c16:uniqueId val="{00000006-DF73-430B-87AF-C7A688292DE8}"/>
            </c:ext>
          </c:extLst>
        </c:ser>
        <c:ser>
          <c:idx val="7"/>
          <c:order val="7"/>
          <c:tx>
            <c:strRef>
              <c:f>データシート!$A$34</c:f>
              <c:strCache>
                <c:ptCount val="1"/>
                <c:pt idx="0">
                  <c:v>姶良市国民健康保険特別会計事業勘定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3.67</c:v>
                </c:pt>
                <c:pt idx="2">
                  <c:v>#N/A</c:v>
                </c:pt>
                <c:pt idx="3">
                  <c:v>3.17</c:v>
                </c:pt>
                <c:pt idx="4">
                  <c:v>#N/A</c:v>
                </c:pt>
                <c:pt idx="5">
                  <c:v>2.25</c:v>
                </c:pt>
                <c:pt idx="6">
                  <c:v>#N/A</c:v>
                </c:pt>
                <c:pt idx="7">
                  <c:v>3.33</c:v>
                </c:pt>
                <c:pt idx="8">
                  <c:v>#N/A</c:v>
                </c:pt>
                <c:pt idx="9">
                  <c:v>3.3</c:v>
                </c:pt>
              </c:numCache>
            </c:numRef>
          </c:val>
          <c:extLst>
            <c:ext xmlns:c16="http://schemas.microsoft.com/office/drawing/2014/chart" uri="{C3380CC4-5D6E-409C-BE32-E72D297353CC}">
              <c16:uniqueId val="{00000007-DF73-430B-87AF-C7A688292D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5.64</c:v>
                </c:pt>
                <c:pt idx="2">
                  <c:v>#N/A</c:v>
                </c:pt>
                <c:pt idx="3">
                  <c:v>8.18</c:v>
                </c:pt>
                <c:pt idx="4">
                  <c:v>#N/A</c:v>
                </c:pt>
                <c:pt idx="5">
                  <c:v>6.47</c:v>
                </c:pt>
                <c:pt idx="6">
                  <c:v>#N/A</c:v>
                </c:pt>
                <c:pt idx="7">
                  <c:v>7.7</c:v>
                </c:pt>
                <c:pt idx="8">
                  <c:v>#N/A</c:v>
                </c:pt>
                <c:pt idx="9">
                  <c:v>8.17</c:v>
                </c:pt>
              </c:numCache>
            </c:numRef>
          </c:val>
          <c:extLst>
            <c:ext xmlns:c16="http://schemas.microsoft.com/office/drawing/2014/chart" uri="{C3380CC4-5D6E-409C-BE32-E72D297353CC}">
              <c16:uniqueId val="{00000008-DF73-430B-87AF-C7A688292DE8}"/>
            </c:ext>
          </c:extLst>
        </c:ser>
        <c:ser>
          <c:idx val="9"/>
          <c:order val="9"/>
          <c:tx>
            <c:strRef>
              <c:f>データシート!$A$36</c:f>
              <c:strCache>
                <c:ptCount val="1"/>
                <c:pt idx="0">
                  <c:v>姶良市水道事業会計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9.56</c:v>
                </c:pt>
                <c:pt idx="2">
                  <c:v>#N/A</c:v>
                </c:pt>
                <c:pt idx="3">
                  <c:v>9.39</c:v>
                </c:pt>
                <c:pt idx="4">
                  <c:v>#N/A</c:v>
                </c:pt>
                <c:pt idx="5">
                  <c:v>11.64</c:v>
                </c:pt>
                <c:pt idx="6">
                  <c:v>#N/A</c:v>
                </c:pt>
                <c:pt idx="7">
                  <c:v>12.39</c:v>
                </c:pt>
                <c:pt idx="8">
                  <c:v>#N/A</c:v>
                </c:pt>
                <c:pt idx="9">
                  <c:v>11.88</c:v>
                </c:pt>
              </c:numCache>
            </c:numRef>
          </c:val>
          <c:extLst>
            <c:ext xmlns:c16="http://schemas.microsoft.com/office/drawing/2014/chart" uri="{C3380CC4-5D6E-409C-BE32-E72D297353CC}">
              <c16:uniqueId val="{00000009-DF73-430B-87AF-C7A688292DE8}"/>
            </c:ext>
          </c:extLst>
        </c:ser>
        <c:dLbls>
          <c:showLegendKey val="0"/>
          <c:showVal val="0"/>
          <c:showCatName val="0"/>
          <c:showSerName val="0"/>
          <c:showPercent val="0"/>
          <c:showBubbleSize val="0"/>
        </c:dLbls>
        <c:gapWidth val="150"/>
        <c:overlap val="100"/>
        <c:axId val="1170715472"/>
        <c:axId val="1170706224"/>
      </c:barChart>
      <c:catAx>
        <c:axId val="117071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706224"/>
        <c:crosses val="autoZero"/>
        <c:auto val="1"/>
        <c:lblAlgn val="ctr"/>
        <c:lblOffset val="100"/>
        <c:tickLblSkip val="1"/>
        <c:tickMarkSkip val="1"/>
        <c:noMultiLvlLbl val="0"/>
      </c:catAx>
      <c:valAx>
        <c:axId val="117070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71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2496</c:v>
                </c:pt>
                <c:pt idx="5">
                  <c:v>2384</c:v>
                </c:pt>
                <c:pt idx="8">
                  <c:v>2361</c:v>
                </c:pt>
                <c:pt idx="11">
                  <c:v>2253</c:v>
                </c:pt>
                <c:pt idx="14">
                  <c:v>2232</c:v>
                </c:pt>
              </c:numCache>
            </c:numRef>
          </c:val>
          <c:extLst>
            <c:ext xmlns:c16="http://schemas.microsoft.com/office/drawing/2014/chart" uri="{C3380CC4-5D6E-409C-BE32-E72D297353CC}">
              <c16:uniqueId val="{00000000-E1BE-42A9-BD3C-76DB85921A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BE-42A9-BD3C-76DB85921A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116</c:v>
                </c:pt>
                <c:pt idx="3">
                  <c:v>132</c:v>
                </c:pt>
                <c:pt idx="6">
                  <c:v>140</c:v>
                </c:pt>
                <c:pt idx="9">
                  <c:v>140</c:v>
                </c:pt>
                <c:pt idx="12">
                  <c:v>144</c:v>
                </c:pt>
              </c:numCache>
            </c:numRef>
          </c:val>
          <c:extLst>
            <c:ext xmlns:c16="http://schemas.microsoft.com/office/drawing/2014/chart" uri="{C3380CC4-5D6E-409C-BE32-E72D297353CC}">
              <c16:uniqueId val="{00000002-E1BE-42A9-BD3C-76DB85921A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BE-42A9-BD3C-76DB85921A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107</c:v>
                </c:pt>
                <c:pt idx="3">
                  <c:v>109</c:v>
                </c:pt>
                <c:pt idx="6">
                  <c:v>107</c:v>
                </c:pt>
                <c:pt idx="9">
                  <c:v>47</c:v>
                </c:pt>
                <c:pt idx="12">
                  <c:v>55</c:v>
                </c:pt>
              </c:numCache>
            </c:numRef>
          </c:val>
          <c:extLst>
            <c:ext xmlns:c16="http://schemas.microsoft.com/office/drawing/2014/chart" uri="{C3380CC4-5D6E-409C-BE32-E72D297353CC}">
              <c16:uniqueId val="{00000004-E1BE-42A9-BD3C-76DB85921A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BE-42A9-BD3C-76DB85921A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BE-42A9-BD3C-76DB85921A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3881</c:v>
                </c:pt>
                <c:pt idx="3">
                  <c:v>3674</c:v>
                </c:pt>
                <c:pt idx="6">
                  <c:v>3732</c:v>
                </c:pt>
                <c:pt idx="9">
                  <c:v>3576</c:v>
                </c:pt>
                <c:pt idx="12">
                  <c:v>3620</c:v>
                </c:pt>
              </c:numCache>
            </c:numRef>
          </c:val>
          <c:extLst>
            <c:ext xmlns:c16="http://schemas.microsoft.com/office/drawing/2014/chart" uri="{C3380CC4-5D6E-409C-BE32-E72D297353CC}">
              <c16:uniqueId val="{00000007-E1BE-42A9-BD3C-76DB85921AAA}"/>
            </c:ext>
          </c:extLst>
        </c:ser>
        <c:dLbls>
          <c:showLegendKey val="0"/>
          <c:showVal val="0"/>
          <c:showCatName val="0"/>
          <c:showSerName val="0"/>
          <c:showPercent val="0"/>
          <c:showBubbleSize val="0"/>
        </c:dLbls>
        <c:gapWidth val="100"/>
        <c:overlap val="100"/>
        <c:axId val="1170709488"/>
        <c:axId val="117071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1608</c:v>
                </c:pt>
                <c:pt idx="2">
                  <c:v>#N/A</c:v>
                </c:pt>
                <c:pt idx="3">
                  <c:v>#N/A</c:v>
                </c:pt>
                <c:pt idx="4">
                  <c:v>1531</c:v>
                </c:pt>
                <c:pt idx="5">
                  <c:v>#N/A</c:v>
                </c:pt>
                <c:pt idx="6">
                  <c:v>#N/A</c:v>
                </c:pt>
                <c:pt idx="7">
                  <c:v>1618</c:v>
                </c:pt>
                <c:pt idx="8">
                  <c:v>#N/A</c:v>
                </c:pt>
                <c:pt idx="9">
                  <c:v>#N/A</c:v>
                </c:pt>
                <c:pt idx="10">
                  <c:v>1510</c:v>
                </c:pt>
                <c:pt idx="11">
                  <c:v>#N/A</c:v>
                </c:pt>
                <c:pt idx="12">
                  <c:v>#N/A</c:v>
                </c:pt>
                <c:pt idx="13">
                  <c:v>1587</c:v>
                </c:pt>
                <c:pt idx="14">
                  <c:v>#N/A</c:v>
                </c:pt>
              </c:numCache>
            </c:numRef>
          </c:val>
          <c:smooth val="0"/>
          <c:extLst>
            <c:ext xmlns:c16="http://schemas.microsoft.com/office/drawing/2014/chart" uri="{C3380CC4-5D6E-409C-BE32-E72D297353CC}">
              <c16:uniqueId val="{00000008-E1BE-42A9-BD3C-76DB85921AAA}"/>
            </c:ext>
          </c:extLst>
        </c:ser>
        <c:dLbls>
          <c:showLegendKey val="0"/>
          <c:showVal val="0"/>
          <c:showCatName val="0"/>
          <c:showSerName val="0"/>
          <c:showPercent val="0"/>
          <c:showBubbleSize val="0"/>
        </c:dLbls>
        <c:marker val="1"/>
        <c:smooth val="0"/>
        <c:axId val="1170709488"/>
        <c:axId val="1170713296"/>
      </c:lineChart>
      <c:catAx>
        <c:axId val="117070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713296"/>
        <c:crosses val="autoZero"/>
        <c:auto val="1"/>
        <c:lblAlgn val="ctr"/>
        <c:lblOffset val="100"/>
        <c:tickLblSkip val="1"/>
        <c:tickMarkSkip val="1"/>
        <c:noMultiLvlLbl val="0"/>
      </c:catAx>
      <c:valAx>
        <c:axId val="117071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70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19799</c:v>
                </c:pt>
                <c:pt idx="5">
                  <c:v>19456</c:v>
                </c:pt>
                <c:pt idx="8">
                  <c:v>19080</c:v>
                </c:pt>
                <c:pt idx="11">
                  <c:v>18838</c:v>
                </c:pt>
                <c:pt idx="14">
                  <c:v>19509</c:v>
                </c:pt>
              </c:numCache>
            </c:numRef>
          </c:val>
          <c:extLst>
            <c:ext xmlns:c16="http://schemas.microsoft.com/office/drawing/2014/chart" uri="{C3380CC4-5D6E-409C-BE32-E72D297353CC}">
              <c16:uniqueId val="{00000000-A375-4BEA-9288-F9E3499E8A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2368</c:v>
                </c:pt>
                <c:pt idx="5">
                  <c:v>2258</c:v>
                </c:pt>
                <c:pt idx="8">
                  <c:v>2622</c:v>
                </c:pt>
                <c:pt idx="11">
                  <c:v>2923</c:v>
                </c:pt>
                <c:pt idx="14">
                  <c:v>2270</c:v>
                </c:pt>
              </c:numCache>
            </c:numRef>
          </c:val>
          <c:extLst>
            <c:ext xmlns:c16="http://schemas.microsoft.com/office/drawing/2014/chart" uri="{C3380CC4-5D6E-409C-BE32-E72D297353CC}">
              <c16:uniqueId val="{00000001-A375-4BEA-9288-F9E3499E8A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6928</c:v>
                </c:pt>
                <c:pt idx="5">
                  <c:v>6883</c:v>
                </c:pt>
                <c:pt idx="8">
                  <c:v>6913</c:v>
                </c:pt>
                <c:pt idx="11">
                  <c:v>6898</c:v>
                </c:pt>
                <c:pt idx="14">
                  <c:v>6183</c:v>
                </c:pt>
              </c:numCache>
            </c:numRef>
          </c:val>
          <c:extLst>
            <c:ext xmlns:c16="http://schemas.microsoft.com/office/drawing/2014/chart" uri="{C3380CC4-5D6E-409C-BE32-E72D297353CC}">
              <c16:uniqueId val="{00000002-A375-4BEA-9288-F9E3499E8A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75-4BEA-9288-F9E3499E8A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75-4BEA-9288-F9E3499E8A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75-4BEA-9288-F9E3499E8A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3053</c:v>
                </c:pt>
                <c:pt idx="3">
                  <c:v>2953</c:v>
                </c:pt>
                <c:pt idx="6">
                  <c:v>3158</c:v>
                </c:pt>
                <c:pt idx="9">
                  <c:v>3247</c:v>
                </c:pt>
                <c:pt idx="12">
                  <c:v>3630</c:v>
                </c:pt>
              </c:numCache>
            </c:numRef>
          </c:val>
          <c:extLst>
            <c:ext xmlns:c16="http://schemas.microsoft.com/office/drawing/2014/chart" uri="{C3380CC4-5D6E-409C-BE32-E72D297353CC}">
              <c16:uniqueId val="{00000006-A375-4BEA-9288-F9E3499E8A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375-4BEA-9288-F9E3499E8A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1276</c:v>
                </c:pt>
                <c:pt idx="3">
                  <c:v>1210</c:v>
                </c:pt>
                <c:pt idx="6">
                  <c:v>1151</c:v>
                </c:pt>
                <c:pt idx="9">
                  <c:v>578</c:v>
                </c:pt>
                <c:pt idx="12">
                  <c:v>629</c:v>
                </c:pt>
              </c:numCache>
            </c:numRef>
          </c:val>
          <c:extLst>
            <c:ext xmlns:c16="http://schemas.microsoft.com/office/drawing/2014/chart" uri="{C3380CC4-5D6E-409C-BE32-E72D297353CC}">
              <c16:uniqueId val="{00000008-A375-4BEA-9288-F9E3499E8A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1252</c:v>
                </c:pt>
                <c:pt idx="3">
                  <c:v>1120</c:v>
                </c:pt>
                <c:pt idx="6">
                  <c:v>979</c:v>
                </c:pt>
                <c:pt idx="9">
                  <c:v>914</c:v>
                </c:pt>
                <c:pt idx="12">
                  <c:v>880</c:v>
                </c:pt>
              </c:numCache>
            </c:numRef>
          </c:val>
          <c:extLst>
            <c:ext xmlns:c16="http://schemas.microsoft.com/office/drawing/2014/chart" uri="{C3380CC4-5D6E-409C-BE32-E72D297353CC}">
              <c16:uniqueId val="{00000009-A375-4BEA-9288-F9E3499E8A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33416</c:v>
                </c:pt>
                <c:pt idx="3">
                  <c:v>32307</c:v>
                </c:pt>
                <c:pt idx="6">
                  <c:v>31833</c:v>
                </c:pt>
                <c:pt idx="9">
                  <c:v>31196</c:v>
                </c:pt>
                <c:pt idx="12">
                  <c:v>31239</c:v>
                </c:pt>
              </c:numCache>
            </c:numRef>
          </c:val>
          <c:extLst>
            <c:ext xmlns:c16="http://schemas.microsoft.com/office/drawing/2014/chart" uri="{C3380CC4-5D6E-409C-BE32-E72D297353CC}">
              <c16:uniqueId val="{0000000A-A375-4BEA-9288-F9E3499E8AAC}"/>
            </c:ext>
          </c:extLst>
        </c:ser>
        <c:dLbls>
          <c:showLegendKey val="0"/>
          <c:showVal val="0"/>
          <c:showCatName val="0"/>
          <c:showSerName val="0"/>
          <c:showPercent val="0"/>
          <c:showBubbleSize val="0"/>
        </c:dLbls>
        <c:gapWidth val="100"/>
        <c:overlap val="100"/>
        <c:axId val="1170710576"/>
        <c:axId val="117071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9901</c:v>
                </c:pt>
                <c:pt idx="2">
                  <c:v>#N/A</c:v>
                </c:pt>
                <c:pt idx="3">
                  <c:v>#N/A</c:v>
                </c:pt>
                <c:pt idx="4">
                  <c:v>8993</c:v>
                </c:pt>
                <c:pt idx="5">
                  <c:v>#N/A</c:v>
                </c:pt>
                <c:pt idx="6">
                  <c:v>#N/A</c:v>
                </c:pt>
                <c:pt idx="7">
                  <c:v>8506</c:v>
                </c:pt>
                <c:pt idx="8">
                  <c:v>#N/A</c:v>
                </c:pt>
                <c:pt idx="9">
                  <c:v>#N/A</c:v>
                </c:pt>
                <c:pt idx="10">
                  <c:v>7276</c:v>
                </c:pt>
                <c:pt idx="11">
                  <c:v>#N/A</c:v>
                </c:pt>
                <c:pt idx="12">
                  <c:v>#N/A</c:v>
                </c:pt>
                <c:pt idx="13">
                  <c:v>8416</c:v>
                </c:pt>
                <c:pt idx="14">
                  <c:v>#N/A</c:v>
                </c:pt>
              </c:numCache>
            </c:numRef>
          </c:val>
          <c:smooth val="0"/>
          <c:extLst>
            <c:ext xmlns:c16="http://schemas.microsoft.com/office/drawing/2014/chart" uri="{C3380CC4-5D6E-409C-BE32-E72D297353CC}">
              <c16:uniqueId val="{0000000B-A375-4BEA-9288-F9E3499E8AAC}"/>
            </c:ext>
          </c:extLst>
        </c:ser>
        <c:dLbls>
          <c:showLegendKey val="0"/>
          <c:showVal val="0"/>
          <c:showCatName val="0"/>
          <c:showSerName val="0"/>
          <c:showPercent val="0"/>
          <c:showBubbleSize val="0"/>
        </c:dLbls>
        <c:marker val="1"/>
        <c:smooth val="0"/>
        <c:axId val="1170710576"/>
        <c:axId val="1170713840"/>
      </c:lineChart>
      <c:catAx>
        <c:axId val="117071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713840"/>
        <c:crosses val="autoZero"/>
        <c:auto val="1"/>
        <c:lblAlgn val="ctr"/>
        <c:lblOffset val="100"/>
        <c:tickLblSkip val="1"/>
        <c:tickMarkSkip val="1"/>
        <c:noMultiLvlLbl val="0"/>
      </c:catAx>
      <c:valAx>
        <c:axId val="117071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71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2803</c:v>
                </c:pt>
                <c:pt idx="1">
                  <c:v>2686</c:v>
                </c:pt>
                <c:pt idx="2">
                  <c:v>2577</c:v>
                </c:pt>
              </c:numCache>
            </c:numRef>
          </c:val>
          <c:extLst>
            <c:ext xmlns:c16="http://schemas.microsoft.com/office/drawing/2014/chart" uri="{C3380CC4-5D6E-409C-BE32-E72D297353CC}">
              <c16:uniqueId val="{00000000-8EE9-408C-9D58-FD5DE34BF6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433</c:v>
                </c:pt>
                <c:pt idx="1">
                  <c:v>334</c:v>
                </c:pt>
                <c:pt idx="2">
                  <c:v>184</c:v>
                </c:pt>
              </c:numCache>
            </c:numRef>
          </c:val>
          <c:extLst>
            <c:ext xmlns:c16="http://schemas.microsoft.com/office/drawing/2014/chart" uri="{C3380CC4-5D6E-409C-BE32-E72D297353CC}">
              <c16:uniqueId val="{00000001-8EE9-408C-9D58-FD5DE34BF6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2728</c:v>
                </c:pt>
                <c:pt idx="1">
                  <c:v>2463</c:v>
                </c:pt>
                <c:pt idx="2">
                  <c:v>2255</c:v>
                </c:pt>
              </c:numCache>
            </c:numRef>
          </c:val>
          <c:extLst>
            <c:ext xmlns:c16="http://schemas.microsoft.com/office/drawing/2014/chart" uri="{C3380CC4-5D6E-409C-BE32-E72D297353CC}">
              <c16:uniqueId val="{00000002-8EE9-408C-9D58-FD5DE34BF6B2}"/>
            </c:ext>
          </c:extLst>
        </c:ser>
        <c:dLbls>
          <c:showLegendKey val="0"/>
          <c:showVal val="0"/>
          <c:showCatName val="0"/>
          <c:showSerName val="0"/>
          <c:showPercent val="0"/>
          <c:showBubbleSize val="0"/>
        </c:dLbls>
        <c:gapWidth val="120"/>
        <c:overlap val="100"/>
        <c:axId val="1170714384"/>
        <c:axId val="1170704048"/>
      </c:barChart>
      <c:catAx>
        <c:axId val="117071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70704048"/>
        <c:crosses val="autoZero"/>
        <c:auto val="1"/>
        <c:lblAlgn val="ctr"/>
        <c:lblOffset val="100"/>
        <c:tickLblSkip val="1"/>
        <c:tickMarkSkip val="1"/>
        <c:noMultiLvlLbl val="0"/>
      </c:catAx>
      <c:valAx>
        <c:axId val="1170704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7071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{D3137758-1A48-40CB-81B9-B8EBAB61FFB1}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359-4451-BC8D-536552ED53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{AE9C461F-3BA9-4FF8-897A-9801D8BADCF9}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59-4451-BC8D-536552ED53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{CA12F461-FFE3-42CB-BEC4-7D025D5FD518}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59-4451-BC8D-536552ED53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{97CD4B4C-A283-4617-A87E-BBF13D8EC73A}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59-4451-BC8D-536552ED53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{5CB47802-187C-4044-83E8-A61BF2E6F649}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59-4451-BC8D-536552ED535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{2FC7858B-0EFF-4796-8129-E31E134FB294}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359-4451-BC8D-536552ED535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{D2468C33-00AA-4365-ACA5-FEE4EE78C63F}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359-4451-BC8D-536552ED535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{B304124C-6916-4214-A335-8D1CC7205BFC}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359-4451-BC8D-536552ED535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{68C1F9C5-B497-4A3A-81AE-ABA5C559816D}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359-4451-BC8D-536552ED53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45.8</c:v>
                </c:pt>
                <c:pt idx="16">
                  <c:v>61.1</c:v>
                </c:pt>
                <c:pt idx="24">
                  <c:v>62</c:v>
                </c:pt>
                <c:pt idx="32">
                  <c:v>62.6</c:v>
                </c:pt>
              </c:numCache>
            </c:numRef>
          </c:xVal>
          <c:yVal>
            <c:numRef>
              <c:f>公会計指標分析・財政指標組合せ分析表!$BP$51:$DC$51</c:f>
              <c:numCache>
                <c:formatCode>#,##0.0;"▲ "#,##0.0</c:formatCode>
                <c:ptCount val="40"/>
                <c:pt idx="8">
                  <c:v>60.6</c:v>
                </c:pt>
                <c:pt idx="16">
                  <c:v>56.9</c:v>
                </c:pt>
                <c:pt idx="24">
                  <c:v>48.6</c:v>
                </c:pt>
                <c:pt idx="32">
                  <c:v>56.1</c:v>
                </c:pt>
              </c:numCache>
            </c:numRef>
          </c:yVal>
          <c:smooth val="0"/>
          <c:extLst>
            <c:ext xmlns:c16="http://schemas.microsoft.com/office/drawing/2014/chart" uri="{C3380CC4-5D6E-409C-BE32-E72D297353CC}">
              <c16:uniqueId val="{00000009-9359-4451-BC8D-536552ED53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{EE4F71D7-7224-410B-BCE9-92B2363E6BE6}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359-4451-BC8D-536552ED53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{E26DC2D7-4950-4C6C-8386-DDFD3146054A}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59-4451-BC8D-536552ED53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{8B6C27BC-08F9-48ED-8E3F-769878D90446}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59-4451-BC8D-536552ED53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{EE9C43B2-05A6-48B1-8B4F-86EBFC1E65C0}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59-4451-BC8D-536552ED53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{468A3C04-B470-4E96-AE8C-CA447246FC9E}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59-4451-BC8D-536552ED535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{A710227F-FC6A-4DFD-BB8D-C2C37FAAF9ED}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359-4451-BC8D-536552ED535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{504C7446-D8AF-4A00-B4AC-242E44A9D216}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359-4451-BC8D-536552ED535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{24B88894-4623-4465-B1C9-3B45D7EB8755}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359-4451-BC8D-536552ED535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{9B9C52D5-B0CA-4940-9287-DE96D9CB11AD}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359-4451-BC8D-536552ED53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9359-4451-BC8D-536552ED5357}"/>
            </c:ext>
          </c:extLst>
        </c:ser>
        <c:dLbls>
          <c:showLegendKey val="0"/>
          <c:showVal val="1"/>
          <c:showCatName val="0"/>
          <c:showSerName val="0"/>
          <c:showPercent val="0"/>
          <c:showBubbleSize val="0"/>
        </c:dLbls>
        <c:axId val="1170714928"/>
        <c:axId val="1170716016"/>
      </c:scatterChart>
      <c:valAx>
        <c:axId val="1170714928"/>
        <c:scaling>
          <c:orientation val="minMax"/>
          <c:max val="64"/>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716016"/>
        <c:crosses val="autoZero"/>
        <c:crossBetween val="midCat"/>
      </c:valAx>
      <c:valAx>
        <c:axId val="1170716016"/>
        <c:scaling>
          <c:orientation val="minMax"/>
          <c:max val="67"/>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0714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{772082E4-21AC-404B-B5E5-EA48DD9C1C7C}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580-4758-B4F4-638D3FBB3A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{362EF633-2276-4727-ABC0-F043E3AEAF15}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80-4758-B4F4-638D3FBB3A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{ABFB1E64-CD01-409B-8C8B-19D0812ED06C}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80-4758-B4F4-638D3FBB3A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{8C2DB946-A069-45D4-B926-3539E514B627}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80-4758-B4F4-638D3FBB3A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{6CD6329A-BF1F-456B-9C0A-AFECA238F6DC}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80-4758-B4F4-638D3FBB3A6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{ADD9038D-2D6F-4282-AEAC-9A57A769F850}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580-4758-B4F4-638D3FBB3A66}"/>
                </c:ext>
              </c:extLst>
            </c:dLbl>
            <c:dLbl>
              <c:idx val="16"/>
              <c:layout>
                <c:manualLayout>
                  <c:x val="-2.4962107375550227E-2"/>
                  <c:y val="-7.567091602410294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{0099E540-080C-4279-A818-92B89D96815C}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580-4758-B4F4-638D3FBB3A6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{5913F9E3-D2F2-4BE3-B0B1-FEF6B6E97955}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580-4758-B4F4-638D3FBB3A66}"/>
                </c:ext>
              </c:extLst>
            </c:dLbl>
            <c:dLbl>
              <c:idx val="32"/>
              <c:layout>
                <c:manualLayout>
                  <c:x val="-3.8433875862671038E-2"/>
                  <c:y val="-4.916237815148499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{E54939C1-B945-41D0-81D5-E98469F3D774}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580-4758-B4F4-638D3FBB3A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10.8</c:v>
                </c:pt>
                <c:pt idx="16">
                  <c:v>10.6</c:v>
                </c:pt>
                <c:pt idx="24">
                  <c:v>10.4</c:v>
                </c:pt>
                <c:pt idx="32">
                  <c:v>10.5</c:v>
                </c:pt>
              </c:numCache>
            </c:numRef>
          </c:xVal>
          <c:yVal>
            <c:numRef>
              <c:f>公会計指標分析・財政指標組合せ分析表!$BP$73:$DC$73</c:f>
              <c:numCache>
                <c:formatCode>#,##0.0;"▲ "#,##0.0</c:formatCode>
                <c:ptCount val="40"/>
                <c:pt idx="0">
                  <c:v>66.7</c:v>
                </c:pt>
                <c:pt idx="8">
                  <c:v>60.6</c:v>
                </c:pt>
                <c:pt idx="16">
                  <c:v>56.9</c:v>
                </c:pt>
                <c:pt idx="24">
                  <c:v>48.6</c:v>
                </c:pt>
                <c:pt idx="32">
                  <c:v>56.1</c:v>
                </c:pt>
              </c:numCache>
            </c:numRef>
          </c:yVal>
          <c:smooth val="0"/>
          <c:extLst>
            <c:ext xmlns:c16="http://schemas.microsoft.com/office/drawing/2014/chart" uri="{C3380CC4-5D6E-409C-BE32-E72D297353CC}">
              <c16:uniqueId val="{00000009-5580-4758-B4F4-638D3FBB3A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{FFDEE841-1D98-4418-B63C-EA23C2D7F864}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580-4758-B4F4-638D3FBB3A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{1A591FBA-6CD1-4F9F-BE02-8E7023181E3F}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80-4758-B4F4-638D3FBB3A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{1551D770-DAF8-459D-A837-FC308EC6F494}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80-4758-B4F4-638D3FBB3A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{5EC83FF0-95DD-48B4-B18D-4E63AB47368D}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80-4758-B4F4-638D3FBB3A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{7D353814-2168-4946-8A77-A499525E0D4B}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80-4758-B4F4-638D3FBB3A66}"/>
                </c:ext>
              </c:extLst>
            </c:dLbl>
            <c:dLbl>
              <c:idx val="8"/>
              <c:layout>
                <c:manualLayout>
                  <c:x val="-2.4962107375550258E-2"/>
                  <c:y val="-5.553709928098159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{265BF2A0-3CC8-4536-9EBE-BD8175123944}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580-4758-B4F4-638D3FBB3A66}"/>
                </c:ext>
              </c:extLst>
            </c:dLbl>
            <c:dLbl>
              <c:idx val="16"/>
              <c:layout>
                <c:manualLayout>
                  <c:x val="-3.8433875862671038E-2"/>
                  <c:y val="-6.929619489460629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{82038580-D989-46DA-87CF-F7DE5C79A126}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580-4758-B4F4-638D3FBB3A6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{0190FD32-87A5-4CC3-B266-ECBA2B26584C}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580-4758-B4F4-638D3FBB3A6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{FDD090B5-4B03-46C8-AE59-4F125B61A20A}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580-4758-B4F4-638D3FBB3A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5580-4758-B4F4-638D3FBB3A66}"/>
            </c:ext>
          </c:extLst>
        </c:ser>
        <c:dLbls>
          <c:showLegendKey val="0"/>
          <c:showVal val="1"/>
          <c:showCatName val="0"/>
          <c:showSerName val="0"/>
          <c:showPercent val="0"/>
          <c:showBubbleSize val="0"/>
        </c:dLbls>
        <c:axId val="1170716560"/>
        <c:axId val="1170718192"/>
      </c:scatterChart>
      <c:valAx>
        <c:axId val="1170716560"/>
        <c:scaling>
          <c:orientation val="minMax"/>
          <c:max val="12.2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718192"/>
        <c:crosses val="autoZero"/>
        <c:crossBetween val="midCat"/>
      </c:valAx>
      <c:valAx>
        <c:axId val="1170718192"/>
        <c:scaling>
          <c:orientation val="minMax"/>
          <c:max val="74"/>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0716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火葬場建設に伴う公債費の償還が始まったこと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が主な要因となり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前年度より元利償還金が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今後も、地方債発行においては交付税措置のある地方債を有効活用し、財政健全化に努める。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減債基金残高のうち、実質公債費比率の算定に用いる満期一括償還地方債の償還の財源として積み立てたものはない。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将来負担額は増え、充当可能財源等は減ったことにより、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フットボールセンター整備事業や公立学校等空調機設備整備事業等の大規模な事業に伴い地方債の現在高は増加した。後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年度も多額に地方債発行が必要となる大規模な普通建設事業が計画されていることから、今後も地方債の発行を抑制しながら、健全な財政運営に努める。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鹿児島県姶良市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えの段階的縮減に伴う一般財源の減を事業の見直し、事業費の削減で対応してきているが、人口増加に伴う社会保障費の増加、児童・生徒の増加に伴う教育環境の整備、既存施設の老朽化に伴う改修費用など歳出額が増加している。そのため財源不足が生じ、その不足を補うために基金繰入を行ったため、残高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大変厳しい財政状況にあることから、さらなる事業の廃止・縮小を検討・実施し、また財源確保策に努め、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年度に庁舎建設を控えていることから庁舎建設基金確保に努める。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市庁舎の建設に要する経費の財源に充てるための基金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地域の特性に応じた高齢者の保建及び福祉施策を推進するための基金</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・過疎地域自立促進基金　過疎地域における地域医療の確保、</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高齢者等への生活支援等の施策等を継続的かつ安定的に実施するための基金</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　ふるさと姶良応援寄附金を指定された使途に沿って</a:t>
          </a:r>
          <a:r>
            <a:rPr lang="ja-JP" altLang="en-US" sz="1300">
              <a:effectLst/>
              <a:latin typeface="ＭＳ Ｐゴシック" panose="020B0600070205080204" pitchFamily="50" charset="-128"/>
              <a:ea typeface="ＭＳ Ｐゴシック" panose="020B0600070205080204" pitchFamily="50" charset="-128"/>
            </a:rPr>
            <a:t>将来に向かったまちづくりに必要な施策を推進するため財源とする基金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・市有施設整備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市有施設の整備を図るための基金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百万円減となったが、下水道事業が公会計に移行したことによる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地域下水処理基金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百万円が減少したことが主な要因。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年度にかけて、寄附金サイトの増設等が要因となり寄附額の増加により基金が増加した。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市有施設整備積立基金は、老朽化した施設の改修等が要因となり、平成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年度に建設予定しており、建設工事等のために活用していき、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年度以降は減少予定。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えの段階的縮減に伴う一般財源の減を事業の見直し、事業費の削減で対応してきているが、人口増加に伴う社会保障費等の増加、児童・生徒の増加に伴う教育環境の整備など歳出額が増加している。そのため一般財源の不足が生じ、その不足を補うために基金繰入を行ったことから、残高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％の範囲内となるように努める。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の選択による地方債の発行抑制、交付税措置のある地方債の活用に努めているが、懸案事項、新たなる喫緊の課題の解決のために実施した普通建設事業の地方債償還に財源が不足するため、基金繰入を行ったことから減額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は庁舎建設等の大規模な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普通建設事業の実施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が続くことに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より償還額が増加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、各事業に充当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するため基金の減少傾向が続くが、それ以降については、地方債の発行を抑制しながら、健全な財政運営に努める。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77,411
77,069
231.25
31,681,941
30,244,371
1,378,190
16,860,252
31,238,730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年度決算以降上昇傾向にある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、類似団体、全国、鹿児島県平均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よりもやや高い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水準にある。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特に「認定こども園・幼稚園・保育所」「学校施設」「公民館」「保健センター・保育所」「福祉施設」「庁舎」といった総務・教育・福祉系施設を中心に類似団体等よりも減価償却が進んでいると考えられる。庁舎については建替を予定しているが、その他の施設に対しては優先順に従った計画的な修繕が必要な状況になっ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今後は個別計画や公共施設等総合管理計画等に沿った公共施設（ハコモノ）に対するマネジメントを進め、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計画的な予防保全を図る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3719</xdr:rowOff>
    </xdr:from>
    <xdr:to>
      <xdr:col>23</xdr:col>
      <xdr:colOff>136525</xdr:colOff>
      <xdr:row>29</xdr:row>
      <xdr:rowOff>105319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26596</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59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73025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579809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100783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5816600"/>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100783</xdr:rowOff>
    </xdr:from>
    <xdr:to>
      <xdr:col>15</xdr:col>
      <xdr:colOff>136525</xdr:colOff>
      <xdr:row>32</xdr:row>
      <xdr:rowOff>58329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5844358"/>
          <a:ext cx="762000" cy="47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622.3</a:t>
          </a:r>
          <a:r>
            <a:rPr kumimoji="1" lang="ja-JP" altLang="en-US" sz="1100">
              <a:latin typeface="ＭＳ Ｐゴシック" panose="020B0600070205080204" pitchFamily="50" charset="-128"/>
              <a:ea typeface="ＭＳ Ｐゴシック" panose="020B0600070205080204" pitchFamily="50" charset="-128"/>
            </a:rPr>
            <a:t>％であり、平成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年度からはやや増加している。また類似団体、全国平均よりはやや低い水準にあるものの、鹿児島県平均よりは高い水準にある。本指標の大きな要素である地方債は、普通会計ベースで平成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年度からわずかながら増加している。本市では、償還額以上の起債は原則行わないようにし、地方債残高削減に努めているが、その償還額の確保のためにも経常的経費の圧縮も同時並行で行う。</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39927</xdr:rowOff>
    </xdr:from>
    <xdr:to>
      <xdr:col>76</xdr:col>
      <xdr:colOff>73025</xdr:colOff>
      <xdr:row>30</xdr:row>
      <xdr:rowOff>141527</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9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18354</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93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54321</xdr:rowOff>
    </xdr:from>
    <xdr:to>
      <xdr:col>72</xdr:col>
      <xdr:colOff>123825</xdr:colOff>
      <xdr:row>30</xdr:row>
      <xdr:rowOff>155921</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96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90727</xdr:rowOff>
    </xdr:from>
    <xdr:to>
      <xdr:col>76</xdr:col>
      <xdr:colOff>22225</xdr:colOff>
      <xdr:row>30</xdr:row>
      <xdr:rowOff>105121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084300" y="6005752"/>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147048</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836727" y="60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77,411
77,069
231.25
31,681,941
30,244,371
1,378,190
16,860,252
31,238,730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61323</xdr:rowOff>
    </xdr:from>
    <xdr:to>
      <xdr:col>24</xdr:col>
      <xdr:colOff>114300</xdr:colOff>
      <xdr:row>36</xdr:row>
      <xdr:rowOff>162923</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84200</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08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74386</xdr:rowOff>
    </xdr:from>
    <xdr:to>
      <xdr:col>20</xdr:col>
      <xdr:colOff>38100</xdr:colOff>
      <xdr:row>37</xdr:row>
      <xdr:rowOff>4536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112123</xdr:rowOff>
    </xdr:from>
    <xdr:to>
      <xdr:col>24</xdr:col>
      <xdr:colOff>63500</xdr:colOff>
      <xdr:row>36</xdr:row>
      <xdr:rowOff>125186</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2843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87449</xdr:rowOff>
    </xdr:from>
    <xdr:to>
      <xdr:col>15</xdr:col>
      <xdr:colOff>101600</xdr:colOff>
      <xdr:row>37</xdr:row>
      <xdr:rowOff>17599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36</xdr:row>
      <xdr:rowOff>138249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2973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111942</xdr:rowOff>
    </xdr:from>
    <xdr:to>
      <xdr:col>10</xdr:col>
      <xdr:colOff>165100</xdr:colOff>
      <xdr:row>37</xdr:row>
      <xdr:rowOff>42092</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138249</xdr:rowOff>
    </xdr:from>
    <xdr:to>
      <xdr:col>15</xdr:col>
      <xdr:colOff>50800</xdr:colOff>
      <xdr:row>36</xdr:row>
      <xdr:rowOff>162742</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3104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21063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34126</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58619</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23203</xdr:rowOff>
    </xdr:from>
    <xdr:to>
      <xdr:col>55</xdr:col>
      <xdr:colOff>50800</xdr:colOff>
      <xdr:row>41</xdr:row>
      <xdr:rowOff>124803</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70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154030</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84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22543</xdr:rowOff>
    </xdr:from>
    <xdr:to>
      <xdr:col>50</xdr:col>
      <xdr:colOff>165100</xdr:colOff>
      <xdr:row>41</xdr:row>
      <xdr:rowOff>124143</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70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73343</xdr:rowOff>
    </xdr:from>
    <xdr:to>
      <xdr:col>55</xdr:col>
      <xdr:colOff>0</xdr:colOff>
      <xdr:row>41</xdr:row>
      <xdr:rowOff>74003</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9639300" y="7102793"/>
          <a:ext cx="8382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21920</xdr:rowOff>
    </xdr:from>
    <xdr:to>
      <xdr:col>46</xdr:col>
      <xdr:colOff>38100</xdr:colOff>
      <xdr:row>41</xdr:row>
      <xdr:rowOff>123520</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0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72720</xdr:rowOff>
    </xdr:from>
    <xdr:to>
      <xdr:col>50</xdr:col>
      <xdr:colOff>114300</xdr:colOff>
      <xdr:row>41</xdr:row>
      <xdr:rowOff>73343</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8750300" y="7102170"/>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34087</xdr:rowOff>
    </xdr:from>
    <xdr:to>
      <xdr:col>41</xdr:col>
      <xdr:colOff>101600</xdr:colOff>
      <xdr:row>41</xdr:row>
      <xdr:rowOff>135687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72720</xdr:rowOff>
    </xdr:from>
    <xdr:to>
      <xdr:col>45</xdr:col>
      <xdr:colOff>177800</xdr:colOff>
      <xdr:row>41</xdr:row>
      <xdr:rowOff>84887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7861300" y="7102170"/>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140670</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68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140047</xdr:rowOff>
    </xdr:from>
    <xdr:ext cx="534377"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483111" y="68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152214</xdr:rowOff>
    </xdr:from>
    <xdr:ext cx="469744"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626427" y="68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66766</xdr:rowOff>
    </xdr:from>
    <xdr:to>
      <xdr:col>24</xdr:col>
      <xdr:colOff>114300</xdr:colOff>
      <xdr:row>58</xdr:row>
      <xdr:rowOff>168366</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89643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78196</xdr:rowOff>
    </xdr:from>
    <xdr:to>
      <xdr:col>20</xdr:col>
      <xdr:colOff>38100</xdr:colOff>
      <xdr:row>59</xdr:row>
      <xdr:rowOff>8346</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117566</xdr:rowOff>
    </xdr:from>
    <xdr:to>
      <xdr:col>24</xdr:col>
      <xdr:colOff>63500</xdr:colOff>
      <xdr:row>58</xdr:row>
      <xdr:rowOff>128996</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3797300" y="100616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94524</xdr:rowOff>
    </xdr:from>
    <xdr:to>
      <xdr:col>15</xdr:col>
      <xdr:colOff>101600</xdr:colOff>
      <xdr:row>59</xdr:row>
      <xdr:rowOff>24674</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128996</xdr:rowOff>
    </xdr:from>
    <xdr:to>
      <xdr:col>19</xdr:col>
      <xdr:colOff>177800</xdr:colOff>
      <xdr:row>58</xdr:row>
      <xdr:rowOff>145324</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908300" y="1007309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30843</xdr:rowOff>
    </xdr:from>
    <xdr:to>
      <xdr:col>10</xdr:col>
      <xdr:colOff>165100</xdr:colOff>
      <xdr:row>58</xdr:row>
      <xdr:rowOff>132443</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81643</xdr:rowOff>
    </xdr:from>
    <xdr:to>
      <xdr:col>15</xdr:col>
      <xdr:colOff>50800</xdr:colOff>
      <xdr:row>58</xdr:row>
      <xdr:rowOff>145324</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2019300" y="1002574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24873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41201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148970</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100-0000D8000000}"/>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100-0000DA000000}"/>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100-0000DC000000}"/>
            </a:ext>
          </a:extLst>
        </xdr:cNvPr>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163816</xdr:rowOff>
    </xdr:from>
    <xdr:to>
      <xdr:col>55</xdr:col>
      <xdr:colOff>50800</xdr:colOff>
      <xdr:row>63</xdr:row>
      <xdr:rowOff>93966</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10426700" y="107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15243</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100-0000E7000000}"/>
            </a:ext>
          </a:extLst>
        </xdr:cNvPr>
        <xdr:cNvSpPr txBox="1"/>
      </xdr:nvSpPr>
      <xdr:spPr>
        <a:xfrm>
          <a:off x="10515600" y="1064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164965</xdr:rowOff>
    </xdr:from>
    <xdr:to>
      <xdr:col>50</xdr:col>
      <xdr:colOff>165100</xdr:colOff>
      <xdr:row>63</xdr:row>
      <xdr:rowOff>95115</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9588500" y="10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43166</xdr:rowOff>
    </xdr:from>
    <xdr:to>
      <xdr:col>55</xdr:col>
      <xdr:colOff>0</xdr:colOff>
      <xdr:row>63</xdr:row>
      <xdr:rowOff>44315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9639300" y="10844516"/>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165512</xdr:rowOff>
    </xdr:from>
    <xdr:to>
      <xdr:col>46</xdr:col>
      <xdr:colOff>38100</xdr:colOff>
      <xdr:row>63</xdr:row>
      <xdr:rowOff>95662</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8699500" y="107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44315</xdr:rowOff>
    </xdr:from>
    <xdr:to>
      <xdr:col>50</xdr:col>
      <xdr:colOff>114300</xdr:colOff>
      <xdr:row>63</xdr:row>
      <xdr:rowOff>44862</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8750300" y="10845665"/>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163092</xdr:rowOff>
    </xdr:from>
    <xdr:to>
      <xdr:col>41</xdr:col>
      <xdr:colOff>101600</xdr:colOff>
      <xdr:row>64</xdr:row>
      <xdr:rowOff>93242</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7810500" y="109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44862</xdr:rowOff>
    </xdr:from>
    <xdr:to>
      <xdr:col>45</xdr:col>
      <xdr:colOff>177800</xdr:colOff>
      <xdr:row>64</xdr:row>
      <xdr:rowOff>42442</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7861300" y="10846212"/>
          <a:ext cx="889000" cy="16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111642</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9327095" y="1057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112189</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8450795" y="105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84369</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7594111" y="110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00000000-0008-0000-0100-00000D010000}"/>
            </a:ext>
          </a:extLst>
        </xdr:cNvPr>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100-00000F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100-000011010000}"/>
            </a:ext>
          </a:extLst>
        </xdr:cNvPr>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00000000-0008-0000-0100-000014010000}"/>
            </a:ext>
          </a:extLst>
        </xdr:cNvPr>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100-00001C010000}"/>
            </a:ext>
          </a:extLst>
        </xdr:cNvPr>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50164</xdr:rowOff>
    </xdr:from>
    <xdr:to>
      <xdr:col>20</xdr:col>
      <xdr:colOff>38100</xdr:colOff>
      <xdr:row>81</xdr:row>
      <xdr:rowOff>151764</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3746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100964</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3797300" y="139579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65405</xdr:rowOff>
    </xdr:from>
    <xdr:to>
      <xdr:col>15</xdr:col>
      <xdr:colOff>101600</xdr:colOff>
      <xdr:row>81</xdr:row>
      <xdr:rowOff>167005</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2857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81</xdr:row>
      <xdr:rowOff>116205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2908300" y="139884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196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116205</xdr:rowOff>
    </xdr:from>
    <xdr:to>
      <xdr:col>15</xdr:col>
      <xdr:colOff>50800</xdr:colOff>
      <xdr:row>81</xdr:row>
      <xdr:rowOff>137161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2019300" y="140036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100-000023010000}"/>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100-000024010000}"/>
            </a:ext>
          </a:extLst>
        </xdr:cNvPr>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100-000025010000}"/>
            </a:ext>
          </a:extLst>
        </xdr:cNvPr>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168291</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100-000026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12082</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100-000027010000}"/>
            </a:ext>
          </a:extLst>
        </xdr:cNvPr>
        <xdr:cNvSpPr txBox="1"/>
      </xdr:nvSpPr>
      <xdr:spPr>
        <a:xfrm>
          <a:off x="2705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100-000028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1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100-000041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00000000-0008-0000-0100-000043010000}"/>
            </a:ext>
          </a:extLst>
        </xdr:cNvPr>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100-000045010000}"/>
            </a:ext>
          </a:extLst>
        </xdr:cNvPr>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143511</xdr:rowOff>
    </xdr:from>
    <xdr:to>
      <xdr:col>55</xdr:col>
      <xdr:colOff>50800</xdr:colOff>
      <xdr:row>82</xdr:row>
      <xdr:rowOff>73661</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0426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166388</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100-000050010000}"/>
            </a:ext>
          </a:extLst>
        </xdr:cNvPr>
        <xdr:cNvSpPr txBox="1"/>
      </xdr:nvSpPr>
      <xdr:spPr>
        <a:xfrm>
          <a:off x="10515600"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121413</xdr:rowOff>
    </xdr:from>
    <xdr:to>
      <xdr:col>50</xdr:col>
      <xdr:colOff>165100</xdr:colOff>
      <xdr:row>82</xdr:row>
      <xdr:rowOff>51563</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9588500" y="140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763</xdr:rowOff>
    </xdr:from>
    <xdr:to>
      <xdr:col>55</xdr:col>
      <xdr:colOff>0</xdr:colOff>
      <xdr:row>82</xdr:row>
      <xdr:rowOff>22861</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9639300" y="14059663"/>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134365</xdr:rowOff>
    </xdr:from>
    <xdr:to>
      <xdr:col>46</xdr:col>
      <xdr:colOff>38100</xdr:colOff>
      <xdr:row>82</xdr:row>
      <xdr:rowOff>64515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8699500" y="14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763</xdr:rowOff>
    </xdr:from>
    <xdr:to>
      <xdr:col>50</xdr:col>
      <xdr:colOff>114300</xdr:colOff>
      <xdr:row>82</xdr:row>
      <xdr:rowOff>13715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8750300" y="14059663"/>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109982</xdr:rowOff>
    </xdr:from>
    <xdr:to>
      <xdr:col>41</xdr:col>
      <xdr:colOff>101600</xdr:colOff>
      <xdr:row>82</xdr:row>
      <xdr:rowOff>40132</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7810500" y="139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160782</xdr:rowOff>
    </xdr:from>
    <xdr:to>
      <xdr:col>45</xdr:col>
      <xdr:colOff>177800</xdr:colOff>
      <xdr:row>82</xdr:row>
      <xdr:rowOff>13715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7861300" y="14048232"/>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a:extLst>
            <a:ext uri="{FF2B5EF4-FFF2-40B4-BE49-F238E27FC236}">
              <a16:creationId xmlns:a16="http://schemas.microsoft.com/office/drawing/2014/main" id="{00000000-0008-0000-0100-000057010000}"/>
            </a:ext>
          </a:extLst>
        </xdr:cNvPr>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44" name="n_2aveValue【公営住宅】&#10;一人当たり面積">
          <a:extLst>
            <a:ext uri="{FF2B5EF4-FFF2-40B4-BE49-F238E27FC236}">
              <a16:creationId xmlns:a16="http://schemas.microsoft.com/office/drawing/2014/main" id="{00000000-0008-0000-0100-000058010000}"/>
            </a:ext>
          </a:extLst>
        </xdr:cNvPr>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45" name="n_3aveValue【公営住宅】&#10;一人当たり面積">
          <a:extLst>
            <a:ext uri="{FF2B5EF4-FFF2-40B4-BE49-F238E27FC236}">
              <a16:creationId xmlns:a16="http://schemas.microsoft.com/office/drawing/2014/main" id="{00000000-0008-0000-0100-000059010000}"/>
            </a:ext>
          </a:extLst>
        </xdr:cNvPr>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68090</xdr:rowOff>
    </xdr:from>
    <xdr:ext cx="469744" cy="259045"/>
    <xdr:sp macro="" textlink="">
      <xdr:nvSpPr>
        <xdr:cNvPr id="346" name="n_1mainValue【公営住宅】&#10;一人当たり面積">
          <a:extLst>
            <a:ext uri="{FF2B5EF4-FFF2-40B4-BE49-F238E27FC236}">
              <a16:creationId xmlns:a16="http://schemas.microsoft.com/office/drawing/2014/main" id="{00000000-0008-0000-0100-00005A010000}"/>
            </a:ext>
          </a:extLst>
        </xdr:cNvPr>
        <xdr:cNvSpPr txBox="1"/>
      </xdr:nvSpPr>
      <xdr:spPr>
        <a:xfrm>
          <a:off x="9391727" y="1378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81042</xdr:rowOff>
    </xdr:from>
    <xdr:ext cx="469744" cy="259045"/>
    <xdr:sp macro="" textlink="">
      <xdr:nvSpPr>
        <xdr:cNvPr id="347" name="n_2mainValue【公営住宅】&#10;一人当たり面積">
          <a:extLst>
            <a:ext uri="{FF2B5EF4-FFF2-40B4-BE49-F238E27FC236}">
              <a16:creationId xmlns:a16="http://schemas.microsoft.com/office/drawing/2014/main" id="{00000000-0008-0000-0100-00005B010000}"/>
            </a:ext>
          </a:extLst>
        </xdr:cNvPr>
        <xdr:cNvSpPr txBox="1"/>
      </xdr:nvSpPr>
      <xdr:spPr>
        <a:xfrm>
          <a:off x="8515427"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56659</xdr:rowOff>
    </xdr:from>
    <xdr:ext cx="469744" cy="259045"/>
    <xdr:sp macro="" textlink="">
      <xdr:nvSpPr>
        <xdr:cNvPr id="348" name="n_3mainValue【公営住宅】&#10;一人当たり面積">
          <a:extLst>
            <a:ext uri="{FF2B5EF4-FFF2-40B4-BE49-F238E27FC236}">
              <a16:creationId xmlns:a16="http://schemas.microsoft.com/office/drawing/2014/main" id="{00000000-0008-0000-0100-00005C010000}"/>
            </a:ext>
          </a:extLst>
        </xdr:cNvPr>
        <xdr:cNvSpPr txBox="1"/>
      </xdr:nvSpPr>
      <xdr:spPr>
        <a:xfrm>
          <a:off x="7626427" y="137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a:extLst>
            <a:ext uri="{FF2B5EF4-FFF2-40B4-BE49-F238E27FC236}">
              <a16:creationId xmlns:a16="http://schemas.microsoft.com/office/drawing/2014/main" id="{00000000-0008-0000-01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72" name="【港湾・漁港】&#10;有形固定資産減価償却率最小値テキスト">
          <a:extLst>
            <a:ext uri="{FF2B5EF4-FFF2-40B4-BE49-F238E27FC236}">
              <a16:creationId xmlns:a16="http://schemas.microsoft.com/office/drawing/2014/main" id="{00000000-0008-0000-0100-000074010000}"/>
            </a:ext>
          </a:extLst>
        </xdr:cNvPr>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74" name="【港湾・漁港】&#10;有形固定資産減価償却率最大値テキスト">
          <a:extLst>
            <a:ext uri="{FF2B5EF4-FFF2-40B4-BE49-F238E27FC236}">
              <a16:creationId xmlns:a16="http://schemas.microsoft.com/office/drawing/2014/main" id="{00000000-0008-0000-0100-000076010000}"/>
            </a:ext>
          </a:extLst>
        </xdr:cNvPr>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36847</xdr:rowOff>
    </xdr:from>
    <xdr:ext cx="405111" cy="259045"/>
    <xdr:sp macro="" textlink="">
      <xdr:nvSpPr>
        <xdr:cNvPr id="376" name="【港湾・漁港】&#10;有形固定資産減価償却率平均値テキスト">
          <a:extLst>
            <a:ext uri="{FF2B5EF4-FFF2-40B4-BE49-F238E27FC236}">
              <a16:creationId xmlns:a16="http://schemas.microsoft.com/office/drawing/2014/main" id="{00000000-0008-0000-0100-000078010000}"/>
            </a:ext>
          </a:extLst>
        </xdr:cNvPr>
        <xdr:cNvSpPr txBox="1"/>
      </xdr:nvSpPr>
      <xdr:spPr>
        <a:xfrm>
          <a:off x="4673600" y="18039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1968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11685</xdr:rowOff>
    </xdr:from>
    <xdr:to>
      <xdr:col>24</xdr:col>
      <xdr:colOff>114300</xdr:colOff>
      <xdr:row>107</xdr:row>
      <xdr:rowOff>113285</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45847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161562</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00000000-0008-0000-0100-000083010000}"/>
            </a:ext>
          </a:extLst>
        </xdr:cNvPr>
        <xdr:cNvSpPr txBox="1"/>
      </xdr:nvSpPr>
      <xdr:spPr>
        <a:xfrm>
          <a:off x="4673600" y="1833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57404</xdr:rowOff>
    </xdr:from>
    <xdr:to>
      <xdr:col>20</xdr:col>
      <xdr:colOff>38100</xdr:colOff>
      <xdr:row>107</xdr:row>
      <xdr:rowOff>159004</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3746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62485</xdr:rowOff>
    </xdr:from>
    <xdr:to>
      <xdr:col>24</xdr:col>
      <xdr:colOff>63500</xdr:colOff>
      <xdr:row>107</xdr:row>
      <xdr:rowOff>108204</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flipV="1">
          <a:off x="3797300" y="184076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93980</xdr:rowOff>
    </xdr:from>
    <xdr:to>
      <xdr:col>15</xdr:col>
      <xdr:colOff>101600</xdr:colOff>
      <xdr:row>108</xdr:row>
      <xdr:rowOff>24130</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2857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108204</xdr:rowOff>
    </xdr:from>
    <xdr:to>
      <xdr:col>19</xdr:col>
      <xdr:colOff>177800</xdr:colOff>
      <xdr:row>107</xdr:row>
      <xdr:rowOff>144780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flipV="1">
          <a:off x="2908300" y="184533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139700</xdr:rowOff>
    </xdr:from>
    <xdr:to>
      <xdr:col>10</xdr:col>
      <xdr:colOff>165100</xdr:colOff>
      <xdr:row>108</xdr:row>
      <xdr:rowOff>69850</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1968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144780</xdr:rowOff>
    </xdr:from>
    <xdr:to>
      <xdr:col>15</xdr:col>
      <xdr:colOff>50800</xdr:colOff>
      <xdr:row>108</xdr:row>
      <xdr:rowOff>19050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flipV="1">
          <a:off x="2019300" y="18489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49801</xdr:rowOff>
    </xdr:from>
    <xdr:ext cx="405111" cy="259045"/>
    <xdr:sp macro="" textlink="">
      <xdr:nvSpPr>
        <xdr:cNvPr id="394" name="n_1aveValue【港湾・漁港】&#10;有形固定資産減価償却率">
          <a:extLst>
            <a:ext uri="{FF2B5EF4-FFF2-40B4-BE49-F238E27FC236}">
              <a16:creationId xmlns:a16="http://schemas.microsoft.com/office/drawing/2014/main" id="{00000000-0008-0000-0100-00008A010000}"/>
            </a:ext>
          </a:extLst>
        </xdr:cNvPr>
        <xdr:cNvSpPr txBox="1"/>
      </xdr:nvSpPr>
      <xdr:spPr>
        <a:xfrm>
          <a:off x="3582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127525</xdr:rowOff>
    </xdr:from>
    <xdr:ext cx="405111" cy="259045"/>
    <xdr:sp macro="" textlink="">
      <xdr:nvSpPr>
        <xdr:cNvPr id="395" name="n_2aveValue【港湾・漁港】&#10;有形固定資産減価償却率">
          <a:extLst>
            <a:ext uri="{FF2B5EF4-FFF2-40B4-BE49-F238E27FC236}">
              <a16:creationId xmlns:a16="http://schemas.microsoft.com/office/drawing/2014/main" id="{00000000-0008-0000-0100-00008B010000}"/>
            </a:ext>
          </a:extLst>
        </xdr:cNvPr>
        <xdr:cNvSpPr txBox="1"/>
      </xdr:nvSpPr>
      <xdr:spPr>
        <a:xfrm>
          <a:off x="2705744" y="1795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166388</xdr:rowOff>
    </xdr:from>
    <xdr:ext cx="405111" cy="259045"/>
    <xdr:sp macro="" textlink="">
      <xdr:nvSpPr>
        <xdr:cNvPr id="396" name="n_3aveValue【港湾・漁港】&#10;有形固定資産減価償却率">
          <a:extLst>
            <a:ext uri="{FF2B5EF4-FFF2-40B4-BE49-F238E27FC236}">
              <a16:creationId xmlns:a16="http://schemas.microsoft.com/office/drawing/2014/main" id="{00000000-0008-0000-0100-00008C010000}"/>
            </a:ext>
          </a:extLst>
        </xdr:cNvPr>
        <xdr:cNvSpPr txBox="1"/>
      </xdr:nvSpPr>
      <xdr:spPr>
        <a:xfrm>
          <a:off x="1816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150131</xdr:rowOff>
    </xdr:from>
    <xdr:ext cx="405111" cy="259045"/>
    <xdr:sp macro="" textlink="">
      <xdr:nvSpPr>
        <xdr:cNvPr id="397" name="n_1mainValue【港湾・漁港】&#10;有形固定資産減価償却率">
          <a:extLst>
            <a:ext uri="{FF2B5EF4-FFF2-40B4-BE49-F238E27FC236}">
              <a16:creationId xmlns:a16="http://schemas.microsoft.com/office/drawing/2014/main" id="{00000000-0008-0000-0100-00008D010000}"/>
            </a:ext>
          </a:extLst>
        </xdr:cNvPr>
        <xdr:cNvSpPr txBox="1"/>
      </xdr:nvSpPr>
      <xdr:spPr>
        <a:xfrm>
          <a:off x="3582044" y="1849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15257</xdr:rowOff>
    </xdr:from>
    <xdr:ext cx="405111" cy="259045"/>
    <xdr:sp macro="" textlink="">
      <xdr:nvSpPr>
        <xdr:cNvPr id="398" name="n_2mainValue【港湾・漁港】&#10;有形固定資産減価償却率">
          <a:extLst>
            <a:ext uri="{FF2B5EF4-FFF2-40B4-BE49-F238E27FC236}">
              <a16:creationId xmlns:a16="http://schemas.microsoft.com/office/drawing/2014/main" id="{00000000-0008-0000-0100-00008E010000}"/>
            </a:ext>
          </a:extLst>
        </xdr:cNvPr>
        <xdr:cNvSpPr txBox="1"/>
      </xdr:nvSpPr>
      <xdr:spPr>
        <a:xfrm>
          <a:off x="2705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60977</xdr:rowOff>
    </xdr:from>
    <xdr:ext cx="405111" cy="259045"/>
    <xdr:sp macro="" textlink="">
      <xdr:nvSpPr>
        <xdr:cNvPr id="399" name="n_3mainValue【港湾・漁港】&#10;有形固定資産減価償却率">
          <a:extLst>
            <a:ext uri="{FF2B5EF4-FFF2-40B4-BE49-F238E27FC236}">
              <a16:creationId xmlns:a16="http://schemas.microsoft.com/office/drawing/2014/main" id="{00000000-0008-0000-0100-00008F010000}"/>
            </a:ext>
          </a:extLst>
        </xdr:cNvPr>
        <xdr:cNvSpPr txBox="1"/>
      </xdr:nvSpPr>
      <xdr:spPr>
        <a:xfrm>
          <a:off x="1816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a:extLst>
            <a:ext uri="{FF2B5EF4-FFF2-40B4-BE49-F238E27FC236}">
              <a16:creationId xmlns:a16="http://schemas.microsoft.com/office/drawing/2014/main" id="{00000000-0008-0000-0100-0000A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22" name="【港湾・漁港】&#10;一人当たり有形固定資産（償却資産）額最小値テキスト">
          <a:extLst>
            <a:ext uri="{FF2B5EF4-FFF2-40B4-BE49-F238E27FC236}">
              <a16:creationId xmlns:a16="http://schemas.microsoft.com/office/drawing/2014/main" id="{00000000-0008-0000-0100-0000A6010000}"/>
            </a:ext>
          </a:extLst>
        </xdr:cNvPr>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24" name="【港湾・漁港】&#10;一人当たり有形固定資産（償却資産）額最大値テキスト">
          <a:extLst>
            <a:ext uri="{FF2B5EF4-FFF2-40B4-BE49-F238E27FC236}">
              <a16:creationId xmlns:a16="http://schemas.microsoft.com/office/drawing/2014/main" id="{00000000-0008-0000-0100-0000A8010000}"/>
            </a:ext>
          </a:extLst>
        </xdr:cNvPr>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78886</xdr:rowOff>
    </xdr:from>
    <xdr:ext cx="534377" cy="259045"/>
    <xdr:sp macro="" textlink="">
      <xdr:nvSpPr>
        <xdr:cNvPr id="426" name="【港湾・漁港】&#10;一人当たり有形固定資産（償却資産）額平均値テキスト">
          <a:extLst>
            <a:ext uri="{FF2B5EF4-FFF2-40B4-BE49-F238E27FC236}">
              <a16:creationId xmlns:a16="http://schemas.microsoft.com/office/drawing/2014/main" id="{00000000-0008-0000-0100-0000AA010000}"/>
            </a:ext>
          </a:extLst>
        </xdr:cNvPr>
        <xdr:cNvSpPr txBox="1"/>
      </xdr:nvSpPr>
      <xdr:spPr>
        <a:xfrm>
          <a:off x="10515600" y="1808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66224</xdr:rowOff>
    </xdr:from>
    <xdr:to>
      <xdr:col>41</xdr:col>
      <xdr:colOff>101600</xdr:colOff>
      <xdr:row>104</xdr:row>
      <xdr:rowOff>167824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7810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142562</xdr:rowOff>
    </xdr:from>
    <xdr:to>
      <xdr:col>55</xdr:col>
      <xdr:colOff>50800</xdr:colOff>
      <xdr:row>108</xdr:row>
      <xdr:rowOff>72712</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0426700" y="184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57489</xdr:rowOff>
    </xdr:from>
    <xdr:ext cx="534377" cy="259045"/>
    <xdr:sp macro="" textlink="">
      <xdr:nvSpPr>
        <xdr:cNvPr id="437" name="【港湾・漁港】&#10;一人当たり有形固定資産（償却資産）額該当値テキスト">
          <a:extLst>
            <a:ext uri="{FF2B5EF4-FFF2-40B4-BE49-F238E27FC236}">
              <a16:creationId xmlns:a16="http://schemas.microsoft.com/office/drawing/2014/main" id="{00000000-0008-0000-0100-0000B5010000}"/>
            </a:ext>
          </a:extLst>
        </xdr:cNvPr>
        <xdr:cNvSpPr txBox="1"/>
      </xdr:nvSpPr>
      <xdr:spPr>
        <a:xfrm>
          <a:off x="10515600" y="184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142297</xdr:rowOff>
    </xdr:from>
    <xdr:to>
      <xdr:col>50</xdr:col>
      <xdr:colOff>165100</xdr:colOff>
      <xdr:row>108</xdr:row>
      <xdr:rowOff>72447</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9588500" y="184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21647</xdr:rowOff>
    </xdr:from>
    <xdr:to>
      <xdr:col>55</xdr:col>
      <xdr:colOff>0</xdr:colOff>
      <xdr:row>108</xdr:row>
      <xdr:rowOff>21912</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9639300" y="18538247"/>
          <a:ext cx="8382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142512</xdr:rowOff>
    </xdr:from>
    <xdr:to>
      <xdr:col>46</xdr:col>
      <xdr:colOff>38100</xdr:colOff>
      <xdr:row>108</xdr:row>
      <xdr:rowOff>72662</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8699500" y="184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21647</xdr:rowOff>
    </xdr:from>
    <xdr:to>
      <xdr:col>50</xdr:col>
      <xdr:colOff>114300</xdr:colOff>
      <xdr:row>108</xdr:row>
      <xdr:rowOff>21862</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8750300" y="18538247"/>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142256</xdr:rowOff>
    </xdr:from>
    <xdr:to>
      <xdr:col>41</xdr:col>
      <xdr:colOff>101600</xdr:colOff>
      <xdr:row>108</xdr:row>
      <xdr:rowOff>72406</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7810500" y="18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21606</xdr:rowOff>
    </xdr:from>
    <xdr:to>
      <xdr:col>45</xdr:col>
      <xdr:colOff>177800</xdr:colOff>
      <xdr:row>108</xdr:row>
      <xdr:rowOff>21862</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7861300" y="18538206"/>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107413</xdr:rowOff>
    </xdr:from>
    <xdr:ext cx="534377" cy="259045"/>
    <xdr:sp macro="" textlink="">
      <xdr:nvSpPr>
        <xdr:cNvPr id="444" name="n_1aveValue【港湾・漁港】&#10;一人当たり有形固定資産（償却資産）額">
          <a:extLst>
            <a:ext uri="{FF2B5EF4-FFF2-40B4-BE49-F238E27FC236}">
              <a16:creationId xmlns:a16="http://schemas.microsoft.com/office/drawing/2014/main" id="{00000000-0008-0000-0100-0000BC010000}"/>
            </a:ext>
          </a:extLst>
        </xdr:cNvPr>
        <xdr:cNvSpPr txBox="1"/>
      </xdr:nvSpPr>
      <xdr:spPr>
        <a:xfrm>
          <a:off x="9359411" y="179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56111</xdr:rowOff>
    </xdr:from>
    <xdr:ext cx="534377" cy="259045"/>
    <xdr:sp macro="" textlink="">
      <xdr:nvSpPr>
        <xdr:cNvPr id="445" name="n_2ave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84831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12901</xdr:rowOff>
    </xdr:from>
    <xdr:ext cx="599010" cy="259045"/>
    <xdr:sp macro="" textlink="">
      <xdr:nvSpPr>
        <xdr:cNvPr id="446" name="n_3aveValue【港湾・漁港】&#10;一人当たり有形固定資産（償却資産）額">
          <a:extLst>
            <a:ext uri="{FF2B5EF4-FFF2-40B4-BE49-F238E27FC236}">
              <a16:creationId xmlns:a16="http://schemas.microsoft.com/office/drawing/2014/main" id="{00000000-0008-0000-0100-0000BE010000}"/>
            </a:ext>
          </a:extLst>
        </xdr:cNvPr>
        <xdr:cNvSpPr txBox="1"/>
      </xdr:nvSpPr>
      <xdr:spPr>
        <a:xfrm>
          <a:off x="7561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63574</xdr:rowOff>
    </xdr:from>
    <xdr:ext cx="534377" cy="259045"/>
    <xdr:sp macro="" textlink="">
      <xdr:nvSpPr>
        <xdr:cNvPr id="447" name="n_1main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9359411" y="185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63789</xdr:rowOff>
    </xdr:from>
    <xdr:ext cx="534377" cy="259045"/>
    <xdr:sp macro="" textlink="">
      <xdr:nvSpPr>
        <xdr:cNvPr id="448" name="n_2main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8483111" y="185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63533</xdr:rowOff>
    </xdr:from>
    <xdr:ext cx="534377" cy="259045"/>
    <xdr:sp macro="" textlink="">
      <xdr:nvSpPr>
        <xdr:cNvPr id="449" name="n_3mainValue【港湾・漁港】&#10;一人当たり有形固定資産（償却資産）額">
          <a:extLst>
            <a:ext uri="{FF2B5EF4-FFF2-40B4-BE49-F238E27FC236}">
              <a16:creationId xmlns:a16="http://schemas.microsoft.com/office/drawing/2014/main" id="{00000000-0008-0000-0100-0000C1010000}"/>
            </a:ext>
          </a:extLst>
        </xdr:cNvPr>
        <xdr:cNvSpPr txBox="1"/>
      </xdr:nvSpPr>
      <xdr:spPr>
        <a:xfrm>
          <a:off x="7594111" y="185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a:extLst>
            <a:ext uri="{FF2B5EF4-FFF2-40B4-BE49-F238E27FC236}">
              <a16:creationId xmlns:a16="http://schemas.microsoft.com/office/drawing/2014/main" id="{00000000-0008-0000-0100-0000D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75" name="【認定こども園・幼稚園・保育所】&#10;有形固定資産減価償却率最小値テキスト">
          <a:extLst>
            <a:ext uri="{FF2B5EF4-FFF2-40B4-BE49-F238E27FC236}">
              <a16:creationId xmlns:a16="http://schemas.microsoft.com/office/drawing/2014/main" id="{00000000-0008-0000-0100-0000DB010000}"/>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7" name="【認定こども園・幼稚園・保育所】&#10;有形固定資産減価償却率最大値テキスト">
          <a:extLst>
            <a:ext uri="{FF2B5EF4-FFF2-40B4-BE49-F238E27FC236}">
              <a16:creationId xmlns:a16="http://schemas.microsoft.com/office/drawing/2014/main" id="{00000000-0008-0000-0100-0000DD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79" name="【認定こども園・幼稚園・保育所】&#10;有形固定資産減価償却率平均値テキスト">
          <a:extLst>
            <a:ext uri="{FF2B5EF4-FFF2-40B4-BE49-F238E27FC236}">
              <a16:creationId xmlns:a16="http://schemas.microsoft.com/office/drawing/2014/main" id="{00000000-0008-0000-0100-0000DF010000}"/>
            </a:ext>
          </a:extLst>
        </xdr:cNvPr>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490" name="【認定こども園・幼稚園・保育所】&#10;有形固定資産減価償却率該当値テキスト">
          <a:extLst>
            <a:ext uri="{FF2B5EF4-FFF2-40B4-BE49-F238E27FC236}">
              <a16:creationId xmlns:a16="http://schemas.microsoft.com/office/drawing/2014/main" id="{00000000-0008-0000-0100-0000EA010000}"/>
            </a:ext>
          </a:extLst>
        </xdr:cNvPr>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114300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5481300" y="62522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90170</xdr:rowOff>
    </xdr:from>
    <xdr:to>
      <xdr:col>76</xdr:col>
      <xdr:colOff>165100</xdr:colOff>
      <xdr:row>37</xdr:row>
      <xdr:rowOff>20320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454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140970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4592300" y="6286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140970</xdr:rowOff>
    </xdr:from>
    <xdr:to>
      <xdr:col>76</xdr:col>
      <xdr:colOff>114300</xdr:colOff>
      <xdr:row>37</xdr:row>
      <xdr:rowOff>13335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3703300" y="63131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97" name="n_1aveValue【認定こども園・幼稚園・保育所】&#10;有形固定資産減価償却率">
          <a:extLst>
            <a:ext uri="{FF2B5EF4-FFF2-40B4-BE49-F238E27FC236}">
              <a16:creationId xmlns:a16="http://schemas.microsoft.com/office/drawing/2014/main" id="{00000000-0008-0000-0100-0000F1010000}"/>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98" name="n_2aveValue【認定こども園・幼稚園・保育所】&#10;有形固定資産減価償却率">
          <a:extLst>
            <a:ext uri="{FF2B5EF4-FFF2-40B4-BE49-F238E27FC236}">
              <a16:creationId xmlns:a16="http://schemas.microsoft.com/office/drawing/2014/main" id="{00000000-0008-0000-0100-0000F2010000}"/>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99" name="n_3aveValue【認定こども園・幼稚園・保育所】&#10;有形固定資産減価償却率">
          <a:extLst>
            <a:ext uri="{FF2B5EF4-FFF2-40B4-BE49-F238E27FC236}">
              <a16:creationId xmlns:a16="http://schemas.microsoft.com/office/drawing/2014/main" id="{00000000-0008-0000-0100-0000F3010000}"/>
            </a:ext>
          </a:extLst>
        </xdr:cNvPr>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500" name="n_1mainValue【認定こども園・幼稚園・保育所】&#10;有形固定資産減価償却率">
          <a:extLst>
            <a:ext uri="{FF2B5EF4-FFF2-40B4-BE49-F238E27FC236}">
              <a16:creationId xmlns:a16="http://schemas.microsoft.com/office/drawing/2014/main" id="{00000000-0008-0000-0100-0000F4010000}"/>
            </a:ext>
          </a:extLst>
        </xdr:cNvPr>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36847</xdr:rowOff>
    </xdr:from>
    <xdr:ext cx="405111" cy="259045"/>
    <xdr:sp macro="" textlink="">
      <xdr:nvSpPr>
        <xdr:cNvPr id="501" name="n_2mainValue【認定こども園・幼稚園・保育所】&#10;有形固定資産減価償却率">
          <a:extLst>
            <a:ext uri="{FF2B5EF4-FFF2-40B4-BE49-F238E27FC236}">
              <a16:creationId xmlns:a16="http://schemas.microsoft.com/office/drawing/2014/main" id="{00000000-0008-0000-0100-0000F5010000}"/>
            </a:ext>
          </a:extLst>
        </xdr:cNvPr>
        <xdr:cNvSpPr txBox="1"/>
      </xdr:nvSpPr>
      <xdr:spPr>
        <a:xfrm>
          <a:off x="14389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02" name="n_3mainValue【認定こども園・幼稚園・保育所】&#10;有形固定資産減価償却率">
          <a:extLst>
            <a:ext uri="{FF2B5EF4-FFF2-40B4-BE49-F238E27FC236}">
              <a16:creationId xmlns:a16="http://schemas.microsoft.com/office/drawing/2014/main" id="{00000000-0008-0000-0100-0000F6010000}"/>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a:extLst>
            <a:ext uri="{FF2B5EF4-FFF2-40B4-BE49-F238E27FC236}">
              <a16:creationId xmlns:a16="http://schemas.microsoft.com/office/drawing/2014/main" id="{00000000-0008-0000-0100-00000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25" name="【認定こども園・幼稚園・保育所】&#10;一人当たり面積最小値テキスト">
          <a:extLst>
            <a:ext uri="{FF2B5EF4-FFF2-40B4-BE49-F238E27FC236}">
              <a16:creationId xmlns:a16="http://schemas.microsoft.com/office/drawing/2014/main" id="{00000000-0008-0000-0100-00000D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27" name="【認定こども園・幼稚園・保育所】&#10;一人当たり面積最大値テキスト">
          <a:extLst>
            <a:ext uri="{FF2B5EF4-FFF2-40B4-BE49-F238E27FC236}">
              <a16:creationId xmlns:a16="http://schemas.microsoft.com/office/drawing/2014/main" id="{00000000-0008-0000-0100-00000F02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529" name="【認定こども園・幼稚園・保育所】&#10;一人当たり面積平均値テキスト">
          <a:extLst>
            <a:ext uri="{FF2B5EF4-FFF2-40B4-BE49-F238E27FC236}">
              <a16:creationId xmlns:a16="http://schemas.microsoft.com/office/drawing/2014/main" id="{00000000-0008-0000-0100-000011020000}"/>
            </a:ext>
          </a:extLst>
        </xdr:cNvPr>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540" name="【認定こども園・幼稚園・保育所】&#10;一人当たり面積該当値テキスト">
          <a:extLst>
            <a:ext uri="{FF2B5EF4-FFF2-40B4-BE49-F238E27FC236}">
              <a16:creationId xmlns:a16="http://schemas.microsoft.com/office/drawing/2014/main" id="{00000000-0008-0000-0100-00001C020000}"/>
            </a:ext>
          </a:extLst>
        </xdr:cNvPr>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55118</xdr:rowOff>
    </xdr:from>
    <xdr:to>
      <xdr:col>112</xdr:col>
      <xdr:colOff>38100</xdr:colOff>
      <xdr:row>39</xdr:row>
      <xdr:rowOff>156718</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110490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21323300" y="6792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110490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20434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9494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105918</xdr:rowOff>
    </xdr:from>
    <xdr:to>
      <xdr:col>107</xdr:col>
      <xdr:colOff>50800</xdr:colOff>
      <xdr:row>39</xdr:row>
      <xdr:rowOff>110490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9545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00000000-0008-0000-0100-000023020000}"/>
            </a:ext>
          </a:extLst>
        </xdr:cNvPr>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00000000-0008-0000-0100-00002402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00000000-0008-0000-0100-000025020000}"/>
            </a:ext>
          </a:extLst>
        </xdr:cNvPr>
        <xdr:cNvSpPr txBox="1"/>
      </xdr:nvSpPr>
      <xdr:spPr>
        <a:xfrm>
          <a:off x="19310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147845</xdr:rowOff>
    </xdr:from>
    <xdr:ext cx="469744" cy="259045"/>
    <xdr:sp macro="" textlink="">
      <xdr:nvSpPr>
        <xdr:cNvPr id="550" name="n_1mainValue【認定こども園・幼稚園・保育所】&#10;一人当たり面積">
          <a:extLst>
            <a:ext uri="{FF2B5EF4-FFF2-40B4-BE49-F238E27FC236}">
              <a16:creationId xmlns:a16="http://schemas.microsoft.com/office/drawing/2014/main" id="{00000000-0008-0000-0100-000026020000}"/>
            </a:ext>
          </a:extLst>
        </xdr:cNvPr>
        <xdr:cNvSpPr txBox="1"/>
      </xdr:nvSpPr>
      <xdr:spPr>
        <a:xfrm>
          <a:off x="21075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51" name="n_2main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552" name="n_3main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a:extLst>
            <a:ext uri="{FF2B5EF4-FFF2-40B4-BE49-F238E27FC236}">
              <a16:creationId xmlns:a16="http://schemas.microsoft.com/office/drawing/2014/main" id="{00000000-0008-0000-0100-00003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76" name="【学校施設】&#10;有形固定資産減価償却率最小値テキスト">
          <a:extLst>
            <a:ext uri="{FF2B5EF4-FFF2-40B4-BE49-F238E27FC236}">
              <a16:creationId xmlns:a16="http://schemas.microsoft.com/office/drawing/2014/main" id="{00000000-0008-0000-0100-000040020000}"/>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78" name="【学校施設】&#10;有形固定資産減価償却率最大値テキスト">
          <a:extLst>
            <a:ext uri="{FF2B5EF4-FFF2-40B4-BE49-F238E27FC236}">
              <a16:creationId xmlns:a16="http://schemas.microsoft.com/office/drawing/2014/main" id="{00000000-0008-0000-0100-000042020000}"/>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580" name="【学校施設】&#10;有形固定資産減価償却率平均値テキスト">
          <a:extLst>
            <a:ext uri="{FF2B5EF4-FFF2-40B4-BE49-F238E27FC236}">
              <a16:creationId xmlns:a16="http://schemas.microsoft.com/office/drawing/2014/main" id="{00000000-0008-0000-0100-000044020000}"/>
            </a:ext>
          </a:extLst>
        </xdr:cNvPr>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111506</xdr:rowOff>
    </xdr:from>
    <xdr:to>
      <xdr:col>85</xdr:col>
      <xdr:colOff>177800</xdr:colOff>
      <xdr:row>59</xdr:row>
      <xdr:rowOff>41656</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6268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134383</xdr:rowOff>
    </xdr:from>
    <xdr:ext cx="405111" cy="259045"/>
    <xdr:sp macro="" textlink="">
      <xdr:nvSpPr>
        <xdr:cNvPr id="591" name="【学校施設】&#10;有形固定資産減価償却率該当値テキスト">
          <a:extLst>
            <a:ext uri="{FF2B5EF4-FFF2-40B4-BE49-F238E27FC236}">
              <a16:creationId xmlns:a16="http://schemas.microsoft.com/office/drawing/2014/main" id="{00000000-0008-0000-0100-00004F020000}"/>
            </a:ext>
          </a:extLst>
        </xdr:cNvPr>
        <xdr:cNvSpPr txBox="1"/>
      </xdr:nvSpPr>
      <xdr:spPr>
        <a:xfrm>
          <a:off x="16357600" y="990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136652</xdr:rowOff>
    </xdr:from>
    <xdr:to>
      <xdr:col>81</xdr:col>
      <xdr:colOff>101600</xdr:colOff>
      <xdr:row>59</xdr:row>
      <xdr:rowOff>66802</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5430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162306</xdr:rowOff>
    </xdr:from>
    <xdr:to>
      <xdr:col>85</xdr:col>
      <xdr:colOff>127000</xdr:colOff>
      <xdr:row>59</xdr:row>
      <xdr:rowOff>16002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5481300" y="1010640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4541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xdr:rowOff>
    </xdr:from>
    <xdr:to>
      <xdr:col>81</xdr:col>
      <xdr:colOff>50800</xdr:colOff>
      <xdr:row>59</xdr:row>
      <xdr:rowOff>48006</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4592300" y="10131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26924</xdr:rowOff>
    </xdr:from>
    <xdr:to>
      <xdr:col>72</xdr:col>
      <xdr:colOff>38100</xdr:colOff>
      <xdr:row>59</xdr:row>
      <xdr:rowOff>128524</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3652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48006</xdr:rowOff>
    </xdr:from>
    <xdr:to>
      <xdr:col>76</xdr:col>
      <xdr:colOff>114300</xdr:colOff>
      <xdr:row>59</xdr:row>
      <xdr:rowOff>77724</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3703300" y="1016355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98" name="n_1aveValue【学校施設】&#10;有形固定資産減価償却率">
          <a:extLst>
            <a:ext uri="{FF2B5EF4-FFF2-40B4-BE49-F238E27FC236}">
              <a16:creationId xmlns:a16="http://schemas.microsoft.com/office/drawing/2014/main" id="{00000000-0008-0000-0100-000056020000}"/>
            </a:ext>
          </a:extLst>
        </xdr:cNvPr>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99" name="n_2aveValue【学校施設】&#10;有形固定資産減価償却率">
          <a:extLst>
            <a:ext uri="{FF2B5EF4-FFF2-40B4-BE49-F238E27FC236}">
              <a16:creationId xmlns:a16="http://schemas.microsoft.com/office/drawing/2014/main" id="{00000000-0008-0000-0100-000057020000}"/>
            </a:ext>
          </a:extLst>
        </xdr:cNvPr>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600" name="n_3aveValue【学校施設】&#10;有形固定資産減価償却率">
          <a:extLst>
            <a:ext uri="{FF2B5EF4-FFF2-40B4-BE49-F238E27FC236}">
              <a16:creationId xmlns:a16="http://schemas.microsoft.com/office/drawing/2014/main" id="{00000000-0008-0000-0100-000058020000}"/>
            </a:ext>
          </a:extLst>
        </xdr:cNvPr>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83329</xdr:rowOff>
    </xdr:from>
    <xdr:ext cx="405111" cy="259045"/>
    <xdr:sp macro="" textlink="">
      <xdr:nvSpPr>
        <xdr:cNvPr id="601" name="n_1mainValue【学校施設】&#10;有形固定資産減価償却率">
          <a:extLst>
            <a:ext uri="{FF2B5EF4-FFF2-40B4-BE49-F238E27FC236}">
              <a16:creationId xmlns:a16="http://schemas.microsoft.com/office/drawing/2014/main" id="{00000000-0008-0000-0100-000059020000}"/>
            </a:ext>
          </a:extLst>
        </xdr:cNvPr>
        <xdr:cNvSpPr txBox="1"/>
      </xdr:nvSpPr>
      <xdr:spPr>
        <a:xfrm>
          <a:off x="152660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602" name="n_2mainValue【学校施設】&#10;有形固定資産減価償却率">
          <a:extLst>
            <a:ext uri="{FF2B5EF4-FFF2-40B4-BE49-F238E27FC236}">
              <a16:creationId xmlns:a16="http://schemas.microsoft.com/office/drawing/2014/main" id="{00000000-0008-0000-0100-00005A020000}"/>
            </a:ext>
          </a:extLst>
        </xdr:cNvPr>
        <xdr:cNvSpPr txBox="1"/>
      </xdr:nvSpPr>
      <xdr:spPr>
        <a:xfrm>
          <a:off x="14389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145051</xdr:rowOff>
    </xdr:from>
    <xdr:ext cx="405111" cy="259045"/>
    <xdr:sp macro="" textlink="">
      <xdr:nvSpPr>
        <xdr:cNvPr id="603" name="n_3mainValue【学校施設】&#10;有形固定資産減価償却率">
          <a:extLst>
            <a:ext uri="{FF2B5EF4-FFF2-40B4-BE49-F238E27FC236}">
              <a16:creationId xmlns:a16="http://schemas.microsoft.com/office/drawing/2014/main" id="{00000000-0008-0000-0100-00005B020000}"/>
            </a:ext>
          </a:extLst>
        </xdr:cNvPr>
        <xdr:cNvSpPr txBox="1"/>
      </xdr:nvSpPr>
      <xdr:spPr>
        <a:xfrm>
          <a:off x="13500744"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a:extLst>
            <a:ext uri="{FF2B5EF4-FFF2-40B4-BE49-F238E27FC236}">
              <a16:creationId xmlns:a16="http://schemas.microsoft.com/office/drawing/2014/main" id="{00000000-0008-0000-0100-00007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627" name="【学校施設】&#10;一人当たり面積最小値テキスト">
          <a:extLst>
            <a:ext uri="{FF2B5EF4-FFF2-40B4-BE49-F238E27FC236}">
              <a16:creationId xmlns:a16="http://schemas.microsoft.com/office/drawing/2014/main" id="{00000000-0008-0000-0100-000073020000}"/>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629" name="【学校施設】&#10;一人当たり面積最大値テキスト">
          <a:extLst>
            <a:ext uri="{FF2B5EF4-FFF2-40B4-BE49-F238E27FC236}">
              <a16:creationId xmlns:a16="http://schemas.microsoft.com/office/drawing/2014/main" id="{00000000-0008-0000-0100-000075020000}"/>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631" name="【学校施設】&#10;一人当たり面積平均値テキスト">
          <a:extLst>
            <a:ext uri="{FF2B5EF4-FFF2-40B4-BE49-F238E27FC236}">
              <a16:creationId xmlns:a16="http://schemas.microsoft.com/office/drawing/2014/main" id="{00000000-0008-0000-0100-000077020000}"/>
            </a:ext>
          </a:extLst>
        </xdr:cNvPr>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122021</xdr:rowOff>
    </xdr:from>
    <xdr:to>
      <xdr:col>116</xdr:col>
      <xdr:colOff>114300</xdr:colOff>
      <xdr:row>63</xdr:row>
      <xdr:rowOff>52171</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221107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100448</xdr:rowOff>
    </xdr:from>
    <xdr:ext cx="469744" cy="259045"/>
    <xdr:sp macro="" textlink="">
      <xdr:nvSpPr>
        <xdr:cNvPr id="642" name="【学校施設】&#10;一人当たり面積該当値テキスト">
          <a:extLst>
            <a:ext uri="{FF2B5EF4-FFF2-40B4-BE49-F238E27FC236}">
              <a16:creationId xmlns:a16="http://schemas.microsoft.com/office/drawing/2014/main" id="{00000000-0008-0000-0100-000082020000}"/>
            </a:ext>
          </a:extLst>
        </xdr:cNvPr>
        <xdr:cNvSpPr txBox="1"/>
      </xdr:nvSpPr>
      <xdr:spPr>
        <a:xfrm>
          <a:off x="22199600" y="107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119735</xdr:rowOff>
    </xdr:from>
    <xdr:to>
      <xdr:col>112</xdr:col>
      <xdr:colOff>38100</xdr:colOff>
      <xdr:row>63</xdr:row>
      <xdr:rowOff>49885</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21272500" y="107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170535</xdr:rowOff>
    </xdr:from>
    <xdr:to>
      <xdr:col>116</xdr:col>
      <xdr:colOff>63500</xdr:colOff>
      <xdr:row>63</xdr:row>
      <xdr:rowOff>1371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21323300" y="1080043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116992</xdr:rowOff>
    </xdr:from>
    <xdr:to>
      <xdr:col>107</xdr:col>
      <xdr:colOff>101600</xdr:colOff>
      <xdr:row>63</xdr:row>
      <xdr:rowOff>47142</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20383500" y="107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167792</xdr:rowOff>
    </xdr:from>
    <xdr:to>
      <xdr:col>111</xdr:col>
      <xdr:colOff>177800</xdr:colOff>
      <xdr:row>62</xdr:row>
      <xdr:rowOff>170535</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20434300" y="1079769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164592</xdr:rowOff>
    </xdr:from>
    <xdr:to>
      <xdr:col>107</xdr:col>
      <xdr:colOff>50800</xdr:colOff>
      <xdr:row>62</xdr:row>
      <xdr:rowOff>167792</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9545300" y="1079449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649" name="n_1aveValue【学校施設】&#10;一人当たり面積">
          <a:extLst>
            <a:ext uri="{FF2B5EF4-FFF2-40B4-BE49-F238E27FC236}">
              <a16:creationId xmlns:a16="http://schemas.microsoft.com/office/drawing/2014/main" id="{00000000-0008-0000-0100-000089020000}"/>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650" name="n_2aveValue【学校施設】&#10;一人当たり面積">
          <a:extLst>
            <a:ext uri="{FF2B5EF4-FFF2-40B4-BE49-F238E27FC236}">
              <a16:creationId xmlns:a16="http://schemas.microsoft.com/office/drawing/2014/main" id="{00000000-0008-0000-0100-00008A020000}"/>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651" name="n_3aveValue【学校施設】&#10;一人当たり面積">
          <a:extLst>
            <a:ext uri="{FF2B5EF4-FFF2-40B4-BE49-F238E27FC236}">
              <a16:creationId xmlns:a16="http://schemas.microsoft.com/office/drawing/2014/main" id="{00000000-0008-0000-0100-00008B020000}"/>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41012</xdr:rowOff>
    </xdr:from>
    <xdr:ext cx="469744" cy="259045"/>
    <xdr:sp macro="" textlink="">
      <xdr:nvSpPr>
        <xdr:cNvPr id="652" name="n_1mainValue【学校施設】&#10;一人当たり面積">
          <a:extLst>
            <a:ext uri="{FF2B5EF4-FFF2-40B4-BE49-F238E27FC236}">
              <a16:creationId xmlns:a16="http://schemas.microsoft.com/office/drawing/2014/main" id="{00000000-0008-0000-0100-00008C020000}"/>
            </a:ext>
          </a:extLst>
        </xdr:cNvPr>
        <xdr:cNvSpPr txBox="1"/>
      </xdr:nvSpPr>
      <xdr:spPr>
        <a:xfrm>
          <a:off x="210757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38269</xdr:rowOff>
    </xdr:from>
    <xdr:ext cx="469744" cy="259045"/>
    <xdr:sp macro="" textlink="">
      <xdr:nvSpPr>
        <xdr:cNvPr id="653" name="n_2mainValue【学校施設】&#10;一人当たり面積">
          <a:extLst>
            <a:ext uri="{FF2B5EF4-FFF2-40B4-BE49-F238E27FC236}">
              <a16:creationId xmlns:a16="http://schemas.microsoft.com/office/drawing/2014/main" id="{00000000-0008-0000-0100-00008D020000}"/>
            </a:ext>
          </a:extLst>
        </xdr:cNvPr>
        <xdr:cNvSpPr txBox="1"/>
      </xdr:nvSpPr>
      <xdr:spPr>
        <a:xfrm>
          <a:off x="20199427" y="1083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654" name="n_3mainValue【学校施設】&#10;一人当たり面積">
          <a:extLst>
            <a:ext uri="{FF2B5EF4-FFF2-40B4-BE49-F238E27FC236}">
              <a16:creationId xmlns:a16="http://schemas.microsoft.com/office/drawing/2014/main" id="{00000000-0008-0000-0100-00008E020000}"/>
            </a:ext>
          </a:extLst>
        </xdr:cNvPr>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a:extLst>
            <a:ext uri="{FF2B5EF4-FFF2-40B4-BE49-F238E27FC236}">
              <a16:creationId xmlns:a16="http://schemas.microsoft.com/office/drawing/2014/main" id="{00000000-0008-0000-0100-0000B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97" name="【公民館】&#10;有形固定資産減価償却率最小値テキスト">
          <a:extLst>
            <a:ext uri="{FF2B5EF4-FFF2-40B4-BE49-F238E27FC236}">
              <a16:creationId xmlns:a16="http://schemas.microsoft.com/office/drawing/2014/main" id="{00000000-0008-0000-0100-0000B9020000}"/>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9" name="【公民館】&#10;有形固定資産減価償却率最大値テキスト">
          <a:extLst>
            <a:ext uri="{FF2B5EF4-FFF2-40B4-BE49-F238E27FC236}">
              <a16:creationId xmlns:a16="http://schemas.microsoft.com/office/drawing/2014/main" id="{00000000-0008-0000-0100-0000B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01" name="【公民館】&#10;有形固定資産減価償却率平均値テキスト">
          <a:extLst>
            <a:ext uri="{FF2B5EF4-FFF2-40B4-BE49-F238E27FC236}">
              <a16:creationId xmlns:a16="http://schemas.microsoft.com/office/drawing/2014/main" id="{00000000-0008-0000-0100-0000BD020000}"/>
            </a:ext>
          </a:extLst>
        </xdr:cNvPr>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80918</xdr:rowOff>
    </xdr:from>
    <xdr:to>
      <xdr:col>85</xdr:col>
      <xdr:colOff>177800</xdr:colOff>
      <xdr:row>102</xdr:row>
      <xdr:rowOff>11068</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62687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103795</xdr:rowOff>
    </xdr:from>
    <xdr:ext cx="405111" cy="259045"/>
    <xdr:sp macro="" textlink="">
      <xdr:nvSpPr>
        <xdr:cNvPr id="712" name="【公民館】&#10;有形固定資産減価償却率該当値テキスト">
          <a:extLst>
            <a:ext uri="{FF2B5EF4-FFF2-40B4-BE49-F238E27FC236}">
              <a16:creationId xmlns:a16="http://schemas.microsoft.com/office/drawing/2014/main" id="{00000000-0008-0000-0100-0000C8020000}"/>
            </a:ext>
          </a:extLst>
        </xdr:cNvPr>
        <xdr:cNvSpPr txBox="1"/>
      </xdr:nvSpPr>
      <xdr:spPr>
        <a:xfrm>
          <a:off x="16357600" y="1724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108676</xdr:rowOff>
    </xdr:from>
    <xdr:to>
      <xdr:col>81</xdr:col>
      <xdr:colOff>101600</xdr:colOff>
      <xdr:row>102</xdr:row>
      <xdr:rowOff>38826</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5430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131718</xdr:rowOff>
    </xdr:from>
    <xdr:to>
      <xdr:col>85</xdr:col>
      <xdr:colOff>127000</xdr:colOff>
      <xdr:row>101</xdr:row>
      <xdr:rowOff>159476</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5481300" y="174481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125005</xdr:rowOff>
    </xdr:from>
    <xdr:to>
      <xdr:col>76</xdr:col>
      <xdr:colOff>165100</xdr:colOff>
      <xdr:row>102</xdr:row>
      <xdr:rowOff>55155</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4541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159476</xdr:rowOff>
    </xdr:from>
    <xdr:to>
      <xdr:col>81</xdr:col>
      <xdr:colOff>50800</xdr:colOff>
      <xdr:row>102</xdr:row>
      <xdr:rowOff>4355</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4592300" y="174759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152763</xdr:rowOff>
    </xdr:from>
    <xdr:to>
      <xdr:col>72</xdr:col>
      <xdr:colOff>38100</xdr:colOff>
      <xdr:row>102</xdr:row>
      <xdr:rowOff>82913</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13652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4355</xdr:rowOff>
    </xdr:from>
    <xdr:to>
      <xdr:col>76</xdr:col>
      <xdr:colOff>114300</xdr:colOff>
      <xdr:row>102</xdr:row>
      <xdr:rowOff>32113</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13703300" y="174922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19" name="n_1aveValue【公民館】&#10;有形固定資産減価償却率">
          <a:extLst>
            <a:ext uri="{FF2B5EF4-FFF2-40B4-BE49-F238E27FC236}">
              <a16:creationId xmlns:a16="http://schemas.microsoft.com/office/drawing/2014/main" id="{00000000-0008-0000-0100-0000CF020000}"/>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20" name="n_2aveValue【公民館】&#10;有形固定資産減価償却率">
          <a:extLst>
            <a:ext uri="{FF2B5EF4-FFF2-40B4-BE49-F238E27FC236}">
              <a16:creationId xmlns:a16="http://schemas.microsoft.com/office/drawing/2014/main" id="{00000000-0008-0000-0100-0000D0020000}"/>
            </a:ext>
          </a:extLst>
        </xdr:cNvPr>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721" name="n_3aveValue【公民館】&#10;有形固定資産減価償却率">
          <a:extLst>
            <a:ext uri="{FF2B5EF4-FFF2-40B4-BE49-F238E27FC236}">
              <a16:creationId xmlns:a16="http://schemas.microsoft.com/office/drawing/2014/main" id="{00000000-0008-0000-0100-0000D1020000}"/>
            </a:ext>
          </a:extLst>
        </xdr:cNvPr>
        <xdr:cNvSpPr txBox="1"/>
      </xdr:nvSpPr>
      <xdr:spPr>
        <a:xfrm>
          <a:off x="135007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55353</xdr:rowOff>
    </xdr:from>
    <xdr:ext cx="405111" cy="259045"/>
    <xdr:sp macro="" textlink="">
      <xdr:nvSpPr>
        <xdr:cNvPr id="722" name="n_1mainValue【公民館】&#10;有形固定資産減価償却率">
          <a:extLst>
            <a:ext uri="{FF2B5EF4-FFF2-40B4-BE49-F238E27FC236}">
              <a16:creationId xmlns:a16="http://schemas.microsoft.com/office/drawing/2014/main" id="{00000000-0008-0000-0100-0000D2020000}"/>
            </a:ext>
          </a:extLst>
        </xdr:cNvPr>
        <xdr:cNvSpPr txBox="1"/>
      </xdr:nvSpPr>
      <xdr:spPr>
        <a:xfrm>
          <a:off x="152660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71682</xdr:rowOff>
    </xdr:from>
    <xdr:ext cx="405111" cy="259045"/>
    <xdr:sp macro="" textlink="">
      <xdr:nvSpPr>
        <xdr:cNvPr id="723" name="n_2mainValue【公民館】&#10;有形固定資産減価償却率">
          <a:extLst>
            <a:ext uri="{FF2B5EF4-FFF2-40B4-BE49-F238E27FC236}">
              <a16:creationId xmlns:a16="http://schemas.microsoft.com/office/drawing/2014/main" id="{00000000-0008-0000-0100-0000D3020000}"/>
            </a:ext>
          </a:extLst>
        </xdr:cNvPr>
        <xdr:cNvSpPr txBox="1"/>
      </xdr:nvSpPr>
      <xdr:spPr>
        <a:xfrm>
          <a:off x="14389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99440</xdr:rowOff>
    </xdr:from>
    <xdr:ext cx="405111" cy="259045"/>
    <xdr:sp macro="" textlink="">
      <xdr:nvSpPr>
        <xdr:cNvPr id="724" name="n_3mainValue【公民館】&#10;有形固定資産減価償却率">
          <a:extLst>
            <a:ext uri="{FF2B5EF4-FFF2-40B4-BE49-F238E27FC236}">
              <a16:creationId xmlns:a16="http://schemas.microsoft.com/office/drawing/2014/main" id="{00000000-0008-0000-0100-0000D4020000}"/>
            </a:ext>
          </a:extLst>
        </xdr:cNvPr>
        <xdr:cNvSpPr txBox="1"/>
      </xdr:nvSpPr>
      <xdr:spPr>
        <a:xfrm>
          <a:off x="13500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a:extLst>
            <a:ext uri="{FF2B5EF4-FFF2-40B4-BE49-F238E27FC236}">
              <a16:creationId xmlns:a16="http://schemas.microsoft.com/office/drawing/2014/main" id="{00000000-0008-0000-0100-0000E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49" name="【公民館】&#10;一人当たり面積最小値テキスト">
          <a:extLst>
            <a:ext uri="{FF2B5EF4-FFF2-40B4-BE49-F238E27FC236}">
              <a16:creationId xmlns:a16="http://schemas.microsoft.com/office/drawing/2014/main" id="{00000000-0008-0000-0100-0000ED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1" name="【公民館】&#10;一人当たり面積最大値テキスト">
          <a:extLst>
            <a:ext uri="{FF2B5EF4-FFF2-40B4-BE49-F238E27FC236}">
              <a16:creationId xmlns:a16="http://schemas.microsoft.com/office/drawing/2014/main" id="{00000000-0008-0000-0100-0000EF020000}"/>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53" name="【公民館】&#10;一人当たり面積平均値テキスト">
          <a:extLst>
            <a:ext uri="{FF2B5EF4-FFF2-40B4-BE49-F238E27FC236}">
              <a16:creationId xmlns:a16="http://schemas.microsoft.com/office/drawing/2014/main" id="{00000000-0008-0000-0100-0000F1020000}"/>
            </a:ext>
          </a:extLst>
        </xdr:cNvPr>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166388</xdr:rowOff>
    </xdr:from>
    <xdr:ext cx="469744" cy="259045"/>
    <xdr:sp macro="" textlink="">
      <xdr:nvSpPr>
        <xdr:cNvPr id="764" name="【公民館】&#10;一人当たり面積該当値テキスト">
          <a:extLst>
            <a:ext uri="{FF2B5EF4-FFF2-40B4-BE49-F238E27FC236}">
              <a16:creationId xmlns:a16="http://schemas.microsoft.com/office/drawing/2014/main" id="{00000000-0008-0000-0100-0000FC020000}"/>
            </a:ext>
          </a:extLst>
        </xdr:cNvPr>
        <xdr:cNvSpPr txBox="1"/>
      </xdr:nvSpPr>
      <xdr:spPr>
        <a:xfrm>
          <a:off x="22199600"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22861</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21323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22861</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20434300" y="18192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19050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9545300" y="18188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71" name="n_1aveValue【公民館】&#10;一人当たり面積">
          <a:extLst>
            <a:ext uri="{FF2B5EF4-FFF2-40B4-BE49-F238E27FC236}">
              <a16:creationId xmlns:a16="http://schemas.microsoft.com/office/drawing/2014/main" id="{00000000-0008-0000-0100-000003030000}"/>
            </a:ext>
          </a:extLst>
        </xdr:cNvPr>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72" name="n_2aveValue【公民館】&#10;一人当たり面積">
          <a:extLst>
            <a:ext uri="{FF2B5EF4-FFF2-40B4-BE49-F238E27FC236}">
              <a16:creationId xmlns:a16="http://schemas.microsoft.com/office/drawing/2014/main" id="{00000000-0008-0000-0100-000004030000}"/>
            </a:ext>
          </a:extLst>
        </xdr:cNvPr>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73" name="n_3aveValue【公民館】&#10;一人当たり面積">
          <a:extLst>
            <a:ext uri="{FF2B5EF4-FFF2-40B4-BE49-F238E27FC236}">
              <a16:creationId xmlns:a16="http://schemas.microsoft.com/office/drawing/2014/main" id="{00000000-0008-0000-0100-000005030000}"/>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90188</xdr:rowOff>
    </xdr:from>
    <xdr:ext cx="469744" cy="259045"/>
    <xdr:sp macro="" textlink="">
      <xdr:nvSpPr>
        <xdr:cNvPr id="774" name="n_1mainValue【公民館】&#10;一人当たり面積">
          <a:extLst>
            <a:ext uri="{FF2B5EF4-FFF2-40B4-BE49-F238E27FC236}">
              <a16:creationId xmlns:a16="http://schemas.microsoft.com/office/drawing/2014/main" id="{00000000-0008-0000-0100-00000603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86377</xdr:rowOff>
    </xdr:from>
    <xdr:ext cx="469744" cy="259045"/>
    <xdr:sp macro="" textlink="">
      <xdr:nvSpPr>
        <xdr:cNvPr id="775" name="n_2mainValue【公民館】&#10;一人当たり面積">
          <a:extLst>
            <a:ext uri="{FF2B5EF4-FFF2-40B4-BE49-F238E27FC236}">
              <a16:creationId xmlns:a16="http://schemas.microsoft.com/office/drawing/2014/main" id="{00000000-0008-0000-0100-000007030000}"/>
            </a:ext>
          </a:extLst>
        </xdr:cNvPr>
        <xdr:cNvSpPr txBox="1"/>
      </xdr:nvSpPr>
      <xdr:spPr>
        <a:xfrm>
          <a:off x="20199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82566</xdr:rowOff>
    </xdr:from>
    <xdr:ext cx="469744" cy="259045"/>
    <xdr:sp macro="" textlink="">
      <xdr:nvSpPr>
        <xdr:cNvPr id="776" name="n_3mainValue【公民館】&#10;一人当たり面積">
          <a:extLst>
            <a:ext uri="{FF2B5EF4-FFF2-40B4-BE49-F238E27FC236}">
              <a16:creationId xmlns:a16="http://schemas.microsoft.com/office/drawing/2014/main" id="{00000000-0008-0000-0100-000008030000}"/>
            </a:ext>
          </a:extLst>
        </xdr:cNvPr>
        <xdr:cNvSpPr txBox="1"/>
      </xdr:nvSpPr>
      <xdr:spPr>
        <a:xfrm>
          <a:off x="19310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類似団体内平均値と比較し、有形固定資産減価償却率が特に高くなっているのは、認定こども園・幼稚園・保育所、学校施設、公民館である。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認定こども園・幼稚園・保育所、公民館については、半分以上が建設されてから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学校施設については、半分以上の施設が耐用年数を過ぎており、残りの施設も耐用年数を迎えようとしている施設である。これについては、老朽化対策として施設の大規模改修に計画的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77,411
77,069
231.25
31,681,941
30,244,371
1,378,190
16,860,252
31,238,730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15784</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4998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41910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5308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71301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5570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83111</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82550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57785</xdr:rowOff>
    </xdr:from>
    <xdr:to>
      <xdr:col>24</xdr:col>
      <xdr:colOff>114300</xdr:colOff>
      <xdr:row>60</xdr:row>
      <xdr:rowOff>159385</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584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36212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673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114935</xdr:rowOff>
    </xdr:from>
    <xdr:to>
      <xdr:col>20</xdr:col>
      <xdr:colOff>38100</xdr:colOff>
      <xdr:row>61</xdr:row>
      <xdr:rowOff>45085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746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108585</xdr:rowOff>
    </xdr:from>
    <xdr:to>
      <xdr:col>24</xdr:col>
      <xdr:colOff>63500</xdr:colOff>
      <xdr:row>60</xdr:row>
      <xdr:rowOff>165735</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3797300" y="1039558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153035</xdr:rowOff>
    </xdr:from>
    <xdr:to>
      <xdr:col>15</xdr:col>
      <xdr:colOff>101600</xdr:colOff>
      <xdr:row>61</xdr:row>
      <xdr:rowOff>83185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165735</xdr:rowOff>
    </xdr:from>
    <xdr:to>
      <xdr:col>19</xdr:col>
      <xdr:colOff>177800</xdr:colOff>
      <xdr:row>61</xdr:row>
      <xdr:rowOff>32385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2908300" y="104527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32385</xdr:rowOff>
    </xdr:from>
    <xdr:to>
      <xdr:col>15</xdr:col>
      <xdr:colOff>50800</xdr:colOff>
      <xdr:row>61</xdr:row>
      <xdr:rowOff>68580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019300" y="104908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36212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74312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200-0000D7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200-0000D9000000}"/>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200-0000DB000000}"/>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200-0000E6000000}"/>
            </a:ext>
          </a:extLst>
        </xdr:cNvPr>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33020</xdr:rowOff>
    </xdr:from>
    <xdr:to>
      <xdr:col>50</xdr:col>
      <xdr:colOff>165100</xdr:colOff>
      <xdr:row>62</xdr:row>
      <xdr:rowOff>134620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58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83820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639300" y="10698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33020</xdr:rowOff>
    </xdr:from>
    <xdr:to>
      <xdr:col>46</xdr:col>
      <xdr:colOff>38100</xdr:colOff>
      <xdr:row>62</xdr:row>
      <xdr:rowOff>134620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699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83820</xdr:rowOff>
    </xdr:from>
    <xdr:to>
      <xdr:col>50</xdr:col>
      <xdr:colOff>114300</xdr:colOff>
      <xdr:row>62</xdr:row>
      <xdr:rowOff>83820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8750300" y="1071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33020</xdr:rowOff>
    </xdr:from>
    <xdr:to>
      <xdr:col>41</xdr:col>
      <xdr:colOff>101600</xdr:colOff>
      <xdr:row>62</xdr:row>
      <xdr:rowOff>134620</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7810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83820</xdr:rowOff>
    </xdr:from>
    <xdr:to>
      <xdr:col>45</xdr:col>
      <xdr:colOff>177800</xdr:colOff>
      <xdr:row>62</xdr:row>
      <xdr:rowOff>83820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861300" y="1071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00000000-0008-0000-0200-0000ED00000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200-0000EE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00000000-0008-0000-0200-0000EF000000}"/>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125747</xdr:rowOff>
    </xdr:from>
    <xdr:ext cx="469744" cy="259045"/>
    <xdr:sp macro="" textlink="">
      <xdr:nvSpPr>
        <xdr:cNvPr id="240" name="n_1mainValue【体育館・プール】&#10;一人当たり面積">
          <a:extLst>
            <a:ext uri="{FF2B5EF4-FFF2-40B4-BE49-F238E27FC236}">
              <a16:creationId xmlns:a16="http://schemas.microsoft.com/office/drawing/2014/main" id="{00000000-0008-0000-0200-0000F0000000}"/>
            </a:ext>
          </a:extLst>
        </xdr:cNvPr>
        <xdr:cNvSpPr txBox="1"/>
      </xdr:nvSpPr>
      <xdr:spPr>
        <a:xfrm>
          <a:off x="9391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125747</xdr:rowOff>
    </xdr:from>
    <xdr:ext cx="469744" cy="259045"/>
    <xdr:sp macro="" textlink="">
      <xdr:nvSpPr>
        <xdr:cNvPr id="241" name="n_2mainValue【体育館・プール】&#10;一人当たり面積">
          <a:extLst>
            <a:ext uri="{FF2B5EF4-FFF2-40B4-BE49-F238E27FC236}">
              <a16:creationId xmlns:a16="http://schemas.microsoft.com/office/drawing/2014/main" id="{00000000-0008-0000-0200-0000F1000000}"/>
            </a:ext>
          </a:extLst>
        </xdr:cNvPr>
        <xdr:cNvSpPr txBox="1"/>
      </xdr:nvSpPr>
      <xdr:spPr>
        <a:xfrm>
          <a:off x="8515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125747</xdr:rowOff>
    </xdr:from>
    <xdr:ext cx="469744" cy="259045"/>
    <xdr:sp macro="" textlink="">
      <xdr:nvSpPr>
        <xdr:cNvPr id="242" name="n_3mainValue【体育館・プール】&#10;一人当たり面積">
          <a:extLst>
            <a:ext uri="{FF2B5EF4-FFF2-40B4-BE49-F238E27FC236}">
              <a16:creationId xmlns:a16="http://schemas.microsoft.com/office/drawing/2014/main" id="{00000000-0008-0000-0200-0000F2000000}"/>
            </a:ext>
          </a:extLst>
        </xdr:cNvPr>
        <xdr:cNvSpPr txBox="1"/>
      </xdr:nvSpPr>
      <xdr:spPr>
        <a:xfrm>
          <a:off x="7626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2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200-00000A010000}"/>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00000000-0008-0000-0200-00000C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200-00000E010000}"/>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58165</xdr:rowOff>
    </xdr:from>
    <xdr:to>
      <xdr:col>24</xdr:col>
      <xdr:colOff>114300</xdr:colOff>
      <xdr:row>79</xdr:row>
      <xdr:rowOff>159765</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45847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81042</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200-000019010000}"/>
            </a:ext>
          </a:extLst>
        </xdr:cNvPr>
        <xdr:cNvSpPr txBox="1"/>
      </xdr:nvSpPr>
      <xdr:spPr>
        <a:xfrm>
          <a:off x="4673600" y="134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108458</xdr:rowOff>
    </xdr:from>
    <xdr:to>
      <xdr:col>20</xdr:col>
      <xdr:colOff>38100</xdr:colOff>
      <xdr:row>80</xdr:row>
      <xdr:rowOff>38608</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3746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108965</xdr:rowOff>
    </xdr:from>
    <xdr:to>
      <xdr:col>24</xdr:col>
      <xdr:colOff>63500</xdr:colOff>
      <xdr:row>79</xdr:row>
      <xdr:rowOff>159258</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3797300" y="136535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159258</xdr:rowOff>
    </xdr:from>
    <xdr:to>
      <xdr:col>19</xdr:col>
      <xdr:colOff>177800</xdr:colOff>
      <xdr:row>80</xdr:row>
      <xdr:rowOff>38100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2908300" y="13703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37592</xdr:rowOff>
    </xdr:from>
    <xdr:to>
      <xdr:col>10</xdr:col>
      <xdr:colOff>165100</xdr:colOff>
      <xdr:row>80</xdr:row>
      <xdr:rowOff>139192</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1968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88392</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2019300" y="137541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200-000020010000}"/>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200-000021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200-000022010000}"/>
            </a:ext>
          </a:extLst>
        </xdr:cNvPr>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55135</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200-000023010000}"/>
            </a:ext>
          </a:extLst>
        </xdr:cNvPr>
        <xdr:cNvSpPr txBox="1"/>
      </xdr:nvSpPr>
      <xdr:spPr>
        <a:xfrm>
          <a:off x="35820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200-000024010000}"/>
            </a:ext>
          </a:extLst>
        </xdr:cNvPr>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155719</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200-000025010000}"/>
            </a:ext>
          </a:extLst>
        </xdr:cNvPr>
        <xdr:cNvSpPr txBox="1"/>
      </xdr:nvSpPr>
      <xdr:spPr>
        <a:xfrm>
          <a:off x="18167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000000-0008-0000-02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00000000-0008-0000-0200-00003A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00000000-0008-0000-0200-00003C010000}"/>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a:extLst>
            <a:ext uri="{FF2B5EF4-FFF2-40B4-BE49-F238E27FC236}">
              <a16:creationId xmlns:a16="http://schemas.microsoft.com/office/drawing/2014/main" id="{00000000-0008-0000-0200-00003E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0426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15891</xdr:rowOff>
    </xdr:from>
    <xdr:ext cx="469744" cy="259045"/>
    <xdr:sp macro="" textlink="">
      <xdr:nvSpPr>
        <xdr:cNvPr id="329" name="【福祉施設】&#10;一人当たり面積該当値テキスト">
          <a:extLst>
            <a:ext uri="{FF2B5EF4-FFF2-40B4-BE49-F238E27FC236}">
              <a16:creationId xmlns:a16="http://schemas.microsoft.com/office/drawing/2014/main" id="{00000000-0008-0000-0200-000049010000}"/>
            </a:ext>
          </a:extLst>
        </xdr:cNvPr>
        <xdr:cNvSpPr txBox="1"/>
      </xdr:nvSpPr>
      <xdr:spPr>
        <a:xfrm>
          <a:off x="10515600"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958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43814</xdr:rowOff>
    </xdr:from>
    <xdr:to>
      <xdr:col>55</xdr:col>
      <xdr:colOff>0</xdr:colOff>
      <xdr:row>83</xdr:row>
      <xdr:rowOff>43814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9639300" y="14274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164464</xdr:rowOff>
    </xdr:from>
    <xdr:to>
      <xdr:col>46</xdr:col>
      <xdr:colOff>38100</xdr:colOff>
      <xdr:row>83</xdr:row>
      <xdr:rowOff>94614</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869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43814</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8750300" y="1427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158750</xdr:rowOff>
    </xdr:from>
    <xdr:to>
      <xdr:col>41</xdr:col>
      <xdr:colOff>101600</xdr:colOff>
      <xdr:row>83</xdr:row>
      <xdr:rowOff>88900</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781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38100</xdr:rowOff>
    </xdr:from>
    <xdr:to>
      <xdr:col>45</xdr:col>
      <xdr:colOff>177800</xdr:colOff>
      <xdr:row>83</xdr:row>
      <xdr:rowOff>43814</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7861300" y="1426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a:extLst>
            <a:ext uri="{FF2B5EF4-FFF2-40B4-BE49-F238E27FC236}">
              <a16:creationId xmlns:a16="http://schemas.microsoft.com/office/drawing/2014/main" id="{00000000-0008-0000-0200-000050010000}"/>
            </a:ext>
          </a:extLst>
        </xdr:cNvPr>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a:extLst>
            <a:ext uri="{FF2B5EF4-FFF2-40B4-BE49-F238E27FC236}">
              <a16:creationId xmlns:a16="http://schemas.microsoft.com/office/drawing/2014/main" id="{00000000-0008-0000-0200-000051010000}"/>
            </a:ext>
          </a:extLst>
        </xdr:cNvPr>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a:extLst>
            <a:ext uri="{FF2B5EF4-FFF2-40B4-BE49-F238E27FC236}">
              <a16:creationId xmlns:a16="http://schemas.microsoft.com/office/drawing/2014/main" id="{00000000-0008-0000-0200-000052010000}"/>
            </a:ext>
          </a:extLst>
        </xdr:cNvPr>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39" name="n_1mainValue【福祉施設】&#10;一人当たり面積">
          <a:extLst>
            <a:ext uri="{FF2B5EF4-FFF2-40B4-BE49-F238E27FC236}">
              <a16:creationId xmlns:a16="http://schemas.microsoft.com/office/drawing/2014/main" id="{00000000-0008-0000-0200-000053010000}"/>
            </a:ext>
          </a:extLst>
        </xdr:cNvPr>
        <xdr:cNvSpPr txBox="1"/>
      </xdr:nvSpPr>
      <xdr:spPr>
        <a:xfrm>
          <a:off x="93917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111141</xdr:rowOff>
    </xdr:from>
    <xdr:ext cx="469744" cy="259045"/>
    <xdr:sp macro="" textlink="">
      <xdr:nvSpPr>
        <xdr:cNvPr id="340" name="n_2mainValue【福祉施設】&#10;一人当たり面積">
          <a:extLst>
            <a:ext uri="{FF2B5EF4-FFF2-40B4-BE49-F238E27FC236}">
              <a16:creationId xmlns:a16="http://schemas.microsoft.com/office/drawing/2014/main" id="{00000000-0008-0000-0200-000054010000}"/>
            </a:ext>
          </a:extLst>
        </xdr:cNvPr>
        <xdr:cNvSpPr txBox="1"/>
      </xdr:nvSpPr>
      <xdr:spPr>
        <a:xfrm>
          <a:off x="8515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80027</xdr:rowOff>
    </xdr:from>
    <xdr:ext cx="469744" cy="259045"/>
    <xdr:sp macro="" textlink="">
      <xdr:nvSpPr>
        <xdr:cNvPr id="341" name="n_3mainValue【福祉施設】&#10;一人当たり面積">
          <a:extLst>
            <a:ext uri="{FF2B5EF4-FFF2-40B4-BE49-F238E27FC236}">
              <a16:creationId xmlns:a16="http://schemas.microsoft.com/office/drawing/2014/main" id="{00000000-0008-0000-0200-000055010000}"/>
            </a:ext>
          </a:extLst>
        </xdr:cNvPr>
        <xdr:cNvSpPr txBox="1"/>
      </xdr:nvSpPr>
      <xdr:spPr>
        <a:xfrm>
          <a:off x="7626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00000000-0008-0000-0200-00006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00000000-0008-0000-0200-000070010000}"/>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00000000-0008-0000-0200-000072010000}"/>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00000000-0008-0000-0200-000074010000}"/>
            </a:ext>
          </a:extLst>
        </xdr:cNvPr>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110308</xdr:rowOff>
    </xdr:from>
    <xdr:to>
      <xdr:col>24</xdr:col>
      <xdr:colOff>114300</xdr:colOff>
      <xdr:row>105</xdr:row>
      <xdr:rowOff>40458</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4584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88735</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00000000-0008-0000-0200-00007F010000}"/>
            </a:ext>
          </a:extLst>
        </xdr:cNvPr>
        <xdr:cNvSpPr txBox="1"/>
      </xdr:nvSpPr>
      <xdr:spPr>
        <a:xfrm>
          <a:off x="4673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121738</xdr:rowOff>
    </xdr:from>
    <xdr:to>
      <xdr:col>20</xdr:col>
      <xdr:colOff>38100</xdr:colOff>
      <xdr:row>105</xdr:row>
      <xdr:rowOff>51888</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3746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161108</xdr:rowOff>
    </xdr:from>
    <xdr:to>
      <xdr:col>24</xdr:col>
      <xdr:colOff>63500</xdr:colOff>
      <xdr:row>105</xdr:row>
      <xdr:rowOff>1088</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3797300" y="1799190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xdr:rowOff>
    </xdr:from>
    <xdr:to>
      <xdr:col>19</xdr:col>
      <xdr:colOff>177800</xdr:colOff>
      <xdr:row>105</xdr:row>
      <xdr:rowOff>30480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2908300" y="180033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12337</xdr:rowOff>
    </xdr:from>
    <xdr:to>
      <xdr:col>10</xdr:col>
      <xdr:colOff>165100</xdr:colOff>
      <xdr:row>105</xdr:row>
      <xdr:rowOff>113937</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1968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63137</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2019300" y="1803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a:extLst>
            <a:ext uri="{FF2B5EF4-FFF2-40B4-BE49-F238E27FC236}">
              <a16:creationId xmlns:a16="http://schemas.microsoft.com/office/drawing/2014/main" id="{00000000-0008-0000-0200-000086010000}"/>
            </a:ext>
          </a:extLst>
        </xdr:cNvPr>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a:extLst>
            <a:ext uri="{FF2B5EF4-FFF2-40B4-BE49-F238E27FC236}">
              <a16:creationId xmlns:a16="http://schemas.microsoft.com/office/drawing/2014/main" id="{00000000-0008-0000-0200-000087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2" name="n_3aveValue【市民会館】&#10;有形固定資産減価償却率">
          <a:extLst>
            <a:ext uri="{FF2B5EF4-FFF2-40B4-BE49-F238E27FC236}">
              <a16:creationId xmlns:a16="http://schemas.microsoft.com/office/drawing/2014/main" id="{00000000-0008-0000-0200-000088010000}"/>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43015</xdr:rowOff>
    </xdr:from>
    <xdr:ext cx="405111" cy="259045"/>
    <xdr:sp macro="" textlink="">
      <xdr:nvSpPr>
        <xdr:cNvPr id="393" name="n_1mainValue【市民会館】&#10;有形固定資産減価償却率">
          <a:extLst>
            <a:ext uri="{FF2B5EF4-FFF2-40B4-BE49-F238E27FC236}">
              <a16:creationId xmlns:a16="http://schemas.microsoft.com/office/drawing/2014/main" id="{00000000-0008-0000-0200-000089010000}"/>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394" name="n_2mainValue【市民会館】&#10;有形固定資産減価償却率">
          <a:extLst>
            <a:ext uri="{FF2B5EF4-FFF2-40B4-BE49-F238E27FC236}">
              <a16:creationId xmlns:a16="http://schemas.microsoft.com/office/drawing/2014/main" id="{00000000-0008-0000-0200-00008A010000}"/>
            </a:ext>
          </a:extLst>
        </xdr:cNvPr>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105064</xdr:rowOff>
    </xdr:from>
    <xdr:ext cx="405111" cy="259045"/>
    <xdr:sp macro="" textlink="">
      <xdr:nvSpPr>
        <xdr:cNvPr id="395" name="n_3mainValue【市民会館】&#10;有形固定資産減価償却率">
          <a:extLst>
            <a:ext uri="{FF2B5EF4-FFF2-40B4-BE49-F238E27FC236}">
              <a16:creationId xmlns:a16="http://schemas.microsoft.com/office/drawing/2014/main" id="{00000000-0008-0000-0200-00008B010000}"/>
            </a:ext>
          </a:extLst>
        </xdr:cNvPr>
        <xdr:cNvSpPr txBox="1"/>
      </xdr:nvSpPr>
      <xdr:spPr>
        <a:xfrm>
          <a:off x="1816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2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200-0000A4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200-0000A6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200-0000A8010000}"/>
            </a:ext>
          </a:extLst>
        </xdr:cNvPr>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200-0000B3010000}"/>
            </a:ext>
          </a:extLst>
        </xdr:cNvPr>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9588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118111</xdr:rowOff>
    </xdr:from>
    <xdr:to>
      <xdr:col>55</xdr:col>
      <xdr:colOff>0</xdr:colOff>
      <xdr:row>106</xdr:row>
      <xdr:rowOff>121920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9639300" y="18291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67311</xdr:rowOff>
    </xdr:from>
    <xdr:to>
      <xdr:col>46</xdr:col>
      <xdr:colOff>38100</xdr:colOff>
      <xdr:row>106</xdr:row>
      <xdr:rowOff>168911</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869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118111</xdr:rowOff>
    </xdr:from>
    <xdr:to>
      <xdr:col>50</xdr:col>
      <xdr:colOff>114300</xdr:colOff>
      <xdr:row>106</xdr:row>
      <xdr:rowOff>118111</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8750300" y="1829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118111</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7861300" y="18288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a:extLst>
            <a:ext uri="{FF2B5EF4-FFF2-40B4-BE49-F238E27FC236}">
              <a16:creationId xmlns:a16="http://schemas.microsoft.com/office/drawing/2014/main" id="{00000000-0008-0000-0200-0000BA010000}"/>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a:extLst>
            <a:ext uri="{FF2B5EF4-FFF2-40B4-BE49-F238E27FC236}">
              <a16:creationId xmlns:a16="http://schemas.microsoft.com/office/drawing/2014/main" id="{00000000-0008-0000-0200-0000BB010000}"/>
            </a:ext>
          </a:extLst>
        </xdr:cNvPr>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a:extLst>
            <a:ext uri="{FF2B5EF4-FFF2-40B4-BE49-F238E27FC236}">
              <a16:creationId xmlns:a16="http://schemas.microsoft.com/office/drawing/2014/main" id="{00000000-0008-0000-0200-0000BC010000}"/>
            </a:ext>
          </a:extLst>
        </xdr:cNvPr>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160038</xdr:rowOff>
    </xdr:from>
    <xdr:ext cx="469744" cy="259045"/>
    <xdr:sp macro="" textlink="">
      <xdr:nvSpPr>
        <xdr:cNvPr id="445" name="n_1mainValue【市民会館】&#10;一人当たり面積">
          <a:extLst>
            <a:ext uri="{FF2B5EF4-FFF2-40B4-BE49-F238E27FC236}">
              <a16:creationId xmlns:a16="http://schemas.microsoft.com/office/drawing/2014/main" id="{00000000-0008-0000-0200-0000BD010000}"/>
            </a:ext>
          </a:extLst>
        </xdr:cNvPr>
        <xdr:cNvSpPr txBox="1"/>
      </xdr:nvSpPr>
      <xdr:spPr>
        <a:xfrm>
          <a:off x="9391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160038</xdr:rowOff>
    </xdr:from>
    <xdr:ext cx="469744" cy="259045"/>
    <xdr:sp macro="" textlink="">
      <xdr:nvSpPr>
        <xdr:cNvPr id="446" name="n_2mainValue【市民会館】&#10;一人当たり面積">
          <a:extLst>
            <a:ext uri="{FF2B5EF4-FFF2-40B4-BE49-F238E27FC236}">
              <a16:creationId xmlns:a16="http://schemas.microsoft.com/office/drawing/2014/main" id="{00000000-0008-0000-0200-0000BE010000}"/>
            </a:ext>
          </a:extLst>
        </xdr:cNvPr>
        <xdr:cNvSpPr txBox="1"/>
      </xdr:nvSpPr>
      <xdr:spPr>
        <a:xfrm>
          <a:off x="8515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156227</xdr:rowOff>
    </xdr:from>
    <xdr:ext cx="469744" cy="259045"/>
    <xdr:sp macro="" textlink="">
      <xdr:nvSpPr>
        <xdr:cNvPr id="447" name="n_3mainValue【市民会館】&#10;一人当たり面積">
          <a:extLst>
            <a:ext uri="{FF2B5EF4-FFF2-40B4-BE49-F238E27FC236}">
              <a16:creationId xmlns:a16="http://schemas.microsoft.com/office/drawing/2014/main" id="{00000000-0008-0000-0200-0000BF010000}"/>
            </a:ext>
          </a:extLst>
        </xdr:cNvPr>
        <xdr:cNvSpPr txBox="1"/>
      </xdr:nvSpPr>
      <xdr:spPr>
        <a:xfrm>
          <a:off x="7626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00000000-0008-0000-0200-0000DA010000}"/>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00000000-0008-0000-0200-0000DC010000}"/>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00000000-0008-0000-0200-0000DE010000}"/>
            </a:ext>
          </a:extLst>
        </xdr:cNvPr>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00000000-0008-0000-0200-0000E9010000}"/>
            </a:ext>
          </a:extLst>
        </xdr:cNvPr>
        <xdr:cNvSpPr txBox="1"/>
      </xdr:nvSpPr>
      <xdr:spPr>
        <a:xfrm>
          <a:off x="16357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131535</xdr:rowOff>
    </xdr:from>
    <xdr:to>
      <xdr:col>81</xdr:col>
      <xdr:colOff>101600</xdr:colOff>
      <xdr:row>39</xdr:row>
      <xdr:rowOff>61685</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5430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39</xdr:row>
      <xdr:rowOff>10885</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5481300" y="6656615"/>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454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51707</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4592300" y="669743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41728</xdr:rowOff>
    </xdr:from>
    <xdr:to>
      <xdr:col>72</xdr:col>
      <xdr:colOff>38100</xdr:colOff>
      <xdr:row>39</xdr:row>
      <xdr:rowOff>143328</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3652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51707</xdr:rowOff>
    </xdr:from>
    <xdr:to>
      <xdr:col>76</xdr:col>
      <xdr:colOff>114300</xdr:colOff>
      <xdr:row>39</xdr:row>
      <xdr:rowOff>92528</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3703300" y="673825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00000000-0008-0000-0200-0000F0010000}"/>
            </a:ext>
          </a:extLst>
        </xdr:cNvPr>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00000000-0008-0000-0200-0000F1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00000000-0008-0000-0200-0000F2010000}"/>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52812</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00000000-0008-0000-0200-0000F3010000}"/>
            </a:ext>
          </a:extLst>
        </xdr:cNvPr>
        <xdr:cNvSpPr txBox="1"/>
      </xdr:nvSpPr>
      <xdr:spPr>
        <a:xfrm>
          <a:off x="15266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4389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134455</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3500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0000000-0008-0000-0200-00000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00000000-0008-0000-0200-00000E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00000000-0008-0000-0200-000010020000}"/>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00000000-0008-0000-0200-000012020000}"/>
            </a:ext>
          </a:extLst>
        </xdr:cNvPr>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122014</xdr:rowOff>
    </xdr:from>
    <xdr:to>
      <xdr:col>116</xdr:col>
      <xdr:colOff>114300</xdr:colOff>
      <xdr:row>40</xdr:row>
      <xdr:rowOff>52164</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2110700" y="68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100441</xdr:rowOff>
    </xdr:from>
    <xdr:ext cx="534377" cy="259045"/>
    <xdr:sp macro="" textlink="">
      <xdr:nvSpPr>
        <xdr:cNvPr id="541" name="【一般廃棄物処理施設】&#10;一人当たり有形固定資産（償却資産）額該当値テキスト">
          <a:extLst>
            <a:ext uri="{FF2B5EF4-FFF2-40B4-BE49-F238E27FC236}">
              <a16:creationId xmlns:a16="http://schemas.microsoft.com/office/drawing/2014/main" id="{00000000-0008-0000-0200-00001D020000}"/>
            </a:ext>
          </a:extLst>
        </xdr:cNvPr>
        <xdr:cNvSpPr txBox="1"/>
      </xdr:nvSpPr>
      <xdr:spPr>
        <a:xfrm>
          <a:off x="22199600" y="67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120155</xdr:rowOff>
    </xdr:from>
    <xdr:to>
      <xdr:col>112</xdr:col>
      <xdr:colOff>38100</xdr:colOff>
      <xdr:row>40</xdr:row>
      <xdr:rowOff>50305</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1272500" y="6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170955</xdr:rowOff>
    </xdr:from>
    <xdr:to>
      <xdr:col>116</xdr:col>
      <xdr:colOff>63500</xdr:colOff>
      <xdr:row>40</xdr:row>
      <xdr:rowOff>1364</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21323300" y="6857505"/>
          <a:ext cx="8382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118394</xdr:rowOff>
    </xdr:from>
    <xdr:to>
      <xdr:col>107</xdr:col>
      <xdr:colOff>101600</xdr:colOff>
      <xdr:row>40</xdr:row>
      <xdr:rowOff>48544</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20383500" y="68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169194</xdr:rowOff>
    </xdr:from>
    <xdr:to>
      <xdr:col>111</xdr:col>
      <xdr:colOff>177800</xdr:colOff>
      <xdr:row>39</xdr:row>
      <xdr:rowOff>170955</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20434300" y="6855744"/>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116604</xdr:rowOff>
    </xdr:from>
    <xdr:to>
      <xdr:col>102</xdr:col>
      <xdr:colOff>165100</xdr:colOff>
      <xdr:row>40</xdr:row>
      <xdr:rowOff>46754</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9494500" y="68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167404</xdr:rowOff>
    </xdr:from>
    <xdr:to>
      <xdr:col>107</xdr:col>
      <xdr:colOff>50800</xdr:colOff>
      <xdr:row>39</xdr:row>
      <xdr:rowOff>169194</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9545300" y="6853954"/>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00000000-0008-0000-0200-000024020000}"/>
            </a:ext>
          </a:extLst>
        </xdr:cNvPr>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00000000-0008-0000-0200-000025020000}"/>
            </a:ext>
          </a:extLst>
        </xdr:cNvPr>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00000000-0008-0000-0200-000026020000}"/>
            </a:ext>
          </a:extLst>
        </xdr:cNvPr>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41432</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00000000-0008-0000-0200-000027020000}"/>
            </a:ext>
          </a:extLst>
        </xdr:cNvPr>
        <xdr:cNvSpPr txBox="1"/>
      </xdr:nvSpPr>
      <xdr:spPr>
        <a:xfrm>
          <a:off x="21043411" y="68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39671</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00000000-0008-0000-0200-000028020000}"/>
            </a:ext>
          </a:extLst>
        </xdr:cNvPr>
        <xdr:cNvSpPr txBox="1"/>
      </xdr:nvSpPr>
      <xdr:spPr>
        <a:xfrm>
          <a:off x="20167111" y="689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37881</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00000000-0008-0000-0200-000029020000}"/>
            </a:ext>
          </a:extLst>
        </xdr:cNvPr>
        <xdr:cNvSpPr txBox="1"/>
      </xdr:nvSpPr>
      <xdr:spPr>
        <a:xfrm>
          <a:off x="19278111" y="68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00000000-0008-0000-0200-00004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00000000-0008-0000-0200-000044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00000000-0008-0000-0200-000046020000}"/>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00000000-0008-0000-0200-000048020000}"/>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101056</xdr:rowOff>
    </xdr:from>
    <xdr:to>
      <xdr:col>85</xdr:col>
      <xdr:colOff>177800</xdr:colOff>
      <xdr:row>58</xdr:row>
      <xdr:rowOff>31206</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62687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123933</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00000000-0008-0000-0200-000053020000}"/>
            </a:ext>
          </a:extLst>
        </xdr:cNvPr>
        <xdr:cNvSpPr txBox="1"/>
      </xdr:nvSpPr>
      <xdr:spPr>
        <a:xfrm>
          <a:off x="16357600" y="972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135346</xdr:rowOff>
    </xdr:from>
    <xdr:to>
      <xdr:col>81</xdr:col>
      <xdr:colOff>101600</xdr:colOff>
      <xdr:row>58</xdr:row>
      <xdr:rowOff>65496</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5430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151856</xdr:rowOff>
    </xdr:from>
    <xdr:to>
      <xdr:col>85</xdr:col>
      <xdr:colOff>127000</xdr:colOff>
      <xdr:row>58</xdr:row>
      <xdr:rowOff>14696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5481300" y="99245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168003</xdr:rowOff>
    </xdr:from>
    <xdr:to>
      <xdr:col>76</xdr:col>
      <xdr:colOff>165100</xdr:colOff>
      <xdr:row>58</xdr:row>
      <xdr:rowOff>98153</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4541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14696</xdr:rowOff>
    </xdr:from>
    <xdr:to>
      <xdr:col>81</xdr:col>
      <xdr:colOff>50800</xdr:colOff>
      <xdr:row>58</xdr:row>
      <xdr:rowOff>47353</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4592300" y="99587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47353</xdr:rowOff>
    </xdr:from>
    <xdr:to>
      <xdr:col>76</xdr:col>
      <xdr:colOff>114300</xdr:colOff>
      <xdr:row>58</xdr:row>
      <xdr:rowOff>81643</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3703300" y="99914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00000000-0008-0000-0200-00005A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00000000-0008-0000-0200-00005B020000}"/>
            </a:ext>
          </a:extLst>
        </xdr:cNvPr>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00000000-0008-0000-0200-00005C020000}"/>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82023</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00000000-0008-0000-0200-00005D020000}"/>
            </a:ext>
          </a:extLst>
        </xdr:cNvPr>
        <xdr:cNvSpPr txBox="1"/>
      </xdr:nvSpPr>
      <xdr:spPr>
        <a:xfrm>
          <a:off x="15266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114680</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00000000-0008-0000-0200-00005E020000}"/>
            </a:ext>
          </a:extLst>
        </xdr:cNvPr>
        <xdr:cNvSpPr txBox="1"/>
      </xdr:nvSpPr>
      <xdr:spPr>
        <a:xfrm>
          <a:off x="14389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00000000-0008-0000-0200-00005F020000}"/>
            </a:ext>
          </a:extLst>
        </xdr:cNvPr>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00000000-0008-0000-0200-00007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00000000-0008-0000-0200-000076020000}"/>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00000000-0008-0000-0200-000078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00000000-0008-0000-0200-00007A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00000000-0008-0000-0200-000085020000}"/>
            </a:ext>
          </a:extLst>
        </xdr:cNvPr>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a:extLst>
            <a:ext uri="{FF2B5EF4-FFF2-40B4-BE49-F238E27FC236}">
              <a16:creationId xmlns:a16="http://schemas.microsoft.com/office/drawing/2014/main" id="{00000000-0008-0000-0200-00008C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a:extLst>
            <a:ext uri="{FF2B5EF4-FFF2-40B4-BE49-F238E27FC236}">
              <a16:creationId xmlns:a16="http://schemas.microsoft.com/office/drawing/2014/main" id="{00000000-0008-0000-0200-00008D020000}"/>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a:extLst>
            <a:ext uri="{FF2B5EF4-FFF2-40B4-BE49-F238E27FC236}">
              <a16:creationId xmlns:a16="http://schemas.microsoft.com/office/drawing/2014/main" id="{00000000-0008-0000-0200-00008E020000}"/>
            </a:ext>
          </a:extLst>
        </xdr:cNvPr>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55" name="n_1mainValue【保健センター・保健所】&#10;一人当たり面積">
          <a:extLst>
            <a:ext uri="{FF2B5EF4-FFF2-40B4-BE49-F238E27FC236}">
              <a16:creationId xmlns:a16="http://schemas.microsoft.com/office/drawing/2014/main" id="{00000000-0008-0000-0200-00008F020000}"/>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56" name="n_2mainValue【保健センター・保健所】&#10;一人当たり面積">
          <a:extLst>
            <a:ext uri="{FF2B5EF4-FFF2-40B4-BE49-F238E27FC236}">
              <a16:creationId xmlns:a16="http://schemas.microsoft.com/office/drawing/2014/main" id="{00000000-0008-0000-0200-000090020000}"/>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57" name="n_3mainValue【保健センター・保健所】&#10;一人当たり面積">
          <a:extLst>
            <a:ext uri="{FF2B5EF4-FFF2-40B4-BE49-F238E27FC236}">
              <a16:creationId xmlns:a16="http://schemas.microsoft.com/office/drawing/2014/main" id="{00000000-0008-0000-0200-000091020000}"/>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00000000-0008-0000-0200-0000A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00000000-0008-0000-0200-0000AC02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00000000-0008-0000-0200-0000AE020000}"/>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00000000-0008-0000-0200-0000B0020000}"/>
            </a:ext>
          </a:extLst>
        </xdr:cNvPr>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134257</xdr:rowOff>
    </xdr:from>
    <xdr:to>
      <xdr:col>85</xdr:col>
      <xdr:colOff>177800</xdr:colOff>
      <xdr:row>85</xdr:row>
      <xdr:rowOff>64407</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6268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49184</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00000000-0008-0000-0200-0000BB020000}"/>
            </a:ext>
          </a:extLst>
        </xdr:cNvPr>
        <xdr:cNvSpPr txBox="1"/>
      </xdr:nvSpPr>
      <xdr:spPr>
        <a:xfrm>
          <a:off x="16357600" y="1445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70576</xdr:rowOff>
    </xdr:from>
    <xdr:to>
      <xdr:col>81</xdr:col>
      <xdr:colOff>101600</xdr:colOff>
      <xdr:row>85</xdr:row>
      <xdr:rowOff>726</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5430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121376</xdr:rowOff>
    </xdr:from>
    <xdr:to>
      <xdr:col>85</xdr:col>
      <xdr:colOff>127000</xdr:colOff>
      <xdr:row>85</xdr:row>
      <xdr:rowOff>13607</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5481300" y="1452317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99968</xdr:rowOff>
    </xdr:from>
    <xdr:to>
      <xdr:col>76</xdr:col>
      <xdr:colOff>165100</xdr:colOff>
      <xdr:row>85</xdr:row>
      <xdr:rowOff>30118</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4541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121376</xdr:rowOff>
    </xdr:from>
    <xdr:to>
      <xdr:col>81</xdr:col>
      <xdr:colOff>50800</xdr:colOff>
      <xdr:row>84</xdr:row>
      <xdr:rowOff>150768</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4592300" y="145231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129358</xdr:rowOff>
    </xdr:from>
    <xdr:to>
      <xdr:col>72</xdr:col>
      <xdr:colOff>38100</xdr:colOff>
      <xdr:row>85</xdr:row>
      <xdr:rowOff>59508</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3652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150768</xdr:rowOff>
    </xdr:from>
    <xdr:to>
      <xdr:col>76</xdr:col>
      <xdr:colOff>114300</xdr:colOff>
      <xdr:row>85</xdr:row>
      <xdr:rowOff>8708</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3703300" y="145525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6" name="n_1aveValue【消防施設】&#10;有形固定資産減価償却率">
          <a:extLst>
            <a:ext uri="{FF2B5EF4-FFF2-40B4-BE49-F238E27FC236}">
              <a16:creationId xmlns:a16="http://schemas.microsoft.com/office/drawing/2014/main" id="{00000000-0008-0000-0200-0000C2020000}"/>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7" name="n_2aveValue【消防施設】&#10;有形固定資産減価償却率">
          <a:extLst>
            <a:ext uri="{FF2B5EF4-FFF2-40B4-BE49-F238E27FC236}">
              <a16:creationId xmlns:a16="http://schemas.microsoft.com/office/drawing/2014/main" id="{00000000-0008-0000-0200-0000C302000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8" name="n_3aveValue【消防施設】&#10;有形固定資産減価償却率">
          <a:extLst>
            <a:ext uri="{FF2B5EF4-FFF2-40B4-BE49-F238E27FC236}">
              <a16:creationId xmlns:a16="http://schemas.microsoft.com/office/drawing/2014/main" id="{00000000-0008-0000-0200-0000C4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163303</xdr:rowOff>
    </xdr:from>
    <xdr:ext cx="405111" cy="259045"/>
    <xdr:sp macro="" textlink="">
      <xdr:nvSpPr>
        <xdr:cNvPr id="709" name="n_1mainValue【消防施設】&#10;有形固定資産減価償却率">
          <a:extLst>
            <a:ext uri="{FF2B5EF4-FFF2-40B4-BE49-F238E27FC236}">
              <a16:creationId xmlns:a16="http://schemas.microsoft.com/office/drawing/2014/main" id="{00000000-0008-0000-0200-0000C5020000}"/>
            </a:ext>
          </a:extLst>
        </xdr:cNvPr>
        <xdr:cNvSpPr txBox="1"/>
      </xdr:nvSpPr>
      <xdr:spPr>
        <a:xfrm>
          <a:off x="152660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21245</xdr:rowOff>
    </xdr:from>
    <xdr:ext cx="405111" cy="259045"/>
    <xdr:sp macro="" textlink="">
      <xdr:nvSpPr>
        <xdr:cNvPr id="710" name="n_2mainValue【消防施設】&#10;有形固定資産減価償却率">
          <a:extLst>
            <a:ext uri="{FF2B5EF4-FFF2-40B4-BE49-F238E27FC236}">
              <a16:creationId xmlns:a16="http://schemas.microsoft.com/office/drawing/2014/main" id="{00000000-0008-0000-0200-0000C6020000}"/>
            </a:ext>
          </a:extLst>
        </xdr:cNvPr>
        <xdr:cNvSpPr txBox="1"/>
      </xdr:nvSpPr>
      <xdr:spPr>
        <a:xfrm>
          <a:off x="14389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50635</xdr:rowOff>
    </xdr:from>
    <xdr:ext cx="405111" cy="259045"/>
    <xdr:sp macro="" textlink="">
      <xdr:nvSpPr>
        <xdr:cNvPr id="711" name="n_3mainValue【消防施設】&#10;有形固定資産減価償却率">
          <a:extLst>
            <a:ext uri="{FF2B5EF4-FFF2-40B4-BE49-F238E27FC236}">
              <a16:creationId xmlns:a16="http://schemas.microsoft.com/office/drawing/2014/main" id="{00000000-0008-0000-0200-0000C7020000}"/>
            </a:ext>
          </a:extLst>
        </xdr:cNvPr>
        <xdr:cNvSpPr txBox="1"/>
      </xdr:nvSpPr>
      <xdr:spPr>
        <a:xfrm>
          <a:off x="13500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00000000-0008-0000-0200-0000D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a:extLst>
            <a:ext uri="{FF2B5EF4-FFF2-40B4-BE49-F238E27FC236}">
              <a16:creationId xmlns:a16="http://schemas.microsoft.com/office/drawing/2014/main" id="{00000000-0008-0000-0200-0000DE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a:extLst>
            <a:ext uri="{FF2B5EF4-FFF2-40B4-BE49-F238E27FC236}">
              <a16:creationId xmlns:a16="http://schemas.microsoft.com/office/drawing/2014/main" id="{00000000-0008-0000-0200-0000E0020000}"/>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38" name="【消防施設】&#10;一人当たり面積平均値テキスト">
          <a:extLst>
            <a:ext uri="{FF2B5EF4-FFF2-40B4-BE49-F238E27FC236}">
              <a16:creationId xmlns:a16="http://schemas.microsoft.com/office/drawing/2014/main" id="{00000000-0008-0000-0200-0000E2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1033</xdr:rowOff>
    </xdr:from>
    <xdr:ext cx="469744" cy="259045"/>
    <xdr:sp macro="" textlink="">
      <xdr:nvSpPr>
        <xdr:cNvPr id="749" name="【消防施設】&#10;一人当たり面積該当値テキスト">
          <a:extLst>
            <a:ext uri="{FF2B5EF4-FFF2-40B4-BE49-F238E27FC236}">
              <a16:creationId xmlns:a16="http://schemas.microsoft.com/office/drawing/2014/main" id="{00000000-0008-0000-0200-0000ED020000}"/>
            </a:ext>
          </a:extLst>
        </xdr:cNvPr>
        <xdr:cNvSpPr txBox="1"/>
      </xdr:nvSpPr>
      <xdr:spPr>
        <a:xfrm>
          <a:off x="22199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74676</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21323300" y="144307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56" name="n_1aveValue【消防施設】&#10;一人当たり面積">
          <a:extLst>
            <a:ext uri="{FF2B5EF4-FFF2-40B4-BE49-F238E27FC236}">
              <a16:creationId xmlns:a16="http://schemas.microsoft.com/office/drawing/2014/main" id="{00000000-0008-0000-0200-0000F4020000}"/>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7" name="n_2aveValue【消防施設】&#10;一人当たり面積">
          <a:extLst>
            <a:ext uri="{FF2B5EF4-FFF2-40B4-BE49-F238E27FC236}">
              <a16:creationId xmlns:a16="http://schemas.microsoft.com/office/drawing/2014/main" id="{00000000-0008-0000-0200-0000F5020000}"/>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58" name="n_3aveValue【消防施設】&#10;一人当たり面積">
          <a:extLst>
            <a:ext uri="{FF2B5EF4-FFF2-40B4-BE49-F238E27FC236}">
              <a16:creationId xmlns:a16="http://schemas.microsoft.com/office/drawing/2014/main" id="{00000000-0008-0000-0200-0000F6020000}"/>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759" name="n_1mainValue【消防施設】&#10;一人当たり面積">
          <a:extLst>
            <a:ext uri="{FF2B5EF4-FFF2-40B4-BE49-F238E27FC236}">
              <a16:creationId xmlns:a16="http://schemas.microsoft.com/office/drawing/2014/main" id="{00000000-0008-0000-0200-0000F702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760" name="n_2mainValue【消防施設】&#10;一人当たり面積">
          <a:extLst>
            <a:ext uri="{FF2B5EF4-FFF2-40B4-BE49-F238E27FC236}">
              <a16:creationId xmlns:a16="http://schemas.microsoft.com/office/drawing/2014/main" id="{00000000-0008-0000-0200-0000F8020000}"/>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61" name="n_3mainValue【消防施設】&#10;一人当たり面積">
          <a:extLst>
            <a:ext uri="{FF2B5EF4-FFF2-40B4-BE49-F238E27FC236}">
              <a16:creationId xmlns:a16="http://schemas.microsoft.com/office/drawing/2014/main" id="{00000000-0008-0000-0200-0000F9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00000000-0008-0000-0200-00001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a:extLst>
            <a:ext uri="{FF2B5EF4-FFF2-40B4-BE49-F238E27FC236}">
              <a16:creationId xmlns:a16="http://schemas.microsoft.com/office/drawing/2014/main" id="{00000000-0008-0000-0200-000014030000}"/>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a:extLst>
            <a:ext uri="{FF2B5EF4-FFF2-40B4-BE49-F238E27FC236}">
              <a16:creationId xmlns:a16="http://schemas.microsoft.com/office/drawing/2014/main" id="{00000000-0008-0000-0200-000016030000}"/>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92" name="【庁舎】&#10;有形固定資産減価償却率平均値テキスト">
          <a:extLst>
            <a:ext uri="{FF2B5EF4-FFF2-40B4-BE49-F238E27FC236}">
              <a16:creationId xmlns:a16="http://schemas.microsoft.com/office/drawing/2014/main" id="{00000000-0008-0000-0200-000018030000}"/>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16268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803" name="【庁舎】&#10;有形固定資産減価償却率該当値テキスト">
          <a:extLst>
            <a:ext uri="{FF2B5EF4-FFF2-40B4-BE49-F238E27FC236}">
              <a16:creationId xmlns:a16="http://schemas.microsoft.com/office/drawing/2014/main" id="{00000000-0008-0000-0200-000023030000}"/>
            </a:ext>
          </a:extLst>
        </xdr:cNvPr>
        <xdr:cNvSpPr txBox="1"/>
      </xdr:nvSpPr>
      <xdr:spPr>
        <a:xfrm>
          <a:off x="16357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102</xdr:row>
      <xdr:rowOff>123552</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15481300" y="1759185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147864</xdr:rowOff>
    </xdr:from>
    <xdr:to>
      <xdr:col>76</xdr:col>
      <xdr:colOff>165100</xdr:colOff>
      <xdr:row>102</xdr:row>
      <xdr:rowOff>78014</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4541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123552</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4592300" y="17515114"/>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167458</xdr:rowOff>
    </xdr:from>
    <xdr:to>
      <xdr:col>72</xdr:col>
      <xdr:colOff>38100</xdr:colOff>
      <xdr:row>102</xdr:row>
      <xdr:rowOff>97608</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3652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27214</xdr:rowOff>
    </xdr:from>
    <xdr:to>
      <xdr:col>76</xdr:col>
      <xdr:colOff>114300</xdr:colOff>
      <xdr:row>102</xdr:row>
      <xdr:rowOff>46808</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3703300" y="175151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10" name="n_1aveValue【庁舎】&#10;有形固定資産減価償却率">
          <a:extLst>
            <a:ext uri="{FF2B5EF4-FFF2-40B4-BE49-F238E27FC236}">
              <a16:creationId xmlns:a16="http://schemas.microsoft.com/office/drawing/2014/main" id="{00000000-0008-0000-0200-00002A030000}"/>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a:extLst>
            <a:ext uri="{FF2B5EF4-FFF2-40B4-BE49-F238E27FC236}">
              <a16:creationId xmlns:a16="http://schemas.microsoft.com/office/drawing/2014/main" id="{00000000-0008-0000-0200-00002B030000}"/>
            </a:ext>
          </a:extLst>
        </xdr:cNvPr>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12" name="n_3aveValue【庁舎】&#10;有形固定資産減価償却率">
          <a:extLst>
            <a:ext uri="{FF2B5EF4-FFF2-40B4-BE49-F238E27FC236}">
              <a16:creationId xmlns:a16="http://schemas.microsoft.com/office/drawing/2014/main" id="{00000000-0008-0000-0200-00002C030000}"/>
            </a:ext>
          </a:extLst>
        </xdr:cNvPr>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19429</xdr:rowOff>
    </xdr:from>
    <xdr:ext cx="405111" cy="259045"/>
    <xdr:sp macro="" textlink="">
      <xdr:nvSpPr>
        <xdr:cNvPr id="813" name="n_1mainValue【庁舎】&#10;有形固定資産減価償却率">
          <a:extLst>
            <a:ext uri="{FF2B5EF4-FFF2-40B4-BE49-F238E27FC236}">
              <a16:creationId xmlns:a16="http://schemas.microsoft.com/office/drawing/2014/main" id="{00000000-0008-0000-0200-00002D030000}"/>
            </a:ext>
          </a:extLst>
        </xdr:cNvPr>
        <xdr:cNvSpPr txBox="1"/>
      </xdr:nvSpPr>
      <xdr:spPr>
        <a:xfrm>
          <a:off x="15266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94541</xdr:rowOff>
    </xdr:from>
    <xdr:ext cx="405111" cy="259045"/>
    <xdr:sp macro="" textlink="">
      <xdr:nvSpPr>
        <xdr:cNvPr id="814" name="n_2mainValue【庁舎】&#10;有形固定資産減価償却率">
          <a:extLst>
            <a:ext uri="{FF2B5EF4-FFF2-40B4-BE49-F238E27FC236}">
              <a16:creationId xmlns:a16="http://schemas.microsoft.com/office/drawing/2014/main" id="{00000000-0008-0000-0200-00002E030000}"/>
            </a:ext>
          </a:extLst>
        </xdr:cNvPr>
        <xdr:cNvSpPr txBox="1"/>
      </xdr:nvSpPr>
      <xdr:spPr>
        <a:xfrm>
          <a:off x="14389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114135</xdr:rowOff>
    </xdr:from>
    <xdr:ext cx="405111" cy="259045"/>
    <xdr:sp macro="" textlink="">
      <xdr:nvSpPr>
        <xdr:cNvPr id="815" name="n_3mainValue【庁舎】&#10;有形固定資産減価償却率">
          <a:extLst>
            <a:ext uri="{FF2B5EF4-FFF2-40B4-BE49-F238E27FC236}">
              <a16:creationId xmlns:a16="http://schemas.microsoft.com/office/drawing/2014/main" id="{00000000-0008-0000-0200-00002F030000}"/>
            </a:ext>
          </a:extLst>
        </xdr:cNvPr>
        <xdr:cNvSpPr txBox="1"/>
      </xdr:nvSpPr>
      <xdr:spPr>
        <a:xfrm>
          <a:off x="13500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00000000-0008-0000-0200-00004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a:extLst>
            <a:ext uri="{FF2B5EF4-FFF2-40B4-BE49-F238E27FC236}">
              <a16:creationId xmlns:a16="http://schemas.microsoft.com/office/drawing/2014/main" id="{00000000-0008-0000-0200-00004A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a:extLst>
            <a:ext uri="{FF2B5EF4-FFF2-40B4-BE49-F238E27FC236}">
              <a16:creationId xmlns:a16="http://schemas.microsoft.com/office/drawing/2014/main" id="{00000000-0008-0000-0200-00004C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46" name="【庁舎】&#10;一人当たり面積平均値テキスト">
          <a:extLst>
            <a:ext uri="{FF2B5EF4-FFF2-40B4-BE49-F238E27FC236}">
              <a16:creationId xmlns:a16="http://schemas.microsoft.com/office/drawing/2014/main" id="{00000000-0008-0000-0200-00004E030000}"/>
            </a:ext>
          </a:extLst>
        </xdr:cNvPr>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a:extLst>
            <a:ext uri="{FF2B5EF4-FFF2-40B4-BE49-F238E27FC236}">
              <a16:creationId xmlns:a16="http://schemas.microsoft.com/office/drawing/2014/main" id="{00000000-0008-0000-0200-00004F030000}"/>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a:extLst>
            <a:ext uri="{FF2B5EF4-FFF2-40B4-BE49-F238E27FC236}">
              <a16:creationId xmlns:a16="http://schemas.microsoft.com/office/drawing/2014/main" id="{00000000-0008-0000-0200-000050030000}"/>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22110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56441</xdr:rowOff>
    </xdr:from>
    <xdr:ext cx="469744" cy="259045"/>
    <xdr:sp macro="" textlink="">
      <xdr:nvSpPr>
        <xdr:cNvPr id="857" name="【庁舎】&#10;一人当たり面積該当値テキスト">
          <a:extLst>
            <a:ext uri="{FF2B5EF4-FFF2-40B4-BE49-F238E27FC236}">
              <a16:creationId xmlns:a16="http://schemas.microsoft.com/office/drawing/2014/main" id="{00000000-0008-0000-0200-000059030000}"/>
            </a:ext>
          </a:extLst>
        </xdr:cNvPr>
        <xdr:cNvSpPr txBox="1"/>
      </xdr:nvSpPr>
      <xdr:spPr>
        <a:xfrm>
          <a:off x="22199600"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30299</xdr:rowOff>
    </xdr:from>
    <xdr:to>
      <xdr:col>112</xdr:col>
      <xdr:colOff>38100</xdr:colOff>
      <xdr:row>105</xdr:row>
      <xdr:rowOff>131899</xdr:rowOff>
    </xdr:to>
    <xdr:sp macro="" textlink="">
      <xdr:nvSpPr>
        <xdr:cNvPr id="858" name="楕円 857">
          <a:extLst>
            <a:ext uri="{FF2B5EF4-FFF2-40B4-BE49-F238E27FC236}">
              <a16:creationId xmlns:a16="http://schemas.microsoft.com/office/drawing/2014/main" id="{00000000-0008-0000-0200-00005A030000}"/>
            </a:ext>
          </a:extLst>
        </xdr:cNvPr>
        <xdr:cNvSpPr/>
      </xdr:nvSpPr>
      <xdr:spPr>
        <a:xfrm>
          <a:off x="2127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81099</xdr:rowOff>
    </xdr:from>
    <xdr:to>
      <xdr:col>116</xdr:col>
      <xdr:colOff>63500</xdr:colOff>
      <xdr:row>105</xdr:row>
      <xdr:rowOff>84364</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21323300" y="180833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2038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81099</xdr:rowOff>
    </xdr:from>
    <xdr:to>
      <xdr:col>111</xdr:col>
      <xdr:colOff>177800</xdr:colOff>
      <xdr:row>105</xdr:row>
      <xdr:rowOff>117021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flipV="1">
          <a:off x="20434300" y="180833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27032</xdr:rowOff>
    </xdr:from>
    <xdr:to>
      <xdr:col>102</xdr:col>
      <xdr:colOff>165100</xdr:colOff>
      <xdr:row>105</xdr:row>
      <xdr:rowOff>128632</xdr:rowOff>
    </xdr:to>
    <xdr:sp macro="" textlink="">
      <xdr:nvSpPr>
        <xdr:cNvPr id="862" name="楕円 861">
          <a:extLst>
            <a:ext uri="{FF2B5EF4-FFF2-40B4-BE49-F238E27FC236}">
              <a16:creationId xmlns:a16="http://schemas.microsoft.com/office/drawing/2014/main" id="{00000000-0008-0000-0200-00005E030000}"/>
            </a:ext>
          </a:extLst>
        </xdr:cNvPr>
        <xdr:cNvSpPr/>
      </xdr:nvSpPr>
      <xdr:spPr>
        <a:xfrm>
          <a:off x="19494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77832</xdr:rowOff>
    </xdr:from>
    <xdr:to>
      <xdr:col>107</xdr:col>
      <xdr:colOff>50800</xdr:colOff>
      <xdr:row>105</xdr:row>
      <xdr:rowOff>117021</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9545300" y="180800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64" name="n_1aveValue【庁舎】&#10;一人当たり面積">
          <a:extLst>
            <a:ext uri="{FF2B5EF4-FFF2-40B4-BE49-F238E27FC236}">
              <a16:creationId xmlns:a16="http://schemas.microsoft.com/office/drawing/2014/main" id="{00000000-0008-0000-0200-000060030000}"/>
            </a:ext>
          </a:extLst>
        </xdr:cNvPr>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65" name="n_2aveValue【庁舎】&#10;一人当たり面積">
          <a:extLst>
            <a:ext uri="{FF2B5EF4-FFF2-40B4-BE49-F238E27FC236}">
              <a16:creationId xmlns:a16="http://schemas.microsoft.com/office/drawing/2014/main" id="{00000000-0008-0000-0200-000061030000}"/>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66" name="n_3aveValue【庁舎】&#10;一人当たり面積">
          <a:extLst>
            <a:ext uri="{FF2B5EF4-FFF2-40B4-BE49-F238E27FC236}">
              <a16:creationId xmlns:a16="http://schemas.microsoft.com/office/drawing/2014/main" id="{00000000-0008-0000-0200-00006203000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148426</xdr:rowOff>
    </xdr:from>
    <xdr:ext cx="469744" cy="259045"/>
    <xdr:sp macro="" textlink="">
      <xdr:nvSpPr>
        <xdr:cNvPr id="867" name="n_1mainValue【庁舎】&#10;一人当たり面積">
          <a:extLst>
            <a:ext uri="{FF2B5EF4-FFF2-40B4-BE49-F238E27FC236}">
              <a16:creationId xmlns:a16="http://schemas.microsoft.com/office/drawing/2014/main" id="{00000000-0008-0000-0200-000063030000}"/>
            </a:ext>
          </a:extLst>
        </xdr:cNvPr>
        <xdr:cNvSpPr txBox="1"/>
      </xdr:nvSpPr>
      <xdr:spPr>
        <a:xfrm>
          <a:off x="210757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68" name="n_2mainValue【庁舎】&#10;一人当たり面積">
          <a:extLst>
            <a:ext uri="{FF2B5EF4-FFF2-40B4-BE49-F238E27FC236}">
              <a16:creationId xmlns:a16="http://schemas.microsoft.com/office/drawing/2014/main" id="{00000000-0008-0000-0200-000064030000}"/>
            </a:ext>
          </a:extLst>
        </xdr:cNvPr>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145159</xdr:rowOff>
    </xdr:from>
    <xdr:ext cx="469744" cy="259045"/>
    <xdr:sp macro="" textlink="">
      <xdr:nvSpPr>
        <xdr:cNvPr id="869" name="n_3mainValue【庁舎】&#10;一人当たり面積">
          <a:extLst>
            <a:ext uri="{FF2B5EF4-FFF2-40B4-BE49-F238E27FC236}">
              <a16:creationId xmlns:a16="http://schemas.microsoft.com/office/drawing/2014/main" id="{00000000-0008-0000-0200-000065030000}"/>
            </a:ext>
          </a:extLst>
        </xdr:cNvPr>
        <xdr:cNvSpPr txBox="1"/>
      </xdr:nvSpPr>
      <xdr:spPr>
        <a:xfrm>
          <a:off x="19310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00000000-0008-0000-0200-00006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00000000-0008-0000-0200-00006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類似団体内平均値と比較し、有形固定資産減価償却率が特に高くなっているのは、福祉施設、保健センター・保健所、庁舎である。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福祉施設、庁舎については、半分以上が建設されてから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庁舎においては、市の拠点施設であることから、複合新庁舎建設基本計画に基づき、計画的な更新等に取り組む必要がある。</a:t>
          </a: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保健センター・保健所については、施設が２棟あり、どちらも建設されてから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年以上経過しており、今後、個別計画を策定するなかで施設の老朽化の状況も踏まえ検討していく。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77,411
77,069
231.25
31,681,941
30,244,371
1,378,190
16,860,252
31,238,730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と変わらず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、依然として地方交付税等の依存財源の比率が高く、自主財源に乏しいため、類似団体平均値を下回っている。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企業振興施策による法人税等の歳入確保や市税等の滞納整理を行うとともに、事務事業の見直しを行い、廃止・縮小による歳出削減に努め、財政基盤の強化を図る。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職員数削減に伴う人件費の削減等の効果もあり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、類似団体平均値は下回っている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や地方債の抑制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経常経費に係る事業の見直し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を行い、行政改革を推進しさらなる歳出削減に努める。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112014</xdr:rowOff>
    </xdr:to>
    <xdr:cxnSp macro="">
      <xdr:nvCxnSpPr>
        <xdr:cNvPr id="130" name="直線コネクタ 129"/>
        <xdr:cNvCxnSpPr/>
      </xdr:nvCxnSpPr>
      <xdr:spPr>
        <a:xfrm flipV="1">
          <a:off x="4114800" y="1071295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62</xdr:row>
      <xdr:rowOff>112014</xdr:rowOff>
    </xdr:to>
    <xdr:cxnSp macro="">
      <xdr:nvCxnSpPr>
        <xdr:cNvPr id="133" name="直線コネクタ 132"/>
        <xdr:cNvCxnSpPr/>
      </xdr:nvCxnSpPr>
      <xdr:spPr>
        <a:xfrm>
          <a:off x="3225800" y="107322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62</xdr:row>
      <xdr:rowOff>102362</xdr:rowOff>
    </xdr:to>
    <xdr:cxnSp macro="">
      <xdr:nvCxnSpPr>
        <xdr:cNvPr id="136" name="直線コネクタ 135"/>
        <xdr:cNvCxnSpPr/>
      </xdr:nvCxnSpPr>
      <xdr:spPr>
        <a:xfrm>
          <a:off x="2336800" y="1058748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61</xdr:row>
      <xdr:rowOff>157988</xdr:rowOff>
    </xdr:to>
    <xdr:cxnSp macro="">
      <xdr:nvCxnSpPr>
        <xdr:cNvPr id="139" name="直線コネクタ 138"/>
        <xdr:cNvCxnSpPr/>
      </xdr:nvCxnSpPr>
      <xdr:spPr>
        <a:xfrm flipV="1">
          <a:off x="1447800" y="105874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50"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2" name="テキスト ボックス 151"/>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3" name="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54" name="テキスト ボックス 153"/>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78232</xdr:rowOff>
    </xdr:from>
    <xdr:to>
      <xdr:col>11</xdr:col>
      <xdr:colOff>82550</xdr:colOff>
      <xdr:row>62</xdr:row>
      <xdr:rowOff>8382</xdr:rowOff>
    </xdr:to>
    <xdr:sp macro="" textlink="">
      <xdr:nvSpPr>
        <xdr:cNvPr id="155" name="楕円 154"/>
        <xdr:cNvSpPr/>
      </xdr:nvSpPr>
      <xdr:spPr>
        <a:xfrm>
          <a:off x="2286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18559</xdr:rowOff>
    </xdr:from>
    <xdr:ext cx="762000" cy="259045"/>
    <xdr:sp macro="" textlink="">
      <xdr:nvSpPr>
        <xdr:cNvPr id="156" name="テキスト ボックス 155"/>
        <xdr:cNvSpPr txBox="1"/>
      </xdr:nvSpPr>
      <xdr:spPr>
        <a:xfrm>
          <a:off x="1955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7" name="楕円 156"/>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58" name="テキスト ボックス 15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定員適正化計画による人件費削減や特別職（副市長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経常経費の抑制に努めたことから、全国及び県平均を下回っている。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引き続き行政改革大綱等に基づき、経費抑制に努める。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64587</xdr:rowOff>
    </xdr:from>
    <xdr:to>
      <xdr:col>23</xdr:col>
      <xdr:colOff>133350</xdr:colOff>
      <xdr:row>84</xdr:row>
      <xdr:rowOff>82028</xdr:rowOff>
    </xdr:to>
    <xdr:cxnSp macro="">
      <xdr:nvCxnSpPr>
        <xdr:cNvPr id="193" name="直線コネクタ 192"/>
        <xdr:cNvCxnSpPr/>
      </xdr:nvCxnSpPr>
      <xdr:spPr>
        <a:xfrm flipV="1">
          <a:off x="4114800" y="14466387"/>
          <a:ext cx="8382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43848</xdr:rowOff>
    </xdr:from>
    <xdr:to>
      <xdr:col>19</xdr:col>
      <xdr:colOff>133350</xdr:colOff>
      <xdr:row>84</xdr:row>
      <xdr:rowOff>82028</xdr:rowOff>
    </xdr:to>
    <xdr:cxnSp macro="">
      <xdr:nvCxnSpPr>
        <xdr:cNvPr id="196" name="直線コネクタ 195"/>
        <xdr:cNvCxnSpPr/>
      </xdr:nvCxnSpPr>
      <xdr:spPr>
        <a:xfrm>
          <a:off x="3225800" y="14445648"/>
          <a:ext cx="889000" cy="3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2263</xdr:rowOff>
    </xdr:from>
    <xdr:to>
      <xdr:col>15</xdr:col>
      <xdr:colOff>82550</xdr:colOff>
      <xdr:row>84</xdr:row>
      <xdr:rowOff>43848</xdr:rowOff>
    </xdr:to>
    <xdr:cxnSp macro="">
      <xdr:nvCxnSpPr>
        <xdr:cNvPr id="199" name="直線コネクタ 198"/>
        <xdr:cNvCxnSpPr/>
      </xdr:nvCxnSpPr>
      <xdr:spPr>
        <a:xfrm>
          <a:off x="2336800" y="14404063"/>
          <a:ext cx="889000" cy="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2263</xdr:rowOff>
    </xdr:from>
    <xdr:to>
      <xdr:col>11</xdr:col>
      <xdr:colOff>31750</xdr:colOff>
      <xdr:row>84</xdr:row>
      <xdr:rowOff>49009</xdr:rowOff>
    </xdr:to>
    <xdr:cxnSp macro="">
      <xdr:nvCxnSpPr>
        <xdr:cNvPr id="202" name="直線コネクタ 201"/>
        <xdr:cNvCxnSpPr/>
      </xdr:nvCxnSpPr>
      <xdr:spPr>
        <a:xfrm flipV="1">
          <a:off x="1447800" y="14404063"/>
          <a:ext cx="889000" cy="4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13787</xdr:rowOff>
    </xdr:from>
    <xdr:to>
      <xdr:col>23</xdr:col>
      <xdr:colOff>184150</xdr:colOff>
      <xdr:row>84</xdr:row>
      <xdr:rowOff>115387</xdr:rowOff>
    </xdr:to>
    <xdr:sp macro="" textlink="">
      <xdr:nvSpPr>
        <xdr:cNvPr id="212" name="楕円 211"/>
        <xdr:cNvSpPr/>
      </xdr:nvSpPr>
      <xdr:spPr>
        <a:xfrm>
          <a:off x="4902200" y="144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157314</xdr:rowOff>
    </xdr:from>
    <xdr:ext cx="762000" cy="259045"/>
    <xdr:sp macro="" textlink="">
      <xdr:nvSpPr>
        <xdr:cNvPr id="213" name="人件費・物件費等の状況該当値テキスト"/>
        <xdr:cNvSpPr txBox="1"/>
      </xdr:nvSpPr>
      <xdr:spPr>
        <a:xfrm>
          <a:off x="5041900" y="1438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31228</xdr:rowOff>
    </xdr:from>
    <xdr:to>
      <xdr:col>19</xdr:col>
      <xdr:colOff>184150</xdr:colOff>
      <xdr:row>84</xdr:row>
      <xdr:rowOff>132828</xdr:rowOff>
    </xdr:to>
    <xdr:sp macro="" textlink="">
      <xdr:nvSpPr>
        <xdr:cNvPr id="214" name="楕円 213"/>
        <xdr:cNvSpPr/>
      </xdr:nvSpPr>
      <xdr:spPr>
        <a:xfrm>
          <a:off x="4064000" y="144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117605</xdr:rowOff>
    </xdr:from>
    <xdr:ext cx="736600" cy="259045"/>
    <xdr:sp macro="" textlink="">
      <xdr:nvSpPr>
        <xdr:cNvPr id="215" name="テキスト ボックス 214"/>
        <xdr:cNvSpPr txBox="1"/>
      </xdr:nvSpPr>
      <xdr:spPr>
        <a:xfrm>
          <a:off x="3733800" y="1451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164498</xdr:rowOff>
    </xdr:from>
    <xdr:to>
      <xdr:col>15</xdr:col>
      <xdr:colOff>133350</xdr:colOff>
      <xdr:row>84</xdr:row>
      <xdr:rowOff>94648</xdr:rowOff>
    </xdr:to>
    <xdr:sp macro="" textlink="">
      <xdr:nvSpPr>
        <xdr:cNvPr id="216" name="楕円 215"/>
        <xdr:cNvSpPr/>
      </xdr:nvSpPr>
      <xdr:spPr>
        <a:xfrm>
          <a:off x="3175000" y="143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79425</xdr:rowOff>
    </xdr:from>
    <xdr:ext cx="762000" cy="259045"/>
    <xdr:sp macro="" textlink="">
      <xdr:nvSpPr>
        <xdr:cNvPr id="217" name="テキスト ボックス 216"/>
        <xdr:cNvSpPr txBox="1"/>
      </xdr:nvSpPr>
      <xdr:spPr>
        <a:xfrm>
          <a:off x="2844800" y="1448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122913</xdr:rowOff>
    </xdr:from>
    <xdr:to>
      <xdr:col>11</xdr:col>
      <xdr:colOff>82550</xdr:colOff>
      <xdr:row>84</xdr:row>
      <xdr:rowOff>53063</xdr:rowOff>
    </xdr:to>
    <xdr:sp macro="" textlink="">
      <xdr:nvSpPr>
        <xdr:cNvPr id="218" name="楕円 217"/>
        <xdr:cNvSpPr/>
      </xdr:nvSpPr>
      <xdr:spPr>
        <a:xfrm>
          <a:off x="2286000" y="143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63240</xdr:rowOff>
    </xdr:from>
    <xdr:ext cx="762000" cy="259045"/>
    <xdr:sp macro="" textlink="">
      <xdr:nvSpPr>
        <xdr:cNvPr id="219" name="テキスト ボックス 218"/>
        <xdr:cNvSpPr txBox="1"/>
      </xdr:nvSpPr>
      <xdr:spPr>
        <a:xfrm>
          <a:off x="1955800" y="1412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169659</xdr:rowOff>
    </xdr:from>
    <xdr:to>
      <xdr:col>7</xdr:col>
      <xdr:colOff>31750</xdr:colOff>
      <xdr:row>84</xdr:row>
      <xdr:rowOff>99809</xdr:rowOff>
    </xdr:to>
    <xdr:sp macro="" textlink="">
      <xdr:nvSpPr>
        <xdr:cNvPr id="220" name="楕円 219"/>
        <xdr:cNvSpPr/>
      </xdr:nvSpPr>
      <xdr:spPr>
        <a:xfrm>
          <a:off x="1397000" y="144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109986</xdr:rowOff>
    </xdr:from>
    <xdr:ext cx="762000" cy="259045"/>
    <xdr:sp macro="" textlink="">
      <xdr:nvSpPr>
        <xdr:cNvPr id="221" name="テキスト ボックス 220"/>
        <xdr:cNvSpPr txBox="1"/>
      </xdr:nvSpPr>
      <xdr:spPr>
        <a:xfrm>
          <a:off x="1066800" y="1416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回っている。今後も国家公務員給与に対する人事院勧告を尊重しながら適正な給与水準の維持に努める。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50800</xdr:rowOff>
    </xdr:to>
    <xdr:cxnSp macro="">
      <xdr:nvCxnSpPr>
        <xdr:cNvPr id="257" name="直線コネクタ 256"/>
        <xdr:cNvCxnSpPr/>
      </xdr:nvCxnSpPr>
      <xdr:spPr>
        <a:xfrm>
          <a:off x="16179800" y="149324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16329</xdr:rowOff>
    </xdr:to>
    <xdr:cxnSp macro="">
      <xdr:nvCxnSpPr>
        <xdr:cNvPr id="260" name="直線コネクタ 259"/>
        <xdr:cNvCxnSpPr/>
      </xdr:nvCxnSpPr>
      <xdr:spPr>
        <a:xfrm>
          <a:off x="15290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68036</xdr:rowOff>
    </xdr:to>
    <xdr:cxnSp macro="">
      <xdr:nvCxnSpPr>
        <xdr:cNvPr id="263" name="直線コネクタ 262"/>
        <xdr:cNvCxnSpPr/>
      </xdr:nvCxnSpPr>
      <xdr:spPr>
        <a:xfrm flipV="1">
          <a:off x="14401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102507</xdr:rowOff>
    </xdr:to>
    <xdr:cxnSp macro="">
      <xdr:nvCxnSpPr>
        <xdr:cNvPr id="266" name="直線コネクタ 265"/>
        <xdr:cNvCxnSpPr/>
      </xdr:nvCxnSpPr>
      <xdr:spPr>
        <a:xfrm flipV="1">
          <a:off x="13512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近年の定年退職増と新規採用職員数の抑制により全国･鹿児島県平均をいずれも下回っているが、類似団体平均は上回っていることから、姶良市定員適正化計画に基づき、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年度までに職員数を概ね４％削減に努める。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149543</xdr:rowOff>
    </xdr:to>
    <xdr:cxnSp macro="">
      <xdr:nvCxnSpPr>
        <xdr:cNvPr id="320" name="直線コネクタ 319"/>
        <xdr:cNvCxnSpPr/>
      </xdr:nvCxnSpPr>
      <xdr:spPr>
        <a:xfrm flipV="1">
          <a:off x="16179800" y="1060196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149543</xdr:rowOff>
    </xdr:from>
    <xdr:to>
      <xdr:col>77</xdr:col>
      <xdr:colOff>44450</xdr:colOff>
      <xdr:row>61</xdr:row>
      <xdr:rowOff>167640</xdr:rowOff>
    </xdr:to>
    <xdr:cxnSp macro="">
      <xdr:nvCxnSpPr>
        <xdr:cNvPr id="323" name="直線コネクタ 322"/>
        <xdr:cNvCxnSpPr/>
      </xdr:nvCxnSpPr>
      <xdr:spPr>
        <a:xfrm flipV="1">
          <a:off x="15290800" y="106079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212</xdr:rowOff>
    </xdr:to>
    <xdr:cxnSp macro="">
      <xdr:nvCxnSpPr>
        <xdr:cNvPr id="326" name="直線コネクタ 325"/>
        <xdr:cNvCxnSpPr/>
      </xdr:nvCxnSpPr>
      <xdr:spPr>
        <a:xfrm flipV="1">
          <a:off x="14401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212</xdr:rowOff>
    </xdr:from>
    <xdr:to>
      <xdr:col>68</xdr:col>
      <xdr:colOff>152400</xdr:colOff>
      <xdr:row>62</xdr:row>
      <xdr:rowOff>14288</xdr:rowOff>
    </xdr:to>
    <xdr:cxnSp macro="">
      <xdr:nvCxnSpPr>
        <xdr:cNvPr id="329" name="直線コネクタ 328"/>
        <xdr:cNvCxnSpPr/>
      </xdr:nvCxnSpPr>
      <xdr:spPr>
        <a:xfrm flipV="1">
          <a:off x="13512800" y="1063011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9" name="楕円 338"/>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0" name="定員管理の状況該当値テキスト"/>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98743</xdr:rowOff>
    </xdr:from>
    <xdr:to>
      <xdr:col>77</xdr:col>
      <xdr:colOff>95250</xdr:colOff>
      <xdr:row>62</xdr:row>
      <xdr:rowOff>28893</xdr:rowOff>
    </xdr:to>
    <xdr:sp macro="" textlink="">
      <xdr:nvSpPr>
        <xdr:cNvPr id="341" name="楕円 340"/>
        <xdr:cNvSpPr/>
      </xdr:nvSpPr>
      <xdr:spPr>
        <a:xfrm>
          <a:off x="16129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13670</xdr:rowOff>
    </xdr:from>
    <xdr:ext cx="736600" cy="259045"/>
    <xdr:sp macro="" textlink="">
      <xdr:nvSpPr>
        <xdr:cNvPr id="342" name="テキスト ボックス 341"/>
        <xdr:cNvSpPr txBox="1"/>
      </xdr:nvSpPr>
      <xdr:spPr>
        <a:xfrm>
          <a:off x="15798800" y="1064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3" name="楕円 342"/>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44" name="テキスト ボックス 343"/>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120862</xdr:rowOff>
    </xdr:from>
    <xdr:to>
      <xdr:col>68</xdr:col>
      <xdr:colOff>203200</xdr:colOff>
      <xdr:row>62</xdr:row>
      <xdr:rowOff>51012</xdr:rowOff>
    </xdr:to>
    <xdr:sp macro="" textlink="">
      <xdr:nvSpPr>
        <xdr:cNvPr id="345" name="楕円 344"/>
        <xdr:cNvSpPr/>
      </xdr:nvSpPr>
      <xdr:spPr>
        <a:xfrm>
          <a:off x="14351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35789</xdr:rowOff>
    </xdr:from>
    <xdr:ext cx="762000" cy="259045"/>
    <xdr:sp macro="" textlink="">
      <xdr:nvSpPr>
        <xdr:cNvPr id="346" name="テキスト ボックス 345"/>
        <xdr:cNvSpPr txBox="1"/>
      </xdr:nvSpPr>
      <xdr:spPr>
        <a:xfrm>
          <a:off x="14020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47" name="楕円 346"/>
        <xdr:cNvSpPr/>
      </xdr:nvSpPr>
      <xdr:spPr>
        <a:xfrm>
          <a:off x="13462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48" name="テキスト ボックス 34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となっているが、類似団体平均値を上回っている。今後控えている大規模事業計画の整理・縮小を図るなど起債依存型の事業実施を見直し、比率の抑制に努める。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49530</xdr:rowOff>
    </xdr:to>
    <xdr:cxnSp macro="">
      <xdr:nvCxnSpPr>
        <xdr:cNvPr id="379" name="直線コネクタ 378"/>
        <xdr:cNvCxnSpPr/>
      </xdr:nvCxnSpPr>
      <xdr:spPr>
        <a:xfrm>
          <a:off x="16179800" y="724560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54356</xdr:rowOff>
    </xdr:to>
    <xdr:cxnSp macro="">
      <xdr:nvCxnSpPr>
        <xdr:cNvPr id="382" name="直線コネクタ 381"/>
        <xdr:cNvCxnSpPr/>
      </xdr:nvCxnSpPr>
      <xdr:spPr>
        <a:xfrm flipV="1">
          <a:off x="15290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64008</xdr:rowOff>
    </xdr:to>
    <xdr:cxnSp macro="">
      <xdr:nvCxnSpPr>
        <xdr:cNvPr id="385" name="直線コネクタ 384"/>
        <xdr:cNvCxnSpPr/>
      </xdr:nvCxnSpPr>
      <xdr:spPr>
        <a:xfrm flipV="1">
          <a:off x="14401800" y="725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112268</xdr:rowOff>
    </xdr:to>
    <xdr:cxnSp macro="">
      <xdr:nvCxnSpPr>
        <xdr:cNvPr id="388" name="直線コネクタ 387"/>
        <xdr:cNvCxnSpPr/>
      </xdr:nvCxnSpPr>
      <xdr:spPr>
        <a:xfrm flipV="1">
          <a:off x="13512800" y="72649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8" name="楕円 397"/>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9"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400" name="楕円 399"/>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1" name="テキスト ボックス 400"/>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2" name="楕円 401"/>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3" name="テキスト ボックス 402"/>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4" name="楕円 403"/>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05" name="テキスト ボックス 404"/>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6" name="楕円 405"/>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7" name="テキスト ボックス 406"/>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定年退職者の増による職員数の減により退職手当負担見込額が減少し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てはいるが、フットボールセンター整備事業や宇都トンネル、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スマートインターチェンジ等の大規模事業に対する地方債の発行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年かごしま国体や新庁舎建設等の多額の地方債発行が予想されることから、適正な事業選択による地方債発行の抑制に努める。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5537</xdr:rowOff>
    </xdr:from>
    <xdr:to>
      <xdr:col>81</xdr:col>
      <xdr:colOff>44450</xdr:colOff>
      <xdr:row>17</xdr:row>
      <xdr:rowOff>77927</xdr:rowOff>
    </xdr:to>
    <xdr:cxnSp macro="">
      <xdr:nvCxnSpPr>
        <xdr:cNvPr id="439" name="直線コネクタ 438"/>
        <xdr:cNvCxnSpPr/>
      </xdr:nvCxnSpPr>
      <xdr:spPr>
        <a:xfrm>
          <a:off x="16179800" y="29201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5537</xdr:rowOff>
    </xdr:from>
    <xdr:to>
      <xdr:col>77</xdr:col>
      <xdr:colOff>44450</xdr:colOff>
      <xdr:row>17</xdr:row>
      <xdr:rowOff>85649</xdr:rowOff>
    </xdr:to>
    <xdr:cxnSp macro="">
      <xdr:nvCxnSpPr>
        <xdr:cNvPr id="442" name="直線コネクタ 441"/>
        <xdr:cNvCxnSpPr/>
      </xdr:nvCxnSpPr>
      <xdr:spPr>
        <a:xfrm flipV="1">
          <a:off x="15290800" y="2920187"/>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85649</xdr:rowOff>
    </xdr:from>
    <xdr:to>
      <xdr:col>72</xdr:col>
      <xdr:colOff>203200</xdr:colOff>
      <xdr:row>17</xdr:row>
      <xdr:rowOff>121361</xdr:rowOff>
    </xdr:to>
    <xdr:cxnSp macro="">
      <xdr:nvCxnSpPr>
        <xdr:cNvPr id="445" name="直線コネクタ 444"/>
        <xdr:cNvCxnSpPr/>
      </xdr:nvCxnSpPr>
      <xdr:spPr>
        <a:xfrm flipV="1">
          <a:off x="14401800" y="3000299"/>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121361</xdr:rowOff>
    </xdr:from>
    <xdr:to>
      <xdr:col>68</xdr:col>
      <xdr:colOff>152400</xdr:colOff>
      <xdr:row>18</xdr:row>
      <xdr:rowOff>8788</xdr:rowOff>
    </xdr:to>
    <xdr:cxnSp macro="">
      <xdr:nvCxnSpPr>
        <xdr:cNvPr id="448" name="直線コネクタ 447"/>
        <xdr:cNvCxnSpPr/>
      </xdr:nvCxnSpPr>
      <xdr:spPr>
        <a:xfrm flipV="1">
          <a:off x="13512800" y="3036011"/>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27127</xdr:rowOff>
    </xdr:from>
    <xdr:to>
      <xdr:col>81</xdr:col>
      <xdr:colOff>95250</xdr:colOff>
      <xdr:row>17</xdr:row>
      <xdr:rowOff>128727</xdr:rowOff>
    </xdr:to>
    <xdr:sp macro="" textlink="">
      <xdr:nvSpPr>
        <xdr:cNvPr id="458" name="楕円 457"/>
        <xdr:cNvSpPr/>
      </xdr:nvSpPr>
      <xdr:spPr>
        <a:xfrm>
          <a:off x="169672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170654</xdr:rowOff>
    </xdr:from>
    <xdr:ext cx="762000" cy="259045"/>
    <xdr:sp macro="" textlink="">
      <xdr:nvSpPr>
        <xdr:cNvPr id="459" name="将来負担の状況該当値テキスト"/>
        <xdr:cNvSpPr txBox="1"/>
      </xdr:nvSpPr>
      <xdr:spPr>
        <a:xfrm>
          <a:off x="17106900" y="29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126187</xdr:rowOff>
    </xdr:from>
    <xdr:to>
      <xdr:col>77</xdr:col>
      <xdr:colOff>95250</xdr:colOff>
      <xdr:row>17</xdr:row>
      <xdr:rowOff>56337</xdr:rowOff>
    </xdr:to>
    <xdr:sp macro="" textlink="">
      <xdr:nvSpPr>
        <xdr:cNvPr id="460" name="楕円 459"/>
        <xdr:cNvSpPr/>
      </xdr:nvSpPr>
      <xdr:spPr>
        <a:xfrm>
          <a:off x="16129000" y="28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41114</xdr:rowOff>
    </xdr:from>
    <xdr:ext cx="736600" cy="259045"/>
    <xdr:sp macro="" textlink="">
      <xdr:nvSpPr>
        <xdr:cNvPr id="461" name="テキスト ボックス 460"/>
        <xdr:cNvSpPr txBox="1"/>
      </xdr:nvSpPr>
      <xdr:spPr>
        <a:xfrm>
          <a:off x="15798800" y="295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34849</xdr:rowOff>
    </xdr:from>
    <xdr:to>
      <xdr:col>73</xdr:col>
      <xdr:colOff>44450</xdr:colOff>
      <xdr:row>17</xdr:row>
      <xdr:rowOff>136449</xdr:rowOff>
    </xdr:to>
    <xdr:sp macro="" textlink="">
      <xdr:nvSpPr>
        <xdr:cNvPr id="462" name="楕円 461"/>
        <xdr:cNvSpPr/>
      </xdr:nvSpPr>
      <xdr:spPr>
        <a:xfrm>
          <a:off x="152400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121226</xdr:rowOff>
    </xdr:from>
    <xdr:ext cx="762000" cy="259045"/>
    <xdr:sp macro="" textlink="">
      <xdr:nvSpPr>
        <xdr:cNvPr id="463" name="テキスト ボックス 462"/>
        <xdr:cNvSpPr txBox="1"/>
      </xdr:nvSpPr>
      <xdr:spPr>
        <a:xfrm>
          <a:off x="14909800" y="30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70561</xdr:rowOff>
    </xdr:from>
    <xdr:to>
      <xdr:col>68</xdr:col>
      <xdr:colOff>203200</xdr:colOff>
      <xdr:row>18</xdr:row>
      <xdr:rowOff>711</xdr:rowOff>
    </xdr:to>
    <xdr:sp macro="" textlink="">
      <xdr:nvSpPr>
        <xdr:cNvPr id="464" name="楕円 463"/>
        <xdr:cNvSpPr/>
      </xdr:nvSpPr>
      <xdr:spPr>
        <a:xfrm>
          <a:off x="14351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156938</xdr:rowOff>
    </xdr:from>
    <xdr:ext cx="762000" cy="259045"/>
    <xdr:sp macro="" textlink="">
      <xdr:nvSpPr>
        <xdr:cNvPr id="465" name="テキスト ボックス 464"/>
        <xdr:cNvSpPr txBox="1"/>
      </xdr:nvSpPr>
      <xdr:spPr>
        <a:xfrm>
          <a:off x="14020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129438</xdr:rowOff>
    </xdr:from>
    <xdr:to>
      <xdr:col>64</xdr:col>
      <xdr:colOff>152400</xdr:colOff>
      <xdr:row>18</xdr:row>
      <xdr:rowOff>59588</xdr:rowOff>
    </xdr:to>
    <xdr:sp macro="" textlink="">
      <xdr:nvSpPr>
        <xdr:cNvPr id="466" name="楕円 465"/>
        <xdr:cNvSpPr/>
      </xdr:nvSpPr>
      <xdr:spPr>
        <a:xfrm>
          <a:off x="13462000" y="30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44365</xdr:rowOff>
    </xdr:from>
    <xdr:ext cx="762000" cy="259045"/>
    <xdr:sp macro="" textlink="">
      <xdr:nvSpPr>
        <xdr:cNvPr id="467" name="テキスト ボックス 466"/>
        <xdr:cNvSpPr txBox="1"/>
      </xdr:nvSpPr>
      <xdr:spPr>
        <a:xfrm>
          <a:off x="13131800" y="31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77,411
77,069
231.25
31,681,941
30,244,371
1,378,190
16,860,252
31,238,730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（副市長）１名減や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職員数削減により前年度より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姶良市定員適正化計画に基づき、定員減を行い、人件費の抑制に努める。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100330</xdr:rowOff>
    </xdr:to>
    <xdr:cxnSp macro="">
      <xdr:nvCxnSpPr>
        <xdr:cNvPr id="66" name="直線コネクタ 65"/>
        <xdr:cNvCxnSpPr/>
      </xdr:nvCxnSpPr>
      <xdr:spPr>
        <a:xfrm flipV="1">
          <a:off x="3987800" y="6413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100330</xdr:rowOff>
    </xdr:to>
    <xdr:cxnSp macro="">
      <xdr:nvCxnSpPr>
        <xdr:cNvPr id="69" name="直線コネクタ 68"/>
        <xdr:cNvCxnSpPr/>
      </xdr:nvCxnSpPr>
      <xdr:spPr>
        <a:xfrm>
          <a:off x="3098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77470</xdr:rowOff>
    </xdr:to>
    <xdr:cxnSp macro="">
      <xdr:nvCxnSpPr>
        <xdr:cNvPr id="72" name="直線コネクタ 71"/>
        <xdr:cNvCxnSpPr/>
      </xdr:nvCxnSpPr>
      <xdr:spPr>
        <a:xfrm>
          <a:off x="2209800" y="628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149860</xdr:rowOff>
    </xdr:to>
    <xdr:cxnSp macro="">
      <xdr:nvCxnSpPr>
        <xdr:cNvPr id="75" name="直線コネクタ 74"/>
        <xdr:cNvCxnSpPr/>
      </xdr:nvCxnSpPr>
      <xdr:spPr>
        <a:xfrm flipV="1">
          <a:off x="1320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経常経費の抑制に努めたことから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ポイント減少し、類似団体や県平均との開きが小さくなっている。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今後も引き続き経費の削減及び公共施設等総合管理計画に基づいた老朽化した施設の集約化・複合化や長寿命化を行うことにより、経常費用の削減に努める。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24130</xdr:rowOff>
    </xdr:to>
    <xdr:cxnSp macro="">
      <xdr:nvCxnSpPr>
        <xdr:cNvPr id="125" name="直線コネクタ 124"/>
        <xdr:cNvCxnSpPr/>
      </xdr:nvCxnSpPr>
      <xdr:spPr>
        <a:xfrm flipV="1">
          <a:off x="15671800" y="2920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24130</xdr:rowOff>
    </xdr:to>
    <xdr:cxnSp macro="">
      <xdr:nvCxnSpPr>
        <xdr:cNvPr id="128" name="直線コネクタ 127"/>
        <xdr:cNvCxnSpPr/>
      </xdr:nvCxnSpPr>
      <xdr:spPr>
        <a:xfrm>
          <a:off x="14782800" y="2883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42418</xdr:rowOff>
    </xdr:to>
    <xdr:cxnSp macro="">
      <xdr:nvCxnSpPr>
        <xdr:cNvPr id="131" name="直線コネクタ 130"/>
        <xdr:cNvCxnSpPr/>
      </xdr:nvCxnSpPr>
      <xdr:spPr>
        <a:xfrm flipV="1">
          <a:off x="13893800" y="2883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51562</xdr:rowOff>
    </xdr:to>
    <xdr:cxnSp macro="">
      <xdr:nvCxnSpPr>
        <xdr:cNvPr id="134" name="直線コネクタ 133"/>
        <xdr:cNvCxnSpPr/>
      </xdr:nvCxnSpPr>
      <xdr:spPr>
        <a:xfrm flipV="1">
          <a:off x="13004800" y="2957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4" name="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8" name="楕円 147"/>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49" name="テキスト ボックス 148"/>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0" name="楕円 149"/>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51" name="テキスト ボックス 150"/>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2" name="楕円 151"/>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3" name="テキスト ボックス 152"/>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ポイント減となっているが、以前として類似団体平均との開きが大きい状況である。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資格審査の適正化や子ども医療費の各種手当への独自加算の見直しを進め、扶助費の抑制に努める。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61685</xdr:rowOff>
    </xdr:to>
    <xdr:cxnSp macro="">
      <xdr:nvCxnSpPr>
        <xdr:cNvPr id="188" name="直線コネクタ 187"/>
        <xdr:cNvCxnSpPr/>
      </xdr:nvCxnSpPr>
      <xdr:spPr>
        <a:xfrm flipV="1">
          <a:off x="3987800" y="99187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72572</xdr:rowOff>
    </xdr:to>
    <xdr:cxnSp macro="">
      <xdr:nvCxnSpPr>
        <xdr:cNvPr id="191" name="直線コネクタ 190"/>
        <xdr:cNvCxnSpPr/>
      </xdr:nvCxnSpPr>
      <xdr:spPr>
        <a:xfrm flipV="1">
          <a:off x="3098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58</xdr:row>
      <xdr:rowOff>72572</xdr:rowOff>
    </xdr:to>
    <xdr:cxnSp macro="">
      <xdr:nvCxnSpPr>
        <xdr:cNvPr id="194" name="直線コネクタ 193"/>
        <xdr:cNvCxnSpPr/>
      </xdr:nvCxnSpPr>
      <xdr:spPr>
        <a:xfrm>
          <a:off x="2209800" y="9875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102507</xdr:rowOff>
    </xdr:to>
    <xdr:cxnSp macro="">
      <xdr:nvCxnSpPr>
        <xdr:cNvPr id="197" name="直線コネクタ 196"/>
        <xdr:cNvCxnSpPr/>
      </xdr:nvCxnSpPr>
      <xdr:spPr>
        <a:xfrm>
          <a:off x="1320800" y="9766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09" name="楕円 208"/>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0" name="テキスト ボックス 209"/>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11" name="楕円 210"/>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2" name="テキスト ボックス 211"/>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3" name="楕円 212"/>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4" name="テキスト ボックス 213"/>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類似団体平均値とほぼ同数値で推移しており、今後も特別会計の事業見直しや節減を推進し、他会計への繰出金の抑制に努める。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64951</xdr:rowOff>
    </xdr:to>
    <xdr:cxnSp macro="">
      <xdr:nvCxnSpPr>
        <xdr:cNvPr id="251" name="直線コネクタ 250"/>
        <xdr:cNvCxnSpPr/>
      </xdr:nvCxnSpPr>
      <xdr:spPr>
        <a:xfrm>
          <a:off x="15671800" y="96400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38826</xdr:rowOff>
    </xdr:to>
    <xdr:cxnSp macro="">
      <xdr:nvCxnSpPr>
        <xdr:cNvPr id="254" name="直線コネクタ 253"/>
        <xdr:cNvCxnSpPr/>
      </xdr:nvCxnSpPr>
      <xdr:spPr>
        <a:xfrm>
          <a:off x="14782800" y="9640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38826</xdr:rowOff>
    </xdr:to>
    <xdr:cxnSp macro="">
      <xdr:nvCxnSpPr>
        <xdr:cNvPr id="257" name="直線コネクタ 256"/>
        <xdr:cNvCxnSpPr/>
      </xdr:nvCxnSpPr>
      <xdr:spPr>
        <a:xfrm>
          <a:off x="13893800" y="9640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38826</xdr:rowOff>
    </xdr:to>
    <xdr:cxnSp macro="">
      <xdr:nvCxnSpPr>
        <xdr:cNvPr id="260" name="直線コネクタ 259"/>
        <xdr:cNvCxnSpPr/>
      </xdr:nvCxnSpPr>
      <xdr:spPr>
        <a:xfrm>
          <a:off x="13004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0" name="楕円 269"/>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157678</xdr:rowOff>
    </xdr:from>
    <xdr:ext cx="762000" cy="259045"/>
    <xdr:sp macro="" textlink="">
      <xdr:nvSpPr>
        <xdr:cNvPr id="271" name="その他該当値テキスト"/>
        <xdr:cNvSpPr txBox="1"/>
      </xdr:nvSpPr>
      <xdr:spPr>
        <a:xfrm>
          <a:off x="16598900" y="958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2" name="楕円 271"/>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74403</xdr:rowOff>
    </xdr:from>
    <xdr:ext cx="736600" cy="259045"/>
    <xdr:sp macro="" textlink="">
      <xdr:nvSpPr>
        <xdr:cNvPr id="273" name="テキスト ボックス 272"/>
        <xdr:cNvSpPr txBox="1"/>
      </xdr:nvSpPr>
      <xdr:spPr>
        <a:xfrm>
          <a:off x="15290800" y="967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4" name="楕円 273"/>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74403</xdr:rowOff>
    </xdr:from>
    <xdr:ext cx="762000" cy="259045"/>
    <xdr:sp macro="" textlink="">
      <xdr:nvSpPr>
        <xdr:cNvPr id="275" name="テキスト ボックス 274"/>
        <xdr:cNvSpPr txBox="1"/>
      </xdr:nvSpPr>
      <xdr:spPr>
        <a:xfrm>
          <a:off x="14401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6" name="楕円 275"/>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74403</xdr:rowOff>
    </xdr:from>
    <xdr:ext cx="762000" cy="259045"/>
    <xdr:sp macro="" textlink="">
      <xdr:nvSpPr>
        <xdr:cNvPr id="277" name="テキスト ボックス 276"/>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8" name="楕円 277"/>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9" name="テキスト ボックス 278"/>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以前から補助金の整理等を行ってきた結果、類似団体と比較し、大きく下回っている。引き続き行政改革大綱等に基づき、補助金の見直しや廃止等を含め、市財政に依存することが無い組織づくりを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促し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122101</xdr:rowOff>
    </xdr:to>
    <xdr:cxnSp macro="">
      <xdr:nvCxnSpPr>
        <xdr:cNvPr id="313" name="直線コネクタ 312"/>
        <xdr:cNvCxnSpPr/>
      </xdr:nvCxnSpPr>
      <xdr:spPr>
        <a:xfrm>
          <a:off x="15671800" y="57734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89444</xdr:rowOff>
    </xdr:from>
    <xdr:to>
      <xdr:col>78</xdr:col>
      <xdr:colOff>69850</xdr:colOff>
      <xdr:row>33</xdr:row>
      <xdr:rowOff>115570</xdr:rowOff>
    </xdr:to>
    <xdr:cxnSp macro="">
      <xdr:nvCxnSpPr>
        <xdr:cNvPr id="316" name="直線コネクタ 315"/>
        <xdr:cNvCxnSpPr/>
      </xdr:nvCxnSpPr>
      <xdr:spPr>
        <a:xfrm>
          <a:off x="14782800" y="57472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89444</xdr:rowOff>
    </xdr:from>
    <xdr:to>
      <xdr:col>73</xdr:col>
      <xdr:colOff>180975</xdr:colOff>
      <xdr:row>33</xdr:row>
      <xdr:rowOff>89444</xdr:rowOff>
    </xdr:to>
    <xdr:cxnSp macro="">
      <xdr:nvCxnSpPr>
        <xdr:cNvPr id="319" name="直線コネクタ 318"/>
        <xdr:cNvCxnSpPr/>
      </xdr:nvCxnSpPr>
      <xdr:spPr>
        <a:xfrm>
          <a:off x="13893800" y="5747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89444</xdr:rowOff>
    </xdr:from>
    <xdr:to>
      <xdr:col>69</xdr:col>
      <xdr:colOff>92075</xdr:colOff>
      <xdr:row>33</xdr:row>
      <xdr:rowOff>109039</xdr:rowOff>
    </xdr:to>
    <xdr:cxnSp macro="">
      <xdr:nvCxnSpPr>
        <xdr:cNvPr id="322" name="直線コネクタ 321"/>
        <xdr:cNvCxnSpPr/>
      </xdr:nvCxnSpPr>
      <xdr:spPr>
        <a:xfrm flipV="1">
          <a:off x="13004800" y="574729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71301</xdr:rowOff>
    </xdr:from>
    <xdr:to>
      <xdr:col>82</xdr:col>
      <xdr:colOff>158750</xdr:colOff>
      <xdr:row>34</xdr:row>
      <xdr:rowOff>1451</xdr:rowOff>
    </xdr:to>
    <xdr:sp macro="" textlink="">
      <xdr:nvSpPr>
        <xdr:cNvPr id="332" name="楕円 331"/>
        <xdr:cNvSpPr/>
      </xdr:nvSpPr>
      <xdr:spPr>
        <a:xfrm>
          <a:off x="16459200" y="5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151328</xdr:rowOff>
    </xdr:from>
    <xdr:ext cx="762000" cy="259045"/>
    <xdr:sp macro="" textlink="">
      <xdr:nvSpPr>
        <xdr:cNvPr id="333" name="補助費等該当値テキスト"/>
        <xdr:cNvSpPr txBox="1"/>
      </xdr:nvSpPr>
      <xdr:spPr>
        <a:xfrm>
          <a:off x="16598900" y="563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4" name="楕円 333"/>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5" name="テキスト ボックス 334"/>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38644</xdr:rowOff>
    </xdr:from>
    <xdr:to>
      <xdr:col>74</xdr:col>
      <xdr:colOff>31750</xdr:colOff>
      <xdr:row>33</xdr:row>
      <xdr:rowOff>140244</xdr:rowOff>
    </xdr:to>
    <xdr:sp macro="" textlink="">
      <xdr:nvSpPr>
        <xdr:cNvPr id="336" name="楕円 335"/>
        <xdr:cNvSpPr/>
      </xdr:nvSpPr>
      <xdr:spPr>
        <a:xfrm>
          <a:off x="14732000" y="5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150421</xdr:rowOff>
    </xdr:from>
    <xdr:ext cx="762000" cy="259045"/>
    <xdr:sp macro="" textlink="">
      <xdr:nvSpPr>
        <xdr:cNvPr id="337" name="テキスト ボックス 336"/>
        <xdr:cNvSpPr txBox="1"/>
      </xdr:nvSpPr>
      <xdr:spPr>
        <a:xfrm>
          <a:off x="14401800" y="54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38644</xdr:rowOff>
    </xdr:from>
    <xdr:to>
      <xdr:col>69</xdr:col>
      <xdr:colOff>142875</xdr:colOff>
      <xdr:row>33</xdr:row>
      <xdr:rowOff>140244</xdr:rowOff>
    </xdr:to>
    <xdr:sp macro="" textlink="">
      <xdr:nvSpPr>
        <xdr:cNvPr id="338" name="楕円 337"/>
        <xdr:cNvSpPr/>
      </xdr:nvSpPr>
      <xdr:spPr>
        <a:xfrm>
          <a:off x="13843000" y="5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150421</xdr:rowOff>
    </xdr:from>
    <xdr:ext cx="762000" cy="259045"/>
    <xdr:sp macro="" textlink="">
      <xdr:nvSpPr>
        <xdr:cNvPr id="339" name="テキスト ボックス 338"/>
        <xdr:cNvSpPr txBox="1"/>
      </xdr:nvSpPr>
      <xdr:spPr>
        <a:xfrm>
          <a:off x="13512800" y="54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58239</xdr:rowOff>
    </xdr:from>
    <xdr:to>
      <xdr:col>65</xdr:col>
      <xdr:colOff>53975</xdr:colOff>
      <xdr:row>33</xdr:row>
      <xdr:rowOff>159839</xdr:rowOff>
    </xdr:to>
    <xdr:sp macro="" textlink="">
      <xdr:nvSpPr>
        <xdr:cNvPr id="340" name="楕円 339"/>
        <xdr:cNvSpPr/>
      </xdr:nvSpPr>
      <xdr:spPr>
        <a:xfrm>
          <a:off x="129540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170016</xdr:rowOff>
    </xdr:from>
    <xdr:ext cx="762000" cy="259045"/>
    <xdr:sp macro="" textlink="">
      <xdr:nvSpPr>
        <xdr:cNvPr id="341" name="テキスト ボックス 340"/>
        <xdr:cNvSpPr txBox="1"/>
      </xdr:nvSpPr>
      <xdr:spPr>
        <a:xfrm>
          <a:off x="12623800" y="548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火葬場建設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に伴う公債費の償還が始まったことが挙げられる。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また、類似団体平均値との開きが大きい要因の一つに、平成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年度の合併及び近年の人口増加に伴い、大規模事業が増加したことが挙げられる。今後は新規の地方債発行額を抑制し、公債費が財政を圧迫しないよう更に抑制に努める。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99568</xdr:rowOff>
    </xdr:from>
    <xdr:to>
      <xdr:col>24</xdr:col>
      <xdr:colOff>25400</xdr:colOff>
      <xdr:row>78</xdr:row>
      <xdr:rowOff>113285</xdr:rowOff>
    </xdr:to>
    <xdr:cxnSp macro="">
      <xdr:nvCxnSpPr>
        <xdr:cNvPr id="371" name="直線コネクタ 370"/>
        <xdr:cNvCxnSpPr/>
      </xdr:nvCxnSpPr>
      <xdr:spPr>
        <a:xfrm>
          <a:off x="3987800" y="134726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99568</xdr:rowOff>
    </xdr:from>
    <xdr:to>
      <xdr:col>19</xdr:col>
      <xdr:colOff>187325</xdr:colOff>
      <xdr:row>78</xdr:row>
      <xdr:rowOff>145287</xdr:rowOff>
    </xdr:to>
    <xdr:cxnSp macro="">
      <xdr:nvCxnSpPr>
        <xdr:cNvPr id="374" name="直線コネクタ 373"/>
        <xdr:cNvCxnSpPr/>
      </xdr:nvCxnSpPr>
      <xdr:spPr>
        <a:xfrm flipV="1">
          <a:off x="3098800" y="134726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78</xdr:row>
      <xdr:rowOff>145287</xdr:rowOff>
    </xdr:to>
    <xdr:cxnSp macro="">
      <xdr:nvCxnSpPr>
        <xdr:cNvPr id="377" name="直線コネクタ 376"/>
        <xdr:cNvCxnSpPr/>
      </xdr:nvCxnSpPr>
      <xdr:spPr>
        <a:xfrm>
          <a:off x="2209800" y="134863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113285</xdr:rowOff>
    </xdr:from>
    <xdr:to>
      <xdr:col>11</xdr:col>
      <xdr:colOff>9525</xdr:colOff>
      <xdr:row>78</xdr:row>
      <xdr:rowOff>168148</xdr:rowOff>
    </xdr:to>
    <xdr:cxnSp macro="">
      <xdr:nvCxnSpPr>
        <xdr:cNvPr id="380" name="直線コネクタ 379"/>
        <xdr:cNvCxnSpPr/>
      </xdr:nvCxnSpPr>
      <xdr:spPr>
        <a:xfrm flipV="1">
          <a:off x="1320800" y="134863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90" name="楕円 389"/>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91"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92" name="楕円 391"/>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93" name="テキスト ボックス 392"/>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94" name="楕円 393"/>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5" name="テキスト ボックス 394"/>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62485</xdr:rowOff>
    </xdr:from>
    <xdr:to>
      <xdr:col>11</xdr:col>
      <xdr:colOff>60325</xdr:colOff>
      <xdr:row>78</xdr:row>
      <xdr:rowOff>164085</xdr:rowOff>
    </xdr:to>
    <xdr:sp macro="" textlink="">
      <xdr:nvSpPr>
        <xdr:cNvPr id="396" name="楕円 395"/>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148862</xdr:rowOff>
    </xdr:from>
    <xdr:ext cx="762000" cy="259045"/>
    <xdr:sp macro="" textlink="">
      <xdr:nvSpPr>
        <xdr:cNvPr id="397" name="テキスト ボックス 396"/>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8" name="楕円 397"/>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9" name="テキスト ボックス 398"/>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類似団体平均値を下回っているが、近年の社会保障費の増加及び人口増加による扶助費に係る経費の増大が予想されることから、審査・給付の適正化に努める。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また、物件費についても公共施設の維持管理に多額の経費を要していることから民間委託や指定管理への検討を進めて行くことで、コスト削減に努める。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46989</xdr:rowOff>
    </xdr:to>
    <xdr:cxnSp macro="">
      <xdr:nvCxnSpPr>
        <xdr:cNvPr id="430" name="直線コネクタ 429"/>
        <xdr:cNvCxnSpPr/>
      </xdr:nvCxnSpPr>
      <xdr:spPr>
        <a:xfrm flipV="1">
          <a:off x="15671800" y="132074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46989</xdr:rowOff>
    </xdr:to>
    <xdr:cxnSp macro="">
      <xdr:nvCxnSpPr>
        <xdr:cNvPr id="433" name="直線コネクタ 432"/>
        <xdr:cNvCxnSpPr/>
      </xdr:nvCxnSpPr>
      <xdr:spPr>
        <a:xfrm>
          <a:off x="14782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163576</xdr:rowOff>
    </xdr:to>
    <xdr:cxnSp macro="">
      <xdr:nvCxnSpPr>
        <xdr:cNvPr id="436" name="直線コネクタ 435"/>
        <xdr:cNvCxnSpPr/>
      </xdr:nvCxnSpPr>
      <xdr:spPr>
        <a:xfrm>
          <a:off x="13893800" y="130886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58420</xdr:rowOff>
    </xdr:to>
    <xdr:cxnSp macro="">
      <xdr:nvCxnSpPr>
        <xdr:cNvPr id="439" name="直線コネクタ 438"/>
        <xdr:cNvCxnSpPr/>
      </xdr:nvCxnSpPr>
      <xdr:spPr>
        <a:xfrm>
          <a:off x="13004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9" name="楕円 448"/>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50"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1" name="楕円 450"/>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2" name="テキスト ボックス 45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4" name="テキスト ボックス 45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5" name="楕円 454"/>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6" name="テキスト ボックス 455"/>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8" name="テキスト ボックス 457"/>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121342</xdr:rowOff>
    </xdr:from>
    <xdr:to>
      <xdr:col>29</xdr:col>
      <xdr:colOff>127000</xdr:colOff>
      <xdr:row>17</xdr:row>
      <xdr:rowOff>132944</xdr:rowOff>
    </xdr:to>
    <xdr:cxnSp macro="">
      <xdr:nvCxnSpPr>
        <xdr:cNvPr id="50" name="直線コネクタ 49"/>
        <xdr:cNvCxnSpPr/>
      </xdr:nvCxnSpPr>
      <xdr:spPr bwMode="auto">
        <a:xfrm>
          <a:off x="5003800" y="3083617"/>
          <a:ext cx="647700" cy="1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121056</xdr:rowOff>
    </xdr:from>
    <xdr:to>
      <xdr:col>26</xdr:col>
      <xdr:colOff>50800</xdr:colOff>
      <xdr:row>17</xdr:row>
      <xdr:rowOff>121342</xdr:rowOff>
    </xdr:to>
    <xdr:cxnSp macro="">
      <xdr:nvCxnSpPr>
        <xdr:cNvPr id="53" name="直線コネクタ 52"/>
        <xdr:cNvCxnSpPr/>
      </xdr:nvCxnSpPr>
      <xdr:spPr bwMode="auto">
        <a:xfrm>
          <a:off x="4305300" y="3083331"/>
          <a:ext cx="698500" cy="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121056</xdr:rowOff>
    </xdr:from>
    <xdr:to>
      <xdr:col>22</xdr:col>
      <xdr:colOff>114300</xdr:colOff>
      <xdr:row>17</xdr:row>
      <xdr:rowOff>137973</xdr:rowOff>
    </xdr:to>
    <xdr:cxnSp macro="">
      <xdr:nvCxnSpPr>
        <xdr:cNvPr id="56" name="直線コネクタ 55"/>
        <xdr:cNvCxnSpPr/>
      </xdr:nvCxnSpPr>
      <xdr:spPr bwMode="auto">
        <a:xfrm flipV="1">
          <a:off x="3606800" y="3083331"/>
          <a:ext cx="698500" cy="1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111970</xdr:rowOff>
    </xdr:from>
    <xdr:to>
      <xdr:col>18</xdr:col>
      <xdr:colOff>177800</xdr:colOff>
      <xdr:row>17</xdr:row>
      <xdr:rowOff>137973</xdr:rowOff>
    </xdr:to>
    <xdr:cxnSp macro="">
      <xdr:nvCxnSpPr>
        <xdr:cNvPr id="59" name="直線コネクタ 58"/>
        <xdr:cNvCxnSpPr/>
      </xdr:nvCxnSpPr>
      <xdr:spPr bwMode="auto">
        <a:xfrm>
          <a:off x="2908300" y="3074245"/>
          <a:ext cx="698500" cy="2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82144</xdr:rowOff>
    </xdr:from>
    <xdr:to>
      <xdr:col>29</xdr:col>
      <xdr:colOff>177800</xdr:colOff>
      <xdr:row>18</xdr:row>
      <xdr:rowOff>12294</xdr:rowOff>
    </xdr:to>
    <xdr:sp macro="" textlink="">
      <xdr:nvSpPr>
        <xdr:cNvPr id="69" name="楕円 68"/>
        <xdr:cNvSpPr/>
      </xdr:nvSpPr>
      <xdr:spPr bwMode="auto">
        <a:xfrm>
          <a:off x="5600700" y="304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54221</xdr:rowOff>
    </xdr:from>
    <xdr:ext cx="762000" cy="259045"/>
    <xdr:sp macro="" textlink="">
      <xdr:nvSpPr>
        <xdr:cNvPr id="70" name="人口1人当たり決算額の推移該当値テキスト130"/>
        <xdr:cNvSpPr txBox="1"/>
      </xdr:nvSpPr>
      <xdr:spPr>
        <a:xfrm>
          <a:off x="5740400" y="301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70542</xdr:rowOff>
    </xdr:from>
    <xdr:to>
      <xdr:col>26</xdr:col>
      <xdr:colOff>101600</xdr:colOff>
      <xdr:row>18</xdr:row>
      <xdr:rowOff>692</xdr:rowOff>
    </xdr:to>
    <xdr:sp macro="" textlink="">
      <xdr:nvSpPr>
        <xdr:cNvPr id="71" name="楕円 70"/>
        <xdr:cNvSpPr/>
      </xdr:nvSpPr>
      <xdr:spPr bwMode="auto">
        <a:xfrm>
          <a:off x="4953000" y="303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156919</xdr:rowOff>
    </xdr:from>
    <xdr:ext cx="736600" cy="259045"/>
    <xdr:sp macro="" textlink="">
      <xdr:nvSpPr>
        <xdr:cNvPr id="72" name="テキスト ボックス 71"/>
        <xdr:cNvSpPr txBox="1"/>
      </xdr:nvSpPr>
      <xdr:spPr>
        <a:xfrm>
          <a:off x="4622800" y="3119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70256</xdr:rowOff>
    </xdr:from>
    <xdr:to>
      <xdr:col>22</xdr:col>
      <xdr:colOff>165100</xdr:colOff>
      <xdr:row>18</xdr:row>
      <xdr:rowOff>406</xdr:rowOff>
    </xdr:to>
    <xdr:sp macro="" textlink="">
      <xdr:nvSpPr>
        <xdr:cNvPr id="73" name="楕円 72"/>
        <xdr:cNvSpPr/>
      </xdr:nvSpPr>
      <xdr:spPr bwMode="auto">
        <a:xfrm>
          <a:off x="4254500" y="30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156633</xdr:rowOff>
    </xdr:from>
    <xdr:ext cx="762000" cy="259045"/>
    <xdr:sp macro="" textlink="">
      <xdr:nvSpPr>
        <xdr:cNvPr id="74" name="テキスト ボックス 73"/>
        <xdr:cNvSpPr txBox="1"/>
      </xdr:nvSpPr>
      <xdr:spPr>
        <a:xfrm>
          <a:off x="3924300" y="31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87173</xdr:rowOff>
    </xdr:from>
    <xdr:to>
      <xdr:col>19</xdr:col>
      <xdr:colOff>38100</xdr:colOff>
      <xdr:row>18</xdr:row>
      <xdr:rowOff>17323</xdr:rowOff>
    </xdr:to>
    <xdr:sp macro="" textlink="">
      <xdr:nvSpPr>
        <xdr:cNvPr id="75" name="楕円 74"/>
        <xdr:cNvSpPr/>
      </xdr:nvSpPr>
      <xdr:spPr bwMode="auto">
        <a:xfrm>
          <a:off x="3556000" y="30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2100</xdr:rowOff>
    </xdr:from>
    <xdr:ext cx="762000" cy="259045"/>
    <xdr:sp macro="" textlink="">
      <xdr:nvSpPr>
        <xdr:cNvPr id="76" name="テキスト ボックス 75"/>
        <xdr:cNvSpPr txBox="1"/>
      </xdr:nvSpPr>
      <xdr:spPr>
        <a:xfrm>
          <a:off x="3225800" y="313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61170</xdr:rowOff>
    </xdr:from>
    <xdr:to>
      <xdr:col>15</xdr:col>
      <xdr:colOff>101600</xdr:colOff>
      <xdr:row>17</xdr:row>
      <xdr:rowOff>162770</xdr:rowOff>
    </xdr:to>
    <xdr:sp macro="" textlink="">
      <xdr:nvSpPr>
        <xdr:cNvPr id="77" name="楕円 76"/>
        <xdr:cNvSpPr/>
      </xdr:nvSpPr>
      <xdr:spPr bwMode="auto">
        <a:xfrm>
          <a:off x="2857500" y="302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147547</xdr:rowOff>
    </xdr:from>
    <xdr:ext cx="762000" cy="259045"/>
    <xdr:sp macro="" textlink="">
      <xdr:nvSpPr>
        <xdr:cNvPr id="78" name="テキスト ボックス 77"/>
        <xdr:cNvSpPr txBox="1"/>
      </xdr:nvSpPr>
      <xdr:spPr>
        <a:xfrm>
          <a:off x="2527300" y="310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5025</xdr:rowOff>
    </xdr:from>
    <xdr:to>
      <xdr:col>29</xdr:col>
      <xdr:colOff>127000</xdr:colOff>
      <xdr:row>35</xdr:row>
      <xdr:rowOff>33764</xdr:rowOff>
    </xdr:to>
    <xdr:cxnSp macro="">
      <xdr:nvCxnSpPr>
        <xdr:cNvPr id="113" name="直線コネクタ 112"/>
        <xdr:cNvCxnSpPr/>
      </xdr:nvCxnSpPr>
      <xdr:spPr bwMode="auto">
        <a:xfrm flipV="1">
          <a:off x="5003800" y="6615375"/>
          <a:ext cx="6477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327972</xdr:rowOff>
    </xdr:from>
    <xdr:to>
      <xdr:col>26</xdr:col>
      <xdr:colOff>50800</xdr:colOff>
      <xdr:row>35</xdr:row>
      <xdr:rowOff>33764</xdr:rowOff>
    </xdr:to>
    <xdr:cxnSp macro="">
      <xdr:nvCxnSpPr>
        <xdr:cNvPr id="116" name="直線コネクタ 115"/>
        <xdr:cNvCxnSpPr/>
      </xdr:nvCxnSpPr>
      <xdr:spPr bwMode="auto">
        <a:xfrm>
          <a:off x="4305300" y="6595422"/>
          <a:ext cx="698500" cy="48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327972</xdr:rowOff>
    </xdr:from>
    <xdr:to>
      <xdr:col>22</xdr:col>
      <xdr:colOff>114300</xdr:colOff>
      <xdr:row>35</xdr:row>
      <xdr:rowOff>18252</xdr:rowOff>
    </xdr:to>
    <xdr:cxnSp macro="">
      <xdr:nvCxnSpPr>
        <xdr:cNvPr id="119" name="直線コネクタ 118"/>
        <xdr:cNvCxnSpPr/>
      </xdr:nvCxnSpPr>
      <xdr:spPr bwMode="auto">
        <a:xfrm flipV="1">
          <a:off x="3606800" y="6595422"/>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328331</xdr:rowOff>
    </xdr:from>
    <xdr:to>
      <xdr:col>18</xdr:col>
      <xdr:colOff>177800</xdr:colOff>
      <xdr:row>35</xdr:row>
      <xdr:rowOff>18252</xdr:rowOff>
    </xdr:to>
    <xdr:cxnSp macro="">
      <xdr:nvCxnSpPr>
        <xdr:cNvPr id="122" name="直線コネクタ 121"/>
        <xdr:cNvCxnSpPr/>
      </xdr:nvCxnSpPr>
      <xdr:spPr bwMode="auto">
        <a:xfrm>
          <a:off x="2908300" y="6595781"/>
          <a:ext cx="698500" cy="3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297125</xdr:rowOff>
    </xdr:from>
    <xdr:to>
      <xdr:col>29</xdr:col>
      <xdr:colOff>177800</xdr:colOff>
      <xdr:row>35</xdr:row>
      <xdr:rowOff>55825</xdr:rowOff>
    </xdr:to>
    <xdr:sp macro="" textlink="">
      <xdr:nvSpPr>
        <xdr:cNvPr id="132" name="楕円 131"/>
        <xdr:cNvSpPr/>
      </xdr:nvSpPr>
      <xdr:spPr bwMode="auto">
        <a:xfrm>
          <a:off x="5600700" y="65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142203</xdr:rowOff>
    </xdr:from>
    <xdr:ext cx="762000" cy="259045"/>
    <xdr:sp macro="" textlink="">
      <xdr:nvSpPr>
        <xdr:cNvPr id="133" name="人口1人当たり決算額の推移該当値テキスト445"/>
        <xdr:cNvSpPr txBox="1"/>
      </xdr:nvSpPr>
      <xdr:spPr>
        <a:xfrm>
          <a:off x="5740400" y="640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325864</xdr:rowOff>
    </xdr:from>
    <xdr:to>
      <xdr:col>26</xdr:col>
      <xdr:colOff>101600</xdr:colOff>
      <xdr:row>35</xdr:row>
      <xdr:rowOff>84564</xdr:rowOff>
    </xdr:to>
    <xdr:sp macro="" textlink="">
      <xdr:nvSpPr>
        <xdr:cNvPr id="134" name="楕円 133"/>
        <xdr:cNvSpPr/>
      </xdr:nvSpPr>
      <xdr:spPr bwMode="auto">
        <a:xfrm>
          <a:off x="4953000" y="659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94741</xdr:rowOff>
    </xdr:from>
    <xdr:ext cx="736600" cy="259045"/>
    <xdr:sp macro="" textlink="">
      <xdr:nvSpPr>
        <xdr:cNvPr id="135" name="テキスト ボックス 134"/>
        <xdr:cNvSpPr txBox="1"/>
      </xdr:nvSpPr>
      <xdr:spPr>
        <a:xfrm>
          <a:off x="4622800" y="636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277172</xdr:rowOff>
    </xdr:from>
    <xdr:to>
      <xdr:col>22</xdr:col>
      <xdr:colOff>165100</xdr:colOff>
      <xdr:row>35</xdr:row>
      <xdr:rowOff>35872</xdr:rowOff>
    </xdr:to>
    <xdr:sp macro="" textlink="">
      <xdr:nvSpPr>
        <xdr:cNvPr id="136" name="楕円 135"/>
        <xdr:cNvSpPr/>
      </xdr:nvSpPr>
      <xdr:spPr bwMode="auto">
        <a:xfrm>
          <a:off x="4254500" y="65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46049</xdr:rowOff>
    </xdr:from>
    <xdr:ext cx="762000" cy="259045"/>
    <xdr:sp macro="" textlink="">
      <xdr:nvSpPr>
        <xdr:cNvPr id="137" name="テキスト ボックス 136"/>
        <xdr:cNvSpPr txBox="1"/>
      </xdr:nvSpPr>
      <xdr:spPr>
        <a:xfrm>
          <a:off x="3924300" y="63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310352</xdr:rowOff>
    </xdr:from>
    <xdr:to>
      <xdr:col>19</xdr:col>
      <xdr:colOff>38100</xdr:colOff>
      <xdr:row>35</xdr:row>
      <xdr:rowOff>69052</xdr:rowOff>
    </xdr:to>
    <xdr:sp macro="" textlink="">
      <xdr:nvSpPr>
        <xdr:cNvPr id="138" name="楕円 137"/>
        <xdr:cNvSpPr/>
      </xdr:nvSpPr>
      <xdr:spPr bwMode="auto">
        <a:xfrm>
          <a:off x="3556000" y="657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79229</xdr:rowOff>
    </xdr:from>
    <xdr:ext cx="762000" cy="259045"/>
    <xdr:sp macro="" textlink="">
      <xdr:nvSpPr>
        <xdr:cNvPr id="139" name="テキスト ボックス 138"/>
        <xdr:cNvSpPr txBox="1"/>
      </xdr:nvSpPr>
      <xdr:spPr>
        <a:xfrm>
          <a:off x="3225800" y="634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277531</xdr:rowOff>
    </xdr:from>
    <xdr:to>
      <xdr:col>15</xdr:col>
      <xdr:colOff>101600</xdr:colOff>
      <xdr:row>35</xdr:row>
      <xdr:rowOff>36231</xdr:rowOff>
    </xdr:to>
    <xdr:sp macro="" textlink="">
      <xdr:nvSpPr>
        <xdr:cNvPr id="140" name="楕円 139"/>
        <xdr:cNvSpPr/>
      </xdr:nvSpPr>
      <xdr:spPr bwMode="auto">
        <a:xfrm>
          <a:off x="2857500" y="654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46408</xdr:rowOff>
    </xdr:from>
    <xdr:ext cx="762000" cy="259045"/>
    <xdr:sp macro="" textlink="">
      <xdr:nvSpPr>
        <xdr:cNvPr id="141" name="テキスト ボックス 140"/>
        <xdr:cNvSpPr txBox="1"/>
      </xdr:nvSpPr>
      <xdr:spPr>
        <a:xfrm>
          <a:off x="2527300" y="631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77,411
77,069
231.25
31,681,941
30,244,371
1,378,190
16,860,252
31,238,730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168504</xdr:rowOff>
    </xdr:from>
    <xdr:to>
      <xdr:col>24</xdr:col>
      <xdr:colOff>63500</xdr:colOff>
      <xdr:row>37</xdr:row>
      <xdr:rowOff>26429</xdr:rowOff>
    </xdr:to>
    <xdr:cxnSp macro="">
      <xdr:nvCxnSpPr>
        <xdr:cNvPr id="61" name="直線コネクタ 60"/>
        <xdr:cNvCxnSpPr/>
      </xdr:nvCxnSpPr>
      <xdr:spPr>
        <a:xfrm>
          <a:off x="3797300" y="6340704"/>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168504</xdr:rowOff>
    </xdr:from>
    <xdr:to>
      <xdr:col>19</xdr:col>
      <xdr:colOff>177800</xdr:colOff>
      <xdr:row>37</xdr:row>
      <xdr:rowOff>6655</xdr:rowOff>
    </xdr:to>
    <xdr:cxnSp macro="">
      <xdr:nvCxnSpPr>
        <xdr:cNvPr id="64" name="直線コネクタ 63"/>
        <xdr:cNvCxnSpPr/>
      </xdr:nvCxnSpPr>
      <xdr:spPr>
        <a:xfrm flipV="1">
          <a:off x="2908300" y="634070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6655</xdr:rowOff>
    </xdr:from>
    <xdr:to>
      <xdr:col>15</xdr:col>
      <xdr:colOff>50800</xdr:colOff>
      <xdr:row>37</xdr:row>
      <xdr:rowOff>79369</xdr:rowOff>
    </xdr:to>
    <xdr:cxnSp macro="">
      <xdr:nvCxnSpPr>
        <xdr:cNvPr id="67" name="直線コネクタ 66"/>
        <xdr:cNvCxnSpPr/>
      </xdr:nvCxnSpPr>
      <xdr:spPr>
        <a:xfrm flipV="1">
          <a:off x="2019300" y="6350305"/>
          <a:ext cx="889000" cy="7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68815</xdr:rowOff>
    </xdr:from>
    <xdr:to>
      <xdr:col>10</xdr:col>
      <xdr:colOff>114300</xdr:colOff>
      <xdr:row>37</xdr:row>
      <xdr:rowOff>79369</xdr:rowOff>
    </xdr:to>
    <xdr:cxnSp macro="">
      <xdr:nvCxnSpPr>
        <xdr:cNvPr id="70" name="直線コネクタ 69"/>
        <xdr:cNvCxnSpPr/>
      </xdr:nvCxnSpPr>
      <xdr:spPr>
        <a:xfrm>
          <a:off x="1130300" y="6412465"/>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147079</xdr:rowOff>
    </xdr:from>
    <xdr:to>
      <xdr:col>24</xdr:col>
      <xdr:colOff>114300</xdr:colOff>
      <xdr:row>37</xdr:row>
      <xdr:rowOff>77229</xdr:rowOff>
    </xdr:to>
    <xdr:sp macro="" textlink="">
      <xdr:nvSpPr>
        <xdr:cNvPr id="80" name="楕円 79"/>
        <xdr:cNvSpPr/>
      </xdr:nvSpPr>
      <xdr:spPr>
        <a:xfrm>
          <a:off x="4584700" y="63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169956</xdr:rowOff>
    </xdr:from>
    <xdr:ext cx="534377" cy="259045"/>
    <xdr:sp macro="" textlink="">
      <xdr:nvSpPr>
        <xdr:cNvPr id="81" name="人件費該当値テキスト"/>
        <xdr:cNvSpPr txBox="1"/>
      </xdr:nvSpPr>
      <xdr:spPr>
        <a:xfrm>
          <a:off x="4686300" y="61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117704</xdr:rowOff>
    </xdr:from>
    <xdr:to>
      <xdr:col>20</xdr:col>
      <xdr:colOff>38100</xdr:colOff>
      <xdr:row>37</xdr:row>
      <xdr:rowOff>47854</xdr:rowOff>
    </xdr:to>
    <xdr:sp macro="" textlink="">
      <xdr:nvSpPr>
        <xdr:cNvPr id="82" name="楕円 81"/>
        <xdr:cNvSpPr/>
      </xdr:nvSpPr>
      <xdr:spPr>
        <a:xfrm>
          <a:off x="3746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64381</xdr:rowOff>
    </xdr:from>
    <xdr:ext cx="534377" cy="259045"/>
    <xdr:sp macro="" textlink="">
      <xdr:nvSpPr>
        <xdr:cNvPr id="83" name="テキスト ボックス 82"/>
        <xdr:cNvSpPr txBox="1"/>
      </xdr:nvSpPr>
      <xdr:spPr>
        <a:xfrm>
          <a:off x="3530111" y="60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127305</xdr:rowOff>
    </xdr:from>
    <xdr:to>
      <xdr:col>15</xdr:col>
      <xdr:colOff>101600</xdr:colOff>
      <xdr:row>37</xdr:row>
      <xdr:rowOff>57455</xdr:rowOff>
    </xdr:to>
    <xdr:sp macro="" textlink="">
      <xdr:nvSpPr>
        <xdr:cNvPr id="84" name="楕円 83"/>
        <xdr:cNvSpPr/>
      </xdr:nvSpPr>
      <xdr:spPr>
        <a:xfrm>
          <a:off x="2857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73982</xdr:rowOff>
    </xdr:from>
    <xdr:ext cx="534377" cy="259045"/>
    <xdr:sp macro="" textlink="">
      <xdr:nvSpPr>
        <xdr:cNvPr id="85" name="テキスト ボックス 84"/>
        <xdr:cNvSpPr txBox="1"/>
      </xdr:nvSpPr>
      <xdr:spPr>
        <a:xfrm>
          <a:off x="2641111" y="60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28569</xdr:rowOff>
    </xdr:from>
    <xdr:to>
      <xdr:col>10</xdr:col>
      <xdr:colOff>165100</xdr:colOff>
      <xdr:row>37</xdr:row>
      <xdr:rowOff>130169</xdr:rowOff>
    </xdr:to>
    <xdr:sp macro="" textlink="">
      <xdr:nvSpPr>
        <xdr:cNvPr id="86" name="楕円 85"/>
        <xdr:cNvSpPr/>
      </xdr:nvSpPr>
      <xdr:spPr>
        <a:xfrm>
          <a:off x="1968500" y="63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121296</xdr:rowOff>
    </xdr:from>
    <xdr:ext cx="534377" cy="259045"/>
    <xdr:sp macro="" textlink="">
      <xdr:nvSpPr>
        <xdr:cNvPr id="87" name="テキスト ボックス 86"/>
        <xdr:cNvSpPr txBox="1"/>
      </xdr:nvSpPr>
      <xdr:spPr>
        <a:xfrm>
          <a:off x="1752111" y="64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18015</xdr:rowOff>
    </xdr:from>
    <xdr:to>
      <xdr:col>6</xdr:col>
      <xdr:colOff>38100</xdr:colOff>
      <xdr:row>37</xdr:row>
      <xdr:rowOff>119615</xdr:rowOff>
    </xdr:to>
    <xdr:sp macro="" textlink="">
      <xdr:nvSpPr>
        <xdr:cNvPr id="88" name="楕円 87"/>
        <xdr:cNvSpPr/>
      </xdr:nvSpPr>
      <xdr:spPr>
        <a:xfrm>
          <a:off x="1079500" y="63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110742</xdr:rowOff>
    </xdr:from>
    <xdr:ext cx="534377" cy="259045"/>
    <xdr:sp macro="" textlink="">
      <xdr:nvSpPr>
        <xdr:cNvPr id="89" name="テキスト ボックス 88"/>
        <xdr:cNvSpPr txBox="1"/>
      </xdr:nvSpPr>
      <xdr:spPr>
        <a:xfrm>
          <a:off x="863111" y="64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12370</xdr:rowOff>
    </xdr:from>
    <xdr:to>
      <xdr:col>24</xdr:col>
      <xdr:colOff>63500</xdr:colOff>
      <xdr:row>55</xdr:row>
      <xdr:rowOff>37081</xdr:rowOff>
    </xdr:to>
    <xdr:cxnSp macro="">
      <xdr:nvCxnSpPr>
        <xdr:cNvPr id="117" name="直線コネクタ 116"/>
        <xdr:cNvCxnSpPr/>
      </xdr:nvCxnSpPr>
      <xdr:spPr>
        <a:xfrm>
          <a:off x="3797300" y="9442120"/>
          <a:ext cx="8382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12370</xdr:rowOff>
    </xdr:from>
    <xdr:to>
      <xdr:col>19</xdr:col>
      <xdr:colOff>177800</xdr:colOff>
      <xdr:row>55</xdr:row>
      <xdr:rowOff>58684</xdr:rowOff>
    </xdr:to>
    <xdr:cxnSp macro="">
      <xdr:nvCxnSpPr>
        <xdr:cNvPr id="120" name="直線コネクタ 119"/>
        <xdr:cNvCxnSpPr/>
      </xdr:nvCxnSpPr>
      <xdr:spPr>
        <a:xfrm flipV="1">
          <a:off x="2908300" y="9442120"/>
          <a:ext cx="8890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167063</xdr:rowOff>
    </xdr:from>
    <xdr:to>
      <xdr:col>15</xdr:col>
      <xdr:colOff>50800</xdr:colOff>
      <xdr:row>55</xdr:row>
      <xdr:rowOff>58684</xdr:rowOff>
    </xdr:to>
    <xdr:cxnSp macro="">
      <xdr:nvCxnSpPr>
        <xdr:cNvPr id="123" name="直線コネクタ 122"/>
        <xdr:cNvCxnSpPr/>
      </xdr:nvCxnSpPr>
      <xdr:spPr>
        <a:xfrm>
          <a:off x="2019300" y="9425363"/>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123423</xdr:rowOff>
    </xdr:from>
    <xdr:to>
      <xdr:col>10</xdr:col>
      <xdr:colOff>114300</xdr:colOff>
      <xdr:row>54</xdr:row>
      <xdr:rowOff>167063</xdr:rowOff>
    </xdr:to>
    <xdr:cxnSp macro="">
      <xdr:nvCxnSpPr>
        <xdr:cNvPr id="126" name="直線コネクタ 125"/>
        <xdr:cNvCxnSpPr/>
      </xdr:nvCxnSpPr>
      <xdr:spPr>
        <a:xfrm>
          <a:off x="1130300" y="9381723"/>
          <a:ext cx="8890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157731</xdr:rowOff>
    </xdr:from>
    <xdr:to>
      <xdr:col>24</xdr:col>
      <xdr:colOff>114300</xdr:colOff>
      <xdr:row>55</xdr:row>
      <xdr:rowOff>87881</xdr:rowOff>
    </xdr:to>
    <xdr:sp macro="" textlink="">
      <xdr:nvSpPr>
        <xdr:cNvPr id="136" name="楕円 135"/>
        <xdr:cNvSpPr/>
      </xdr:nvSpPr>
      <xdr:spPr>
        <a:xfrm>
          <a:off x="4584700" y="94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136158</xdr:rowOff>
    </xdr:from>
    <xdr:ext cx="534377" cy="259045"/>
    <xdr:sp macro="" textlink="">
      <xdr:nvSpPr>
        <xdr:cNvPr id="137" name="物件費該当値テキスト"/>
        <xdr:cNvSpPr txBox="1"/>
      </xdr:nvSpPr>
      <xdr:spPr>
        <a:xfrm>
          <a:off x="4686300" y="93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133020</xdr:rowOff>
    </xdr:from>
    <xdr:to>
      <xdr:col>20</xdr:col>
      <xdr:colOff>38100</xdr:colOff>
      <xdr:row>55</xdr:row>
      <xdr:rowOff>63170</xdr:rowOff>
    </xdr:to>
    <xdr:sp macro="" textlink="">
      <xdr:nvSpPr>
        <xdr:cNvPr id="138" name="楕円 137"/>
        <xdr:cNvSpPr/>
      </xdr:nvSpPr>
      <xdr:spPr>
        <a:xfrm>
          <a:off x="3746500" y="93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54297</xdr:rowOff>
    </xdr:from>
    <xdr:ext cx="534377" cy="259045"/>
    <xdr:sp macro="" textlink="">
      <xdr:nvSpPr>
        <xdr:cNvPr id="139" name="テキスト ボックス 138"/>
        <xdr:cNvSpPr txBox="1"/>
      </xdr:nvSpPr>
      <xdr:spPr>
        <a:xfrm>
          <a:off x="3530111" y="94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7884</xdr:rowOff>
    </xdr:from>
    <xdr:to>
      <xdr:col>15</xdr:col>
      <xdr:colOff>101600</xdr:colOff>
      <xdr:row>55</xdr:row>
      <xdr:rowOff>109484</xdr:rowOff>
    </xdr:to>
    <xdr:sp macro="" textlink="">
      <xdr:nvSpPr>
        <xdr:cNvPr id="140" name="楕円 139"/>
        <xdr:cNvSpPr/>
      </xdr:nvSpPr>
      <xdr:spPr>
        <a:xfrm>
          <a:off x="2857500" y="94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100611</xdr:rowOff>
    </xdr:from>
    <xdr:ext cx="534377" cy="259045"/>
    <xdr:sp macro="" textlink="">
      <xdr:nvSpPr>
        <xdr:cNvPr id="141" name="テキスト ボックス 140"/>
        <xdr:cNvSpPr txBox="1"/>
      </xdr:nvSpPr>
      <xdr:spPr>
        <a:xfrm>
          <a:off x="2641111" y="95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116263</xdr:rowOff>
    </xdr:from>
    <xdr:to>
      <xdr:col>10</xdr:col>
      <xdr:colOff>165100</xdr:colOff>
      <xdr:row>55</xdr:row>
      <xdr:rowOff>46413</xdr:rowOff>
    </xdr:to>
    <xdr:sp macro="" textlink="">
      <xdr:nvSpPr>
        <xdr:cNvPr id="142" name="楕円 141"/>
        <xdr:cNvSpPr/>
      </xdr:nvSpPr>
      <xdr:spPr>
        <a:xfrm>
          <a:off x="1968500" y="93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62940</xdr:rowOff>
    </xdr:from>
    <xdr:ext cx="534377" cy="259045"/>
    <xdr:sp macro="" textlink="">
      <xdr:nvSpPr>
        <xdr:cNvPr id="143" name="テキスト ボックス 142"/>
        <xdr:cNvSpPr txBox="1"/>
      </xdr:nvSpPr>
      <xdr:spPr>
        <a:xfrm>
          <a:off x="1752111" y="91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72623</xdr:rowOff>
    </xdr:from>
    <xdr:to>
      <xdr:col>6</xdr:col>
      <xdr:colOff>38100</xdr:colOff>
      <xdr:row>55</xdr:row>
      <xdr:rowOff>2773</xdr:rowOff>
    </xdr:to>
    <xdr:sp macro="" textlink="">
      <xdr:nvSpPr>
        <xdr:cNvPr id="144" name="楕円 143"/>
        <xdr:cNvSpPr/>
      </xdr:nvSpPr>
      <xdr:spPr>
        <a:xfrm>
          <a:off x="1079500" y="93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165350</xdr:rowOff>
    </xdr:from>
    <xdr:ext cx="534377" cy="259045"/>
    <xdr:sp macro="" textlink="">
      <xdr:nvSpPr>
        <xdr:cNvPr id="145" name="テキスト ボックス 144"/>
        <xdr:cNvSpPr txBox="1"/>
      </xdr:nvSpPr>
      <xdr:spPr>
        <a:xfrm>
          <a:off x="863111" y="942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78938</xdr:rowOff>
    </xdr:from>
    <xdr:to>
      <xdr:col>24</xdr:col>
      <xdr:colOff>63500</xdr:colOff>
      <xdr:row>78</xdr:row>
      <xdr:rowOff>89043</xdr:rowOff>
    </xdr:to>
    <xdr:cxnSp macro="">
      <xdr:nvCxnSpPr>
        <xdr:cNvPr id="172" name="直線コネクタ 171"/>
        <xdr:cNvCxnSpPr/>
      </xdr:nvCxnSpPr>
      <xdr:spPr>
        <a:xfrm flipV="1">
          <a:off x="3797300" y="13452038"/>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89043</xdr:rowOff>
    </xdr:from>
    <xdr:to>
      <xdr:col>19</xdr:col>
      <xdr:colOff>177800</xdr:colOff>
      <xdr:row>78</xdr:row>
      <xdr:rowOff>101660</xdr:rowOff>
    </xdr:to>
    <xdr:cxnSp macro="">
      <xdr:nvCxnSpPr>
        <xdr:cNvPr id="175" name="直線コネクタ 174"/>
        <xdr:cNvCxnSpPr/>
      </xdr:nvCxnSpPr>
      <xdr:spPr>
        <a:xfrm flipV="1">
          <a:off x="2908300" y="13462143"/>
          <a:ext cx="8890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90140</xdr:rowOff>
    </xdr:from>
    <xdr:to>
      <xdr:col>15</xdr:col>
      <xdr:colOff>50800</xdr:colOff>
      <xdr:row>78</xdr:row>
      <xdr:rowOff>101660</xdr:rowOff>
    </xdr:to>
    <xdr:cxnSp macro="">
      <xdr:nvCxnSpPr>
        <xdr:cNvPr id="178" name="直線コネクタ 177"/>
        <xdr:cNvCxnSpPr/>
      </xdr:nvCxnSpPr>
      <xdr:spPr>
        <a:xfrm>
          <a:off x="2019300" y="13463240"/>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90140</xdr:rowOff>
    </xdr:from>
    <xdr:to>
      <xdr:col>10</xdr:col>
      <xdr:colOff>114300</xdr:colOff>
      <xdr:row>78</xdr:row>
      <xdr:rowOff>97958</xdr:rowOff>
    </xdr:to>
    <xdr:cxnSp macro="">
      <xdr:nvCxnSpPr>
        <xdr:cNvPr id="181" name="直線コネクタ 180"/>
        <xdr:cNvCxnSpPr/>
      </xdr:nvCxnSpPr>
      <xdr:spPr>
        <a:xfrm flipV="1">
          <a:off x="1130300" y="1346324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28138</xdr:rowOff>
    </xdr:from>
    <xdr:to>
      <xdr:col>24</xdr:col>
      <xdr:colOff>114300</xdr:colOff>
      <xdr:row>78</xdr:row>
      <xdr:rowOff>129738</xdr:rowOff>
    </xdr:to>
    <xdr:sp macro="" textlink="">
      <xdr:nvSpPr>
        <xdr:cNvPr id="191" name="楕円 190"/>
        <xdr:cNvSpPr/>
      </xdr:nvSpPr>
      <xdr:spPr>
        <a:xfrm>
          <a:off x="4584700" y="134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114515</xdr:rowOff>
    </xdr:from>
    <xdr:ext cx="469744" cy="259045"/>
    <xdr:sp macro="" textlink="">
      <xdr:nvSpPr>
        <xdr:cNvPr id="192" name="維持補修費該当値テキスト"/>
        <xdr:cNvSpPr txBox="1"/>
      </xdr:nvSpPr>
      <xdr:spPr>
        <a:xfrm>
          <a:off x="4686300" y="1331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38243</xdr:rowOff>
    </xdr:from>
    <xdr:to>
      <xdr:col>20</xdr:col>
      <xdr:colOff>38100</xdr:colOff>
      <xdr:row>78</xdr:row>
      <xdr:rowOff>139843</xdr:rowOff>
    </xdr:to>
    <xdr:sp macro="" textlink="">
      <xdr:nvSpPr>
        <xdr:cNvPr id="193" name="楕円 192"/>
        <xdr:cNvSpPr/>
      </xdr:nvSpPr>
      <xdr:spPr>
        <a:xfrm>
          <a:off x="3746500" y="134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130970</xdr:rowOff>
    </xdr:from>
    <xdr:ext cx="469744" cy="259045"/>
    <xdr:sp macro="" textlink="">
      <xdr:nvSpPr>
        <xdr:cNvPr id="194" name="テキスト ボックス 193"/>
        <xdr:cNvSpPr txBox="1"/>
      </xdr:nvSpPr>
      <xdr:spPr>
        <a:xfrm>
          <a:off x="3562428" y="135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50860</xdr:rowOff>
    </xdr:from>
    <xdr:to>
      <xdr:col>15</xdr:col>
      <xdr:colOff>101600</xdr:colOff>
      <xdr:row>78</xdr:row>
      <xdr:rowOff>152460</xdr:rowOff>
    </xdr:to>
    <xdr:sp macro="" textlink="">
      <xdr:nvSpPr>
        <xdr:cNvPr id="195" name="楕円 194"/>
        <xdr:cNvSpPr/>
      </xdr:nvSpPr>
      <xdr:spPr>
        <a:xfrm>
          <a:off x="2857500" y="134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143587</xdr:rowOff>
    </xdr:from>
    <xdr:ext cx="378565" cy="259045"/>
    <xdr:sp macro="" textlink="">
      <xdr:nvSpPr>
        <xdr:cNvPr id="196" name="テキスト ボックス 195"/>
        <xdr:cNvSpPr txBox="1"/>
      </xdr:nvSpPr>
      <xdr:spPr>
        <a:xfrm>
          <a:off x="2719017" y="1351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39340</xdr:rowOff>
    </xdr:from>
    <xdr:to>
      <xdr:col>10</xdr:col>
      <xdr:colOff>165100</xdr:colOff>
      <xdr:row>78</xdr:row>
      <xdr:rowOff>140940</xdr:rowOff>
    </xdr:to>
    <xdr:sp macro="" textlink="">
      <xdr:nvSpPr>
        <xdr:cNvPr id="197" name="楕円 196"/>
        <xdr:cNvSpPr/>
      </xdr:nvSpPr>
      <xdr:spPr>
        <a:xfrm>
          <a:off x="1968500" y="134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132067</xdr:rowOff>
    </xdr:from>
    <xdr:ext cx="469744" cy="259045"/>
    <xdr:sp macro="" textlink="">
      <xdr:nvSpPr>
        <xdr:cNvPr id="198" name="テキスト ボックス 197"/>
        <xdr:cNvSpPr txBox="1"/>
      </xdr:nvSpPr>
      <xdr:spPr>
        <a:xfrm>
          <a:off x="1784428" y="1350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47158</xdr:rowOff>
    </xdr:from>
    <xdr:to>
      <xdr:col>6</xdr:col>
      <xdr:colOff>38100</xdr:colOff>
      <xdr:row>78</xdr:row>
      <xdr:rowOff>148758</xdr:rowOff>
    </xdr:to>
    <xdr:sp macro="" textlink="">
      <xdr:nvSpPr>
        <xdr:cNvPr id="199" name="楕円 198"/>
        <xdr:cNvSpPr/>
      </xdr:nvSpPr>
      <xdr:spPr>
        <a:xfrm>
          <a:off x="1079500" y="134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139885</xdr:rowOff>
    </xdr:from>
    <xdr:ext cx="378565" cy="259045"/>
    <xdr:sp macro="" textlink="">
      <xdr:nvSpPr>
        <xdr:cNvPr id="200" name="テキスト ボックス 199"/>
        <xdr:cNvSpPr txBox="1"/>
      </xdr:nvSpPr>
      <xdr:spPr>
        <a:xfrm>
          <a:off x="941017" y="13512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59660</xdr:rowOff>
    </xdr:from>
    <xdr:to>
      <xdr:col>24</xdr:col>
      <xdr:colOff>63500</xdr:colOff>
      <xdr:row>94</xdr:row>
      <xdr:rowOff>92441</xdr:rowOff>
    </xdr:to>
    <xdr:cxnSp macro="">
      <xdr:nvCxnSpPr>
        <xdr:cNvPr id="228" name="直線コネクタ 227"/>
        <xdr:cNvCxnSpPr/>
      </xdr:nvCxnSpPr>
      <xdr:spPr>
        <a:xfrm flipV="1">
          <a:off x="3797300" y="16175960"/>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27062</xdr:rowOff>
    </xdr:from>
    <xdr:to>
      <xdr:col>19</xdr:col>
      <xdr:colOff>177800</xdr:colOff>
      <xdr:row>94</xdr:row>
      <xdr:rowOff>92441</xdr:rowOff>
    </xdr:to>
    <xdr:cxnSp macro="">
      <xdr:nvCxnSpPr>
        <xdr:cNvPr id="231" name="直線コネクタ 230"/>
        <xdr:cNvCxnSpPr/>
      </xdr:nvCxnSpPr>
      <xdr:spPr>
        <a:xfrm>
          <a:off x="2908300" y="16143362"/>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27062</xdr:rowOff>
    </xdr:from>
    <xdr:to>
      <xdr:col>15</xdr:col>
      <xdr:colOff>50800</xdr:colOff>
      <xdr:row>94</xdr:row>
      <xdr:rowOff>154223</xdr:rowOff>
    </xdr:to>
    <xdr:cxnSp macro="">
      <xdr:nvCxnSpPr>
        <xdr:cNvPr id="234" name="直線コネクタ 233"/>
        <xdr:cNvCxnSpPr/>
      </xdr:nvCxnSpPr>
      <xdr:spPr>
        <a:xfrm flipV="1">
          <a:off x="2019300" y="16143362"/>
          <a:ext cx="889000" cy="12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154223</xdr:rowOff>
    </xdr:from>
    <xdr:to>
      <xdr:col>10</xdr:col>
      <xdr:colOff>114300</xdr:colOff>
      <xdr:row>95</xdr:row>
      <xdr:rowOff>94041</xdr:rowOff>
    </xdr:to>
    <xdr:cxnSp macro="">
      <xdr:nvCxnSpPr>
        <xdr:cNvPr id="237" name="直線コネクタ 236"/>
        <xdr:cNvCxnSpPr/>
      </xdr:nvCxnSpPr>
      <xdr:spPr>
        <a:xfrm flipV="1">
          <a:off x="1130300" y="16270523"/>
          <a:ext cx="889000" cy="1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8860</xdr:rowOff>
    </xdr:from>
    <xdr:to>
      <xdr:col>24</xdr:col>
      <xdr:colOff>114300</xdr:colOff>
      <xdr:row>94</xdr:row>
      <xdr:rowOff>110460</xdr:rowOff>
    </xdr:to>
    <xdr:sp macro="" textlink="">
      <xdr:nvSpPr>
        <xdr:cNvPr id="247" name="楕円 246"/>
        <xdr:cNvSpPr/>
      </xdr:nvSpPr>
      <xdr:spPr>
        <a:xfrm>
          <a:off x="4584700" y="161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31737</xdr:rowOff>
    </xdr:from>
    <xdr:ext cx="599010" cy="259045"/>
    <xdr:sp macro="" textlink="">
      <xdr:nvSpPr>
        <xdr:cNvPr id="248" name="扶助費該当値テキスト"/>
        <xdr:cNvSpPr txBox="1"/>
      </xdr:nvSpPr>
      <xdr:spPr>
        <a:xfrm>
          <a:off x="4686300" y="1597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41641</xdr:rowOff>
    </xdr:from>
    <xdr:to>
      <xdr:col>20</xdr:col>
      <xdr:colOff>38100</xdr:colOff>
      <xdr:row>94</xdr:row>
      <xdr:rowOff>143241</xdr:rowOff>
    </xdr:to>
    <xdr:sp macro="" textlink="">
      <xdr:nvSpPr>
        <xdr:cNvPr id="249" name="楕円 248"/>
        <xdr:cNvSpPr/>
      </xdr:nvSpPr>
      <xdr:spPr>
        <a:xfrm>
          <a:off x="3746500" y="161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159768</xdr:rowOff>
    </xdr:from>
    <xdr:ext cx="599010" cy="259045"/>
    <xdr:sp macro="" textlink="">
      <xdr:nvSpPr>
        <xdr:cNvPr id="250" name="テキスト ボックス 249"/>
        <xdr:cNvSpPr txBox="1"/>
      </xdr:nvSpPr>
      <xdr:spPr>
        <a:xfrm>
          <a:off x="3497795" y="1593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147712</xdr:rowOff>
    </xdr:from>
    <xdr:to>
      <xdr:col>15</xdr:col>
      <xdr:colOff>101600</xdr:colOff>
      <xdr:row>94</xdr:row>
      <xdr:rowOff>77862</xdr:rowOff>
    </xdr:to>
    <xdr:sp macro="" textlink="">
      <xdr:nvSpPr>
        <xdr:cNvPr id="251" name="楕円 250"/>
        <xdr:cNvSpPr/>
      </xdr:nvSpPr>
      <xdr:spPr>
        <a:xfrm>
          <a:off x="2857500" y="160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94389</xdr:rowOff>
    </xdr:from>
    <xdr:ext cx="599010" cy="259045"/>
    <xdr:sp macro="" textlink="">
      <xdr:nvSpPr>
        <xdr:cNvPr id="252" name="テキスト ボックス 251"/>
        <xdr:cNvSpPr txBox="1"/>
      </xdr:nvSpPr>
      <xdr:spPr>
        <a:xfrm>
          <a:off x="2608795" y="1586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103423</xdr:rowOff>
    </xdr:from>
    <xdr:to>
      <xdr:col>10</xdr:col>
      <xdr:colOff>165100</xdr:colOff>
      <xdr:row>95</xdr:row>
      <xdr:rowOff>33573</xdr:rowOff>
    </xdr:to>
    <xdr:sp macro="" textlink="">
      <xdr:nvSpPr>
        <xdr:cNvPr id="253" name="楕円 252"/>
        <xdr:cNvSpPr/>
      </xdr:nvSpPr>
      <xdr:spPr>
        <a:xfrm>
          <a:off x="1968500" y="1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50100</xdr:rowOff>
    </xdr:from>
    <xdr:ext cx="599010" cy="259045"/>
    <xdr:sp macro="" textlink="">
      <xdr:nvSpPr>
        <xdr:cNvPr id="254" name="テキスト ボックス 253"/>
        <xdr:cNvSpPr txBox="1"/>
      </xdr:nvSpPr>
      <xdr:spPr>
        <a:xfrm>
          <a:off x="1719795" y="159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43241</xdr:rowOff>
    </xdr:from>
    <xdr:to>
      <xdr:col>6</xdr:col>
      <xdr:colOff>38100</xdr:colOff>
      <xdr:row>95</xdr:row>
      <xdr:rowOff>144841</xdr:rowOff>
    </xdr:to>
    <xdr:sp macro="" textlink="">
      <xdr:nvSpPr>
        <xdr:cNvPr id="255" name="楕円 254"/>
        <xdr:cNvSpPr/>
      </xdr:nvSpPr>
      <xdr:spPr>
        <a:xfrm>
          <a:off x="1079500" y="163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161368</xdr:rowOff>
    </xdr:from>
    <xdr:ext cx="534377" cy="259045"/>
    <xdr:sp macro="" textlink="">
      <xdr:nvSpPr>
        <xdr:cNvPr id="256" name="テキスト ボックス 255"/>
        <xdr:cNvSpPr txBox="1"/>
      </xdr:nvSpPr>
      <xdr:spPr>
        <a:xfrm>
          <a:off x="863111" y="1610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101995</xdr:rowOff>
    </xdr:from>
    <xdr:to>
      <xdr:col>55</xdr:col>
      <xdr:colOff>0</xdr:colOff>
      <xdr:row>38</xdr:row>
      <xdr:rowOff>113268</xdr:rowOff>
    </xdr:to>
    <xdr:cxnSp macro="">
      <xdr:nvCxnSpPr>
        <xdr:cNvPr id="289" name="直線コネクタ 288"/>
        <xdr:cNvCxnSpPr/>
      </xdr:nvCxnSpPr>
      <xdr:spPr>
        <a:xfrm flipV="1">
          <a:off x="9639300" y="6617095"/>
          <a:ext cx="8382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113268</xdr:rowOff>
    </xdr:from>
    <xdr:to>
      <xdr:col>50</xdr:col>
      <xdr:colOff>114300</xdr:colOff>
      <xdr:row>38</xdr:row>
      <xdr:rowOff>126641</xdr:rowOff>
    </xdr:to>
    <xdr:cxnSp macro="">
      <xdr:nvCxnSpPr>
        <xdr:cNvPr id="292" name="直線コネクタ 291"/>
        <xdr:cNvCxnSpPr/>
      </xdr:nvCxnSpPr>
      <xdr:spPr>
        <a:xfrm flipV="1">
          <a:off x="8750300" y="6628368"/>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99038</xdr:rowOff>
    </xdr:from>
    <xdr:to>
      <xdr:col>45</xdr:col>
      <xdr:colOff>177800</xdr:colOff>
      <xdr:row>38</xdr:row>
      <xdr:rowOff>126641</xdr:rowOff>
    </xdr:to>
    <xdr:cxnSp macro="">
      <xdr:nvCxnSpPr>
        <xdr:cNvPr id="295" name="直線コネクタ 294"/>
        <xdr:cNvCxnSpPr/>
      </xdr:nvCxnSpPr>
      <xdr:spPr>
        <a:xfrm>
          <a:off x="7861300" y="6614138"/>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99038</xdr:rowOff>
    </xdr:from>
    <xdr:to>
      <xdr:col>41</xdr:col>
      <xdr:colOff>50800</xdr:colOff>
      <xdr:row>38</xdr:row>
      <xdr:rowOff>147558</xdr:rowOff>
    </xdr:to>
    <xdr:cxnSp macro="">
      <xdr:nvCxnSpPr>
        <xdr:cNvPr id="298" name="直線コネクタ 297"/>
        <xdr:cNvCxnSpPr/>
      </xdr:nvCxnSpPr>
      <xdr:spPr>
        <a:xfrm flipV="1">
          <a:off x="6972300" y="6614138"/>
          <a:ext cx="8890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51195</xdr:rowOff>
    </xdr:from>
    <xdr:to>
      <xdr:col>55</xdr:col>
      <xdr:colOff>50800</xdr:colOff>
      <xdr:row>38</xdr:row>
      <xdr:rowOff>152795</xdr:rowOff>
    </xdr:to>
    <xdr:sp macro="" textlink="">
      <xdr:nvSpPr>
        <xdr:cNvPr id="308" name="楕円 307"/>
        <xdr:cNvSpPr/>
      </xdr:nvSpPr>
      <xdr:spPr>
        <a:xfrm>
          <a:off x="10426700" y="65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137572</xdr:rowOff>
    </xdr:from>
    <xdr:ext cx="534377" cy="259045"/>
    <xdr:sp macro="" textlink="">
      <xdr:nvSpPr>
        <xdr:cNvPr id="309" name="補助費等該当値テキスト"/>
        <xdr:cNvSpPr txBox="1"/>
      </xdr:nvSpPr>
      <xdr:spPr>
        <a:xfrm>
          <a:off x="10528300" y="64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62468</xdr:rowOff>
    </xdr:from>
    <xdr:to>
      <xdr:col>50</xdr:col>
      <xdr:colOff>165100</xdr:colOff>
      <xdr:row>38</xdr:row>
      <xdr:rowOff>164068</xdr:rowOff>
    </xdr:to>
    <xdr:sp macro="" textlink="">
      <xdr:nvSpPr>
        <xdr:cNvPr id="310" name="楕円 309"/>
        <xdr:cNvSpPr/>
      </xdr:nvSpPr>
      <xdr:spPr>
        <a:xfrm>
          <a:off x="9588500" y="65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155195</xdr:rowOff>
    </xdr:from>
    <xdr:ext cx="534377" cy="259045"/>
    <xdr:sp macro="" textlink="">
      <xdr:nvSpPr>
        <xdr:cNvPr id="311" name="テキスト ボックス 310"/>
        <xdr:cNvSpPr txBox="1"/>
      </xdr:nvSpPr>
      <xdr:spPr>
        <a:xfrm>
          <a:off x="9372111" y="66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75841</xdr:rowOff>
    </xdr:from>
    <xdr:to>
      <xdr:col>46</xdr:col>
      <xdr:colOff>38100</xdr:colOff>
      <xdr:row>39</xdr:row>
      <xdr:rowOff>5991</xdr:rowOff>
    </xdr:to>
    <xdr:sp macro="" textlink="">
      <xdr:nvSpPr>
        <xdr:cNvPr id="312" name="楕円 311"/>
        <xdr:cNvSpPr/>
      </xdr:nvSpPr>
      <xdr:spPr>
        <a:xfrm>
          <a:off x="8699500" y="659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168568</xdr:rowOff>
    </xdr:from>
    <xdr:ext cx="534377" cy="259045"/>
    <xdr:sp macro="" textlink="">
      <xdr:nvSpPr>
        <xdr:cNvPr id="313" name="テキスト ボックス 312"/>
        <xdr:cNvSpPr txBox="1"/>
      </xdr:nvSpPr>
      <xdr:spPr>
        <a:xfrm>
          <a:off x="8483111" y="66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48238</xdr:rowOff>
    </xdr:from>
    <xdr:to>
      <xdr:col>41</xdr:col>
      <xdr:colOff>101600</xdr:colOff>
      <xdr:row>38</xdr:row>
      <xdr:rowOff>149838</xdr:rowOff>
    </xdr:to>
    <xdr:sp macro="" textlink="">
      <xdr:nvSpPr>
        <xdr:cNvPr id="314" name="楕円 313"/>
        <xdr:cNvSpPr/>
      </xdr:nvSpPr>
      <xdr:spPr>
        <a:xfrm>
          <a:off x="7810500" y="65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140965</xdr:rowOff>
    </xdr:from>
    <xdr:ext cx="534377" cy="259045"/>
    <xdr:sp macro="" textlink="">
      <xdr:nvSpPr>
        <xdr:cNvPr id="315" name="テキスト ボックス 314"/>
        <xdr:cNvSpPr txBox="1"/>
      </xdr:nvSpPr>
      <xdr:spPr>
        <a:xfrm>
          <a:off x="7594111" y="66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96758</xdr:rowOff>
    </xdr:from>
    <xdr:to>
      <xdr:col>36</xdr:col>
      <xdr:colOff>165100</xdr:colOff>
      <xdr:row>39</xdr:row>
      <xdr:rowOff>26908</xdr:rowOff>
    </xdr:to>
    <xdr:sp macro="" textlink="">
      <xdr:nvSpPr>
        <xdr:cNvPr id="316" name="楕円 315"/>
        <xdr:cNvSpPr/>
      </xdr:nvSpPr>
      <xdr:spPr>
        <a:xfrm>
          <a:off x="6921500" y="66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18035</xdr:rowOff>
    </xdr:from>
    <xdr:ext cx="534377" cy="259045"/>
    <xdr:sp macro="" textlink="">
      <xdr:nvSpPr>
        <xdr:cNvPr id="317" name="テキスト ボックス 316"/>
        <xdr:cNvSpPr txBox="1"/>
      </xdr:nvSpPr>
      <xdr:spPr>
        <a:xfrm>
          <a:off x="6705111" y="670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33131</xdr:rowOff>
    </xdr:from>
    <xdr:to>
      <xdr:col>55</xdr:col>
      <xdr:colOff>0</xdr:colOff>
      <xdr:row>57</xdr:row>
      <xdr:rowOff>88535</xdr:rowOff>
    </xdr:to>
    <xdr:cxnSp macro="">
      <xdr:nvCxnSpPr>
        <xdr:cNvPr id="344" name="直線コネクタ 343"/>
        <xdr:cNvCxnSpPr/>
      </xdr:nvCxnSpPr>
      <xdr:spPr>
        <a:xfrm flipV="1">
          <a:off x="9639300" y="9805781"/>
          <a:ext cx="838200" cy="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46641</xdr:rowOff>
    </xdr:from>
    <xdr:to>
      <xdr:col>50</xdr:col>
      <xdr:colOff>114300</xdr:colOff>
      <xdr:row>57</xdr:row>
      <xdr:rowOff>88535</xdr:rowOff>
    </xdr:to>
    <xdr:cxnSp macro="">
      <xdr:nvCxnSpPr>
        <xdr:cNvPr id="347" name="直線コネクタ 346"/>
        <xdr:cNvCxnSpPr/>
      </xdr:nvCxnSpPr>
      <xdr:spPr>
        <a:xfrm>
          <a:off x="8750300" y="9819291"/>
          <a:ext cx="889000" cy="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46641</xdr:rowOff>
    </xdr:from>
    <xdr:to>
      <xdr:col>45</xdr:col>
      <xdr:colOff>177800</xdr:colOff>
      <xdr:row>57</xdr:row>
      <xdr:rowOff>127209</xdr:rowOff>
    </xdr:to>
    <xdr:cxnSp macro="">
      <xdr:nvCxnSpPr>
        <xdr:cNvPr id="350" name="直線コネクタ 349"/>
        <xdr:cNvCxnSpPr/>
      </xdr:nvCxnSpPr>
      <xdr:spPr>
        <a:xfrm flipV="1">
          <a:off x="7861300" y="9819291"/>
          <a:ext cx="889000" cy="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72916</xdr:rowOff>
    </xdr:from>
    <xdr:to>
      <xdr:col>41</xdr:col>
      <xdr:colOff>50800</xdr:colOff>
      <xdr:row>57</xdr:row>
      <xdr:rowOff>127209</xdr:rowOff>
    </xdr:to>
    <xdr:cxnSp macro="">
      <xdr:nvCxnSpPr>
        <xdr:cNvPr id="353" name="直線コネクタ 352"/>
        <xdr:cNvCxnSpPr/>
      </xdr:nvCxnSpPr>
      <xdr:spPr>
        <a:xfrm>
          <a:off x="6972300" y="9674116"/>
          <a:ext cx="889000" cy="2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153781</xdr:rowOff>
    </xdr:from>
    <xdr:to>
      <xdr:col>55</xdr:col>
      <xdr:colOff>50800</xdr:colOff>
      <xdr:row>57</xdr:row>
      <xdr:rowOff>83931</xdr:rowOff>
    </xdr:to>
    <xdr:sp macro="" textlink="">
      <xdr:nvSpPr>
        <xdr:cNvPr id="363" name="楕円 362"/>
        <xdr:cNvSpPr/>
      </xdr:nvSpPr>
      <xdr:spPr>
        <a:xfrm>
          <a:off x="10426700" y="97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5208</xdr:rowOff>
    </xdr:from>
    <xdr:ext cx="534377" cy="259045"/>
    <xdr:sp macro="" textlink="">
      <xdr:nvSpPr>
        <xdr:cNvPr id="364" name="普通建設事業費該当値テキスト"/>
        <xdr:cNvSpPr txBox="1"/>
      </xdr:nvSpPr>
      <xdr:spPr>
        <a:xfrm>
          <a:off x="10528300" y="960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37735</xdr:rowOff>
    </xdr:from>
    <xdr:to>
      <xdr:col>50</xdr:col>
      <xdr:colOff>165100</xdr:colOff>
      <xdr:row>57</xdr:row>
      <xdr:rowOff>139335</xdr:rowOff>
    </xdr:to>
    <xdr:sp macro="" textlink="">
      <xdr:nvSpPr>
        <xdr:cNvPr id="365" name="楕円 364"/>
        <xdr:cNvSpPr/>
      </xdr:nvSpPr>
      <xdr:spPr>
        <a:xfrm>
          <a:off x="9588500" y="981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155862</xdr:rowOff>
    </xdr:from>
    <xdr:ext cx="534377" cy="259045"/>
    <xdr:sp macro="" textlink="">
      <xdr:nvSpPr>
        <xdr:cNvPr id="366" name="テキスト ボックス 365"/>
        <xdr:cNvSpPr txBox="1"/>
      </xdr:nvSpPr>
      <xdr:spPr>
        <a:xfrm>
          <a:off x="9372111" y="958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167291</xdr:rowOff>
    </xdr:from>
    <xdr:to>
      <xdr:col>46</xdr:col>
      <xdr:colOff>38100</xdr:colOff>
      <xdr:row>57</xdr:row>
      <xdr:rowOff>97441</xdr:rowOff>
    </xdr:to>
    <xdr:sp macro="" textlink="">
      <xdr:nvSpPr>
        <xdr:cNvPr id="367" name="楕円 366"/>
        <xdr:cNvSpPr/>
      </xdr:nvSpPr>
      <xdr:spPr>
        <a:xfrm>
          <a:off x="8699500" y="97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113968</xdr:rowOff>
    </xdr:from>
    <xdr:ext cx="534377" cy="259045"/>
    <xdr:sp macro="" textlink="">
      <xdr:nvSpPr>
        <xdr:cNvPr id="368" name="テキスト ボックス 367"/>
        <xdr:cNvSpPr txBox="1"/>
      </xdr:nvSpPr>
      <xdr:spPr>
        <a:xfrm>
          <a:off x="8483111" y="95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76409</xdr:rowOff>
    </xdr:from>
    <xdr:to>
      <xdr:col>41</xdr:col>
      <xdr:colOff>101600</xdr:colOff>
      <xdr:row>58</xdr:row>
      <xdr:rowOff>6559</xdr:rowOff>
    </xdr:to>
    <xdr:sp macro="" textlink="">
      <xdr:nvSpPr>
        <xdr:cNvPr id="369" name="楕円 368"/>
        <xdr:cNvSpPr/>
      </xdr:nvSpPr>
      <xdr:spPr>
        <a:xfrm>
          <a:off x="7810500" y="984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169136</xdr:rowOff>
    </xdr:from>
    <xdr:ext cx="534377" cy="259045"/>
    <xdr:sp macro="" textlink="">
      <xdr:nvSpPr>
        <xdr:cNvPr id="370" name="テキスト ボックス 369"/>
        <xdr:cNvSpPr txBox="1"/>
      </xdr:nvSpPr>
      <xdr:spPr>
        <a:xfrm>
          <a:off x="7594111" y="99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22116</xdr:rowOff>
    </xdr:from>
    <xdr:to>
      <xdr:col>36</xdr:col>
      <xdr:colOff>165100</xdr:colOff>
      <xdr:row>56</xdr:row>
      <xdr:rowOff>123716</xdr:rowOff>
    </xdr:to>
    <xdr:sp macro="" textlink="">
      <xdr:nvSpPr>
        <xdr:cNvPr id="371" name="楕円 370"/>
        <xdr:cNvSpPr/>
      </xdr:nvSpPr>
      <xdr:spPr>
        <a:xfrm>
          <a:off x="6921500" y="96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140243</xdr:rowOff>
    </xdr:from>
    <xdr:ext cx="534377" cy="259045"/>
    <xdr:sp macro="" textlink="">
      <xdr:nvSpPr>
        <xdr:cNvPr id="372" name="テキスト ボックス 371"/>
        <xdr:cNvSpPr txBox="1"/>
      </xdr:nvSpPr>
      <xdr:spPr>
        <a:xfrm>
          <a:off x="6705111" y="93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112573</xdr:rowOff>
    </xdr:from>
    <xdr:to>
      <xdr:col>55</xdr:col>
      <xdr:colOff>0</xdr:colOff>
      <xdr:row>78</xdr:row>
      <xdr:rowOff>93872</xdr:rowOff>
    </xdr:to>
    <xdr:cxnSp macro="">
      <xdr:nvCxnSpPr>
        <xdr:cNvPr id="403" name="直線コネクタ 402"/>
        <xdr:cNvCxnSpPr/>
      </xdr:nvCxnSpPr>
      <xdr:spPr>
        <a:xfrm flipV="1">
          <a:off x="9639300" y="13314223"/>
          <a:ext cx="838200" cy="15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93872</xdr:rowOff>
    </xdr:from>
    <xdr:to>
      <xdr:col>50</xdr:col>
      <xdr:colOff>114300</xdr:colOff>
      <xdr:row>78</xdr:row>
      <xdr:rowOff>151490</xdr:rowOff>
    </xdr:to>
    <xdr:cxnSp macro="">
      <xdr:nvCxnSpPr>
        <xdr:cNvPr id="406" name="直線コネクタ 405"/>
        <xdr:cNvCxnSpPr/>
      </xdr:nvCxnSpPr>
      <xdr:spPr>
        <a:xfrm flipV="1">
          <a:off x="8750300" y="13466972"/>
          <a:ext cx="889000" cy="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110199</xdr:rowOff>
    </xdr:from>
    <xdr:to>
      <xdr:col>45</xdr:col>
      <xdr:colOff>177800</xdr:colOff>
      <xdr:row>78</xdr:row>
      <xdr:rowOff>151490</xdr:rowOff>
    </xdr:to>
    <xdr:cxnSp macro="">
      <xdr:nvCxnSpPr>
        <xdr:cNvPr id="409" name="直線コネクタ 408"/>
        <xdr:cNvCxnSpPr/>
      </xdr:nvCxnSpPr>
      <xdr:spPr>
        <a:xfrm>
          <a:off x="7861300" y="13483299"/>
          <a:ext cx="889000" cy="4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45354</xdr:rowOff>
    </xdr:from>
    <xdr:to>
      <xdr:col>41</xdr:col>
      <xdr:colOff>50800</xdr:colOff>
      <xdr:row>78</xdr:row>
      <xdr:rowOff>110199</xdr:rowOff>
    </xdr:to>
    <xdr:cxnSp macro="">
      <xdr:nvCxnSpPr>
        <xdr:cNvPr id="412" name="直線コネクタ 411"/>
        <xdr:cNvCxnSpPr/>
      </xdr:nvCxnSpPr>
      <xdr:spPr>
        <a:xfrm>
          <a:off x="6972300" y="13075554"/>
          <a:ext cx="889000" cy="40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61773</xdr:rowOff>
    </xdr:from>
    <xdr:to>
      <xdr:col>55</xdr:col>
      <xdr:colOff>50800</xdr:colOff>
      <xdr:row>77</xdr:row>
      <xdr:rowOff>163373</xdr:rowOff>
    </xdr:to>
    <xdr:sp macro="" textlink="">
      <xdr:nvSpPr>
        <xdr:cNvPr id="422" name="楕円 421"/>
        <xdr:cNvSpPr/>
      </xdr:nvSpPr>
      <xdr:spPr>
        <a:xfrm>
          <a:off x="104267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84650</xdr:rowOff>
    </xdr:from>
    <xdr:ext cx="534377" cy="259045"/>
    <xdr:sp macro="" textlink="">
      <xdr:nvSpPr>
        <xdr:cNvPr id="423" name="普通建設事業費 （ うち新規整備　）該当値テキスト"/>
        <xdr:cNvSpPr txBox="1"/>
      </xdr:nvSpPr>
      <xdr:spPr>
        <a:xfrm>
          <a:off x="10528300" y="131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43072</xdr:rowOff>
    </xdr:from>
    <xdr:to>
      <xdr:col>50</xdr:col>
      <xdr:colOff>165100</xdr:colOff>
      <xdr:row>78</xdr:row>
      <xdr:rowOff>144672</xdr:rowOff>
    </xdr:to>
    <xdr:sp macro="" textlink="">
      <xdr:nvSpPr>
        <xdr:cNvPr id="424" name="楕円 423"/>
        <xdr:cNvSpPr/>
      </xdr:nvSpPr>
      <xdr:spPr>
        <a:xfrm>
          <a:off x="9588500" y="134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161199</xdr:rowOff>
    </xdr:from>
    <xdr:ext cx="534377" cy="259045"/>
    <xdr:sp macro="" textlink="">
      <xdr:nvSpPr>
        <xdr:cNvPr id="425" name="テキスト ボックス 424"/>
        <xdr:cNvSpPr txBox="1"/>
      </xdr:nvSpPr>
      <xdr:spPr>
        <a:xfrm>
          <a:off x="9372111" y="131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100690</xdr:rowOff>
    </xdr:from>
    <xdr:to>
      <xdr:col>46</xdr:col>
      <xdr:colOff>38100</xdr:colOff>
      <xdr:row>79</xdr:row>
      <xdr:rowOff>30840</xdr:rowOff>
    </xdr:to>
    <xdr:sp macro="" textlink="">
      <xdr:nvSpPr>
        <xdr:cNvPr id="426" name="楕円 425"/>
        <xdr:cNvSpPr/>
      </xdr:nvSpPr>
      <xdr:spPr>
        <a:xfrm>
          <a:off x="8699500" y="134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21967</xdr:rowOff>
    </xdr:from>
    <xdr:ext cx="534377" cy="259045"/>
    <xdr:sp macro="" textlink="">
      <xdr:nvSpPr>
        <xdr:cNvPr id="427" name="テキスト ボックス 426"/>
        <xdr:cNvSpPr txBox="1"/>
      </xdr:nvSpPr>
      <xdr:spPr>
        <a:xfrm>
          <a:off x="8483111" y="1356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59399</xdr:rowOff>
    </xdr:from>
    <xdr:to>
      <xdr:col>41</xdr:col>
      <xdr:colOff>101600</xdr:colOff>
      <xdr:row>78</xdr:row>
      <xdr:rowOff>160999</xdr:rowOff>
    </xdr:to>
    <xdr:sp macro="" textlink="">
      <xdr:nvSpPr>
        <xdr:cNvPr id="428" name="楕円 427"/>
        <xdr:cNvSpPr/>
      </xdr:nvSpPr>
      <xdr:spPr>
        <a:xfrm>
          <a:off x="7810500" y="134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152126</xdr:rowOff>
    </xdr:from>
    <xdr:ext cx="534377" cy="259045"/>
    <xdr:sp macro="" textlink="">
      <xdr:nvSpPr>
        <xdr:cNvPr id="429" name="テキスト ボックス 428"/>
        <xdr:cNvSpPr txBox="1"/>
      </xdr:nvSpPr>
      <xdr:spPr>
        <a:xfrm>
          <a:off x="7594111" y="135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166004</xdr:rowOff>
    </xdr:from>
    <xdr:to>
      <xdr:col>36</xdr:col>
      <xdr:colOff>165100</xdr:colOff>
      <xdr:row>76</xdr:row>
      <xdr:rowOff>96154</xdr:rowOff>
    </xdr:to>
    <xdr:sp macro="" textlink="">
      <xdr:nvSpPr>
        <xdr:cNvPr id="430" name="楕円 429"/>
        <xdr:cNvSpPr/>
      </xdr:nvSpPr>
      <xdr:spPr>
        <a:xfrm>
          <a:off x="6921500" y="130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112681</xdr:rowOff>
    </xdr:from>
    <xdr:ext cx="534377" cy="259045"/>
    <xdr:sp macro="" textlink="">
      <xdr:nvSpPr>
        <xdr:cNvPr id="431" name="テキスト ボックス 430"/>
        <xdr:cNvSpPr txBox="1"/>
      </xdr:nvSpPr>
      <xdr:spPr>
        <a:xfrm>
          <a:off x="6705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26445</xdr:rowOff>
    </xdr:from>
    <xdr:to>
      <xdr:col>55</xdr:col>
      <xdr:colOff>0</xdr:colOff>
      <xdr:row>97</xdr:row>
      <xdr:rowOff>37745</xdr:rowOff>
    </xdr:to>
    <xdr:cxnSp macro="">
      <xdr:nvCxnSpPr>
        <xdr:cNvPr id="462" name="直線コネクタ 461"/>
        <xdr:cNvCxnSpPr/>
      </xdr:nvCxnSpPr>
      <xdr:spPr>
        <a:xfrm flipV="1">
          <a:off x="9639300" y="16657095"/>
          <a:ext cx="8382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99580</xdr:rowOff>
    </xdr:from>
    <xdr:to>
      <xdr:col>50</xdr:col>
      <xdr:colOff>114300</xdr:colOff>
      <xdr:row>97</xdr:row>
      <xdr:rowOff>37745</xdr:rowOff>
    </xdr:to>
    <xdr:cxnSp macro="">
      <xdr:nvCxnSpPr>
        <xdr:cNvPr id="465" name="直線コネクタ 464"/>
        <xdr:cNvCxnSpPr/>
      </xdr:nvCxnSpPr>
      <xdr:spPr>
        <a:xfrm>
          <a:off x="8750300" y="16558780"/>
          <a:ext cx="889000" cy="10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99580</xdr:rowOff>
    </xdr:from>
    <xdr:to>
      <xdr:col>45</xdr:col>
      <xdr:colOff>177800</xdr:colOff>
      <xdr:row>98</xdr:row>
      <xdr:rowOff>32552</xdr:rowOff>
    </xdr:to>
    <xdr:cxnSp macro="">
      <xdr:nvCxnSpPr>
        <xdr:cNvPr id="468" name="直線コネクタ 467"/>
        <xdr:cNvCxnSpPr/>
      </xdr:nvCxnSpPr>
      <xdr:spPr>
        <a:xfrm flipV="1">
          <a:off x="7861300" y="16558780"/>
          <a:ext cx="889000" cy="27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84542</xdr:rowOff>
    </xdr:from>
    <xdr:to>
      <xdr:col>41</xdr:col>
      <xdr:colOff>50800</xdr:colOff>
      <xdr:row>98</xdr:row>
      <xdr:rowOff>32552</xdr:rowOff>
    </xdr:to>
    <xdr:cxnSp macro="">
      <xdr:nvCxnSpPr>
        <xdr:cNvPr id="471" name="直線コネクタ 470"/>
        <xdr:cNvCxnSpPr/>
      </xdr:nvCxnSpPr>
      <xdr:spPr>
        <a:xfrm>
          <a:off x="6972300" y="16715192"/>
          <a:ext cx="889000" cy="1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147095</xdr:rowOff>
    </xdr:from>
    <xdr:to>
      <xdr:col>55</xdr:col>
      <xdr:colOff>50800</xdr:colOff>
      <xdr:row>97</xdr:row>
      <xdr:rowOff>77245</xdr:rowOff>
    </xdr:to>
    <xdr:sp macro="" textlink="">
      <xdr:nvSpPr>
        <xdr:cNvPr id="481" name="楕円 480"/>
        <xdr:cNvSpPr/>
      </xdr:nvSpPr>
      <xdr:spPr>
        <a:xfrm>
          <a:off x="10426700" y="166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169972</xdr:rowOff>
    </xdr:from>
    <xdr:ext cx="534377" cy="259045"/>
    <xdr:sp macro="" textlink="">
      <xdr:nvSpPr>
        <xdr:cNvPr id="482" name="普通建設事業費 （ うち更新整備　）該当値テキスト"/>
        <xdr:cNvSpPr txBox="1"/>
      </xdr:nvSpPr>
      <xdr:spPr>
        <a:xfrm>
          <a:off x="10528300" y="164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158395</xdr:rowOff>
    </xdr:from>
    <xdr:to>
      <xdr:col>50</xdr:col>
      <xdr:colOff>165100</xdr:colOff>
      <xdr:row>97</xdr:row>
      <xdr:rowOff>88545</xdr:rowOff>
    </xdr:to>
    <xdr:sp macro="" textlink="">
      <xdr:nvSpPr>
        <xdr:cNvPr id="483" name="楕円 482"/>
        <xdr:cNvSpPr/>
      </xdr:nvSpPr>
      <xdr:spPr>
        <a:xfrm>
          <a:off x="9588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79672</xdr:rowOff>
    </xdr:from>
    <xdr:ext cx="534377" cy="259045"/>
    <xdr:sp macro="" textlink="">
      <xdr:nvSpPr>
        <xdr:cNvPr id="484" name="テキスト ボックス 483"/>
        <xdr:cNvSpPr txBox="1"/>
      </xdr:nvSpPr>
      <xdr:spPr>
        <a:xfrm>
          <a:off x="9372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48780</xdr:rowOff>
    </xdr:from>
    <xdr:to>
      <xdr:col>46</xdr:col>
      <xdr:colOff>38100</xdr:colOff>
      <xdr:row>96</xdr:row>
      <xdr:rowOff>150380</xdr:rowOff>
    </xdr:to>
    <xdr:sp macro="" textlink="">
      <xdr:nvSpPr>
        <xdr:cNvPr id="485" name="楕円 484"/>
        <xdr:cNvSpPr/>
      </xdr:nvSpPr>
      <xdr:spPr>
        <a:xfrm>
          <a:off x="8699500" y="16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166907</xdr:rowOff>
    </xdr:from>
    <xdr:ext cx="534377" cy="259045"/>
    <xdr:sp macro="" textlink="">
      <xdr:nvSpPr>
        <xdr:cNvPr id="486" name="テキスト ボックス 485"/>
        <xdr:cNvSpPr txBox="1"/>
      </xdr:nvSpPr>
      <xdr:spPr>
        <a:xfrm>
          <a:off x="8483111" y="162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153202</xdr:rowOff>
    </xdr:from>
    <xdr:to>
      <xdr:col>41</xdr:col>
      <xdr:colOff>101600</xdr:colOff>
      <xdr:row>98</xdr:row>
      <xdr:rowOff>83352</xdr:rowOff>
    </xdr:to>
    <xdr:sp macro="" textlink="">
      <xdr:nvSpPr>
        <xdr:cNvPr id="487" name="楕円 486"/>
        <xdr:cNvSpPr/>
      </xdr:nvSpPr>
      <xdr:spPr>
        <a:xfrm>
          <a:off x="7810500" y="167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74479</xdr:rowOff>
    </xdr:from>
    <xdr:ext cx="534377" cy="259045"/>
    <xdr:sp macro="" textlink="">
      <xdr:nvSpPr>
        <xdr:cNvPr id="488" name="テキスト ボックス 487"/>
        <xdr:cNvSpPr txBox="1"/>
      </xdr:nvSpPr>
      <xdr:spPr>
        <a:xfrm>
          <a:off x="7594111" y="168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33742</xdr:rowOff>
    </xdr:from>
    <xdr:to>
      <xdr:col>36</xdr:col>
      <xdr:colOff>165100</xdr:colOff>
      <xdr:row>97</xdr:row>
      <xdr:rowOff>135342</xdr:rowOff>
    </xdr:to>
    <xdr:sp macro="" textlink="">
      <xdr:nvSpPr>
        <xdr:cNvPr id="489" name="楕円 488"/>
        <xdr:cNvSpPr/>
      </xdr:nvSpPr>
      <xdr:spPr>
        <a:xfrm>
          <a:off x="69215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126469</xdr:rowOff>
    </xdr:from>
    <xdr:ext cx="534377" cy="259045"/>
    <xdr:sp macro="" textlink="">
      <xdr:nvSpPr>
        <xdr:cNvPr id="490" name="テキスト ボックス 489"/>
        <xdr:cNvSpPr txBox="1"/>
      </xdr:nvSpPr>
      <xdr:spPr>
        <a:xfrm>
          <a:off x="6705111" y="167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71006</xdr:rowOff>
    </xdr:from>
    <xdr:to>
      <xdr:col>85</xdr:col>
      <xdr:colOff>127000</xdr:colOff>
      <xdr:row>38</xdr:row>
      <xdr:rowOff>122555</xdr:rowOff>
    </xdr:to>
    <xdr:cxnSp macro="">
      <xdr:nvCxnSpPr>
        <xdr:cNvPr id="519" name="直線コネクタ 518"/>
        <xdr:cNvCxnSpPr/>
      </xdr:nvCxnSpPr>
      <xdr:spPr>
        <a:xfrm>
          <a:off x="15481300" y="6586106"/>
          <a:ext cx="8382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6312</xdr:rowOff>
    </xdr:from>
    <xdr:to>
      <xdr:col>81</xdr:col>
      <xdr:colOff>50800</xdr:colOff>
      <xdr:row>38</xdr:row>
      <xdr:rowOff>71006</xdr:rowOff>
    </xdr:to>
    <xdr:cxnSp macro="">
      <xdr:nvCxnSpPr>
        <xdr:cNvPr id="522" name="直線コネクタ 521"/>
        <xdr:cNvCxnSpPr/>
      </xdr:nvCxnSpPr>
      <xdr:spPr>
        <a:xfrm>
          <a:off x="14592300" y="6521412"/>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4" name="テキスト ボックス 523"/>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6312</xdr:rowOff>
    </xdr:from>
    <xdr:to>
      <xdr:col>76</xdr:col>
      <xdr:colOff>114300</xdr:colOff>
      <xdr:row>38</xdr:row>
      <xdr:rowOff>151282</xdr:rowOff>
    </xdr:to>
    <xdr:cxnSp macro="">
      <xdr:nvCxnSpPr>
        <xdr:cNvPr id="525" name="直線コネクタ 524"/>
        <xdr:cNvCxnSpPr/>
      </xdr:nvCxnSpPr>
      <xdr:spPr>
        <a:xfrm flipV="1">
          <a:off x="13703300" y="6521412"/>
          <a:ext cx="889000" cy="1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7" name="テキスト ボックス 526"/>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96800</xdr:rowOff>
    </xdr:from>
    <xdr:to>
      <xdr:col>71</xdr:col>
      <xdr:colOff>177800</xdr:colOff>
      <xdr:row>38</xdr:row>
      <xdr:rowOff>151282</xdr:rowOff>
    </xdr:to>
    <xdr:cxnSp macro="">
      <xdr:nvCxnSpPr>
        <xdr:cNvPr id="528" name="直線コネクタ 527"/>
        <xdr:cNvCxnSpPr/>
      </xdr:nvCxnSpPr>
      <xdr:spPr>
        <a:xfrm>
          <a:off x="12814300" y="6611900"/>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69804</xdr:rowOff>
    </xdr:from>
    <xdr:ext cx="378565" cy="259045"/>
    <xdr:sp macro="" textlink="">
      <xdr:nvSpPr>
        <xdr:cNvPr id="530" name="テキスト ボックス 529"/>
        <xdr:cNvSpPr txBox="1"/>
      </xdr:nvSpPr>
      <xdr:spPr>
        <a:xfrm>
          <a:off x="13514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71755</xdr:rowOff>
    </xdr:from>
    <xdr:to>
      <xdr:col>85</xdr:col>
      <xdr:colOff>177800</xdr:colOff>
      <xdr:row>39</xdr:row>
      <xdr:rowOff>1905</xdr:rowOff>
    </xdr:to>
    <xdr:sp macro="" textlink="">
      <xdr:nvSpPr>
        <xdr:cNvPr id="538" name="楕円 537"/>
        <xdr:cNvSpPr/>
      </xdr:nvSpPr>
      <xdr:spPr>
        <a:xfrm>
          <a:off x="16268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31132</xdr:rowOff>
    </xdr:from>
    <xdr:ext cx="469744" cy="259045"/>
    <xdr:sp macro="" textlink="">
      <xdr:nvSpPr>
        <xdr:cNvPr id="539" name="災害復旧事業費該当値テキスト"/>
        <xdr:cNvSpPr txBox="1"/>
      </xdr:nvSpPr>
      <xdr:spPr>
        <a:xfrm>
          <a:off x="16370300"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20206</xdr:rowOff>
    </xdr:from>
    <xdr:to>
      <xdr:col>81</xdr:col>
      <xdr:colOff>101600</xdr:colOff>
      <xdr:row>38</xdr:row>
      <xdr:rowOff>121806</xdr:rowOff>
    </xdr:to>
    <xdr:sp macro="" textlink="">
      <xdr:nvSpPr>
        <xdr:cNvPr id="540" name="楕円 539"/>
        <xdr:cNvSpPr/>
      </xdr:nvSpPr>
      <xdr:spPr>
        <a:xfrm>
          <a:off x="15430500" y="65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138333</xdr:rowOff>
    </xdr:from>
    <xdr:ext cx="469744" cy="259045"/>
    <xdr:sp macro="" textlink="">
      <xdr:nvSpPr>
        <xdr:cNvPr id="541" name="テキスト ボックス 540"/>
        <xdr:cNvSpPr txBox="1"/>
      </xdr:nvSpPr>
      <xdr:spPr>
        <a:xfrm>
          <a:off x="15246428" y="63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126962</xdr:rowOff>
    </xdr:from>
    <xdr:to>
      <xdr:col>76</xdr:col>
      <xdr:colOff>165100</xdr:colOff>
      <xdr:row>38</xdr:row>
      <xdr:rowOff>57112</xdr:rowOff>
    </xdr:to>
    <xdr:sp macro="" textlink="">
      <xdr:nvSpPr>
        <xdr:cNvPr id="542" name="楕円 541"/>
        <xdr:cNvSpPr/>
      </xdr:nvSpPr>
      <xdr:spPr>
        <a:xfrm>
          <a:off x="14541500" y="64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73639</xdr:rowOff>
    </xdr:from>
    <xdr:ext cx="469744" cy="259045"/>
    <xdr:sp macro="" textlink="">
      <xdr:nvSpPr>
        <xdr:cNvPr id="543" name="テキスト ボックス 542"/>
        <xdr:cNvSpPr txBox="1"/>
      </xdr:nvSpPr>
      <xdr:spPr>
        <a:xfrm>
          <a:off x="14357428" y="62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100482</xdr:rowOff>
    </xdr:from>
    <xdr:to>
      <xdr:col>72</xdr:col>
      <xdr:colOff>38100</xdr:colOff>
      <xdr:row>39</xdr:row>
      <xdr:rowOff>30632</xdr:rowOff>
    </xdr:to>
    <xdr:sp macro="" textlink="">
      <xdr:nvSpPr>
        <xdr:cNvPr id="544" name="楕円 543"/>
        <xdr:cNvSpPr/>
      </xdr:nvSpPr>
      <xdr:spPr>
        <a:xfrm>
          <a:off x="13652500" y="66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47159</xdr:rowOff>
    </xdr:from>
    <xdr:ext cx="469744" cy="259045"/>
    <xdr:sp macro="" textlink="">
      <xdr:nvSpPr>
        <xdr:cNvPr id="545" name="テキスト ボックス 544"/>
        <xdr:cNvSpPr txBox="1"/>
      </xdr:nvSpPr>
      <xdr:spPr>
        <a:xfrm>
          <a:off x="13468428" y="63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46000</xdr:rowOff>
    </xdr:from>
    <xdr:to>
      <xdr:col>67</xdr:col>
      <xdr:colOff>101600</xdr:colOff>
      <xdr:row>38</xdr:row>
      <xdr:rowOff>147600</xdr:rowOff>
    </xdr:to>
    <xdr:sp macro="" textlink="">
      <xdr:nvSpPr>
        <xdr:cNvPr id="546" name="楕円 545"/>
        <xdr:cNvSpPr/>
      </xdr:nvSpPr>
      <xdr:spPr>
        <a:xfrm>
          <a:off x="12763500" y="65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138727</xdr:rowOff>
    </xdr:from>
    <xdr:ext cx="469744" cy="259045"/>
    <xdr:sp macro="" textlink="">
      <xdr:nvSpPr>
        <xdr:cNvPr id="547" name="テキスト ボックス 546"/>
        <xdr:cNvSpPr txBox="1"/>
      </xdr:nvSpPr>
      <xdr:spPr>
        <a:xfrm>
          <a:off x="12579428" y="66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157316</xdr:rowOff>
    </xdr:from>
    <xdr:to>
      <xdr:col>85</xdr:col>
      <xdr:colOff>127000</xdr:colOff>
      <xdr:row>75</xdr:row>
      <xdr:rowOff>162189</xdr:rowOff>
    </xdr:to>
    <xdr:cxnSp macro="">
      <xdr:nvCxnSpPr>
        <xdr:cNvPr id="629" name="直線コネクタ 628"/>
        <xdr:cNvCxnSpPr/>
      </xdr:nvCxnSpPr>
      <xdr:spPr>
        <a:xfrm flipV="1">
          <a:off x="15481300" y="13016066"/>
          <a:ext cx="8382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130028</xdr:rowOff>
    </xdr:from>
    <xdr:to>
      <xdr:col>81</xdr:col>
      <xdr:colOff>50800</xdr:colOff>
      <xdr:row>75</xdr:row>
      <xdr:rowOff>162189</xdr:rowOff>
    </xdr:to>
    <xdr:cxnSp macro="">
      <xdr:nvCxnSpPr>
        <xdr:cNvPr id="632" name="直線コネクタ 631"/>
        <xdr:cNvCxnSpPr/>
      </xdr:nvCxnSpPr>
      <xdr:spPr>
        <a:xfrm>
          <a:off x="14592300" y="12988778"/>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130028</xdr:rowOff>
    </xdr:from>
    <xdr:to>
      <xdr:col>76</xdr:col>
      <xdr:colOff>114300</xdr:colOff>
      <xdr:row>75</xdr:row>
      <xdr:rowOff>137643</xdr:rowOff>
    </xdr:to>
    <xdr:cxnSp macro="">
      <xdr:nvCxnSpPr>
        <xdr:cNvPr id="635" name="直線コネクタ 634"/>
        <xdr:cNvCxnSpPr/>
      </xdr:nvCxnSpPr>
      <xdr:spPr>
        <a:xfrm flipV="1">
          <a:off x="13703300" y="12988778"/>
          <a:ext cx="8890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98152</xdr:rowOff>
    </xdr:from>
    <xdr:to>
      <xdr:col>71</xdr:col>
      <xdr:colOff>177800</xdr:colOff>
      <xdr:row>75</xdr:row>
      <xdr:rowOff>137643</xdr:rowOff>
    </xdr:to>
    <xdr:cxnSp macro="">
      <xdr:nvCxnSpPr>
        <xdr:cNvPr id="638" name="直線コネクタ 637"/>
        <xdr:cNvCxnSpPr/>
      </xdr:nvCxnSpPr>
      <xdr:spPr>
        <a:xfrm>
          <a:off x="12814300" y="12956902"/>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106517</xdr:rowOff>
    </xdr:from>
    <xdr:to>
      <xdr:col>85</xdr:col>
      <xdr:colOff>177800</xdr:colOff>
      <xdr:row>76</xdr:row>
      <xdr:rowOff>36668</xdr:rowOff>
    </xdr:to>
    <xdr:sp macro="" textlink="">
      <xdr:nvSpPr>
        <xdr:cNvPr id="648" name="楕円 647"/>
        <xdr:cNvSpPr/>
      </xdr:nvSpPr>
      <xdr:spPr>
        <a:xfrm>
          <a:off x="16268700" y="12965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129394</xdr:rowOff>
    </xdr:from>
    <xdr:ext cx="534377" cy="259045"/>
    <xdr:sp macro="" textlink="">
      <xdr:nvSpPr>
        <xdr:cNvPr id="649" name="公債費該当値テキスト"/>
        <xdr:cNvSpPr txBox="1"/>
      </xdr:nvSpPr>
      <xdr:spPr>
        <a:xfrm>
          <a:off x="16370300" y="128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111389</xdr:rowOff>
    </xdr:from>
    <xdr:to>
      <xdr:col>81</xdr:col>
      <xdr:colOff>101600</xdr:colOff>
      <xdr:row>76</xdr:row>
      <xdr:rowOff>41539</xdr:rowOff>
    </xdr:to>
    <xdr:sp macro="" textlink="">
      <xdr:nvSpPr>
        <xdr:cNvPr id="650" name="楕円 649"/>
        <xdr:cNvSpPr/>
      </xdr:nvSpPr>
      <xdr:spPr>
        <a:xfrm>
          <a:off x="15430500" y="129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58066</xdr:rowOff>
    </xdr:from>
    <xdr:ext cx="534377" cy="259045"/>
    <xdr:sp macro="" textlink="">
      <xdr:nvSpPr>
        <xdr:cNvPr id="651" name="テキスト ボックス 650"/>
        <xdr:cNvSpPr txBox="1"/>
      </xdr:nvSpPr>
      <xdr:spPr>
        <a:xfrm>
          <a:off x="15214111" y="127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79228</xdr:rowOff>
    </xdr:from>
    <xdr:to>
      <xdr:col>76</xdr:col>
      <xdr:colOff>165100</xdr:colOff>
      <xdr:row>76</xdr:row>
      <xdr:rowOff>9378</xdr:rowOff>
    </xdr:to>
    <xdr:sp macro="" textlink="">
      <xdr:nvSpPr>
        <xdr:cNvPr id="652" name="楕円 651"/>
        <xdr:cNvSpPr/>
      </xdr:nvSpPr>
      <xdr:spPr>
        <a:xfrm>
          <a:off x="14541500" y="129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25905</xdr:rowOff>
    </xdr:from>
    <xdr:ext cx="534377" cy="259045"/>
    <xdr:sp macro="" textlink="">
      <xdr:nvSpPr>
        <xdr:cNvPr id="653" name="テキスト ボックス 652"/>
        <xdr:cNvSpPr txBox="1"/>
      </xdr:nvSpPr>
      <xdr:spPr>
        <a:xfrm>
          <a:off x="14325111" y="127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86843</xdr:rowOff>
    </xdr:from>
    <xdr:to>
      <xdr:col>72</xdr:col>
      <xdr:colOff>38100</xdr:colOff>
      <xdr:row>76</xdr:row>
      <xdr:rowOff>16993</xdr:rowOff>
    </xdr:to>
    <xdr:sp macro="" textlink="">
      <xdr:nvSpPr>
        <xdr:cNvPr id="654" name="楕円 653"/>
        <xdr:cNvSpPr/>
      </xdr:nvSpPr>
      <xdr:spPr>
        <a:xfrm>
          <a:off x="13652500" y="12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33520</xdr:rowOff>
    </xdr:from>
    <xdr:ext cx="534377" cy="259045"/>
    <xdr:sp macro="" textlink="">
      <xdr:nvSpPr>
        <xdr:cNvPr id="655" name="テキスト ボックス 654"/>
        <xdr:cNvSpPr txBox="1"/>
      </xdr:nvSpPr>
      <xdr:spPr>
        <a:xfrm>
          <a:off x="1343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47352</xdr:rowOff>
    </xdr:from>
    <xdr:to>
      <xdr:col>67</xdr:col>
      <xdr:colOff>101600</xdr:colOff>
      <xdr:row>75</xdr:row>
      <xdr:rowOff>148952</xdr:rowOff>
    </xdr:to>
    <xdr:sp macro="" textlink="">
      <xdr:nvSpPr>
        <xdr:cNvPr id="656" name="楕円 655"/>
        <xdr:cNvSpPr/>
      </xdr:nvSpPr>
      <xdr:spPr>
        <a:xfrm>
          <a:off x="12763500" y="129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165479</xdr:rowOff>
    </xdr:from>
    <xdr:ext cx="534377" cy="259045"/>
    <xdr:sp macro="" textlink="">
      <xdr:nvSpPr>
        <xdr:cNvPr id="657" name="テキスト ボックス 656"/>
        <xdr:cNvSpPr txBox="1"/>
      </xdr:nvSpPr>
      <xdr:spPr>
        <a:xfrm>
          <a:off x="12547111" y="126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95828</xdr:rowOff>
    </xdr:from>
    <xdr:to>
      <xdr:col>85</xdr:col>
      <xdr:colOff>127000</xdr:colOff>
      <xdr:row>98</xdr:row>
      <xdr:rowOff>104248</xdr:rowOff>
    </xdr:to>
    <xdr:cxnSp macro="">
      <xdr:nvCxnSpPr>
        <xdr:cNvPr id="686" name="直線コネクタ 685"/>
        <xdr:cNvCxnSpPr/>
      </xdr:nvCxnSpPr>
      <xdr:spPr>
        <a:xfrm>
          <a:off x="15481300" y="16897928"/>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95828</xdr:rowOff>
    </xdr:from>
    <xdr:to>
      <xdr:col>81</xdr:col>
      <xdr:colOff>50800</xdr:colOff>
      <xdr:row>98</xdr:row>
      <xdr:rowOff>133928</xdr:rowOff>
    </xdr:to>
    <xdr:cxnSp macro="">
      <xdr:nvCxnSpPr>
        <xdr:cNvPr id="689" name="直線コネクタ 688"/>
        <xdr:cNvCxnSpPr/>
      </xdr:nvCxnSpPr>
      <xdr:spPr>
        <a:xfrm flipV="1">
          <a:off x="14592300" y="1689792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133928</xdr:rowOff>
    </xdr:from>
    <xdr:to>
      <xdr:col>76</xdr:col>
      <xdr:colOff>114300</xdr:colOff>
      <xdr:row>98</xdr:row>
      <xdr:rowOff>160579</xdr:rowOff>
    </xdr:to>
    <xdr:cxnSp macro="">
      <xdr:nvCxnSpPr>
        <xdr:cNvPr id="692" name="直線コネクタ 691"/>
        <xdr:cNvCxnSpPr/>
      </xdr:nvCxnSpPr>
      <xdr:spPr>
        <a:xfrm flipV="1">
          <a:off x="13703300" y="16936028"/>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160579</xdr:rowOff>
    </xdr:from>
    <xdr:to>
      <xdr:col>71</xdr:col>
      <xdr:colOff>177800</xdr:colOff>
      <xdr:row>99</xdr:row>
      <xdr:rowOff>14503</xdr:rowOff>
    </xdr:to>
    <xdr:cxnSp macro="">
      <xdr:nvCxnSpPr>
        <xdr:cNvPr id="695" name="直線コネクタ 694"/>
        <xdr:cNvCxnSpPr/>
      </xdr:nvCxnSpPr>
      <xdr:spPr>
        <a:xfrm flipV="1">
          <a:off x="12814300" y="16962679"/>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53448</xdr:rowOff>
    </xdr:from>
    <xdr:to>
      <xdr:col>85</xdr:col>
      <xdr:colOff>177800</xdr:colOff>
      <xdr:row>98</xdr:row>
      <xdr:rowOff>155048</xdr:rowOff>
    </xdr:to>
    <xdr:sp macro="" textlink="">
      <xdr:nvSpPr>
        <xdr:cNvPr id="705" name="楕円 704"/>
        <xdr:cNvSpPr/>
      </xdr:nvSpPr>
      <xdr:spPr>
        <a:xfrm>
          <a:off x="16268700" y="168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139825</xdr:rowOff>
    </xdr:from>
    <xdr:ext cx="469744" cy="259045"/>
    <xdr:sp macro="" textlink="">
      <xdr:nvSpPr>
        <xdr:cNvPr id="706" name="積立金該当値テキスト"/>
        <xdr:cNvSpPr txBox="1"/>
      </xdr:nvSpPr>
      <xdr:spPr>
        <a:xfrm>
          <a:off x="16370300" y="167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45028</xdr:rowOff>
    </xdr:from>
    <xdr:to>
      <xdr:col>81</xdr:col>
      <xdr:colOff>101600</xdr:colOff>
      <xdr:row>98</xdr:row>
      <xdr:rowOff>146628</xdr:rowOff>
    </xdr:to>
    <xdr:sp macro="" textlink="">
      <xdr:nvSpPr>
        <xdr:cNvPr id="707" name="楕円 706"/>
        <xdr:cNvSpPr/>
      </xdr:nvSpPr>
      <xdr:spPr>
        <a:xfrm>
          <a:off x="15430500" y="168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137755</xdr:rowOff>
    </xdr:from>
    <xdr:ext cx="469744" cy="259045"/>
    <xdr:sp macro="" textlink="">
      <xdr:nvSpPr>
        <xdr:cNvPr id="708" name="テキスト ボックス 707"/>
        <xdr:cNvSpPr txBox="1"/>
      </xdr:nvSpPr>
      <xdr:spPr>
        <a:xfrm>
          <a:off x="15246428" y="1693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83128</xdr:rowOff>
    </xdr:from>
    <xdr:to>
      <xdr:col>76</xdr:col>
      <xdr:colOff>165100</xdr:colOff>
      <xdr:row>99</xdr:row>
      <xdr:rowOff>13278</xdr:rowOff>
    </xdr:to>
    <xdr:sp macro="" textlink="">
      <xdr:nvSpPr>
        <xdr:cNvPr id="709" name="楕円 708"/>
        <xdr:cNvSpPr/>
      </xdr:nvSpPr>
      <xdr:spPr>
        <a:xfrm>
          <a:off x="14541500" y="1688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4405</xdr:rowOff>
    </xdr:from>
    <xdr:ext cx="469744" cy="259045"/>
    <xdr:sp macro="" textlink="">
      <xdr:nvSpPr>
        <xdr:cNvPr id="710" name="テキスト ボックス 709"/>
        <xdr:cNvSpPr txBox="1"/>
      </xdr:nvSpPr>
      <xdr:spPr>
        <a:xfrm>
          <a:off x="14357428" y="1697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109779</xdr:rowOff>
    </xdr:from>
    <xdr:to>
      <xdr:col>72</xdr:col>
      <xdr:colOff>38100</xdr:colOff>
      <xdr:row>99</xdr:row>
      <xdr:rowOff>39929</xdr:rowOff>
    </xdr:to>
    <xdr:sp macro="" textlink="">
      <xdr:nvSpPr>
        <xdr:cNvPr id="711" name="楕円 710"/>
        <xdr:cNvSpPr/>
      </xdr:nvSpPr>
      <xdr:spPr>
        <a:xfrm>
          <a:off x="13652500" y="169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31056</xdr:rowOff>
    </xdr:from>
    <xdr:ext cx="469744" cy="259045"/>
    <xdr:sp macro="" textlink="">
      <xdr:nvSpPr>
        <xdr:cNvPr id="712" name="テキスト ボックス 711"/>
        <xdr:cNvSpPr txBox="1"/>
      </xdr:nvSpPr>
      <xdr:spPr>
        <a:xfrm>
          <a:off x="13468428" y="170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135153</xdr:rowOff>
    </xdr:from>
    <xdr:to>
      <xdr:col>67</xdr:col>
      <xdr:colOff>101600</xdr:colOff>
      <xdr:row>99</xdr:row>
      <xdr:rowOff>65303</xdr:rowOff>
    </xdr:to>
    <xdr:sp macro="" textlink="">
      <xdr:nvSpPr>
        <xdr:cNvPr id="713" name="楕円 712"/>
        <xdr:cNvSpPr/>
      </xdr:nvSpPr>
      <xdr:spPr>
        <a:xfrm>
          <a:off x="12763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56430</xdr:rowOff>
    </xdr:from>
    <xdr:ext cx="469744" cy="259045"/>
    <xdr:sp macro="" textlink="">
      <xdr:nvSpPr>
        <xdr:cNvPr id="714" name="テキスト ボックス 713"/>
        <xdr:cNvSpPr txBox="1"/>
      </xdr:nvSpPr>
      <xdr:spPr>
        <a:xfrm>
          <a:off x="12579428" y="1702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98770</xdr:rowOff>
    </xdr:to>
    <xdr:cxnSp macro="">
      <xdr:nvCxnSpPr>
        <xdr:cNvPr id="745" name="直線コネクタ 744"/>
        <xdr:cNvCxnSpPr/>
      </xdr:nvCxnSpPr>
      <xdr:spPr>
        <a:xfrm>
          <a:off x="21323300" y="678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48" name="直線コネクタ 747"/>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98770</xdr:rowOff>
    </xdr:to>
    <xdr:cxnSp macro="">
      <xdr:nvCxnSpPr>
        <xdr:cNvPr id="751" name="直線コネクタ 750"/>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54" name="直線コネクタ 753"/>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47970</xdr:rowOff>
    </xdr:from>
    <xdr:to>
      <xdr:col>116</xdr:col>
      <xdr:colOff>114300</xdr:colOff>
      <xdr:row>39</xdr:row>
      <xdr:rowOff>149570</xdr:rowOff>
    </xdr:to>
    <xdr:sp macro="" textlink="">
      <xdr:nvSpPr>
        <xdr:cNvPr id="764" name="楕円 763"/>
        <xdr:cNvSpPr/>
      </xdr:nvSpPr>
      <xdr:spPr>
        <a:xfrm>
          <a:off x="221107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134347</xdr:rowOff>
    </xdr:from>
    <xdr:ext cx="249299" cy="259045"/>
    <xdr:sp macro="" textlink="">
      <xdr:nvSpPr>
        <xdr:cNvPr id="765" name="投資及び出資金該当値テキスト"/>
        <xdr:cNvSpPr txBox="1"/>
      </xdr:nvSpPr>
      <xdr:spPr>
        <a:xfrm>
          <a:off x="22212300" y="664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66" name="楕円 765"/>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67" name="テキスト ボックス 766"/>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68" name="楕円 767"/>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69" name="テキスト ボックス 768"/>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70" name="楕円 769"/>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71" name="テキスト ボックス 770"/>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72" name="楕円 771"/>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73" name="テキスト ボックス 772"/>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136111</xdr:rowOff>
    </xdr:from>
    <xdr:to>
      <xdr:col>116</xdr:col>
      <xdr:colOff>63500</xdr:colOff>
      <xdr:row>75</xdr:row>
      <xdr:rowOff>147267</xdr:rowOff>
    </xdr:to>
    <xdr:cxnSp macro="">
      <xdr:nvCxnSpPr>
        <xdr:cNvPr id="858" name="直線コネクタ 857"/>
        <xdr:cNvCxnSpPr/>
      </xdr:nvCxnSpPr>
      <xdr:spPr>
        <a:xfrm flipV="1">
          <a:off x="21323300" y="12994861"/>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124223</xdr:rowOff>
    </xdr:from>
    <xdr:to>
      <xdr:col>111</xdr:col>
      <xdr:colOff>177800</xdr:colOff>
      <xdr:row>75</xdr:row>
      <xdr:rowOff>147267</xdr:rowOff>
    </xdr:to>
    <xdr:cxnSp macro="">
      <xdr:nvCxnSpPr>
        <xdr:cNvPr id="861" name="直線コネクタ 860"/>
        <xdr:cNvCxnSpPr/>
      </xdr:nvCxnSpPr>
      <xdr:spPr>
        <a:xfrm>
          <a:off x="20434300" y="12982973"/>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123515</xdr:rowOff>
    </xdr:from>
    <xdr:to>
      <xdr:col>107</xdr:col>
      <xdr:colOff>50800</xdr:colOff>
      <xdr:row>75</xdr:row>
      <xdr:rowOff>124223</xdr:rowOff>
    </xdr:to>
    <xdr:cxnSp macro="">
      <xdr:nvCxnSpPr>
        <xdr:cNvPr id="864" name="直線コネクタ 863"/>
        <xdr:cNvCxnSpPr/>
      </xdr:nvCxnSpPr>
      <xdr:spPr>
        <a:xfrm>
          <a:off x="19545300" y="12982265"/>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123515</xdr:rowOff>
    </xdr:from>
    <xdr:to>
      <xdr:col>102</xdr:col>
      <xdr:colOff>114300</xdr:colOff>
      <xdr:row>75</xdr:row>
      <xdr:rowOff>168320</xdr:rowOff>
    </xdr:to>
    <xdr:cxnSp macro="">
      <xdr:nvCxnSpPr>
        <xdr:cNvPr id="867" name="直線コネクタ 866"/>
        <xdr:cNvCxnSpPr/>
      </xdr:nvCxnSpPr>
      <xdr:spPr>
        <a:xfrm flipV="1">
          <a:off x="18656300" y="12982265"/>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85311</xdr:rowOff>
    </xdr:from>
    <xdr:to>
      <xdr:col>116</xdr:col>
      <xdr:colOff>114300</xdr:colOff>
      <xdr:row>76</xdr:row>
      <xdr:rowOff>15461</xdr:rowOff>
    </xdr:to>
    <xdr:sp macro="" textlink="">
      <xdr:nvSpPr>
        <xdr:cNvPr id="877" name="楕円 876"/>
        <xdr:cNvSpPr/>
      </xdr:nvSpPr>
      <xdr:spPr>
        <a:xfrm>
          <a:off x="22110700" y="129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108188</xdr:rowOff>
    </xdr:from>
    <xdr:ext cx="534377" cy="259045"/>
    <xdr:sp macro="" textlink="">
      <xdr:nvSpPr>
        <xdr:cNvPr id="878" name="繰出金該当値テキスト"/>
        <xdr:cNvSpPr txBox="1"/>
      </xdr:nvSpPr>
      <xdr:spPr>
        <a:xfrm>
          <a:off x="22212300" y="1279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96467</xdr:rowOff>
    </xdr:from>
    <xdr:to>
      <xdr:col>112</xdr:col>
      <xdr:colOff>38100</xdr:colOff>
      <xdr:row>76</xdr:row>
      <xdr:rowOff>26617</xdr:rowOff>
    </xdr:to>
    <xdr:sp macro="" textlink="">
      <xdr:nvSpPr>
        <xdr:cNvPr id="879" name="楕円 878"/>
        <xdr:cNvSpPr/>
      </xdr:nvSpPr>
      <xdr:spPr>
        <a:xfrm>
          <a:off x="21272500" y="129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43144</xdr:rowOff>
    </xdr:from>
    <xdr:ext cx="534377" cy="259045"/>
    <xdr:sp macro="" textlink="">
      <xdr:nvSpPr>
        <xdr:cNvPr id="880" name="テキスト ボックス 879"/>
        <xdr:cNvSpPr txBox="1"/>
      </xdr:nvSpPr>
      <xdr:spPr>
        <a:xfrm>
          <a:off x="21056111" y="127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73423</xdr:rowOff>
    </xdr:from>
    <xdr:to>
      <xdr:col>107</xdr:col>
      <xdr:colOff>101600</xdr:colOff>
      <xdr:row>76</xdr:row>
      <xdr:rowOff>3573</xdr:rowOff>
    </xdr:to>
    <xdr:sp macro="" textlink="">
      <xdr:nvSpPr>
        <xdr:cNvPr id="881" name="楕円 880"/>
        <xdr:cNvSpPr/>
      </xdr:nvSpPr>
      <xdr:spPr>
        <a:xfrm>
          <a:off x="20383500" y="12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20100</xdr:rowOff>
    </xdr:from>
    <xdr:ext cx="534377" cy="259045"/>
    <xdr:sp macro="" textlink="">
      <xdr:nvSpPr>
        <xdr:cNvPr id="882" name="テキスト ボックス 881"/>
        <xdr:cNvSpPr txBox="1"/>
      </xdr:nvSpPr>
      <xdr:spPr>
        <a:xfrm>
          <a:off x="20167111" y="1270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72715</xdr:rowOff>
    </xdr:from>
    <xdr:to>
      <xdr:col>102</xdr:col>
      <xdr:colOff>165100</xdr:colOff>
      <xdr:row>76</xdr:row>
      <xdr:rowOff>2865</xdr:rowOff>
    </xdr:to>
    <xdr:sp macro="" textlink="">
      <xdr:nvSpPr>
        <xdr:cNvPr id="883" name="楕円 882"/>
        <xdr:cNvSpPr/>
      </xdr:nvSpPr>
      <xdr:spPr>
        <a:xfrm>
          <a:off x="19494500" y="129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19392</xdr:rowOff>
    </xdr:from>
    <xdr:ext cx="534377" cy="259045"/>
    <xdr:sp macro="" textlink="">
      <xdr:nvSpPr>
        <xdr:cNvPr id="884" name="テキスト ボックス 883"/>
        <xdr:cNvSpPr txBox="1"/>
      </xdr:nvSpPr>
      <xdr:spPr>
        <a:xfrm>
          <a:off x="19278111" y="127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117521</xdr:rowOff>
    </xdr:from>
    <xdr:to>
      <xdr:col>98</xdr:col>
      <xdr:colOff>38100</xdr:colOff>
      <xdr:row>76</xdr:row>
      <xdr:rowOff>47672</xdr:rowOff>
    </xdr:to>
    <xdr:sp macro="" textlink="">
      <xdr:nvSpPr>
        <xdr:cNvPr id="885" name="楕円 884"/>
        <xdr:cNvSpPr/>
      </xdr:nvSpPr>
      <xdr:spPr>
        <a:xfrm>
          <a:off x="18605500" y="129762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38797</xdr:rowOff>
    </xdr:from>
    <xdr:ext cx="534377" cy="259045"/>
    <xdr:sp macro="" textlink="">
      <xdr:nvSpPr>
        <xdr:cNvPr id="886" name="テキスト ボックス 885"/>
        <xdr:cNvSpPr txBox="1"/>
      </xdr:nvSpPr>
      <xdr:spPr>
        <a:xfrm>
          <a:off x="18389111" y="130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390,699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58,946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傾向にある。これは特別職が平成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年度途中から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名）になったことが要因のひとつである。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また、普通建設事業（新規整備）については住民一人当たり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30,242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上回り、前年度より住民一人当たり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フットボールセンター整備事業や公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立学校等空調機設備整備事業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災無線デジタル化整備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の実施が大きな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77,411
77,069
231.25
31,681,941
30,244,371
1,378,190
16,860,252
31,238,730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133299</xdr:rowOff>
    </xdr:from>
    <xdr:to>
      <xdr:col>24</xdr:col>
      <xdr:colOff>63500</xdr:colOff>
      <xdr:row>36</xdr:row>
      <xdr:rowOff>147472</xdr:rowOff>
    </xdr:to>
    <xdr:cxnSp macro="">
      <xdr:nvCxnSpPr>
        <xdr:cNvPr id="59" name="直線コネクタ 58"/>
        <xdr:cNvCxnSpPr/>
      </xdr:nvCxnSpPr>
      <xdr:spPr>
        <a:xfrm>
          <a:off x="3797300" y="6305499"/>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128727</xdr:rowOff>
    </xdr:from>
    <xdr:to>
      <xdr:col>19</xdr:col>
      <xdr:colOff>177800</xdr:colOff>
      <xdr:row>36</xdr:row>
      <xdr:rowOff>133299</xdr:rowOff>
    </xdr:to>
    <xdr:cxnSp macro="">
      <xdr:nvCxnSpPr>
        <xdr:cNvPr id="62" name="直線コネクタ 61"/>
        <xdr:cNvCxnSpPr/>
      </xdr:nvCxnSpPr>
      <xdr:spPr>
        <a:xfrm>
          <a:off x="2908300" y="63009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17170</xdr:rowOff>
    </xdr:from>
    <xdr:to>
      <xdr:col>15</xdr:col>
      <xdr:colOff>50800</xdr:colOff>
      <xdr:row>36</xdr:row>
      <xdr:rowOff>128727</xdr:rowOff>
    </xdr:to>
    <xdr:cxnSp macro="">
      <xdr:nvCxnSpPr>
        <xdr:cNvPr id="65" name="直線コネクタ 64"/>
        <xdr:cNvCxnSpPr/>
      </xdr:nvCxnSpPr>
      <xdr:spPr>
        <a:xfrm>
          <a:off x="2019300" y="6017920"/>
          <a:ext cx="8890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17170</xdr:rowOff>
    </xdr:from>
    <xdr:to>
      <xdr:col>10</xdr:col>
      <xdr:colOff>114300</xdr:colOff>
      <xdr:row>35</xdr:row>
      <xdr:rowOff>166675</xdr:rowOff>
    </xdr:to>
    <xdr:cxnSp macro="">
      <xdr:nvCxnSpPr>
        <xdr:cNvPr id="68" name="直線コネクタ 67"/>
        <xdr:cNvCxnSpPr/>
      </xdr:nvCxnSpPr>
      <xdr:spPr>
        <a:xfrm flipV="1">
          <a:off x="1130300" y="6017920"/>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96672</xdr:rowOff>
    </xdr:from>
    <xdr:to>
      <xdr:col>24</xdr:col>
      <xdr:colOff>114300</xdr:colOff>
      <xdr:row>37</xdr:row>
      <xdr:rowOff>26822</xdr:rowOff>
    </xdr:to>
    <xdr:sp macro="" textlink="">
      <xdr:nvSpPr>
        <xdr:cNvPr id="78" name="楕円 77"/>
        <xdr:cNvSpPr/>
      </xdr:nvSpPr>
      <xdr:spPr>
        <a:xfrm>
          <a:off x="45847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75099</xdr:rowOff>
    </xdr:from>
    <xdr:ext cx="469744" cy="259045"/>
    <xdr:sp macro="" textlink="">
      <xdr:nvSpPr>
        <xdr:cNvPr id="79" name="議会費該当値テキスト"/>
        <xdr:cNvSpPr txBox="1"/>
      </xdr:nvSpPr>
      <xdr:spPr>
        <a:xfrm>
          <a:off x="4686300" y="624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82499</xdr:rowOff>
    </xdr:from>
    <xdr:to>
      <xdr:col>20</xdr:col>
      <xdr:colOff>38100</xdr:colOff>
      <xdr:row>37</xdr:row>
      <xdr:rowOff>12649</xdr:rowOff>
    </xdr:to>
    <xdr:sp macro="" textlink="">
      <xdr:nvSpPr>
        <xdr:cNvPr id="80" name="楕円 79"/>
        <xdr:cNvSpPr/>
      </xdr:nvSpPr>
      <xdr:spPr>
        <a:xfrm>
          <a:off x="3746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3776</xdr:rowOff>
    </xdr:from>
    <xdr:ext cx="469744" cy="259045"/>
    <xdr:sp macro="" textlink="">
      <xdr:nvSpPr>
        <xdr:cNvPr id="81" name="テキスト ボックス 80"/>
        <xdr:cNvSpPr txBox="1"/>
      </xdr:nvSpPr>
      <xdr:spPr>
        <a:xfrm>
          <a:off x="3562428" y="63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77927</xdr:rowOff>
    </xdr:from>
    <xdr:to>
      <xdr:col>15</xdr:col>
      <xdr:colOff>101600</xdr:colOff>
      <xdr:row>37</xdr:row>
      <xdr:rowOff>8077</xdr:rowOff>
    </xdr:to>
    <xdr:sp macro="" textlink="">
      <xdr:nvSpPr>
        <xdr:cNvPr id="82" name="楕円 81"/>
        <xdr:cNvSpPr/>
      </xdr:nvSpPr>
      <xdr:spPr>
        <a:xfrm>
          <a:off x="2857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170654</xdr:rowOff>
    </xdr:from>
    <xdr:ext cx="469744" cy="259045"/>
    <xdr:sp macro="" textlink="">
      <xdr:nvSpPr>
        <xdr:cNvPr id="83" name="テキスト ボックス 82"/>
        <xdr:cNvSpPr txBox="1"/>
      </xdr:nvSpPr>
      <xdr:spPr>
        <a:xfrm>
          <a:off x="2673428" y="634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137820</xdr:rowOff>
    </xdr:from>
    <xdr:to>
      <xdr:col>10</xdr:col>
      <xdr:colOff>165100</xdr:colOff>
      <xdr:row>35</xdr:row>
      <xdr:rowOff>67970</xdr:rowOff>
    </xdr:to>
    <xdr:sp macro="" textlink="">
      <xdr:nvSpPr>
        <xdr:cNvPr id="84" name="楕円 83"/>
        <xdr:cNvSpPr/>
      </xdr:nvSpPr>
      <xdr:spPr>
        <a:xfrm>
          <a:off x="1968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59097</xdr:rowOff>
    </xdr:from>
    <xdr:ext cx="469744" cy="259045"/>
    <xdr:sp macro="" textlink="">
      <xdr:nvSpPr>
        <xdr:cNvPr id="85" name="テキスト ボックス 84"/>
        <xdr:cNvSpPr txBox="1"/>
      </xdr:nvSpPr>
      <xdr:spPr>
        <a:xfrm>
          <a:off x="1784428" y="605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115875</xdr:rowOff>
    </xdr:from>
    <xdr:to>
      <xdr:col>6</xdr:col>
      <xdr:colOff>38100</xdr:colOff>
      <xdr:row>36</xdr:row>
      <xdr:rowOff>46025</xdr:rowOff>
    </xdr:to>
    <xdr:sp macro="" textlink="">
      <xdr:nvSpPr>
        <xdr:cNvPr id="86" name="楕円 85"/>
        <xdr:cNvSpPr/>
      </xdr:nvSpPr>
      <xdr:spPr>
        <a:xfrm>
          <a:off x="1079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37152</xdr:rowOff>
    </xdr:from>
    <xdr:ext cx="469744" cy="259045"/>
    <xdr:sp macro="" textlink="">
      <xdr:nvSpPr>
        <xdr:cNvPr id="87" name="テキスト ボックス 86"/>
        <xdr:cNvSpPr txBox="1"/>
      </xdr:nvSpPr>
      <xdr:spPr>
        <a:xfrm>
          <a:off x="895428" y="62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117264</xdr:rowOff>
    </xdr:from>
    <xdr:to>
      <xdr:col>24</xdr:col>
      <xdr:colOff>63500</xdr:colOff>
      <xdr:row>57</xdr:row>
      <xdr:rowOff>125494</xdr:rowOff>
    </xdr:to>
    <xdr:cxnSp macro="">
      <xdr:nvCxnSpPr>
        <xdr:cNvPr id="119" name="直線コネクタ 118"/>
        <xdr:cNvCxnSpPr/>
      </xdr:nvCxnSpPr>
      <xdr:spPr>
        <a:xfrm>
          <a:off x="3797300" y="9889914"/>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117264</xdr:rowOff>
    </xdr:from>
    <xdr:to>
      <xdr:col>19</xdr:col>
      <xdr:colOff>177800</xdr:colOff>
      <xdr:row>58</xdr:row>
      <xdr:rowOff>7243</xdr:rowOff>
    </xdr:to>
    <xdr:cxnSp macro="">
      <xdr:nvCxnSpPr>
        <xdr:cNvPr id="122" name="直線コネクタ 121"/>
        <xdr:cNvCxnSpPr/>
      </xdr:nvCxnSpPr>
      <xdr:spPr>
        <a:xfrm flipV="1">
          <a:off x="2908300" y="9889914"/>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7243</xdr:rowOff>
    </xdr:from>
    <xdr:to>
      <xdr:col>15</xdr:col>
      <xdr:colOff>50800</xdr:colOff>
      <xdr:row>58</xdr:row>
      <xdr:rowOff>28829</xdr:rowOff>
    </xdr:to>
    <xdr:cxnSp macro="">
      <xdr:nvCxnSpPr>
        <xdr:cNvPr id="125" name="直線コネクタ 124"/>
        <xdr:cNvCxnSpPr/>
      </xdr:nvCxnSpPr>
      <xdr:spPr>
        <a:xfrm flipV="1">
          <a:off x="2019300" y="9951343"/>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28829</xdr:rowOff>
    </xdr:from>
    <xdr:to>
      <xdr:col>10</xdr:col>
      <xdr:colOff>114300</xdr:colOff>
      <xdr:row>58</xdr:row>
      <xdr:rowOff>61225</xdr:rowOff>
    </xdr:to>
    <xdr:cxnSp macro="">
      <xdr:nvCxnSpPr>
        <xdr:cNvPr id="128" name="直線コネクタ 127"/>
        <xdr:cNvCxnSpPr/>
      </xdr:nvCxnSpPr>
      <xdr:spPr>
        <a:xfrm flipV="1">
          <a:off x="1130300" y="9972929"/>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74694</xdr:rowOff>
    </xdr:from>
    <xdr:to>
      <xdr:col>24</xdr:col>
      <xdr:colOff>114300</xdr:colOff>
      <xdr:row>58</xdr:row>
      <xdr:rowOff>4844</xdr:rowOff>
    </xdr:to>
    <xdr:sp macro="" textlink="">
      <xdr:nvSpPr>
        <xdr:cNvPr id="138" name="楕円 137"/>
        <xdr:cNvSpPr/>
      </xdr:nvSpPr>
      <xdr:spPr>
        <a:xfrm>
          <a:off x="4584700" y="98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53121</xdr:rowOff>
    </xdr:from>
    <xdr:ext cx="534377" cy="259045"/>
    <xdr:sp macro="" textlink="">
      <xdr:nvSpPr>
        <xdr:cNvPr id="139" name="総務費該当値テキスト"/>
        <xdr:cNvSpPr txBox="1"/>
      </xdr:nvSpPr>
      <xdr:spPr>
        <a:xfrm>
          <a:off x="4686300" y="982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66464</xdr:rowOff>
    </xdr:from>
    <xdr:to>
      <xdr:col>20</xdr:col>
      <xdr:colOff>38100</xdr:colOff>
      <xdr:row>57</xdr:row>
      <xdr:rowOff>168064</xdr:rowOff>
    </xdr:to>
    <xdr:sp macro="" textlink="">
      <xdr:nvSpPr>
        <xdr:cNvPr id="140" name="楕円 139"/>
        <xdr:cNvSpPr/>
      </xdr:nvSpPr>
      <xdr:spPr>
        <a:xfrm>
          <a:off x="3746500" y="98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159191</xdr:rowOff>
    </xdr:from>
    <xdr:ext cx="534377" cy="259045"/>
    <xdr:sp macro="" textlink="">
      <xdr:nvSpPr>
        <xdr:cNvPr id="141" name="テキスト ボックス 140"/>
        <xdr:cNvSpPr txBox="1"/>
      </xdr:nvSpPr>
      <xdr:spPr>
        <a:xfrm>
          <a:off x="3530111" y="99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127893</xdr:rowOff>
    </xdr:from>
    <xdr:to>
      <xdr:col>15</xdr:col>
      <xdr:colOff>101600</xdr:colOff>
      <xdr:row>58</xdr:row>
      <xdr:rowOff>58043</xdr:rowOff>
    </xdr:to>
    <xdr:sp macro="" textlink="">
      <xdr:nvSpPr>
        <xdr:cNvPr id="142" name="楕円 141"/>
        <xdr:cNvSpPr/>
      </xdr:nvSpPr>
      <xdr:spPr>
        <a:xfrm>
          <a:off x="2857500" y="99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49170</xdr:rowOff>
    </xdr:from>
    <xdr:ext cx="534377" cy="259045"/>
    <xdr:sp macro="" textlink="">
      <xdr:nvSpPr>
        <xdr:cNvPr id="143" name="テキスト ボックス 142"/>
        <xdr:cNvSpPr txBox="1"/>
      </xdr:nvSpPr>
      <xdr:spPr>
        <a:xfrm>
          <a:off x="2641111" y="99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149479</xdr:rowOff>
    </xdr:from>
    <xdr:to>
      <xdr:col>10</xdr:col>
      <xdr:colOff>165100</xdr:colOff>
      <xdr:row>58</xdr:row>
      <xdr:rowOff>79629</xdr:rowOff>
    </xdr:to>
    <xdr:sp macro="" textlink="">
      <xdr:nvSpPr>
        <xdr:cNvPr id="144" name="楕円 143"/>
        <xdr:cNvSpPr/>
      </xdr:nvSpPr>
      <xdr:spPr>
        <a:xfrm>
          <a:off x="1968500" y="99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70756</xdr:rowOff>
    </xdr:from>
    <xdr:ext cx="534377" cy="259045"/>
    <xdr:sp macro="" textlink="">
      <xdr:nvSpPr>
        <xdr:cNvPr id="145" name="テキスト ボックス 144"/>
        <xdr:cNvSpPr txBox="1"/>
      </xdr:nvSpPr>
      <xdr:spPr>
        <a:xfrm>
          <a:off x="1752111" y="100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10425</xdr:rowOff>
    </xdr:from>
    <xdr:to>
      <xdr:col>6</xdr:col>
      <xdr:colOff>38100</xdr:colOff>
      <xdr:row>58</xdr:row>
      <xdr:rowOff>112025</xdr:rowOff>
    </xdr:to>
    <xdr:sp macro="" textlink="">
      <xdr:nvSpPr>
        <xdr:cNvPr id="146" name="楕円 145"/>
        <xdr:cNvSpPr/>
      </xdr:nvSpPr>
      <xdr:spPr>
        <a:xfrm>
          <a:off x="1079500" y="99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103152</xdr:rowOff>
    </xdr:from>
    <xdr:ext cx="534377" cy="259045"/>
    <xdr:sp macro="" textlink="">
      <xdr:nvSpPr>
        <xdr:cNvPr id="147" name="テキスト ボックス 146"/>
        <xdr:cNvSpPr txBox="1"/>
      </xdr:nvSpPr>
      <xdr:spPr>
        <a:xfrm>
          <a:off x="863111" y="100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150771</xdr:rowOff>
    </xdr:from>
    <xdr:to>
      <xdr:col>24</xdr:col>
      <xdr:colOff>63500</xdr:colOff>
      <xdr:row>75</xdr:row>
      <xdr:rowOff>7852</xdr:rowOff>
    </xdr:to>
    <xdr:cxnSp macro="">
      <xdr:nvCxnSpPr>
        <xdr:cNvPr id="179" name="直線コネクタ 178"/>
        <xdr:cNvCxnSpPr/>
      </xdr:nvCxnSpPr>
      <xdr:spPr>
        <a:xfrm flipV="1">
          <a:off x="3797300" y="12838071"/>
          <a:ext cx="8382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67190</xdr:rowOff>
    </xdr:from>
    <xdr:to>
      <xdr:col>19</xdr:col>
      <xdr:colOff>177800</xdr:colOff>
      <xdr:row>75</xdr:row>
      <xdr:rowOff>7852</xdr:rowOff>
    </xdr:to>
    <xdr:cxnSp macro="">
      <xdr:nvCxnSpPr>
        <xdr:cNvPr id="182" name="直線コネクタ 181"/>
        <xdr:cNvCxnSpPr/>
      </xdr:nvCxnSpPr>
      <xdr:spPr>
        <a:xfrm>
          <a:off x="2908300" y="12754490"/>
          <a:ext cx="889000" cy="1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67190</xdr:rowOff>
    </xdr:from>
    <xdr:to>
      <xdr:col>15</xdr:col>
      <xdr:colOff>50800</xdr:colOff>
      <xdr:row>75</xdr:row>
      <xdr:rowOff>50361</xdr:rowOff>
    </xdr:to>
    <xdr:cxnSp macro="">
      <xdr:nvCxnSpPr>
        <xdr:cNvPr id="185" name="直線コネクタ 184"/>
        <xdr:cNvCxnSpPr/>
      </xdr:nvCxnSpPr>
      <xdr:spPr>
        <a:xfrm flipV="1">
          <a:off x="2019300" y="12754490"/>
          <a:ext cx="889000" cy="1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50361</xdr:rowOff>
    </xdr:from>
    <xdr:to>
      <xdr:col>10</xdr:col>
      <xdr:colOff>114300</xdr:colOff>
      <xdr:row>75</xdr:row>
      <xdr:rowOff>110189</xdr:rowOff>
    </xdr:to>
    <xdr:cxnSp macro="">
      <xdr:nvCxnSpPr>
        <xdr:cNvPr id="188" name="直線コネクタ 187"/>
        <xdr:cNvCxnSpPr/>
      </xdr:nvCxnSpPr>
      <xdr:spPr>
        <a:xfrm flipV="1">
          <a:off x="1130300" y="12909111"/>
          <a:ext cx="889000" cy="5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99971</xdr:rowOff>
    </xdr:from>
    <xdr:to>
      <xdr:col>24</xdr:col>
      <xdr:colOff>114300</xdr:colOff>
      <xdr:row>75</xdr:row>
      <xdr:rowOff>30121</xdr:rowOff>
    </xdr:to>
    <xdr:sp macro="" textlink="">
      <xdr:nvSpPr>
        <xdr:cNvPr id="198" name="楕円 197"/>
        <xdr:cNvSpPr/>
      </xdr:nvSpPr>
      <xdr:spPr>
        <a:xfrm>
          <a:off x="4584700" y="127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122848</xdr:rowOff>
    </xdr:from>
    <xdr:ext cx="599010" cy="259045"/>
    <xdr:sp macro="" textlink="">
      <xdr:nvSpPr>
        <xdr:cNvPr id="199" name="民生費該当値テキスト"/>
        <xdr:cNvSpPr txBox="1"/>
      </xdr:nvSpPr>
      <xdr:spPr>
        <a:xfrm>
          <a:off x="4686300" y="1263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128502</xdr:rowOff>
    </xdr:from>
    <xdr:to>
      <xdr:col>20</xdr:col>
      <xdr:colOff>38100</xdr:colOff>
      <xdr:row>75</xdr:row>
      <xdr:rowOff>58652</xdr:rowOff>
    </xdr:to>
    <xdr:sp macro="" textlink="">
      <xdr:nvSpPr>
        <xdr:cNvPr id="200" name="楕円 199"/>
        <xdr:cNvSpPr/>
      </xdr:nvSpPr>
      <xdr:spPr>
        <a:xfrm>
          <a:off x="3746500" y="128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75179</xdr:rowOff>
    </xdr:from>
    <xdr:ext cx="599010" cy="259045"/>
    <xdr:sp macro="" textlink="">
      <xdr:nvSpPr>
        <xdr:cNvPr id="201" name="テキスト ボックス 200"/>
        <xdr:cNvSpPr txBox="1"/>
      </xdr:nvSpPr>
      <xdr:spPr>
        <a:xfrm>
          <a:off x="3497795" y="125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16390</xdr:rowOff>
    </xdr:from>
    <xdr:to>
      <xdr:col>15</xdr:col>
      <xdr:colOff>101600</xdr:colOff>
      <xdr:row>74</xdr:row>
      <xdr:rowOff>117990</xdr:rowOff>
    </xdr:to>
    <xdr:sp macro="" textlink="">
      <xdr:nvSpPr>
        <xdr:cNvPr id="202" name="楕円 201"/>
        <xdr:cNvSpPr/>
      </xdr:nvSpPr>
      <xdr:spPr>
        <a:xfrm>
          <a:off x="2857500" y="127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134517</xdr:rowOff>
    </xdr:from>
    <xdr:ext cx="599010" cy="259045"/>
    <xdr:sp macro="" textlink="">
      <xdr:nvSpPr>
        <xdr:cNvPr id="203" name="テキスト ボックス 202"/>
        <xdr:cNvSpPr txBox="1"/>
      </xdr:nvSpPr>
      <xdr:spPr>
        <a:xfrm>
          <a:off x="2608795" y="1247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171011</xdr:rowOff>
    </xdr:from>
    <xdr:to>
      <xdr:col>10</xdr:col>
      <xdr:colOff>165100</xdr:colOff>
      <xdr:row>75</xdr:row>
      <xdr:rowOff>101161</xdr:rowOff>
    </xdr:to>
    <xdr:sp macro="" textlink="">
      <xdr:nvSpPr>
        <xdr:cNvPr id="204" name="楕円 203"/>
        <xdr:cNvSpPr/>
      </xdr:nvSpPr>
      <xdr:spPr>
        <a:xfrm>
          <a:off x="1968500" y="128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117688</xdr:rowOff>
    </xdr:from>
    <xdr:ext cx="599010" cy="259045"/>
    <xdr:sp macro="" textlink="">
      <xdr:nvSpPr>
        <xdr:cNvPr id="205" name="テキスト ボックス 204"/>
        <xdr:cNvSpPr txBox="1"/>
      </xdr:nvSpPr>
      <xdr:spPr>
        <a:xfrm>
          <a:off x="1719795" y="1263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59389</xdr:rowOff>
    </xdr:from>
    <xdr:to>
      <xdr:col>6</xdr:col>
      <xdr:colOff>38100</xdr:colOff>
      <xdr:row>75</xdr:row>
      <xdr:rowOff>160989</xdr:rowOff>
    </xdr:to>
    <xdr:sp macro="" textlink="">
      <xdr:nvSpPr>
        <xdr:cNvPr id="206" name="楕円 205"/>
        <xdr:cNvSpPr/>
      </xdr:nvSpPr>
      <xdr:spPr>
        <a:xfrm>
          <a:off x="1079500" y="129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6066</xdr:rowOff>
    </xdr:from>
    <xdr:ext cx="599010" cy="259045"/>
    <xdr:sp macro="" textlink="">
      <xdr:nvSpPr>
        <xdr:cNvPr id="207" name="テキスト ボックス 206"/>
        <xdr:cNvSpPr txBox="1"/>
      </xdr:nvSpPr>
      <xdr:spPr>
        <a:xfrm>
          <a:off x="830795" y="1269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28552</xdr:rowOff>
    </xdr:from>
    <xdr:to>
      <xdr:col>24</xdr:col>
      <xdr:colOff>63500</xdr:colOff>
      <xdr:row>98</xdr:row>
      <xdr:rowOff>41892</xdr:rowOff>
    </xdr:to>
    <xdr:cxnSp macro="">
      <xdr:nvCxnSpPr>
        <xdr:cNvPr id="239" name="直線コネクタ 238"/>
        <xdr:cNvCxnSpPr/>
      </xdr:nvCxnSpPr>
      <xdr:spPr>
        <a:xfrm>
          <a:off x="3797300" y="16830652"/>
          <a:ext cx="8382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33369</xdr:rowOff>
    </xdr:from>
    <xdr:to>
      <xdr:col>19</xdr:col>
      <xdr:colOff>177800</xdr:colOff>
      <xdr:row>98</xdr:row>
      <xdr:rowOff>28552</xdr:rowOff>
    </xdr:to>
    <xdr:cxnSp macro="">
      <xdr:nvCxnSpPr>
        <xdr:cNvPr id="242" name="直線コネクタ 241"/>
        <xdr:cNvCxnSpPr/>
      </xdr:nvCxnSpPr>
      <xdr:spPr>
        <a:xfrm>
          <a:off x="2908300" y="16664019"/>
          <a:ext cx="889000" cy="1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33369</xdr:rowOff>
    </xdr:from>
    <xdr:to>
      <xdr:col>15</xdr:col>
      <xdr:colOff>50800</xdr:colOff>
      <xdr:row>98</xdr:row>
      <xdr:rowOff>54400</xdr:rowOff>
    </xdr:to>
    <xdr:cxnSp macro="">
      <xdr:nvCxnSpPr>
        <xdr:cNvPr id="245" name="直線コネクタ 244"/>
        <xdr:cNvCxnSpPr/>
      </xdr:nvCxnSpPr>
      <xdr:spPr>
        <a:xfrm flipV="1">
          <a:off x="2019300" y="16664019"/>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39083</xdr:rowOff>
    </xdr:from>
    <xdr:to>
      <xdr:col>10</xdr:col>
      <xdr:colOff>114300</xdr:colOff>
      <xdr:row>98</xdr:row>
      <xdr:rowOff>54400</xdr:rowOff>
    </xdr:to>
    <xdr:cxnSp macro="">
      <xdr:nvCxnSpPr>
        <xdr:cNvPr id="248" name="直線コネクタ 247"/>
        <xdr:cNvCxnSpPr/>
      </xdr:nvCxnSpPr>
      <xdr:spPr>
        <a:xfrm>
          <a:off x="1130300" y="1684118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162542</xdr:rowOff>
    </xdr:from>
    <xdr:to>
      <xdr:col>24</xdr:col>
      <xdr:colOff>114300</xdr:colOff>
      <xdr:row>98</xdr:row>
      <xdr:rowOff>92692</xdr:rowOff>
    </xdr:to>
    <xdr:sp macro="" textlink="">
      <xdr:nvSpPr>
        <xdr:cNvPr id="258" name="楕円 257"/>
        <xdr:cNvSpPr/>
      </xdr:nvSpPr>
      <xdr:spPr>
        <a:xfrm>
          <a:off x="4584700" y="167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13969</xdr:rowOff>
    </xdr:from>
    <xdr:ext cx="534377" cy="259045"/>
    <xdr:sp macro="" textlink="">
      <xdr:nvSpPr>
        <xdr:cNvPr id="259" name="衛生費該当値テキスト"/>
        <xdr:cNvSpPr txBox="1"/>
      </xdr:nvSpPr>
      <xdr:spPr>
        <a:xfrm>
          <a:off x="4686300" y="16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149202</xdr:rowOff>
    </xdr:from>
    <xdr:to>
      <xdr:col>20</xdr:col>
      <xdr:colOff>38100</xdr:colOff>
      <xdr:row>98</xdr:row>
      <xdr:rowOff>79352</xdr:rowOff>
    </xdr:to>
    <xdr:sp macro="" textlink="">
      <xdr:nvSpPr>
        <xdr:cNvPr id="260" name="楕円 259"/>
        <xdr:cNvSpPr/>
      </xdr:nvSpPr>
      <xdr:spPr>
        <a:xfrm>
          <a:off x="3746500" y="167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95879</xdr:rowOff>
    </xdr:from>
    <xdr:ext cx="534377" cy="259045"/>
    <xdr:sp macro="" textlink="">
      <xdr:nvSpPr>
        <xdr:cNvPr id="261" name="テキスト ボックス 260"/>
        <xdr:cNvSpPr txBox="1"/>
      </xdr:nvSpPr>
      <xdr:spPr>
        <a:xfrm>
          <a:off x="3530111" y="165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154019</xdr:rowOff>
    </xdr:from>
    <xdr:to>
      <xdr:col>15</xdr:col>
      <xdr:colOff>101600</xdr:colOff>
      <xdr:row>97</xdr:row>
      <xdr:rowOff>84169</xdr:rowOff>
    </xdr:to>
    <xdr:sp macro="" textlink="">
      <xdr:nvSpPr>
        <xdr:cNvPr id="262" name="楕円 261"/>
        <xdr:cNvSpPr/>
      </xdr:nvSpPr>
      <xdr:spPr>
        <a:xfrm>
          <a:off x="2857500" y="166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100696</xdr:rowOff>
    </xdr:from>
    <xdr:ext cx="534377" cy="259045"/>
    <xdr:sp macro="" textlink="">
      <xdr:nvSpPr>
        <xdr:cNvPr id="263" name="テキスト ボックス 262"/>
        <xdr:cNvSpPr txBox="1"/>
      </xdr:nvSpPr>
      <xdr:spPr>
        <a:xfrm>
          <a:off x="2641111" y="1638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3600</xdr:rowOff>
    </xdr:from>
    <xdr:to>
      <xdr:col>10</xdr:col>
      <xdr:colOff>165100</xdr:colOff>
      <xdr:row>98</xdr:row>
      <xdr:rowOff>105200</xdr:rowOff>
    </xdr:to>
    <xdr:sp macro="" textlink="">
      <xdr:nvSpPr>
        <xdr:cNvPr id="264" name="楕円 263"/>
        <xdr:cNvSpPr/>
      </xdr:nvSpPr>
      <xdr:spPr>
        <a:xfrm>
          <a:off x="1968500" y="168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121727</xdr:rowOff>
    </xdr:from>
    <xdr:ext cx="534377" cy="259045"/>
    <xdr:sp macro="" textlink="">
      <xdr:nvSpPr>
        <xdr:cNvPr id="265" name="テキスト ボックス 264"/>
        <xdr:cNvSpPr txBox="1"/>
      </xdr:nvSpPr>
      <xdr:spPr>
        <a:xfrm>
          <a:off x="1752111" y="165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159733</xdr:rowOff>
    </xdr:from>
    <xdr:to>
      <xdr:col>6</xdr:col>
      <xdr:colOff>38100</xdr:colOff>
      <xdr:row>98</xdr:row>
      <xdr:rowOff>89883</xdr:rowOff>
    </xdr:to>
    <xdr:sp macro="" textlink="">
      <xdr:nvSpPr>
        <xdr:cNvPr id="266" name="楕円 265"/>
        <xdr:cNvSpPr/>
      </xdr:nvSpPr>
      <xdr:spPr>
        <a:xfrm>
          <a:off x="1079500" y="167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81010</xdr:rowOff>
    </xdr:from>
    <xdr:ext cx="534377" cy="259045"/>
    <xdr:sp macro="" textlink="">
      <xdr:nvSpPr>
        <xdr:cNvPr id="267" name="テキスト ボックス 266"/>
        <xdr:cNvSpPr txBox="1"/>
      </xdr:nvSpPr>
      <xdr:spPr>
        <a:xfrm>
          <a:off x="863111" y="168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82931</xdr:rowOff>
    </xdr:from>
    <xdr:to>
      <xdr:col>55</xdr:col>
      <xdr:colOff>0</xdr:colOff>
      <xdr:row>38</xdr:row>
      <xdr:rowOff>84836</xdr:rowOff>
    </xdr:to>
    <xdr:cxnSp macro="">
      <xdr:nvCxnSpPr>
        <xdr:cNvPr id="296" name="直線コネクタ 295"/>
        <xdr:cNvCxnSpPr/>
      </xdr:nvCxnSpPr>
      <xdr:spPr>
        <a:xfrm flipV="1">
          <a:off x="9639300" y="659803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84836</xdr:rowOff>
    </xdr:from>
    <xdr:to>
      <xdr:col>50</xdr:col>
      <xdr:colOff>114300</xdr:colOff>
      <xdr:row>38</xdr:row>
      <xdr:rowOff>85598</xdr:rowOff>
    </xdr:to>
    <xdr:cxnSp macro="">
      <xdr:nvCxnSpPr>
        <xdr:cNvPr id="299" name="直線コネクタ 298"/>
        <xdr:cNvCxnSpPr/>
      </xdr:nvCxnSpPr>
      <xdr:spPr>
        <a:xfrm flipV="1">
          <a:off x="8750300" y="65999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81788</xdr:rowOff>
    </xdr:from>
    <xdr:to>
      <xdr:col>45</xdr:col>
      <xdr:colOff>177800</xdr:colOff>
      <xdr:row>38</xdr:row>
      <xdr:rowOff>85598</xdr:rowOff>
    </xdr:to>
    <xdr:cxnSp macro="">
      <xdr:nvCxnSpPr>
        <xdr:cNvPr id="302" name="直線コネクタ 301"/>
        <xdr:cNvCxnSpPr/>
      </xdr:nvCxnSpPr>
      <xdr:spPr>
        <a:xfrm>
          <a:off x="7861300" y="659688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57785</xdr:rowOff>
    </xdr:from>
    <xdr:to>
      <xdr:col>41</xdr:col>
      <xdr:colOff>50800</xdr:colOff>
      <xdr:row>38</xdr:row>
      <xdr:rowOff>81788</xdr:rowOff>
    </xdr:to>
    <xdr:cxnSp macro="">
      <xdr:nvCxnSpPr>
        <xdr:cNvPr id="305" name="直線コネクタ 304"/>
        <xdr:cNvCxnSpPr/>
      </xdr:nvCxnSpPr>
      <xdr:spPr>
        <a:xfrm>
          <a:off x="6972300" y="6401435"/>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32131</xdr:rowOff>
    </xdr:from>
    <xdr:to>
      <xdr:col>55</xdr:col>
      <xdr:colOff>50800</xdr:colOff>
      <xdr:row>38</xdr:row>
      <xdr:rowOff>133731</xdr:rowOff>
    </xdr:to>
    <xdr:sp macro="" textlink="">
      <xdr:nvSpPr>
        <xdr:cNvPr id="315" name="楕円 314"/>
        <xdr:cNvSpPr/>
      </xdr:nvSpPr>
      <xdr:spPr>
        <a:xfrm>
          <a:off x="104267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10558</xdr:rowOff>
    </xdr:from>
    <xdr:ext cx="378565" cy="259045"/>
    <xdr:sp macro="" textlink="">
      <xdr:nvSpPr>
        <xdr:cNvPr id="316" name="労働費該当値テキスト"/>
        <xdr:cNvSpPr txBox="1"/>
      </xdr:nvSpPr>
      <xdr:spPr>
        <a:xfrm>
          <a:off x="10528300" y="652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34036</xdr:rowOff>
    </xdr:from>
    <xdr:to>
      <xdr:col>50</xdr:col>
      <xdr:colOff>165100</xdr:colOff>
      <xdr:row>38</xdr:row>
      <xdr:rowOff>135636</xdr:rowOff>
    </xdr:to>
    <xdr:sp macro="" textlink="">
      <xdr:nvSpPr>
        <xdr:cNvPr id="317" name="楕円 316"/>
        <xdr:cNvSpPr/>
      </xdr:nvSpPr>
      <xdr:spPr>
        <a:xfrm>
          <a:off x="958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126763</xdr:rowOff>
    </xdr:from>
    <xdr:ext cx="378565" cy="259045"/>
    <xdr:sp macro="" textlink="">
      <xdr:nvSpPr>
        <xdr:cNvPr id="318" name="テキスト ボックス 317"/>
        <xdr:cNvSpPr txBox="1"/>
      </xdr:nvSpPr>
      <xdr:spPr>
        <a:xfrm>
          <a:off x="9450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34798</xdr:rowOff>
    </xdr:from>
    <xdr:to>
      <xdr:col>46</xdr:col>
      <xdr:colOff>38100</xdr:colOff>
      <xdr:row>38</xdr:row>
      <xdr:rowOff>136398</xdr:rowOff>
    </xdr:to>
    <xdr:sp macro="" textlink="">
      <xdr:nvSpPr>
        <xdr:cNvPr id="319" name="楕円 318"/>
        <xdr:cNvSpPr/>
      </xdr:nvSpPr>
      <xdr:spPr>
        <a:xfrm>
          <a:off x="8699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127525</xdr:rowOff>
    </xdr:from>
    <xdr:ext cx="378565" cy="259045"/>
    <xdr:sp macro="" textlink="">
      <xdr:nvSpPr>
        <xdr:cNvPr id="320" name="テキスト ボックス 319"/>
        <xdr:cNvSpPr txBox="1"/>
      </xdr:nvSpPr>
      <xdr:spPr>
        <a:xfrm>
          <a:off x="8561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30988</xdr:rowOff>
    </xdr:from>
    <xdr:to>
      <xdr:col>41</xdr:col>
      <xdr:colOff>101600</xdr:colOff>
      <xdr:row>38</xdr:row>
      <xdr:rowOff>132588</xdr:rowOff>
    </xdr:to>
    <xdr:sp macro="" textlink="">
      <xdr:nvSpPr>
        <xdr:cNvPr id="321" name="楕円 320"/>
        <xdr:cNvSpPr/>
      </xdr:nvSpPr>
      <xdr:spPr>
        <a:xfrm>
          <a:off x="7810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123715</xdr:rowOff>
    </xdr:from>
    <xdr:ext cx="378565" cy="259045"/>
    <xdr:sp macro="" textlink="">
      <xdr:nvSpPr>
        <xdr:cNvPr id="322" name="テキスト ボックス 321"/>
        <xdr:cNvSpPr txBox="1"/>
      </xdr:nvSpPr>
      <xdr:spPr>
        <a:xfrm>
          <a:off x="7672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6985</xdr:rowOff>
    </xdr:from>
    <xdr:to>
      <xdr:col>36</xdr:col>
      <xdr:colOff>165100</xdr:colOff>
      <xdr:row>37</xdr:row>
      <xdr:rowOff>108585</xdr:rowOff>
    </xdr:to>
    <xdr:sp macro="" textlink="">
      <xdr:nvSpPr>
        <xdr:cNvPr id="323" name="楕円 322"/>
        <xdr:cNvSpPr/>
      </xdr:nvSpPr>
      <xdr:spPr>
        <a:xfrm>
          <a:off x="6921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99712</xdr:rowOff>
    </xdr:from>
    <xdr:ext cx="378565" cy="259045"/>
    <xdr:sp macro="" textlink="">
      <xdr:nvSpPr>
        <xdr:cNvPr id="324" name="テキスト ボックス 323"/>
        <xdr:cNvSpPr txBox="1"/>
      </xdr:nvSpPr>
      <xdr:spPr>
        <a:xfrm>
          <a:off x="6783017" y="644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9989</xdr:rowOff>
    </xdr:from>
    <xdr:to>
      <xdr:col>55</xdr:col>
      <xdr:colOff>0</xdr:colOff>
      <xdr:row>58</xdr:row>
      <xdr:rowOff>19494</xdr:rowOff>
    </xdr:to>
    <xdr:cxnSp macro="">
      <xdr:nvCxnSpPr>
        <xdr:cNvPr id="353" name="直線コネクタ 352"/>
        <xdr:cNvCxnSpPr/>
      </xdr:nvCxnSpPr>
      <xdr:spPr>
        <a:xfrm>
          <a:off x="9639300" y="9954089"/>
          <a:ext cx="8382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4159</xdr:rowOff>
    </xdr:from>
    <xdr:to>
      <xdr:col>50</xdr:col>
      <xdr:colOff>114300</xdr:colOff>
      <xdr:row>58</xdr:row>
      <xdr:rowOff>9989</xdr:rowOff>
    </xdr:to>
    <xdr:cxnSp macro="">
      <xdr:nvCxnSpPr>
        <xdr:cNvPr id="356" name="直線コネクタ 355"/>
        <xdr:cNvCxnSpPr/>
      </xdr:nvCxnSpPr>
      <xdr:spPr>
        <a:xfrm>
          <a:off x="8750300" y="9948259"/>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170352</xdr:rowOff>
    </xdr:from>
    <xdr:to>
      <xdr:col>45</xdr:col>
      <xdr:colOff>177800</xdr:colOff>
      <xdr:row>58</xdr:row>
      <xdr:rowOff>4159</xdr:rowOff>
    </xdr:to>
    <xdr:cxnSp macro="">
      <xdr:nvCxnSpPr>
        <xdr:cNvPr id="359" name="直線コネクタ 358"/>
        <xdr:cNvCxnSpPr/>
      </xdr:nvCxnSpPr>
      <xdr:spPr>
        <a:xfrm>
          <a:off x="7861300" y="994300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90018</xdr:rowOff>
    </xdr:from>
    <xdr:to>
      <xdr:col>41</xdr:col>
      <xdr:colOff>50800</xdr:colOff>
      <xdr:row>57</xdr:row>
      <xdr:rowOff>170352</xdr:rowOff>
    </xdr:to>
    <xdr:cxnSp macro="">
      <xdr:nvCxnSpPr>
        <xdr:cNvPr id="362" name="直線コネクタ 361"/>
        <xdr:cNvCxnSpPr/>
      </xdr:nvCxnSpPr>
      <xdr:spPr>
        <a:xfrm>
          <a:off x="6972300" y="9862668"/>
          <a:ext cx="889000" cy="8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6" name="テキスト ボックス 365"/>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140144</xdr:rowOff>
    </xdr:from>
    <xdr:to>
      <xdr:col>55</xdr:col>
      <xdr:colOff>50800</xdr:colOff>
      <xdr:row>58</xdr:row>
      <xdr:rowOff>70294</xdr:rowOff>
    </xdr:to>
    <xdr:sp macro="" textlink="">
      <xdr:nvSpPr>
        <xdr:cNvPr id="372" name="楕円 371"/>
        <xdr:cNvSpPr/>
      </xdr:nvSpPr>
      <xdr:spPr>
        <a:xfrm>
          <a:off x="10426700" y="99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163021</xdr:rowOff>
    </xdr:from>
    <xdr:ext cx="534377" cy="259045"/>
    <xdr:sp macro="" textlink="">
      <xdr:nvSpPr>
        <xdr:cNvPr id="373" name="農林水産業費該当値テキスト"/>
        <xdr:cNvSpPr txBox="1"/>
      </xdr:nvSpPr>
      <xdr:spPr>
        <a:xfrm>
          <a:off x="10528300" y="97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130639</xdr:rowOff>
    </xdr:from>
    <xdr:to>
      <xdr:col>50</xdr:col>
      <xdr:colOff>165100</xdr:colOff>
      <xdr:row>58</xdr:row>
      <xdr:rowOff>60789</xdr:rowOff>
    </xdr:to>
    <xdr:sp macro="" textlink="">
      <xdr:nvSpPr>
        <xdr:cNvPr id="374" name="楕円 373"/>
        <xdr:cNvSpPr/>
      </xdr:nvSpPr>
      <xdr:spPr>
        <a:xfrm>
          <a:off x="9588500" y="99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77316</xdr:rowOff>
    </xdr:from>
    <xdr:ext cx="534377" cy="259045"/>
    <xdr:sp macro="" textlink="">
      <xdr:nvSpPr>
        <xdr:cNvPr id="375" name="テキスト ボックス 374"/>
        <xdr:cNvSpPr txBox="1"/>
      </xdr:nvSpPr>
      <xdr:spPr>
        <a:xfrm>
          <a:off x="9372111" y="96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124809</xdr:rowOff>
    </xdr:from>
    <xdr:to>
      <xdr:col>46</xdr:col>
      <xdr:colOff>38100</xdr:colOff>
      <xdr:row>58</xdr:row>
      <xdr:rowOff>54959</xdr:rowOff>
    </xdr:to>
    <xdr:sp macro="" textlink="">
      <xdr:nvSpPr>
        <xdr:cNvPr id="376" name="楕円 375"/>
        <xdr:cNvSpPr/>
      </xdr:nvSpPr>
      <xdr:spPr>
        <a:xfrm>
          <a:off x="8699500" y="98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71486</xdr:rowOff>
    </xdr:from>
    <xdr:ext cx="534377" cy="259045"/>
    <xdr:sp macro="" textlink="">
      <xdr:nvSpPr>
        <xdr:cNvPr id="377" name="テキスト ボックス 376"/>
        <xdr:cNvSpPr txBox="1"/>
      </xdr:nvSpPr>
      <xdr:spPr>
        <a:xfrm>
          <a:off x="8483111" y="9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119552</xdr:rowOff>
    </xdr:from>
    <xdr:to>
      <xdr:col>41</xdr:col>
      <xdr:colOff>101600</xdr:colOff>
      <xdr:row>58</xdr:row>
      <xdr:rowOff>49702</xdr:rowOff>
    </xdr:to>
    <xdr:sp macro="" textlink="">
      <xdr:nvSpPr>
        <xdr:cNvPr id="378" name="楕円 377"/>
        <xdr:cNvSpPr/>
      </xdr:nvSpPr>
      <xdr:spPr>
        <a:xfrm>
          <a:off x="7810500" y="98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66229</xdr:rowOff>
    </xdr:from>
    <xdr:ext cx="534377" cy="259045"/>
    <xdr:sp macro="" textlink="">
      <xdr:nvSpPr>
        <xdr:cNvPr id="379" name="テキスト ボックス 378"/>
        <xdr:cNvSpPr txBox="1"/>
      </xdr:nvSpPr>
      <xdr:spPr>
        <a:xfrm>
          <a:off x="7594111" y="96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39218</xdr:rowOff>
    </xdr:from>
    <xdr:to>
      <xdr:col>36</xdr:col>
      <xdr:colOff>165100</xdr:colOff>
      <xdr:row>57</xdr:row>
      <xdr:rowOff>140818</xdr:rowOff>
    </xdr:to>
    <xdr:sp macro="" textlink="">
      <xdr:nvSpPr>
        <xdr:cNvPr id="380" name="楕円 379"/>
        <xdr:cNvSpPr/>
      </xdr:nvSpPr>
      <xdr:spPr>
        <a:xfrm>
          <a:off x="6921500" y="98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157345</xdr:rowOff>
    </xdr:from>
    <xdr:ext cx="534377" cy="259045"/>
    <xdr:sp macro="" textlink="">
      <xdr:nvSpPr>
        <xdr:cNvPr id="381" name="テキスト ボックス 380"/>
        <xdr:cNvSpPr txBox="1"/>
      </xdr:nvSpPr>
      <xdr:spPr>
        <a:xfrm>
          <a:off x="6705111" y="95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150947</xdr:rowOff>
    </xdr:from>
    <xdr:to>
      <xdr:col>55</xdr:col>
      <xdr:colOff>0</xdr:colOff>
      <xdr:row>77</xdr:row>
      <xdr:rowOff>158217</xdr:rowOff>
    </xdr:to>
    <xdr:cxnSp macro="">
      <xdr:nvCxnSpPr>
        <xdr:cNvPr id="408" name="直線コネクタ 407"/>
        <xdr:cNvCxnSpPr/>
      </xdr:nvCxnSpPr>
      <xdr:spPr>
        <a:xfrm>
          <a:off x="9639300" y="13352597"/>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150947</xdr:rowOff>
    </xdr:from>
    <xdr:to>
      <xdr:col>50</xdr:col>
      <xdr:colOff>114300</xdr:colOff>
      <xdr:row>78</xdr:row>
      <xdr:rowOff>9719</xdr:rowOff>
    </xdr:to>
    <xdr:cxnSp macro="">
      <xdr:nvCxnSpPr>
        <xdr:cNvPr id="411" name="直線コネクタ 410"/>
        <xdr:cNvCxnSpPr/>
      </xdr:nvCxnSpPr>
      <xdr:spPr>
        <a:xfrm flipV="1">
          <a:off x="8750300" y="13352597"/>
          <a:ext cx="8890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65588</xdr:rowOff>
    </xdr:from>
    <xdr:to>
      <xdr:col>45</xdr:col>
      <xdr:colOff>177800</xdr:colOff>
      <xdr:row>78</xdr:row>
      <xdr:rowOff>9719</xdr:rowOff>
    </xdr:to>
    <xdr:cxnSp macro="">
      <xdr:nvCxnSpPr>
        <xdr:cNvPr id="414" name="直線コネクタ 413"/>
        <xdr:cNvCxnSpPr/>
      </xdr:nvCxnSpPr>
      <xdr:spPr>
        <a:xfrm>
          <a:off x="7861300" y="13267238"/>
          <a:ext cx="889000" cy="1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65588</xdr:rowOff>
    </xdr:from>
    <xdr:to>
      <xdr:col>41</xdr:col>
      <xdr:colOff>50800</xdr:colOff>
      <xdr:row>78</xdr:row>
      <xdr:rowOff>15021</xdr:rowOff>
    </xdr:to>
    <xdr:cxnSp macro="">
      <xdr:nvCxnSpPr>
        <xdr:cNvPr id="417" name="直線コネクタ 416"/>
        <xdr:cNvCxnSpPr/>
      </xdr:nvCxnSpPr>
      <xdr:spPr>
        <a:xfrm flipV="1">
          <a:off x="6972300" y="13267238"/>
          <a:ext cx="889000" cy="1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107417</xdr:rowOff>
    </xdr:from>
    <xdr:to>
      <xdr:col>55</xdr:col>
      <xdr:colOff>50800</xdr:colOff>
      <xdr:row>78</xdr:row>
      <xdr:rowOff>37567</xdr:rowOff>
    </xdr:to>
    <xdr:sp macro="" textlink="">
      <xdr:nvSpPr>
        <xdr:cNvPr id="427" name="楕円 426"/>
        <xdr:cNvSpPr/>
      </xdr:nvSpPr>
      <xdr:spPr>
        <a:xfrm>
          <a:off x="104267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22344</xdr:rowOff>
    </xdr:from>
    <xdr:ext cx="469744" cy="259045"/>
    <xdr:sp macro="" textlink="">
      <xdr:nvSpPr>
        <xdr:cNvPr id="428" name="商工費該当値テキスト"/>
        <xdr:cNvSpPr txBox="1"/>
      </xdr:nvSpPr>
      <xdr:spPr>
        <a:xfrm>
          <a:off x="10528300" y="1322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100147</xdr:rowOff>
    </xdr:from>
    <xdr:to>
      <xdr:col>50</xdr:col>
      <xdr:colOff>165100</xdr:colOff>
      <xdr:row>78</xdr:row>
      <xdr:rowOff>30297</xdr:rowOff>
    </xdr:to>
    <xdr:sp macro="" textlink="">
      <xdr:nvSpPr>
        <xdr:cNvPr id="429" name="楕円 428"/>
        <xdr:cNvSpPr/>
      </xdr:nvSpPr>
      <xdr:spPr>
        <a:xfrm>
          <a:off x="9588500" y="133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21424</xdr:rowOff>
    </xdr:from>
    <xdr:ext cx="469744" cy="259045"/>
    <xdr:sp macro="" textlink="">
      <xdr:nvSpPr>
        <xdr:cNvPr id="430" name="テキスト ボックス 429"/>
        <xdr:cNvSpPr txBox="1"/>
      </xdr:nvSpPr>
      <xdr:spPr>
        <a:xfrm>
          <a:off x="9404428" y="133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130369</xdr:rowOff>
    </xdr:from>
    <xdr:to>
      <xdr:col>46</xdr:col>
      <xdr:colOff>38100</xdr:colOff>
      <xdr:row>78</xdr:row>
      <xdr:rowOff>60519</xdr:rowOff>
    </xdr:to>
    <xdr:sp macro="" textlink="">
      <xdr:nvSpPr>
        <xdr:cNvPr id="431" name="楕円 430"/>
        <xdr:cNvSpPr/>
      </xdr:nvSpPr>
      <xdr:spPr>
        <a:xfrm>
          <a:off x="8699500" y="133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51646</xdr:rowOff>
    </xdr:from>
    <xdr:ext cx="469744" cy="259045"/>
    <xdr:sp macro="" textlink="">
      <xdr:nvSpPr>
        <xdr:cNvPr id="432" name="テキスト ボックス 431"/>
        <xdr:cNvSpPr txBox="1"/>
      </xdr:nvSpPr>
      <xdr:spPr>
        <a:xfrm>
          <a:off x="8515428" y="134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14788</xdr:rowOff>
    </xdr:from>
    <xdr:to>
      <xdr:col>41</xdr:col>
      <xdr:colOff>101600</xdr:colOff>
      <xdr:row>77</xdr:row>
      <xdr:rowOff>116388</xdr:rowOff>
    </xdr:to>
    <xdr:sp macro="" textlink="">
      <xdr:nvSpPr>
        <xdr:cNvPr id="433" name="楕円 432"/>
        <xdr:cNvSpPr/>
      </xdr:nvSpPr>
      <xdr:spPr>
        <a:xfrm>
          <a:off x="7810500" y="132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107515</xdr:rowOff>
    </xdr:from>
    <xdr:ext cx="469744" cy="259045"/>
    <xdr:sp macro="" textlink="">
      <xdr:nvSpPr>
        <xdr:cNvPr id="434" name="テキスト ボックス 433"/>
        <xdr:cNvSpPr txBox="1"/>
      </xdr:nvSpPr>
      <xdr:spPr>
        <a:xfrm>
          <a:off x="7626428" y="133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135671</xdr:rowOff>
    </xdr:from>
    <xdr:to>
      <xdr:col>36</xdr:col>
      <xdr:colOff>165100</xdr:colOff>
      <xdr:row>78</xdr:row>
      <xdr:rowOff>65821</xdr:rowOff>
    </xdr:to>
    <xdr:sp macro="" textlink="">
      <xdr:nvSpPr>
        <xdr:cNvPr id="435" name="楕円 434"/>
        <xdr:cNvSpPr/>
      </xdr:nvSpPr>
      <xdr:spPr>
        <a:xfrm>
          <a:off x="6921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56948</xdr:rowOff>
    </xdr:from>
    <xdr:ext cx="469744" cy="259045"/>
    <xdr:sp macro="" textlink="">
      <xdr:nvSpPr>
        <xdr:cNvPr id="436" name="テキスト ボックス 435"/>
        <xdr:cNvSpPr txBox="1"/>
      </xdr:nvSpPr>
      <xdr:spPr>
        <a:xfrm>
          <a:off x="6737428" y="134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127612</xdr:rowOff>
    </xdr:from>
    <xdr:to>
      <xdr:col>55</xdr:col>
      <xdr:colOff>0</xdr:colOff>
      <xdr:row>97</xdr:row>
      <xdr:rowOff>155222</xdr:rowOff>
    </xdr:to>
    <xdr:cxnSp macro="">
      <xdr:nvCxnSpPr>
        <xdr:cNvPr id="463" name="直線コネクタ 462"/>
        <xdr:cNvCxnSpPr/>
      </xdr:nvCxnSpPr>
      <xdr:spPr>
        <a:xfrm flipV="1">
          <a:off x="9639300" y="16758262"/>
          <a:ext cx="838200" cy="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155222</xdr:rowOff>
    </xdr:from>
    <xdr:to>
      <xdr:col>50</xdr:col>
      <xdr:colOff>114300</xdr:colOff>
      <xdr:row>98</xdr:row>
      <xdr:rowOff>9051</xdr:rowOff>
    </xdr:to>
    <xdr:cxnSp macro="">
      <xdr:nvCxnSpPr>
        <xdr:cNvPr id="466" name="直線コネクタ 465"/>
        <xdr:cNvCxnSpPr/>
      </xdr:nvCxnSpPr>
      <xdr:spPr>
        <a:xfrm flipV="1">
          <a:off x="8750300" y="1678587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9051</xdr:rowOff>
    </xdr:from>
    <xdr:to>
      <xdr:col>45</xdr:col>
      <xdr:colOff>177800</xdr:colOff>
      <xdr:row>98</xdr:row>
      <xdr:rowOff>30635</xdr:rowOff>
    </xdr:to>
    <xdr:cxnSp macro="">
      <xdr:nvCxnSpPr>
        <xdr:cNvPr id="469" name="直線コネクタ 468"/>
        <xdr:cNvCxnSpPr/>
      </xdr:nvCxnSpPr>
      <xdr:spPr>
        <a:xfrm flipV="1">
          <a:off x="7861300" y="16811151"/>
          <a:ext cx="8890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30635</xdr:rowOff>
    </xdr:from>
    <xdr:to>
      <xdr:col>41</xdr:col>
      <xdr:colOff>50800</xdr:colOff>
      <xdr:row>98</xdr:row>
      <xdr:rowOff>49805</xdr:rowOff>
    </xdr:to>
    <xdr:cxnSp macro="">
      <xdr:nvCxnSpPr>
        <xdr:cNvPr id="472" name="直線コネクタ 471"/>
        <xdr:cNvCxnSpPr/>
      </xdr:nvCxnSpPr>
      <xdr:spPr>
        <a:xfrm flipV="1">
          <a:off x="6972300" y="16832735"/>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76812</xdr:rowOff>
    </xdr:from>
    <xdr:to>
      <xdr:col>55</xdr:col>
      <xdr:colOff>50800</xdr:colOff>
      <xdr:row>98</xdr:row>
      <xdr:rowOff>6962</xdr:rowOff>
    </xdr:to>
    <xdr:sp macro="" textlink="">
      <xdr:nvSpPr>
        <xdr:cNvPr id="482" name="楕円 481"/>
        <xdr:cNvSpPr/>
      </xdr:nvSpPr>
      <xdr:spPr>
        <a:xfrm>
          <a:off x="10426700" y="167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99689</xdr:rowOff>
    </xdr:from>
    <xdr:ext cx="534377" cy="259045"/>
    <xdr:sp macro="" textlink="">
      <xdr:nvSpPr>
        <xdr:cNvPr id="483" name="土木費該当値テキスト"/>
        <xdr:cNvSpPr txBox="1"/>
      </xdr:nvSpPr>
      <xdr:spPr>
        <a:xfrm>
          <a:off x="10528300" y="165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104422</xdr:rowOff>
    </xdr:from>
    <xdr:to>
      <xdr:col>50</xdr:col>
      <xdr:colOff>165100</xdr:colOff>
      <xdr:row>98</xdr:row>
      <xdr:rowOff>34572</xdr:rowOff>
    </xdr:to>
    <xdr:sp macro="" textlink="">
      <xdr:nvSpPr>
        <xdr:cNvPr id="484" name="楕円 483"/>
        <xdr:cNvSpPr/>
      </xdr:nvSpPr>
      <xdr:spPr>
        <a:xfrm>
          <a:off x="9588500" y="167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25699</xdr:rowOff>
    </xdr:from>
    <xdr:ext cx="534377" cy="259045"/>
    <xdr:sp macro="" textlink="">
      <xdr:nvSpPr>
        <xdr:cNvPr id="485" name="テキスト ボックス 484"/>
        <xdr:cNvSpPr txBox="1"/>
      </xdr:nvSpPr>
      <xdr:spPr>
        <a:xfrm>
          <a:off x="9372111" y="168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129701</xdr:rowOff>
    </xdr:from>
    <xdr:to>
      <xdr:col>46</xdr:col>
      <xdr:colOff>38100</xdr:colOff>
      <xdr:row>98</xdr:row>
      <xdr:rowOff>59851</xdr:rowOff>
    </xdr:to>
    <xdr:sp macro="" textlink="">
      <xdr:nvSpPr>
        <xdr:cNvPr id="486" name="楕円 485"/>
        <xdr:cNvSpPr/>
      </xdr:nvSpPr>
      <xdr:spPr>
        <a:xfrm>
          <a:off x="8699500" y="167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50978</xdr:rowOff>
    </xdr:from>
    <xdr:ext cx="534377" cy="259045"/>
    <xdr:sp macro="" textlink="">
      <xdr:nvSpPr>
        <xdr:cNvPr id="487" name="テキスト ボックス 486"/>
        <xdr:cNvSpPr txBox="1"/>
      </xdr:nvSpPr>
      <xdr:spPr>
        <a:xfrm>
          <a:off x="8483111" y="168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151285</xdr:rowOff>
    </xdr:from>
    <xdr:to>
      <xdr:col>41</xdr:col>
      <xdr:colOff>101600</xdr:colOff>
      <xdr:row>98</xdr:row>
      <xdr:rowOff>81435</xdr:rowOff>
    </xdr:to>
    <xdr:sp macro="" textlink="">
      <xdr:nvSpPr>
        <xdr:cNvPr id="488" name="楕円 487"/>
        <xdr:cNvSpPr/>
      </xdr:nvSpPr>
      <xdr:spPr>
        <a:xfrm>
          <a:off x="7810500" y="167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72562</xdr:rowOff>
    </xdr:from>
    <xdr:ext cx="534377" cy="259045"/>
    <xdr:sp macro="" textlink="">
      <xdr:nvSpPr>
        <xdr:cNvPr id="489" name="テキスト ボックス 488"/>
        <xdr:cNvSpPr txBox="1"/>
      </xdr:nvSpPr>
      <xdr:spPr>
        <a:xfrm>
          <a:off x="7594111" y="168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170455</xdr:rowOff>
    </xdr:from>
    <xdr:to>
      <xdr:col>36</xdr:col>
      <xdr:colOff>165100</xdr:colOff>
      <xdr:row>98</xdr:row>
      <xdr:rowOff>100605</xdr:rowOff>
    </xdr:to>
    <xdr:sp macro="" textlink="">
      <xdr:nvSpPr>
        <xdr:cNvPr id="490" name="楕円 489"/>
        <xdr:cNvSpPr/>
      </xdr:nvSpPr>
      <xdr:spPr>
        <a:xfrm>
          <a:off x="6921500" y="168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91732</xdr:rowOff>
    </xdr:from>
    <xdr:ext cx="534377" cy="259045"/>
    <xdr:sp macro="" textlink="">
      <xdr:nvSpPr>
        <xdr:cNvPr id="491" name="テキスト ボックス 490"/>
        <xdr:cNvSpPr txBox="1"/>
      </xdr:nvSpPr>
      <xdr:spPr>
        <a:xfrm>
          <a:off x="6705111" y="168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168321</xdr:rowOff>
    </xdr:from>
    <xdr:to>
      <xdr:col>85</xdr:col>
      <xdr:colOff>127000</xdr:colOff>
      <xdr:row>37</xdr:row>
      <xdr:rowOff>51095</xdr:rowOff>
    </xdr:to>
    <xdr:cxnSp macro="">
      <xdr:nvCxnSpPr>
        <xdr:cNvPr id="519" name="直線コネクタ 518"/>
        <xdr:cNvCxnSpPr/>
      </xdr:nvCxnSpPr>
      <xdr:spPr>
        <a:xfrm flipV="1">
          <a:off x="15481300" y="6169071"/>
          <a:ext cx="838200" cy="2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51095</xdr:rowOff>
    </xdr:from>
    <xdr:to>
      <xdr:col>81</xdr:col>
      <xdr:colOff>50800</xdr:colOff>
      <xdr:row>37</xdr:row>
      <xdr:rowOff>159268</xdr:rowOff>
    </xdr:to>
    <xdr:cxnSp macro="">
      <xdr:nvCxnSpPr>
        <xdr:cNvPr id="522" name="直線コネクタ 521"/>
        <xdr:cNvCxnSpPr/>
      </xdr:nvCxnSpPr>
      <xdr:spPr>
        <a:xfrm flipV="1">
          <a:off x="14592300" y="6394745"/>
          <a:ext cx="8890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54204</xdr:rowOff>
    </xdr:from>
    <xdr:to>
      <xdr:col>76</xdr:col>
      <xdr:colOff>114300</xdr:colOff>
      <xdr:row>37</xdr:row>
      <xdr:rowOff>159268</xdr:rowOff>
    </xdr:to>
    <xdr:cxnSp macro="">
      <xdr:nvCxnSpPr>
        <xdr:cNvPr id="525" name="直線コネクタ 524"/>
        <xdr:cNvCxnSpPr/>
      </xdr:nvCxnSpPr>
      <xdr:spPr>
        <a:xfrm>
          <a:off x="13703300" y="6397854"/>
          <a:ext cx="889000" cy="10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46340</xdr:rowOff>
    </xdr:from>
    <xdr:to>
      <xdr:col>71</xdr:col>
      <xdr:colOff>177800</xdr:colOff>
      <xdr:row>37</xdr:row>
      <xdr:rowOff>54204</xdr:rowOff>
    </xdr:to>
    <xdr:cxnSp macro="">
      <xdr:nvCxnSpPr>
        <xdr:cNvPr id="528" name="直線コネクタ 527"/>
        <xdr:cNvCxnSpPr/>
      </xdr:nvCxnSpPr>
      <xdr:spPr>
        <a:xfrm>
          <a:off x="12814300" y="5704190"/>
          <a:ext cx="889000" cy="69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117521</xdr:rowOff>
    </xdr:from>
    <xdr:to>
      <xdr:col>85</xdr:col>
      <xdr:colOff>177800</xdr:colOff>
      <xdr:row>36</xdr:row>
      <xdr:rowOff>47671</xdr:rowOff>
    </xdr:to>
    <xdr:sp macro="" textlink="">
      <xdr:nvSpPr>
        <xdr:cNvPr id="538" name="楕円 537"/>
        <xdr:cNvSpPr/>
      </xdr:nvSpPr>
      <xdr:spPr>
        <a:xfrm>
          <a:off x="16268700" y="61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140398</xdr:rowOff>
    </xdr:from>
    <xdr:ext cx="534377" cy="259045"/>
    <xdr:sp macro="" textlink="">
      <xdr:nvSpPr>
        <xdr:cNvPr id="539" name="消防費該当値テキスト"/>
        <xdr:cNvSpPr txBox="1"/>
      </xdr:nvSpPr>
      <xdr:spPr>
        <a:xfrm>
          <a:off x="16370300" y="596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295</xdr:rowOff>
    </xdr:from>
    <xdr:to>
      <xdr:col>81</xdr:col>
      <xdr:colOff>101600</xdr:colOff>
      <xdr:row>37</xdr:row>
      <xdr:rowOff>101895</xdr:rowOff>
    </xdr:to>
    <xdr:sp macro="" textlink="">
      <xdr:nvSpPr>
        <xdr:cNvPr id="540" name="楕円 539"/>
        <xdr:cNvSpPr/>
      </xdr:nvSpPr>
      <xdr:spPr>
        <a:xfrm>
          <a:off x="15430500" y="6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118422</xdr:rowOff>
    </xdr:from>
    <xdr:ext cx="534377" cy="259045"/>
    <xdr:sp macro="" textlink="">
      <xdr:nvSpPr>
        <xdr:cNvPr id="541" name="テキスト ボックス 540"/>
        <xdr:cNvSpPr txBox="1"/>
      </xdr:nvSpPr>
      <xdr:spPr>
        <a:xfrm>
          <a:off x="15214111" y="61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108468</xdr:rowOff>
    </xdr:from>
    <xdr:to>
      <xdr:col>76</xdr:col>
      <xdr:colOff>165100</xdr:colOff>
      <xdr:row>38</xdr:row>
      <xdr:rowOff>38618</xdr:rowOff>
    </xdr:to>
    <xdr:sp macro="" textlink="">
      <xdr:nvSpPr>
        <xdr:cNvPr id="542" name="楕円 541"/>
        <xdr:cNvSpPr/>
      </xdr:nvSpPr>
      <xdr:spPr>
        <a:xfrm>
          <a:off x="14541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29745</xdr:rowOff>
    </xdr:from>
    <xdr:ext cx="534377" cy="259045"/>
    <xdr:sp macro="" textlink="">
      <xdr:nvSpPr>
        <xdr:cNvPr id="543" name="テキスト ボックス 542"/>
        <xdr:cNvSpPr txBox="1"/>
      </xdr:nvSpPr>
      <xdr:spPr>
        <a:xfrm>
          <a:off x="14325111" y="6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3404</xdr:rowOff>
    </xdr:from>
    <xdr:to>
      <xdr:col>72</xdr:col>
      <xdr:colOff>38100</xdr:colOff>
      <xdr:row>37</xdr:row>
      <xdr:rowOff>105004</xdr:rowOff>
    </xdr:to>
    <xdr:sp macro="" textlink="">
      <xdr:nvSpPr>
        <xdr:cNvPr id="544" name="楕円 543"/>
        <xdr:cNvSpPr/>
      </xdr:nvSpPr>
      <xdr:spPr>
        <a:xfrm>
          <a:off x="13652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121531</xdr:rowOff>
    </xdr:from>
    <xdr:ext cx="534377" cy="259045"/>
    <xdr:sp macro="" textlink="">
      <xdr:nvSpPr>
        <xdr:cNvPr id="545" name="テキスト ボックス 544"/>
        <xdr:cNvSpPr txBox="1"/>
      </xdr:nvSpPr>
      <xdr:spPr>
        <a:xfrm>
          <a:off x="13436111" y="61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166990</xdr:rowOff>
    </xdr:from>
    <xdr:to>
      <xdr:col>67</xdr:col>
      <xdr:colOff>101600</xdr:colOff>
      <xdr:row>33</xdr:row>
      <xdr:rowOff>97140</xdr:rowOff>
    </xdr:to>
    <xdr:sp macro="" textlink="">
      <xdr:nvSpPr>
        <xdr:cNvPr id="546" name="楕円 545"/>
        <xdr:cNvSpPr/>
      </xdr:nvSpPr>
      <xdr:spPr>
        <a:xfrm>
          <a:off x="12763500" y="56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113667</xdr:rowOff>
    </xdr:from>
    <xdr:ext cx="534377" cy="259045"/>
    <xdr:sp macro="" textlink="">
      <xdr:nvSpPr>
        <xdr:cNvPr id="547" name="テキスト ボックス 546"/>
        <xdr:cNvSpPr txBox="1"/>
      </xdr:nvSpPr>
      <xdr:spPr>
        <a:xfrm>
          <a:off x="12547111" y="54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89522</xdr:rowOff>
    </xdr:from>
    <xdr:to>
      <xdr:col>85</xdr:col>
      <xdr:colOff>127000</xdr:colOff>
      <xdr:row>58</xdr:row>
      <xdr:rowOff>110668</xdr:rowOff>
    </xdr:to>
    <xdr:cxnSp macro="">
      <xdr:nvCxnSpPr>
        <xdr:cNvPr id="577" name="直線コネクタ 576"/>
        <xdr:cNvCxnSpPr/>
      </xdr:nvCxnSpPr>
      <xdr:spPr>
        <a:xfrm flipV="1">
          <a:off x="15481300" y="10033622"/>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106496</xdr:rowOff>
    </xdr:from>
    <xdr:to>
      <xdr:col>81</xdr:col>
      <xdr:colOff>50800</xdr:colOff>
      <xdr:row>58</xdr:row>
      <xdr:rowOff>110668</xdr:rowOff>
    </xdr:to>
    <xdr:cxnSp macro="">
      <xdr:nvCxnSpPr>
        <xdr:cNvPr id="580" name="直線コネクタ 579"/>
        <xdr:cNvCxnSpPr/>
      </xdr:nvCxnSpPr>
      <xdr:spPr>
        <a:xfrm>
          <a:off x="14592300" y="10050596"/>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104667</xdr:rowOff>
    </xdr:from>
    <xdr:to>
      <xdr:col>76</xdr:col>
      <xdr:colOff>114300</xdr:colOff>
      <xdr:row>58</xdr:row>
      <xdr:rowOff>106496</xdr:rowOff>
    </xdr:to>
    <xdr:cxnSp macro="">
      <xdr:nvCxnSpPr>
        <xdr:cNvPr id="583" name="直線コネクタ 582"/>
        <xdr:cNvCxnSpPr/>
      </xdr:nvCxnSpPr>
      <xdr:spPr>
        <a:xfrm>
          <a:off x="13703300" y="1004876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19304</xdr:rowOff>
    </xdr:from>
    <xdr:to>
      <xdr:col>71</xdr:col>
      <xdr:colOff>177800</xdr:colOff>
      <xdr:row>58</xdr:row>
      <xdr:rowOff>104667</xdr:rowOff>
    </xdr:to>
    <xdr:cxnSp macro="">
      <xdr:nvCxnSpPr>
        <xdr:cNvPr id="586" name="直線コネクタ 585"/>
        <xdr:cNvCxnSpPr/>
      </xdr:nvCxnSpPr>
      <xdr:spPr>
        <a:xfrm>
          <a:off x="12814300" y="9449054"/>
          <a:ext cx="889000" cy="59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38722</xdr:rowOff>
    </xdr:from>
    <xdr:to>
      <xdr:col>85</xdr:col>
      <xdr:colOff>177800</xdr:colOff>
      <xdr:row>58</xdr:row>
      <xdr:rowOff>140322</xdr:rowOff>
    </xdr:to>
    <xdr:sp macro="" textlink="">
      <xdr:nvSpPr>
        <xdr:cNvPr id="596" name="楕円 595"/>
        <xdr:cNvSpPr/>
      </xdr:nvSpPr>
      <xdr:spPr>
        <a:xfrm>
          <a:off x="162687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125099</xdr:rowOff>
    </xdr:from>
    <xdr:ext cx="534377" cy="259045"/>
    <xdr:sp macro="" textlink="">
      <xdr:nvSpPr>
        <xdr:cNvPr id="597" name="教育費該当値テキスト"/>
        <xdr:cNvSpPr txBox="1"/>
      </xdr:nvSpPr>
      <xdr:spPr>
        <a:xfrm>
          <a:off x="16370300" y="98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59868</xdr:rowOff>
    </xdr:from>
    <xdr:to>
      <xdr:col>81</xdr:col>
      <xdr:colOff>101600</xdr:colOff>
      <xdr:row>58</xdr:row>
      <xdr:rowOff>161468</xdr:rowOff>
    </xdr:to>
    <xdr:sp macro="" textlink="">
      <xdr:nvSpPr>
        <xdr:cNvPr id="598" name="楕円 597"/>
        <xdr:cNvSpPr/>
      </xdr:nvSpPr>
      <xdr:spPr>
        <a:xfrm>
          <a:off x="15430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152595</xdr:rowOff>
    </xdr:from>
    <xdr:ext cx="534377" cy="259045"/>
    <xdr:sp macro="" textlink="">
      <xdr:nvSpPr>
        <xdr:cNvPr id="599" name="テキスト ボックス 598"/>
        <xdr:cNvSpPr txBox="1"/>
      </xdr:nvSpPr>
      <xdr:spPr>
        <a:xfrm>
          <a:off x="15214111" y="100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55696</xdr:rowOff>
    </xdr:from>
    <xdr:to>
      <xdr:col>76</xdr:col>
      <xdr:colOff>165100</xdr:colOff>
      <xdr:row>58</xdr:row>
      <xdr:rowOff>157296</xdr:rowOff>
    </xdr:to>
    <xdr:sp macro="" textlink="">
      <xdr:nvSpPr>
        <xdr:cNvPr id="600" name="楕円 599"/>
        <xdr:cNvSpPr/>
      </xdr:nvSpPr>
      <xdr:spPr>
        <a:xfrm>
          <a:off x="14541500" y="99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148423</xdr:rowOff>
    </xdr:from>
    <xdr:ext cx="534377" cy="259045"/>
    <xdr:sp macro="" textlink="">
      <xdr:nvSpPr>
        <xdr:cNvPr id="601" name="テキスト ボックス 600"/>
        <xdr:cNvSpPr txBox="1"/>
      </xdr:nvSpPr>
      <xdr:spPr>
        <a:xfrm>
          <a:off x="14325111" y="100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53867</xdr:rowOff>
    </xdr:from>
    <xdr:to>
      <xdr:col>72</xdr:col>
      <xdr:colOff>38100</xdr:colOff>
      <xdr:row>58</xdr:row>
      <xdr:rowOff>155467</xdr:rowOff>
    </xdr:to>
    <xdr:sp macro="" textlink="">
      <xdr:nvSpPr>
        <xdr:cNvPr id="602" name="楕円 601"/>
        <xdr:cNvSpPr/>
      </xdr:nvSpPr>
      <xdr:spPr>
        <a:xfrm>
          <a:off x="13652500" y="99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146594</xdr:rowOff>
    </xdr:from>
    <xdr:ext cx="534377" cy="259045"/>
    <xdr:sp macro="" textlink="">
      <xdr:nvSpPr>
        <xdr:cNvPr id="603" name="テキスト ボックス 602"/>
        <xdr:cNvSpPr txBox="1"/>
      </xdr:nvSpPr>
      <xdr:spPr>
        <a:xfrm>
          <a:off x="13436111" y="100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139954</xdr:rowOff>
    </xdr:from>
    <xdr:to>
      <xdr:col>67</xdr:col>
      <xdr:colOff>101600</xdr:colOff>
      <xdr:row>55</xdr:row>
      <xdr:rowOff>70104</xdr:rowOff>
    </xdr:to>
    <xdr:sp macro="" textlink="">
      <xdr:nvSpPr>
        <xdr:cNvPr id="604" name="楕円 603"/>
        <xdr:cNvSpPr/>
      </xdr:nvSpPr>
      <xdr:spPr>
        <a:xfrm>
          <a:off x="12763500" y="93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86631</xdr:rowOff>
    </xdr:from>
    <xdr:ext cx="534377" cy="259045"/>
    <xdr:sp macro="" textlink="">
      <xdr:nvSpPr>
        <xdr:cNvPr id="605" name="テキスト ボックス 604"/>
        <xdr:cNvSpPr txBox="1"/>
      </xdr:nvSpPr>
      <xdr:spPr>
        <a:xfrm>
          <a:off x="12547111" y="91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71005</xdr:rowOff>
    </xdr:from>
    <xdr:to>
      <xdr:col>85</xdr:col>
      <xdr:colOff>127000</xdr:colOff>
      <xdr:row>78</xdr:row>
      <xdr:rowOff>122555</xdr:rowOff>
    </xdr:to>
    <xdr:cxnSp macro="">
      <xdr:nvCxnSpPr>
        <xdr:cNvPr id="634" name="直線コネクタ 633"/>
        <xdr:cNvCxnSpPr/>
      </xdr:nvCxnSpPr>
      <xdr:spPr>
        <a:xfrm>
          <a:off x="15481300" y="13444105"/>
          <a:ext cx="8382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5"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6311</xdr:rowOff>
    </xdr:from>
    <xdr:to>
      <xdr:col>81</xdr:col>
      <xdr:colOff>50800</xdr:colOff>
      <xdr:row>78</xdr:row>
      <xdr:rowOff>71005</xdr:rowOff>
    </xdr:to>
    <xdr:cxnSp macro="">
      <xdr:nvCxnSpPr>
        <xdr:cNvPr id="637" name="直線コネクタ 636"/>
        <xdr:cNvCxnSpPr/>
      </xdr:nvCxnSpPr>
      <xdr:spPr>
        <a:xfrm>
          <a:off x="14592300" y="13379411"/>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9" name="テキスト ボックス 638"/>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6311</xdr:rowOff>
    </xdr:from>
    <xdr:to>
      <xdr:col>76</xdr:col>
      <xdr:colOff>114300</xdr:colOff>
      <xdr:row>78</xdr:row>
      <xdr:rowOff>151282</xdr:rowOff>
    </xdr:to>
    <xdr:cxnSp macro="">
      <xdr:nvCxnSpPr>
        <xdr:cNvPr id="640" name="直線コネクタ 639"/>
        <xdr:cNvCxnSpPr/>
      </xdr:nvCxnSpPr>
      <xdr:spPr>
        <a:xfrm flipV="1">
          <a:off x="13703300" y="13379411"/>
          <a:ext cx="889000" cy="1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2" name="テキスト ボックス 641"/>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96799</xdr:rowOff>
    </xdr:from>
    <xdr:to>
      <xdr:col>71</xdr:col>
      <xdr:colOff>177800</xdr:colOff>
      <xdr:row>78</xdr:row>
      <xdr:rowOff>151282</xdr:rowOff>
    </xdr:to>
    <xdr:cxnSp macro="">
      <xdr:nvCxnSpPr>
        <xdr:cNvPr id="643" name="直線コネクタ 642"/>
        <xdr:cNvCxnSpPr/>
      </xdr:nvCxnSpPr>
      <xdr:spPr>
        <a:xfrm>
          <a:off x="12814300" y="13469899"/>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69042</xdr:rowOff>
    </xdr:from>
    <xdr:ext cx="378565" cy="259045"/>
    <xdr:sp macro="" textlink="">
      <xdr:nvSpPr>
        <xdr:cNvPr id="645" name="テキスト ボックス 644"/>
        <xdr:cNvSpPr txBox="1"/>
      </xdr:nvSpPr>
      <xdr:spPr>
        <a:xfrm>
          <a:off x="13514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71755</xdr:rowOff>
    </xdr:from>
    <xdr:to>
      <xdr:col>85</xdr:col>
      <xdr:colOff>177800</xdr:colOff>
      <xdr:row>79</xdr:row>
      <xdr:rowOff>1905</xdr:rowOff>
    </xdr:to>
    <xdr:sp macro="" textlink="">
      <xdr:nvSpPr>
        <xdr:cNvPr id="653" name="楕円 652"/>
        <xdr:cNvSpPr/>
      </xdr:nvSpPr>
      <xdr:spPr>
        <a:xfrm>
          <a:off x="162687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31132</xdr:rowOff>
    </xdr:from>
    <xdr:ext cx="469744" cy="259045"/>
    <xdr:sp macro="" textlink="">
      <xdr:nvSpPr>
        <xdr:cNvPr id="654" name="災害復旧費該当値テキスト"/>
        <xdr:cNvSpPr txBox="1"/>
      </xdr:nvSpPr>
      <xdr:spPr>
        <a:xfrm>
          <a:off x="16370300" y="132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20205</xdr:rowOff>
    </xdr:from>
    <xdr:to>
      <xdr:col>81</xdr:col>
      <xdr:colOff>101600</xdr:colOff>
      <xdr:row>78</xdr:row>
      <xdr:rowOff>121805</xdr:rowOff>
    </xdr:to>
    <xdr:sp macro="" textlink="">
      <xdr:nvSpPr>
        <xdr:cNvPr id="655" name="楕円 654"/>
        <xdr:cNvSpPr/>
      </xdr:nvSpPr>
      <xdr:spPr>
        <a:xfrm>
          <a:off x="15430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138332</xdr:rowOff>
    </xdr:from>
    <xdr:ext cx="469744" cy="259045"/>
    <xdr:sp macro="" textlink="">
      <xdr:nvSpPr>
        <xdr:cNvPr id="656" name="テキスト ボックス 655"/>
        <xdr:cNvSpPr txBox="1"/>
      </xdr:nvSpPr>
      <xdr:spPr>
        <a:xfrm>
          <a:off x="15246428" y="1316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126961</xdr:rowOff>
    </xdr:from>
    <xdr:to>
      <xdr:col>76</xdr:col>
      <xdr:colOff>165100</xdr:colOff>
      <xdr:row>78</xdr:row>
      <xdr:rowOff>57111</xdr:rowOff>
    </xdr:to>
    <xdr:sp macro="" textlink="">
      <xdr:nvSpPr>
        <xdr:cNvPr id="657" name="楕円 656"/>
        <xdr:cNvSpPr/>
      </xdr:nvSpPr>
      <xdr:spPr>
        <a:xfrm>
          <a:off x="14541500" y="133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73638</xdr:rowOff>
    </xdr:from>
    <xdr:ext cx="469744" cy="259045"/>
    <xdr:sp macro="" textlink="">
      <xdr:nvSpPr>
        <xdr:cNvPr id="658" name="テキスト ボックス 657"/>
        <xdr:cNvSpPr txBox="1"/>
      </xdr:nvSpPr>
      <xdr:spPr>
        <a:xfrm>
          <a:off x="14357428" y="1310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100482</xdr:rowOff>
    </xdr:from>
    <xdr:to>
      <xdr:col>72</xdr:col>
      <xdr:colOff>38100</xdr:colOff>
      <xdr:row>79</xdr:row>
      <xdr:rowOff>30632</xdr:rowOff>
    </xdr:to>
    <xdr:sp macro="" textlink="">
      <xdr:nvSpPr>
        <xdr:cNvPr id="659" name="楕円 658"/>
        <xdr:cNvSpPr/>
      </xdr:nvSpPr>
      <xdr:spPr>
        <a:xfrm>
          <a:off x="13652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47159</xdr:rowOff>
    </xdr:from>
    <xdr:ext cx="469744" cy="259045"/>
    <xdr:sp macro="" textlink="">
      <xdr:nvSpPr>
        <xdr:cNvPr id="660" name="テキスト ボックス 659"/>
        <xdr:cNvSpPr txBox="1"/>
      </xdr:nvSpPr>
      <xdr:spPr>
        <a:xfrm>
          <a:off x="13468428" y="1324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45999</xdr:rowOff>
    </xdr:from>
    <xdr:to>
      <xdr:col>67</xdr:col>
      <xdr:colOff>101600</xdr:colOff>
      <xdr:row>78</xdr:row>
      <xdr:rowOff>147599</xdr:rowOff>
    </xdr:to>
    <xdr:sp macro="" textlink="">
      <xdr:nvSpPr>
        <xdr:cNvPr id="661" name="楕円 660"/>
        <xdr:cNvSpPr/>
      </xdr:nvSpPr>
      <xdr:spPr>
        <a:xfrm>
          <a:off x="12763500" y="134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138726</xdr:rowOff>
    </xdr:from>
    <xdr:ext cx="469744" cy="259045"/>
    <xdr:sp macro="" textlink="">
      <xdr:nvSpPr>
        <xdr:cNvPr id="662" name="テキスト ボックス 661"/>
        <xdr:cNvSpPr txBox="1"/>
      </xdr:nvSpPr>
      <xdr:spPr>
        <a:xfrm>
          <a:off x="12579428" y="1351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157316</xdr:rowOff>
    </xdr:from>
    <xdr:to>
      <xdr:col>85</xdr:col>
      <xdr:colOff>127000</xdr:colOff>
      <xdr:row>95</xdr:row>
      <xdr:rowOff>162189</xdr:rowOff>
    </xdr:to>
    <xdr:cxnSp macro="">
      <xdr:nvCxnSpPr>
        <xdr:cNvPr id="695" name="直線コネクタ 694"/>
        <xdr:cNvCxnSpPr/>
      </xdr:nvCxnSpPr>
      <xdr:spPr>
        <a:xfrm flipV="1">
          <a:off x="15481300" y="16445066"/>
          <a:ext cx="8382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130028</xdr:rowOff>
    </xdr:from>
    <xdr:to>
      <xdr:col>81</xdr:col>
      <xdr:colOff>50800</xdr:colOff>
      <xdr:row>95</xdr:row>
      <xdr:rowOff>162189</xdr:rowOff>
    </xdr:to>
    <xdr:cxnSp macro="">
      <xdr:nvCxnSpPr>
        <xdr:cNvPr id="698" name="直線コネクタ 697"/>
        <xdr:cNvCxnSpPr/>
      </xdr:nvCxnSpPr>
      <xdr:spPr>
        <a:xfrm>
          <a:off x="14592300" y="16417778"/>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130028</xdr:rowOff>
    </xdr:from>
    <xdr:to>
      <xdr:col>76</xdr:col>
      <xdr:colOff>114300</xdr:colOff>
      <xdr:row>95</xdr:row>
      <xdr:rowOff>137643</xdr:rowOff>
    </xdr:to>
    <xdr:cxnSp macro="">
      <xdr:nvCxnSpPr>
        <xdr:cNvPr id="701" name="直線コネクタ 700"/>
        <xdr:cNvCxnSpPr/>
      </xdr:nvCxnSpPr>
      <xdr:spPr>
        <a:xfrm flipV="1">
          <a:off x="13703300" y="16417778"/>
          <a:ext cx="8890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98152</xdr:rowOff>
    </xdr:from>
    <xdr:to>
      <xdr:col>71</xdr:col>
      <xdr:colOff>177800</xdr:colOff>
      <xdr:row>95</xdr:row>
      <xdr:rowOff>137643</xdr:rowOff>
    </xdr:to>
    <xdr:cxnSp macro="">
      <xdr:nvCxnSpPr>
        <xdr:cNvPr id="704" name="直線コネクタ 703"/>
        <xdr:cNvCxnSpPr/>
      </xdr:nvCxnSpPr>
      <xdr:spPr>
        <a:xfrm>
          <a:off x="12814300" y="16385902"/>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8" name="テキスト ボックス 707"/>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106516</xdr:rowOff>
    </xdr:from>
    <xdr:to>
      <xdr:col>85</xdr:col>
      <xdr:colOff>177800</xdr:colOff>
      <xdr:row>96</xdr:row>
      <xdr:rowOff>36666</xdr:rowOff>
    </xdr:to>
    <xdr:sp macro="" textlink="">
      <xdr:nvSpPr>
        <xdr:cNvPr id="714" name="楕円 713"/>
        <xdr:cNvSpPr/>
      </xdr:nvSpPr>
      <xdr:spPr>
        <a:xfrm>
          <a:off x="16268700" y="163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129393</xdr:rowOff>
    </xdr:from>
    <xdr:ext cx="534377" cy="259045"/>
    <xdr:sp macro="" textlink="">
      <xdr:nvSpPr>
        <xdr:cNvPr id="715" name="公債費該当値テキスト"/>
        <xdr:cNvSpPr txBox="1"/>
      </xdr:nvSpPr>
      <xdr:spPr>
        <a:xfrm>
          <a:off x="16370300" y="162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111389</xdr:rowOff>
    </xdr:from>
    <xdr:to>
      <xdr:col>81</xdr:col>
      <xdr:colOff>101600</xdr:colOff>
      <xdr:row>96</xdr:row>
      <xdr:rowOff>41539</xdr:rowOff>
    </xdr:to>
    <xdr:sp macro="" textlink="">
      <xdr:nvSpPr>
        <xdr:cNvPr id="716" name="楕円 715"/>
        <xdr:cNvSpPr/>
      </xdr:nvSpPr>
      <xdr:spPr>
        <a:xfrm>
          <a:off x="15430500" y="1639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58066</xdr:rowOff>
    </xdr:from>
    <xdr:ext cx="534377" cy="259045"/>
    <xdr:sp macro="" textlink="">
      <xdr:nvSpPr>
        <xdr:cNvPr id="717" name="テキスト ボックス 716"/>
        <xdr:cNvSpPr txBox="1"/>
      </xdr:nvSpPr>
      <xdr:spPr>
        <a:xfrm>
          <a:off x="15214111" y="1617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79228</xdr:rowOff>
    </xdr:from>
    <xdr:to>
      <xdr:col>76</xdr:col>
      <xdr:colOff>165100</xdr:colOff>
      <xdr:row>96</xdr:row>
      <xdr:rowOff>9378</xdr:rowOff>
    </xdr:to>
    <xdr:sp macro="" textlink="">
      <xdr:nvSpPr>
        <xdr:cNvPr id="718" name="楕円 717"/>
        <xdr:cNvSpPr/>
      </xdr:nvSpPr>
      <xdr:spPr>
        <a:xfrm>
          <a:off x="14541500" y="16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25905</xdr:rowOff>
    </xdr:from>
    <xdr:ext cx="534377" cy="259045"/>
    <xdr:sp macro="" textlink="">
      <xdr:nvSpPr>
        <xdr:cNvPr id="719" name="テキスト ボックス 718"/>
        <xdr:cNvSpPr txBox="1"/>
      </xdr:nvSpPr>
      <xdr:spPr>
        <a:xfrm>
          <a:off x="14325111" y="161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86843</xdr:rowOff>
    </xdr:from>
    <xdr:to>
      <xdr:col>72</xdr:col>
      <xdr:colOff>38100</xdr:colOff>
      <xdr:row>96</xdr:row>
      <xdr:rowOff>16993</xdr:rowOff>
    </xdr:to>
    <xdr:sp macro="" textlink="">
      <xdr:nvSpPr>
        <xdr:cNvPr id="720" name="楕円 719"/>
        <xdr:cNvSpPr/>
      </xdr:nvSpPr>
      <xdr:spPr>
        <a:xfrm>
          <a:off x="13652500" y="163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33520</xdr:rowOff>
    </xdr:from>
    <xdr:ext cx="534377" cy="259045"/>
    <xdr:sp macro="" textlink="">
      <xdr:nvSpPr>
        <xdr:cNvPr id="721" name="テキスト ボックス 720"/>
        <xdr:cNvSpPr txBox="1"/>
      </xdr:nvSpPr>
      <xdr:spPr>
        <a:xfrm>
          <a:off x="13436111" y="161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47352</xdr:rowOff>
    </xdr:from>
    <xdr:to>
      <xdr:col>67</xdr:col>
      <xdr:colOff>101600</xdr:colOff>
      <xdr:row>95</xdr:row>
      <xdr:rowOff>148952</xdr:rowOff>
    </xdr:to>
    <xdr:sp macro="" textlink="">
      <xdr:nvSpPr>
        <xdr:cNvPr id="722" name="楕円 721"/>
        <xdr:cNvSpPr/>
      </xdr:nvSpPr>
      <xdr:spPr>
        <a:xfrm>
          <a:off x="12763500" y="163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165479</xdr:rowOff>
    </xdr:from>
    <xdr:ext cx="534377" cy="259045"/>
    <xdr:sp macro="" textlink="">
      <xdr:nvSpPr>
        <xdr:cNvPr id="723" name="テキスト ボックス 722"/>
        <xdr:cNvSpPr txBox="1"/>
      </xdr:nvSpPr>
      <xdr:spPr>
        <a:xfrm>
          <a:off x="12547111" y="16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163,983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しているが、保育所・認定こども園等に対する給付、障害者に対する通所支援・自立支援給付等の扶助費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40,144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円増加し、類似団体平均よりも上回っているが、これは姶良フットボールセンター建設工事や姶良市総合運動公園整備工事によるものである。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姶良地区防災行政無線デジタル化整備事業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の事業実施が要因である。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円増加しているが、公立学校空調設備整備事業や市内教育施設ブロック塀修繕等が主な増加の原因である。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財源不足に対し、基金繰入を行ったことから財政調整基金残高が減少している。実質収支額は、執行段階における抑制に努めたことから増となった。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本市は普通交付税の段階的縮減等により厳しい財政状況ではあるが、事務・事業の見直しなど歳出削減を行い、健全な財政運営に努める。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全会計において黒字であるが、一般会計から特別会計への繰出金も年々増加傾向にあることから、一般会計の負担が増加している。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また、国民健康保険特別会計や介護保険特別会計等においては、高齢化の進展や医療技術の高度化等に伴う医療費や給付費の増加が見込まれる。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一般会計においても普通交付税の段階的縮減等により、財源確保の状況も厳しいことから今後も経費削減・抑制に努めるとともに自主財源の歳入確保強化に努める。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31681941</v>
      </c>
      <c r="BO4" s="430"/>
      <c r="BP4" s="430"/>
      <c r="BQ4" s="430"/>
      <c r="BR4" s="430"/>
      <c r="BS4" s="430"/>
      <c r="BT4" s="430"/>
      <c r="BU4" s="431"/>
      <c r="BV4" s="429">
        <v>30548745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8.1999999999999993</v>
      </c>
      <c r="CU4" s="436"/>
      <c r="CV4" s="436"/>
      <c r="CW4" s="436"/>
      <c r="CX4" s="436"/>
      <c r="CY4" s="436"/>
      <c r="CZ4" s="436"/>
      <c r="DA4" s="437"/>
      <c r="DB4" s="435">
        <v>7.7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30244371</v>
      </c>
      <c r="BO5" s="467"/>
      <c r="BP5" s="467"/>
      <c r="BQ5" s="467"/>
      <c r="BR5" s="467"/>
      <c r="BS5" s="467"/>
      <c r="BT5" s="467"/>
      <c r="BU5" s="468"/>
      <c r="BV5" s="466">
        <v>29196293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93.9</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1437570</v>
      </c>
      <c r="BO6" s="467"/>
      <c r="BP6" s="467"/>
      <c r="BQ6" s="467"/>
      <c r="BR6" s="467"/>
      <c r="BS6" s="467"/>
      <c r="BT6" s="467"/>
      <c r="BU6" s="468"/>
      <c r="BV6" s="466">
        <v>1352452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98.4</v>
      </c>
      <c r="CU6" s="504"/>
      <c r="CV6" s="504"/>
      <c r="CW6" s="504"/>
      <c r="CX6" s="504"/>
      <c r="CY6" s="504"/>
      <c r="CZ6" s="504"/>
      <c r="DA6" s="505"/>
      <c r="DB6" s="503">
        <v>99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59380</v>
      </c>
      <c r="BO7" s="467"/>
      <c r="BP7" s="467"/>
      <c r="BQ7" s="467"/>
      <c r="BR7" s="467"/>
      <c r="BS7" s="467"/>
      <c r="BT7" s="467"/>
      <c r="BU7" s="468"/>
      <c r="BV7" s="466">
        <v>51337</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16860252</v>
      </c>
      <c r="CU7" s="467"/>
      <c r="CV7" s="467"/>
      <c r="CW7" s="467"/>
      <c r="CX7" s="467"/>
      <c r="CY7" s="467"/>
      <c r="CZ7" s="467"/>
      <c r="DA7" s="468"/>
      <c r="DB7" s="466">
        <v>16815883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1378190</v>
      </c>
      <c r="BO8" s="467"/>
      <c r="BP8" s="467"/>
      <c r="BQ8" s="467"/>
      <c r="BR8" s="467"/>
      <c r="BS8" s="467"/>
      <c r="BT8" s="467"/>
      <c r="BU8" s="468"/>
      <c r="BV8" s="466">
        <v>1301115</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0.5</v>
      </c>
      <c r="CU8" s="507"/>
      <c r="CV8" s="507"/>
      <c r="CW8" s="507"/>
      <c r="CX8" s="507"/>
      <c r="CY8" s="507"/>
      <c r="CZ8" s="507"/>
      <c r="DA8" s="508"/>
      <c r="DB8" s="506">
        <v>0.5</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75173</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77075</v>
      </c>
      <c r="BO9" s="467"/>
      <c r="BP9" s="467"/>
      <c r="BQ9" s="467"/>
      <c r="BR9" s="467"/>
      <c r="BS9" s="467"/>
      <c r="BT9" s="467"/>
      <c r="BU9" s="468"/>
      <c r="BV9" s="466">
        <v>205493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17.100000000000001</v>
      </c>
      <c r="CU9" s="464"/>
      <c r="CV9" s="464"/>
      <c r="CW9" s="464"/>
      <c r="CX9" s="464"/>
      <c r="CY9" s="464"/>
      <c r="CZ9" s="464"/>
      <c r="DA9" s="465"/>
      <c r="DB9" s="463">
        <v>17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74809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241518</v>
      </c>
      <c r="BO10" s="467"/>
      <c r="BP10" s="467"/>
      <c r="BQ10" s="467"/>
      <c r="BR10" s="467"/>
      <c r="BS10" s="467"/>
      <c r="BT10" s="467"/>
      <c r="BU10" s="468"/>
      <c r="BV10" s="466">
        <v>132645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93</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77411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1000000</v>
      </c>
      <c r="BO12" s="467"/>
      <c r="BP12" s="467"/>
      <c r="BQ12" s="467"/>
      <c r="BR12" s="467"/>
      <c r="BS12" s="467"/>
      <c r="BT12" s="467"/>
      <c r="BU12" s="468"/>
      <c r="BV12" s="466">
        <v>800000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77069</v>
      </c>
      <c r="S13" s="548"/>
      <c r="T13" s="548"/>
      <c r="U13" s="548"/>
      <c r="V13" s="549"/>
      <c r="W13" s="482" t="s">
        <v>140</v>
      </c>
      <c r="X13" s="483"/>
      <c r="Y13" s="483"/>
      <c r="Z13" s="483"/>
      <c r="AA13" s="483"/>
      <c r="AB13" s="473"/>
      <c r="AC13" s="517">
        <v>1034</v>
      </c>
      <c r="AD13" s="518"/>
      <c r="AE13" s="518"/>
      <c r="AF13" s="518"/>
      <c r="AG13" s="557"/>
      <c r="AH13" s="517">
        <v>1232</v>
      </c>
      <c r="AI13" s="518"/>
      <c r="AJ13" s="518"/>
      <c r="AK13" s="518"/>
      <c r="AL13" s="519"/>
      <c r="AM13" s="495" t="s">
        <v>141</v>
      </c>
      <c r="AN13" s="496"/>
      <c r="AO13" s="496"/>
      <c r="AP13" s="496"/>
      <c r="AQ13" s="496"/>
      <c r="AR13" s="496"/>
      <c r="AS13" s="496"/>
      <c r="AT13" s="497"/>
      <c r="AU13" s="498" t="s">
        <v>134</v>
      </c>
      <c r="AV13" s="499"/>
      <c r="AW13" s="499"/>
      <c r="AX13" s="499"/>
      <c r="AY13" s="500" t="s">
        <v>142</v>
      </c>
      <c r="AZ13" s="501"/>
      <c r="BA13" s="501"/>
      <c r="BB13" s="501"/>
      <c r="BC13" s="501"/>
      <c r="BD13" s="501"/>
      <c r="BE13" s="501"/>
      <c r="BF13" s="501"/>
      <c r="BG13" s="501"/>
      <c r="BH13" s="501"/>
      <c r="BI13" s="501"/>
      <c r="BJ13" s="501"/>
      <c r="BK13" s="501"/>
      <c r="BL13" s="501"/>
      <c r="BM13" s="502"/>
      <c r="BN13" s="466">
        <v>-681407</v>
      </c>
      <c r="BO13" s="467"/>
      <c r="BP13" s="467"/>
      <c r="BQ13" s="467"/>
      <c r="BR13" s="467"/>
      <c r="BS13" s="467"/>
      <c r="BT13" s="467"/>
      <c r="BU13" s="468"/>
      <c r="BV13" s="466">
        <v>-461862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10.5</v>
      </c>
      <c r="CU13" s="464"/>
      <c r="CV13" s="464"/>
      <c r="CW13" s="464"/>
      <c r="CX13" s="464"/>
      <c r="CY13" s="464"/>
      <c r="CZ13" s="464"/>
      <c r="DA13" s="465"/>
      <c r="DB13" s="463">
        <v>10.4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77033</v>
      </c>
      <c r="S14" s="548"/>
      <c r="T14" s="548"/>
      <c r="U14" s="548"/>
      <c r="V14" s="549"/>
      <c r="W14" s="456"/>
      <c r="X14" s="457"/>
      <c r="Y14" s="457"/>
      <c r="Z14" s="457"/>
      <c r="AA14" s="457"/>
      <c r="AB14" s="446"/>
      <c r="AC14" s="550">
        <v>3.2</v>
      </c>
      <c r="AD14" s="551"/>
      <c r="AE14" s="551"/>
      <c r="AF14" s="551"/>
      <c r="AG14" s="552"/>
      <c r="AH14" s="550">
        <v>3.9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56.1</v>
      </c>
      <c r="CU14" s="562"/>
      <c r="CV14" s="562"/>
      <c r="CW14" s="562"/>
      <c r="CX14" s="562"/>
      <c r="CY14" s="562"/>
      <c r="CZ14" s="562"/>
      <c r="DA14" s="563"/>
      <c r="DB14" s="561">
        <v>48.6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76766</v>
      </c>
      <c r="S15" s="548"/>
      <c r="T15" s="548"/>
      <c r="U15" s="548"/>
      <c r="V15" s="549"/>
      <c r="W15" s="482" t="s">
        <v>146</v>
      </c>
      <c r="X15" s="483"/>
      <c r="Y15" s="483"/>
      <c r="Z15" s="483"/>
      <c r="AA15" s="483"/>
      <c r="AB15" s="473"/>
      <c r="AC15" s="517">
        <v>6454</v>
      </c>
      <c r="AD15" s="518"/>
      <c r="AE15" s="518"/>
      <c r="AF15" s="518"/>
      <c r="AG15" s="557"/>
      <c r="AH15" s="517">
        <v>6206</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7112027</v>
      </c>
      <c r="BO15" s="430"/>
      <c r="BP15" s="430"/>
      <c r="BQ15" s="430"/>
      <c r="BR15" s="430"/>
      <c r="BS15" s="430"/>
      <c r="BT15" s="430"/>
      <c r="BU15" s="431"/>
      <c r="BV15" s="429">
        <v>6951821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19.8</v>
      </c>
      <c r="AD16" s="551"/>
      <c r="AE16" s="551"/>
      <c r="AF16" s="551"/>
      <c r="AG16" s="552"/>
      <c r="AH16" s="550">
        <v>19.5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13902824</v>
      </c>
      <c r="BO16" s="467"/>
      <c r="BP16" s="467"/>
      <c r="BQ16" s="467"/>
      <c r="BR16" s="467"/>
      <c r="BS16" s="467"/>
      <c r="BT16" s="467"/>
      <c r="BU16" s="468"/>
      <c r="BV16" s="466">
        <v>13797877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25140</v>
      </c>
      <c r="AD17" s="518"/>
      <c r="AE17" s="518"/>
      <c r="AF17" s="518"/>
      <c r="AG17" s="557"/>
      <c r="AH17" s="517">
        <v>24390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8975446</v>
      </c>
      <c r="BO17" s="467"/>
      <c r="BP17" s="467"/>
      <c r="BQ17" s="467"/>
      <c r="BR17" s="467"/>
      <c r="BS17" s="467"/>
      <c r="BT17" s="467"/>
      <c r="BU17" s="468"/>
      <c r="BV17" s="466">
        <v>8765793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231.25</v>
      </c>
      <c r="M18" s="579"/>
      <c r="N18" s="579"/>
      <c r="O18" s="579"/>
      <c r="P18" s="579"/>
      <c r="Q18" s="579"/>
      <c r="R18" s="580"/>
      <c r="S18" s="580"/>
      <c r="T18" s="580"/>
      <c r="U18" s="580"/>
      <c r="V18" s="581"/>
      <c r="W18" s="484"/>
      <c r="X18" s="485"/>
      <c r="Y18" s="485"/>
      <c r="Z18" s="485"/>
      <c r="AA18" s="485"/>
      <c r="AB18" s="476"/>
      <c r="AC18" s="582">
        <v>77.099999999999994</v>
      </c>
      <c r="AD18" s="583"/>
      <c r="AE18" s="583"/>
      <c r="AF18" s="583"/>
      <c r="AG18" s="584"/>
      <c r="AH18" s="582">
        <v>76.599999999999994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15875203</v>
      </c>
      <c r="BO18" s="467"/>
      <c r="BP18" s="467"/>
      <c r="BQ18" s="467"/>
      <c r="BR18" s="467"/>
      <c r="BS18" s="467"/>
      <c r="BT18" s="467"/>
      <c r="BU18" s="468"/>
      <c r="BV18" s="466">
        <v>15919375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325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19849095</v>
      </c>
      <c r="BO19" s="467"/>
      <c r="BP19" s="467"/>
      <c r="BQ19" s="467"/>
      <c r="BR19" s="467"/>
      <c r="BS19" s="467"/>
      <c r="BT19" s="467"/>
      <c r="BU19" s="468"/>
      <c r="BV19" s="466">
        <v>19567750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31435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31238730</v>
      </c>
      <c r="BO23" s="467"/>
      <c r="BP23" s="467"/>
      <c r="BQ23" s="467"/>
      <c r="BR23" s="467"/>
      <c r="BS23" s="467"/>
      <c r="BT23" s="467"/>
      <c r="BU23" s="468"/>
      <c r="BV23" s="466">
        <v>31183369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8680</v>
      </c>
      <c r="R24" s="518"/>
      <c r="S24" s="518"/>
      <c r="T24" s="518"/>
      <c r="U24" s="518"/>
      <c r="V24" s="557"/>
      <c r="W24" s="616"/>
      <c r="X24" s="604"/>
      <c r="Y24" s="605"/>
      <c r="Z24" s="516" t="s">
        <v>170</v>
      </c>
      <c r="AA24" s="496"/>
      <c r="AB24" s="496"/>
      <c r="AC24" s="496"/>
      <c r="AD24" s="496"/>
      <c r="AE24" s="496"/>
      <c r="AF24" s="496"/>
      <c r="AG24" s="497"/>
      <c r="AH24" s="517">
        <v>524</v>
      </c>
      <c r="AI24" s="518"/>
      <c r="AJ24" s="518"/>
      <c r="AK24" s="518"/>
      <c r="AL24" s="557"/>
      <c r="AM24" s="517">
        <v>1607632</v>
      </c>
      <c r="AN24" s="518"/>
      <c r="AO24" s="518"/>
      <c r="AP24" s="518"/>
      <c r="AQ24" s="518"/>
      <c r="AR24" s="557"/>
      <c r="AS24" s="517">
        <v>3068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26275084</v>
      </c>
      <c r="BO24" s="467"/>
      <c r="BP24" s="467"/>
      <c r="BQ24" s="467"/>
      <c r="BR24" s="467"/>
      <c r="BS24" s="467"/>
      <c r="BT24" s="467"/>
      <c r="BU24" s="468"/>
      <c r="BV24" s="466">
        <v>26096839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2</v>
      </c>
      <c r="M25" s="518"/>
      <c r="N25" s="518"/>
      <c r="O25" s="518"/>
      <c r="P25" s="557"/>
      <c r="Q25" s="517">
        <v>6860</v>
      </c>
      <c r="R25" s="518"/>
      <c r="S25" s="518"/>
      <c r="T25" s="518"/>
      <c r="U25" s="518"/>
      <c r="V25" s="557"/>
      <c r="W25" s="616"/>
      <c r="X25" s="604"/>
      <c r="Y25" s="605"/>
      <c r="Z25" s="516" t="s">
        <v>173</v>
      </c>
      <c r="AA25" s="496"/>
      <c r="AB25" s="496"/>
      <c r="AC25" s="496"/>
      <c r="AD25" s="496"/>
      <c r="AE25" s="496"/>
      <c r="AF25" s="496"/>
      <c r="AG25" s="497"/>
      <c r="AH25" s="517">
        <v>97</v>
      </c>
      <c r="AI25" s="518"/>
      <c r="AJ25" s="518"/>
      <c r="AK25" s="518"/>
      <c r="AL25" s="557"/>
      <c r="AM25" s="517">
        <v>263840</v>
      </c>
      <c r="AN25" s="518"/>
      <c r="AO25" s="518"/>
      <c r="AP25" s="518"/>
      <c r="AQ25" s="518"/>
      <c r="AR25" s="557"/>
      <c r="AS25" s="517">
        <v>2720</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6072481</v>
      </c>
      <c r="BO25" s="430"/>
      <c r="BP25" s="430"/>
      <c r="BQ25" s="430"/>
      <c r="BR25" s="430"/>
      <c r="BS25" s="430"/>
      <c r="BT25" s="430"/>
      <c r="BU25" s="431"/>
      <c r="BV25" s="429">
        <v>7103950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6470</v>
      </c>
      <c r="R26" s="518"/>
      <c r="S26" s="518"/>
      <c r="T26" s="518"/>
      <c r="U26" s="518"/>
      <c r="V26" s="557"/>
      <c r="W26" s="616"/>
      <c r="X26" s="604"/>
      <c r="Y26" s="605"/>
      <c r="Z26" s="516" t="s">
        <v>176</v>
      </c>
      <c r="AA26" s="626"/>
      <c r="AB26" s="626"/>
      <c r="AC26" s="626"/>
      <c r="AD26" s="626"/>
      <c r="AE26" s="626"/>
      <c r="AF26" s="626"/>
      <c r="AG26" s="627"/>
      <c r="AH26" s="517">
        <v>7</v>
      </c>
      <c r="AI26" s="518"/>
      <c r="AJ26" s="518"/>
      <c r="AK26" s="518"/>
      <c r="AL26" s="557"/>
      <c r="AM26" s="517">
        <v>24675</v>
      </c>
      <c r="AN26" s="518"/>
      <c r="AO26" s="518"/>
      <c r="AP26" s="518"/>
      <c r="AQ26" s="518"/>
      <c r="AR26" s="557"/>
      <c r="AS26" s="517">
        <v>3525</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4090</v>
      </c>
      <c r="R27" s="518"/>
      <c r="S27" s="518"/>
      <c r="T27" s="518"/>
      <c r="U27" s="518"/>
      <c r="V27" s="557"/>
      <c r="W27" s="616"/>
      <c r="X27" s="604"/>
      <c r="Y27" s="605"/>
      <c r="Z27" s="516" t="s">
        <v>180</v>
      </c>
      <c r="AA27" s="496"/>
      <c r="AB27" s="496"/>
      <c r="AC27" s="496"/>
      <c r="AD27" s="496"/>
      <c r="AE27" s="496"/>
      <c r="AF27" s="496"/>
      <c r="AG27" s="497"/>
      <c r="AH27" s="517">
        <v>21</v>
      </c>
      <c r="AI27" s="518"/>
      <c r="AJ27" s="518"/>
      <c r="AK27" s="518"/>
      <c r="AL27" s="557"/>
      <c r="AM27" s="517">
        <v>72842</v>
      </c>
      <c r="AN27" s="518"/>
      <c r="AO27" s="518"/>
      <c r="AP27" s="518"/>
      <c r="AQ27" s="518"/>
      <c r="AR27" s="557"/>
      <c r="AS27" s="517">
        <v>3469</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1071680</v>
      </c>
      <c r="BO27" s="640"/>
      <c r="BP27" s="640"/>
      <c r="BQ27" s="640"/>
      <c r="BR27" s="640"/>
      <c r="BS27" s="640"/>
      <c r="BT27" s="640"/>
      <c r="BU27" s="641"/>
      <c r="BV27" s="639">
        <v>1071180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3260</v>
      </c>
      <c r="R28" s="518"/>
      <c r="S28" s="518"/>
      <c r="T28" s="518"/>
      <c r="U28" s="518"/>
      <c r="V28" s="557"/>
      <c r="W28" s="616"/>
      <c r="X28" s="604"/>
      <c r="Y28" s="605"/>
      <c r="Z28" s="516" t="s">
        <v>183</v>
      </c>
      <c r="AA28" s="496"/>
      <c r="AB28" s="496"/>
      <c r="AC28" s="496"/>
      <c r="AD28" s="496"/>
      <c r="AE28" s="496"/>
      <c r="AF28" s="496"/>
      <c r="AG28" s="497"/>
      <c r="AH28" s="517" t="s">
        <v>184</v>
      </c>
      <c r="AI28" s="518"/>
      <c r="AJ28" s="518"/>
      <c r="AK28" s="518"/>
      <c r="AL28" s="557"/>
      <c r="AM28" s="517" t="s">
        <v>178</v>
      </c>
      <c r="AN28" s="518"/>
      <c r="AO28" s="518"/>
      <c r="AP28" s="518"/>
      <c r="AQ28" s="518"/>
      <c r="AR28" s="557"/>
      <c r="AS28" s="517" t="s">
        <v>128</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2577018</v>
      </c>
      <c r="BO28" s="430"/>
      <c r="BP28" s="430"/>
      <c r="BQ28" s="430"/>
      <c r="BR28" s="430"/>
      <c r="BS28" s="430"/>
      <c r="BT28" s="430"/>
      <c r="BU28" s="431"/>
      <c r="BV28" s="429">
        <v>2685500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22</v>
      </c>
      <c r="M29" s="518"/>
      <c r="N29" s="518"/>
      <c r="O29" s="518"/>
      <c r="P29" s="557"/>
      <c r="Q29" s="517">
        <v>3030</v>
      </c>
      <c r="R29" s="518"/>
      <c r="S29" s="518"/>
      <c r="T29" s="518"/>
      <c r="U29" s="518"/>
      <c r="V29" s="557"/>
      <c r="W29" s="617"/>
      <c r="X29" s="618"/>
      <c r="Y29" s="619"/>
      <c r="Z29" s="516" t="s">
        <v>187</v>
      </c>
      <c r="AA29" s="496"/>
      <c r="AB29" s="496"/>
      <c r="AC29" s="496"/>
      <c r="AD29" s="496"/>
      <c r="AE29" s="496"/>
      <c r="AF29" s="496"/>
      <c r="AG29" s="497"/>
      <c r="AH29" s="517">
        <v>545</v>
      </c>
      <c r="AI29" s="518"/>
      <c r="AJ29" s="518"/>
      <c r="AK29" s="518"/>
      <c r="AL29" s="557"/>
      <c r="AM29" s="517">
        <v>1680474</v>
      </c>
      <c r="AN29" s="518"/>
      <c r="AO29" s="518"/>
      <c r="AP29" s="518"/>
      <c r="AQ29" s="518"/>
      <c r="AR29" s="557"/>
      <c r="AS29" s="517">
        <v>3083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184400</v>
      </c>
      <c r="BO29" s="467"/>
      <c r="BP29" s="467"/>
      <c r="BQ29" s="467"/>
      <c r="BR29" s="467"/>
      <c r="BS29" s="467"/>
      <c r="BT29" s="467"/>
      <c r="BU29" s="468"/>
      <c r="BV29" s="466">
        <v>333900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2254962</v>
      </c>
      <c r="BO30" s="640"/>
      <c r="BP30" s="640"/>
      <c r="BQ30" s="640"/>
      <c r="BR30" s="640"/>
      <c r="BS30" s="640"/>
      <c r="BT30" s="640"/>
      <c r="BU30" s="641"/>
      <c r="BV30" s="639">
        <v>2462682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姶良市国民健康保険特別会計事業勘定</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IF('各会計、関係団体の財政状況及び健全化判断比率'!B33="","",'各会計、関係団体の財政状況及び健全化判断比率'!B33)</f>
        <v>姶良市水道事業会計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IF('各会計、関係団体の財政状況及び健全化判断比率'!B35="","",'各会計、関係団体の財政状況及び健全化判断比率'!B35)</f>
        <v>姶良市農業集落排水事業特別会計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鹿児島県市町村総合事務組合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姶良市土地開発公社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姶良市農林業労働者災害共済事業特別会計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姶良市国民健康保険特別会計施設勘定</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IF('各会計、関係団体の財政状況及び健全化判断比率'!B34="","",'各会計、関係団体の財政状況及び健全化判断比率'!B34)</f>
        <v>姶良市下水道事業会計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IF('各会計、関係団体の財政状況及び健全化判断比率'!B36="","",'各会計、関係団体の財政状況及び健全化判断比率'!B36)</f>
        <v>姶良市土地区画整理事業特別会計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姶良・伊佐地区介護保険組合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姶良市文化振興公社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姶良市後期高齢者医療特別会計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鹿児島県後期高齢者医療広域連合（一般会計）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姶良市介護保険特別会計保険事業勘定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鹿児島県後期高齢者医療広域連合（特別会計）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7</v>
      </c>
      <c r="V38" s="652"/>
      <c r="W38" s="653" t="str">
        <f>IF('各会計、関係団体の財政状況及び健全化判断比率'!B32="","",'各会計、関係団体の財政状況及び健全化判断比率'!B32)</f>
        <v>姶良市介護保険特別会計介護サービス事業勘定</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iWledeEZTUG90M0+xEeZ+Fy8RNc+GweFXR8nJqjTXcS913nb82VTxAtiV60DUHd+gU7s77EnMe4zLLzoIGHJg==" saltValue="ByQMZAhS+DimvCG1R+pY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575</v>
      </c>
      <c r="D34" s="1250"/>
      <c r="E34" s="1251"/>
      <c r="F34" s="32">
        <v>9.56</v>
      </c>
      <c r="G34" s="33">
        <v>9.39</v>
      </c>
      <c r="H34" s="33">
        <v>11.64</v>
      </c>
      <c r="I34" s="33">
        <v>12.39</v>
      </c>
      <c r="J34" s="34">
        <v>11.88</v>
      </c>
      <c r="K34" s="22"/>
      <c r="L34" s="22"/>
      <c r="M34" s="22"/>
      <c r="N34" s="22"/>
      <c r="O34" s="22"/>
      <c r="P34" s="22"/>
    </row>
    <row r="35" spans="1:16" ht="39" customHeight="1" x14ac:dyDescent="0.15">
      <c r="A35" s="22"/>
      <c r="B35" s="35"/>
      <c r="C35" s="1244" t="s">
        <v>576</v>
      </c>
      <c r="D35" s="1245"/>
      <c r="E35" s="1246"/>
      <c r="F35" s="36">
        <v>5.64</v>
      </c>
      <c r="G35" s="37">
        <v>8.18</v>
      </c>
      <c r="H35" s="37">
        <v>6.47</v>
      </c>
      <c r="I35" s="37">
        <v>7.7</v>
      </c>
      <c r="J35" s="38">
        <v>8.17</v>
      </c>
      <c r="K35" s="22"/>
      <c r="L35" s="22"/>
      <c r="M35" s="22"/>
      <c r="N35" s="22"/>
      <c r="O35" s="22"/>
      <c r="P35" s="22"/>
    </row>
    <row r="36" spans="1:16" ht="39" customHeight="1" x14ac:dyDescent="0.15">
      <c r="A36" s="22"/>
      <c r="B36" s="35"/>
      <c r="C36" s="1244" t="s">
        <v>577</v>
      </c>
      <c r="D36" s="1245"/>
      <c r="E36" s="1246"/>
      <c r="F36" s="36">
        <v>3.67</v>
      </c>
      <c r="G36" s="37">
        <v>3.17</v>
      </c>
      <c r="H36" s="37">
        <v>2.25</v>
      </c>
      <c r="I36" s="37">
        <v>3.33</v>
      </c>
      <c r="J36" s="38">
        <v>3.3</v>
      </c>
      <c r="K36" s="22"/>
      <c r="L36" s="22"/>
      <c r="M36" s="22"/>
      <c r="N36" s="22"/>
      <c r="O36" s="22"/>
      <c r="P36" s="22"/>
    </row>
    <row r="37" spans="1:16" ht="39" customHeight="1" x14ac:dyDescent="0.15">
      <c r="A37" s="22"/>
      <c r="B37" s="35"/>
      <c r="C37" s="1244" t="s">
        <v>578</v>
      </c>
      <c r="D37" s="1245"/>
      <c r="E37" s="1246"/>
      <c r="F37" s="36" t="s">
        <v>524</v>
      </c>
      <c r="G37" s="37" t="s">
        <v>524</v>
      </c>
      <c r="H37" s="37" t="s">
        <v>524</v>
      </c>
      <c r="I37" s="37" t="s">
        <v>524</v>
      </c>
      <c r="J37" s="38">
        <v>1.98</v>
      </c>
      <c r="K37" s="22"/>
      <c r="L37" s="22"/>
      <c r="M37" s="22"/>
      <c r="N37" s="22"/>
      <c r="O37" s="22"/>
      <c r="P37" s="22"/>
    </row>
    <row r="38" spans="1:16" ht="39" customHeight="1" x14ac:dyDescent="0.15">
      <c r="A38" s="22"/>
      <c r="B38" s="35"/>
      <c r="C38" s="1244" t="s">
        <v>579</v>
      </c>
      <c r="D38" s="1245"/>
      <c r="E38" s="1246"/>
      <c r="F38" s="36">
        <v>1.9</v>
      </c>
      <c r="G38" s="37">
        <v>1.9</v>
      </c>
      <c r="H38" s="37">
        <v>1.8</v>
      </c>
      <c r="I38" s="37">
        <v>0.22</v>
      </c>
      <c r="J38" s="38">
        <v>1.61</v>
      </c>
      <c r="K38" s="22"/>
      <c r="L38" s="22"/>
      <c r="M38" s="22"/>
      <c r="N38" s="22"/>
      <c r="O38" s="22"/>
      <c r="P38" s="22"/>
    </row>
    <row r="39" spans="1:16" ht="39" customHeight="1" x14ac:dyDescent="0.15">
      <c r="A39" s="22"/>
      <c r="B39" s="35"/>
      <c r="C39" s="1244" t="s">
        <v>580</v>
      </c>
      <c r="D39" s="1245"/>
      <c r="E39" s="1246"/>
      <c r="F39" s="36">
        <v>0.16</v>
      </c>
      <c r="G39" s="37">
        <v>0.24</v>
      </c>
      <c r="H39" s="37">
        <v>0.18</v>
      </c>
      <c r="I39" s="37">
        <v>1.4</v>
      </c>
      <c r="J39" s="38">
        <v>0.23</v>
      </c>
      <c r="K39" s="22"/>
      <c r="L39" s="22"/>
      <c r="M39" s="22"/>
      <c r="N39" s="22"/>
      <c r="O39" s="22"/>
      <c r="P39" s="22"/>
    </row>
    <row r="40" spans="1:16" ht="39" customHeight="1" x14ac:dyDescent="0.15">
      <c r="A40" s="22"/>
      <c r="B40" s="35"/>
      <c r="C40" s="1244" t="s">
        <v>581</v>
      </c>
      <c r="D40" s="1245"/>
      <c r="E40" s="1246"/>
      <c r="F40" s="36">
        <v>0.01</v>
      </c>
      <c r="G40" s="37">
        <v>0.04</v>
      </c>
      <c r="H40" s="37">
        <v>0.01</v>
      </c>
      <c r="I40" s="37">
        <v>0.02</v>
      </c>
      <c r="J40" s="38">
        <v>0.03</v>
      </c>
      <c r="K40" s="22"/>
      <c r="L40" s="22"/>
      <c r="M40" s="22"/>
      <c r="N40" s="22"/>
      <c r="O40" s="22"/>
      <c r="P40" s="22"/>
    </row>
    <row r="41" spans="1:16" ht="39" customHeight="1" x14ac:dyDescent="0.15">
      <c r="A41" s="22"/>
      <c r="B41" s="35"/>
      <c r="C41" s="1244" t="s">
        <v>582</v>
      </c>
      <c r="D41" s="1245"/>
      <c r="E41" s="1246"/>
      <c r="F41" s="36">
        <v>0.05</v>
      </c>
      <c r="G41" s="37">
        <v>7.0000000000000007E-2</v>
      </c>
      <c r="H41" s="37">
        <v>0.04</v>
      </c>
      <c r="I41" s="37">
        <v>0.02</v>
      </c>
      <c r="J41" s="38">
        <v>0.03</v>
      </c>
      <c r="K41" s="22"/>
      <c r="L41" s="22"/>
      <c r="M41" s="22"/>
      <c r="N41" s="22"/>
      <c r="O41" s="22"/>
      <c r="P41" s="22"/>
    </row>
    <row r="42" spans="1:16" ht="39" customHeight="1" x14ac:dyDescent="0.15">
      <c r="A42" s="22"/>
      <c r="B42" s="39"/>
      <c r="C42" s="1244" t="s">
        <v>583</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584</v>
      </c>
      <c r="D43" s="1248"/>
      <c r="E43" s="1249"/>
      <c r="F43" s="41">
        <v>0.09</v>
      </c>
      <c r="G43" s="42">
        <v>0.08</v>
      </c>
      <c r="H43" s="42">
        <v>0.12</v>
      </c>
      <c r="I43" s="42">
        <v>0.05</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AkEhUliR5CGFtmO2xGNs3n+L3P5RcknSESueSo/S7qSmBJxaU27w7AXmQ2relmh+GTvk9GcRHJxa9DKCGPyXw==" saltValue="dpgfjWZP35oUbA6fuVE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3881</v>
      </c>
      <c r="L45" s="60">
        <v>3674</v>
      </c>
      <c r="M45" s="60">
        <v>3732</v>
      </c>
      <c r="N45" s="60">
        <v>3576</v>
      </c>
      <c r="O45" s="61">
        <v>3620</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14</v>
      </c>
      <c r="F48" s="1260"/>
      <c r="G48" s="1260"/>
      <c r="H48" s="1260"/>
      <c r="I48" s="1260"/>
      <c r="J48" s="1261"/>
      <c r="K48" s="63">
        <v>107</v>
      </c>
      <c r="L48" s="64">
        <v>109</v>
      </c>
      <c r="M48" s="64">
        <v>107</v>
      </c>
      <c r="N48" s="64">
        <v>47</v>
      </c>
      <c r="O48" s="65">
        <v>55</v>
      </c>
      <c r="P48" s="48"/>
      <c r="Q48" s="48"/>
      <c r="R48" s="48"/>
      <c r="S48" s="48"/>
      <c r="T48" s="48"/>
      <c r="U48" s="48"/>
    </row>
    <row r="49" spans="1:21" ht="30.75" customHeight="1" x14ac:dyDescent="0.15">
      <c r="A49" s="48"/>
      <c r="B49" s="1254"/>
      <c r="C49" s="1255"/>
      <c r="D49" s="62"/>
      <c r="E49" s="1260" t="s">
        <v>15</v>
      </c>
      <c r="F49" s="1260"/>
      <c r="G49" s="1260"/>
      <c r="H49" s="1260"/>
      <c r="I49" s="1260"/>
      <c r="J49" s="1261"/>
      <c r="K49" s="63" t="s">
        <v>524</v>
      </c>
      <c r="L49" s="64" t="s">
        <v>524</v>
      </c>
      <c r="M49" s="64" t="s">
        <v>524</v>
      </c>
      <c r="N49" s="64" t="s">
        <v>524</v>
      </c>
      <c r="O49" s="65" t="s">
        <v>524</v>
      </c>
      <c r="P49" s="48"/>
      <c r="Q49" s="48"/>
      <c r="R49" s="48"/>
      <c r="S49" s="48"/>
      <c r="T49" s="48"/>
      <c r="U49" s="48"/>
    </row>
    <row r="50" spans="1:21" ht="30.75" customHeight="1" x14ac:dyDescent="0.15">
      <c r="A50" s="48"/>
      <c r="B50" s="1254"/>
      <c r="C50" s="1255"/>
      <c r="D50" s="62"/>
      <c r="E50" s="1260" t="s">
        <v>16</v>
      </c>
      <c r="F50" s="1260"/>
      <c r="G50" s="1260"/>
      <c r="H50" s="1260"/>
      <c r="I50" s="1260"/>
      <c r="J50" s="1261"/>
      <c r="K50" s="63">
        <v>116</v>
      </c>
      <c r="L50" s="64">
        <v>132</v>
      </c>
      <c r="M50" s="64">
        <v>140</v>
      </c>
      <c r="N50" s="64">
        <v>140</v>
      </c>
      <c r="O50" s="65">
        <v>144</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524</v>
      </c>
      <c r="L51" s="64" t="s">
        <v>524</v>
      </c>
      <c r="M51" s="64" t="s">
        <v>524</v>
      </c>
      <c r="N51" s="64" t="s">
        <v>524</v>
      </c>
      <c r="O51" s="65" t="s">
        <v>524</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2496</v>
      </c>
      <c r="L52" s="64">
        <v>2384</v>
      </c>
      <c r="M52" s="64">
        <v>2361</v>
      </c>
      <c r="N52" s="64">
        <v>2253</v>
      </c>
      <c r="O52" s="65">
        <v>2232</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1608</v>
      </c>
      <c r="L53" s="69">
        <v>1531</v>
      </c>
      <c r="M53" s="69">
        <v>1618</v>
      </c>
      <c r="N53" s="69">
        <v>1510</v>
      </c>
      <c r="O53" s="70">
        <v>1587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68" t="s">
        <v>24</v>
      </c>
      <c r="C57" s="1269"/>
      <c r="D57" s="1272" t="s">
        <v>25</v>
      </c>
      <c r="E57" s="1273"/>
      <c r="F57" s="1273"/>
      <c r="G57" s="1273"/>
      <c r="H57" s="1273"/>
      <c r="I57" s="1273"/>
      <c r="J57" s="1274"/>
      <c r="K57" s="82" t="s">
        <v>608</v>
      </c>
      <c r="L57" s="83" t="s">
        <v>610</v>
      </c>
      <c r="M57" s="83" t="s">
        <v>610</v>
      </c>
      <c r="N57" s="83" t="s">
        <v>610</v>
      </c>
      <c r="O57" s="84" t="s">
        <v>613</v>
      </c>
    </row>
    <row r="58" spans="1:21" ht="31.5" customHeight="1" thickBot="1" x14ac:dyDescent="0.2">
      <c r="B58" s="1270"/>
      <c r="C58" s="1271"/>
      <c r="D58" s="1275" t="s">
        <v>26</v>
      </c>
      <c r="E58" s="1276"/>
      <c r="F58" s="1276"/>
      <c r="G58" s="1276"/>
      <c r="H58" s="1276"/>
      <c r="I58" s="1276"/>
      <c r="J58" s="1277"/>
      <c r="K58" s="85" t="s">
        <v>609</v>
      </c>
      <c r="L58" s="86" t="s">
        <v>611</v>
      </c>
      <c r="M58" s="86" t="s">
        <v>612</v>
      </c>
      <c r="N58" s="86" t="s">
        <v>610</v>
      </c>
      <c r="O58" s="87" t="s">
        <v>614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51Mrwe0MK+3at609Sbuzk4XcfC0t2Dbm2cjoA+i2v0/cmSGflpfK+Pfsqje7WnPZ8EKpySHlICj3gg3w+X2AQ==" saltValue="eW1HIHGzerhxlHo7opop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565</v>
      </c>
      <c r="J40" s="99" t="s">
        <v>566</v>
      </c>
      <c r="K40" s="99" t="s">
        <v>567</v>
      </c>
      <c r="L40" s="99" t="s">
        <v>568</v>
      </c>
      <c r="M40" s="100" t="s">
        <v>569</v>
      </c>
    </row>
    <row r="41" spans="2:13" ht="27.75" customHeight="1" x14ac:dyDescent="0.15">
      <c r="B41" s="1278" t="s">
        <v>29</v>
      </c>
      <c r="C41" s="1279"/>
      <c r="D41" s="101"/>
      <c r="E41" s="1284" t="s">
        <v>30</v>
      </c>
      <c r="F41" s="1284"/>
      <c r="G41" s="1284"/>
      <c r="H41" s="1285"/>
      <c r="I41" s="102">
        <v>33416</v>
      </c>
      <c r="J41" s="103">
        <v>32307</v>
      </c>
      <c r="K41" s="103">
        <v>31833</v>
      </c>
      <c r="L41" s="103">
        <v>31196</v>
      </c>
      <c r="M41" s="104">
        <v>31239</v>
      </c>
    </row>
    <row r="42" spans="2:13" ht="27.75" customHeight="1" x14ac:dyDescent="0.15">
      <c r="B42" s="1280"/>
      <c r="C42" s="1281"/>
      <c r="D42" s="105"/>
      <c r="E42" s="1286" t="s">
        <v>31</v>
      </c>
      <c r="F42" s="1286"/>
      <c r="G42" s="1286"/>
      <c r="H42" s="1287"/>
      <c r="I42" s="106">
        <v>1252</v>
      </c>
      <c r="J42" s="107">
        <v>1120</v>
      </c>
      <c r="K42" s="107">
        <v>979</v>
      </c>
      <c r="L42" s="107">
        <v>914</v>
      </c>
      <c r="M42" s="108">
        <v>880</v>
      </c>
    </row>
    <row r="43" spans="2:13" ht="27.75" customHeight="1" x14ac:dyDescent="0.15">
      <c r="B43" s="1280"/>
      <c r="C43" s="1281"/>
      <c r="D43" s="105"/>
      <c r="E43" s="1286" t="s">
        <v>32</v>
      </c>
      <c r="F43" s="1286"/>
      <c r="G43" s="1286"/>
      <c r="H43" s="1287"/>
      <c r="I43" s="106">
        <v>1276</v>
      </c>
      <c r="J43" s="107">
        <v>1210</v>
      </c>
      <c r="K43" s="107">
        <v>1151</v>
      </c>
      <c r="L43" s="107">
        <v>578</v>
      </c>
      <c r="M43" s="108">
        <v>629</v>
      </c>
    </row>
    <row r="44" spans="2:13" ht="27.75" customHeight="1" x14ac:dyDescent="0.15">
      <c r="B44" s="1280"/>
      <c r="C44" s="1281"/>
      <c r="D44" s="105"/>
      <c r="E44" s="1286" t="s">
        <v>33</v>
      </c>
      <c r="F44" s="1286"/>
      <c r="G44" s="1286"/>
      <c r="H44" s="1287"/>
      <c r="I44" s="106" t="s">
        <v>524</v>
      </c>
      <c r="J44" s="107" t="s">
        <v>524</v>
      </c>
      <c r="K44" s="107" t="s">
        <v>524</v>
      </c>
      <c r="L44" s="107" t="s">
        <v>524</v>
      </c>
      <c r="M44" s="108" t="s">
        <v>524</v>
      </c>
    </row>
    <row r="45" spans="2:13" ht="27.75" customHeight="1" x14ac:dyDescent="0.15">
      <c r="B45" s="1280"/>
      <c r="C45" s="1281"/>
      <c r="D45" s="105"/>
      <c r="E45" s="1286" t="s">
        <v>34</v>
      </c>
      <c r="F45" s="1286"/>
      <c r="G45" s="1286"/>
      <c r="H45" s="1287"/>
      <c r="I45" s="106">
        <v>3053</v>
      </c>
      <c r="J45" s="107">
        <v>2953</v>
      </c>
      <c r="K45" s="107">
        <v>3158</v>
      </c>
      <c r="L45" s="107">
        <v>3247</v>
      </c>
      <c r="M45" s="108">
        <v>3630</v>
      </c>
    </row>
    <row r="46" spans="2:13" ht="27.75" customHeight="1" x14ac:dyDescent="0.15">
      <c r="B46" s="1280"/>
      <c r="C46" s="1281"/>
      <c r="D46" s="109"/>
      <c r="E46" s="1286" t="s">
        <v>35</v>
      </c>
      <c r="F46" s="1286"/>
      <c r="G46" s="1286"/>
      <c r="H46" s="1287"/>
      <c r="I46" s="106" t="s">
        <v>524</v>
      </c>
      <c r="J46" s="107" t="s">
        <v>524</v>
      </c>
      <c r="K46" s="107" t="s">
        <v>524</v>
      </c>
      <c r="L46" s="107" t="s">
        <v>524</v>
      </c>
      <c r="M46" s="108" t="s">
        <v>524</v>
      </c>
    </row>
    <row r="47" spans="2:13" ht="27.75" customHeight="1" x14ac:dyDescent="0.15">
      <c r="B47" s="1280"/>
      <c r="C47" s="1281"/>
      <c r="D47" s="110"/>
      <c r="E47" s="1288" t="s">
        <v>36</v>
      </c>
      <c r="F47" s="1289"/>
      <c r="G47" s="1289"/>
      <c r="H47" s="1290"/>
      <c r="I47" s="106" t="s">
        <v>524</v>
      </c>
      <c r="J47" s="107" t="s">
        <v>524</v>
      </c>
      <c r="K47" s="107" t="s">
        <v>524</v>
      </c>
      <c r="L47" s="107" t="s">
        <v>524</v>
      </c>
      <c r="M47" s="108" t="s">
        <v>524</v>
      </c>
    </row>
    <row r="48" spans="2:13" ht="27.75" customHeight="1" x14ac:dyDescent="0.15">
      <c r="B48" s="1280"/>
      <c r="C48" s="1281"/>
      <c r="D48" s="105"/>
      <c r="E48" s="1286" t="s">
        <v>37</v>
      </c>
      <c r="F48" s="1286"/>
      <c r="G48" s="1286"/>
      <c r="H48" s="1287"/>
      <c r="I48" s="106" t="s">
        <v>524</v>
      </c>
      <c r="J48" s="107" t="s">
        <v>524</v>
      </c>
      <c r="K48" s="107" t="s">
        <v>524</v>
      </c>
      <c r="L48" s="107" t="s">
        <v>524</v>
      </c>
      <c r="M48" s="108" t="s">
        <v>524</v>
      </c>
    </row>
    <row r="49" spans="2:13" ht="27.75" customHeight="1" x14ac:dyDescent="0.15">
      <c r="B49" s="1282"/>
      <c r="C49" s="1283"/>
      <c r="D49" s="105"/>
      <c r="E49" s="1286" t="s">
        <v>38</v>
      </c>
      <c r="F49" s="1286"/>
      <c r="G49" s="1286"/>
      <c r="H49" s="1287"/>
      <c r="I49" s="106" t="s">
        <v>524</v>
      </c>
      <c r="J49" s="107" t="s">
        <v>524</v>
      </c>
      <c r="K49" s="107" t="s">
        <v>524</v>
      </c>
      <c r="L49" s="107" t="s">
        <v>524</v>
      </c>
      <c r="M49" s="108" t="s">
        <v>524</v>
      </c>
    </row>
    <row r="50" spans="2:13" ht="27.75" customHeight="1" x14ac:dyDescent="0.15">
      <c r="B50" s="1291" t="s">
        <v>39</v>
      </c>
      <c r="C50" s="1292"/>
      <c r="D50" s="111"/>
      <c r="E50" s="1286" t="s">
        <v>40</v>
      </c>
      <c r="F50" s="1286"/>
      <c r="G50" s="1286"/>
      <c r="H50" s="1287"/>
      <c r="I50" s="106">
        <v>6928</v>
      </c>
      <c r="J50" s="107">
        <v>6883</v>
      </c>
      <c r="K50" s="107">
        <v>6913</v>
      </c>
      <c r="L50" s="107">
        <v>6898</v>
      </c>
      <c r="M50" s="108">
        <v>6183</v>
      </c>
    </row>
    <row r="51" spans="2:13" ht="27.75" customHeight="1" x14ac:dyDescent="0.15">
      <c r="B51" s="1280"/>
      <c r="C51" s="1281"/>
      <c r="D51" s="105"/>
      <c r="E51" s="1286" t="s">
        <v>41</v>
      </c>
      <c r="F51" s="1286"/>
      <c r="G51" s="1286"/>
      <c r="H51" s="1287"/>
      <c r="I51" s="106">
        <v>2368</v>
      </c>
      <c r="J51" s="107">
        <v>2258</v>
      </c>
      <c r="K51" s="107">
        <v>2622</v>
      </c>
      <c r="L51" s="107">
        <v>2923</v>
      </c>
      <c r="M51" s="108">
        <v>2270</v>
      </c>
    </row>
    <row r="52" spans="2:13" ht="27.75" customHeight="1" x14ac:dyDescent="0.15">
      <c r="B52" s="1282"/>
      <c r="C52" s="1283"/>
      <c r="D52" s="105"/>
      <c r="E52" s="1286" t="s">
        <v>42</v>
      </c>
      <c r="F52" s="1286"/>
      <c r="G52" s="1286"/>
      <c r="H52" s="1287"/>
      <c r="I52" s="106">
        <v>19799</v>
      </c>
      <c r="J52" s="107">
        <v>19456</v>
      </c>
      <c r="K52" s="107">
        <v>19080</v>
      </c>
      <c r="L52" s="107">
        <v>18838</v>
      </c>
      <c r="M52" s="108">
        <v>19509</v>
      </c>
    </row>
    <row r="53" spans="2:13" ht="27.75" customHeight="1" thickBot="1" x14ac:dyDescent="0.2">
      <c r="B53" s="1293" t="s">
        <v>43</v>
      </c>
      <c r="C53" s="1294"/>
      <c r="D53" s="112"/>
      <c r="E53" s="1295" t="s">
        <v>44</v>
      </c>
      <c r="F53" s="1295"/>
      <c r="G53" s="1295"/>
      <c r="H53" s="1296"/>
      <c r="I53" s="113">
        <v>9901</v>
      </c>
      <c r="J53" s="114">
        <v>8993</v>
      </c>
      <c r="K53" s="114">
        <v>8506</v>
      </c>
      <c r="L53" s="114">
        <v>7276</v>
      </c>
      <c r="M53" s="115">
        <v>8416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wnndTUtPYVaKb49qU84v6HrkomqceseMjO+dAm7iqmfU8IZwFlm+nP5xMrKXiH5pWvedbsV2eolC1Bs7xUIZQ==" saltValue="LMI6QBCrqug15IjT5/Qd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305" t="s">
        <v>47</v>
      </c>
      <c r="D55" s="1305"/>
      <c r="E55" s="1306"/>
      <c r="F55" s="127">
        <v>2803</v>
      </c>
      <c r="G55" s="127">
        <v>2686</v>
      </c>
      <c r="H55" s="128">
        <v>2577</v>
      </c>
    </row>
    <row r="56" spans="2:8" ht="52.5" customHeight="1" x14ac:dyDescent="0.15">
      <c r="B56" s="129"/>
      <c r="C56" s="1307" t="s">
        <v>48</v>
      </c>
      <c r="D56" s="1307"/>
      <c r="E56" s="1308"/>
      <c r="F56" s="130">
        <v>433</v>
      </c>
      <c r="G56" s="130">
        <v>334</v>
      </c>
      <c r="H56" s="131">
        <v>184</v>
      </c>
    </row>
    <row r="57" spans="2:8" ht="53.25" customHeight="1" x14ac:dyDescent="0.15">
      <c r="B57" s="129"/>
      <c r="C57" s="1309" t="s">
        <v>49</v>
      </c>
      <c r="D57" s="1309"/>
      <c r="E57" s="1310"/>
      <c r="F57" s="132">
        <v>2728</v>
      </c>
      <c r="G57" s="132">
        <v>2463</v>
      </c>
      <c r="H57" s="133">
        <v>2255</v>
      </c>
    </row>
    <row r="58" spans="2:8" ht="45.75" customHeight="1" x14ac:dyDescent="0.15">
      <c r="B58" s="134"/>
      <c r="C58" s="1297" t="s">
        <v>603</v>
      </c>
      <c r="D58" s="1298"/>
      <c r="E58" s="1299"/>
      <c r="F58" s="135">
        <v>643</v>
      </c>
      <c r="G58" s="135">
        <v>645</v>
      </c>
      <c r="H58" s="136">
        <v>646</v>
      </c>
    </row>
    <row r="59" spans="2:8" ht="45.75" customHeight="1" x14ac:dyDescent="0.15">
      <c r="B59" s="134"/>
      <c r="C59" s="1297" t="s">
        <v>604</v>
      </c>
      <c r="D59" s="1298"/>
      <c r="E59" s="1299"/>
      <c r="F59" s="135">
        <v>608</v>
      </c>
      <c r="G59" s="135">
        <v>608</v>
      </c>
      <c r="H59" s="136">
        <v>608</v>
      </c>
    </row>
    <row r="60" spans="2:8" ht="45.75" customHeight="1" x14ac:dyDescent="0.15">
      <c r="B60" s="134"/>
      <c r="C60" s="1297" t="s">
        <v>605</v>
      </c>
      <c r="D60" s="1298"/>
      <c r="E60" s="1299"/>
      <c r="F60" s="135">
        <v>311</v>
      </c>
      <c r="G60" s="135">
        <v>318</v>
      </c>
      <c r="H60" s="136">
        <v>303</v>
      </c>
    </row>
    <row r="61" spans="2:8" ht="45.75" customHeight="1" x14ac:dyDescent="0.15">
      <c r="B61" s="134"/>
      <c r="C61" s="1297" t="s">
        <v>606</v>
      </c>
      <c r="D61" s="1298"/>
      <c r="E61" s="1299"/>
      <c r="F61" s="135">
        <v>51</v>
      </c>
      <c r="G61" s="135">
        <v>181</v>
      </c>
      <c r="H61" s="136">
        <v>189</v>
      </c>
    </row>
    <row r="62" spans="2:8" ht="45.75" customHeight="1" thickBot="1" x14ac:dyDescent="0.2">
      <c r="B62" s="137"/>
      <c r="C62" s="1300" t="s">
        <v>607</v>
      </c>
      <c r="D62" s="1301"/>
      <c r="E62" s="1302"/>
      <c r="F62" s="138">
        <v>329</v>
      </c>
      <c r="G62" s="138">
        <v>329</v>
      </c>
      <c r="H62" s="139">
        <v>175</v>
      </c>
    </row>
    <row r="63" spans="2:8" ht="52.5" customHeight="1" thickBot="1" x14ac:dyDescent="0.2">
      <c r="B63" s="140"/>
      <c r="C63" s="1303" t="s">
        <v>50</v>
      </c>
      <c r="D63" s="1303"/>
      <c r="E63" s="1304"/>
      <c r="F63" s="141">
        <v>5965</v>
      </c>
      <c r="G63" s="141">
        <v>5482</v>
      </c>
      <c r="H63" s="142">
        <v>5016</v>
      </c>
    </row>
    <row r="64" spans="2:8" ht="15" customHeight="1" x14ac:dyDescent="0.15"/>
    <row r="65" ht="0" hidden="1" customHeight="1" x14ac:dyDescent="0.15"/>
    <row r="66" ht="0" hidden="1" customHeight="1" x14ac:dyDescent="0.15"/>
  </sheetData>
  <sheetProtection algorithmName="SHA-512" hashValue="ZxqeyKt9tnh3TH604haZxwrGLN1D+aSfq2wOHP7NvjcNr9FsUnlTcP96yn0wnJN7rYMLcaDJL8d1TUJA+mgqwQ==" saltValue="KF91gAODHeGSOzAneSSc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625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626</v>
      </c>
    </row>
    <row r="50" spans="1:109" x14ac:dyDescent="0.15">
      <c r="B50" s="394"/>
      <c r="G50" s="1311"/>
      <c r="H50" s="1311"/>
      <c r="I50" s="1311"/>
      <c r="J50" s="1311"/>
      <c r="K50" s="404"/>
      <c r="L50" s="404"/>
      <c r="M50" s="405"/>
      <c r="N50" s="40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x14ac:dyDescent="0.15">
      <c r="B51" s="394"/>
      <c r="G51" s="1329"/>
      <c r="H51" s="1329"/>
      <c r="I51" s="1330"/>
      <c r="J51" s="1330"/>
      <c r="K51" s="1328"/>
      <c r="L51" s="1328"/>
      <c r="M51" s="1328"/>
      <c r="N51" s="1328"/>
      <c r="AM51" s="403"/>
      <c r="AN51" s="1318" t="s">
        <v>627</v>
      </c>
      <c r="AO51" s="1318"/>
      <c r="AP51" s="1318"/>
      <c r="AQ51" s="1318"/>
      <c r="AR51" s="1318"/>
      <c r="AS51" s="1318"/>
      <c r="AT51" s="1318"/>
      <c r="AU51" s="1318"/>
      <c r="AV51" s="1318"/>
      <c r="AW51" s="1318"/>
      <c r="AX51" s="1318"/>
      <c r="AY51" s="1318"/>
      <c r="AZ51" s="1318"/>
      <c r="BA51" s="1318"/>
      <c r="BB51" s="1318" t="s">
        <v>628</v>
      </c>
      <c r="BC51" s="1318"/>
      <c r="BD51" s="1318"/>
      <c r="BE51" s="1318"/>
      <c r="BF51" s="1318"/>
      <c r="BG51" s="1318"/>
      <c r="BH51" s="1318"/>
      <c r="BI51" s="1318"/>
      <c r="BJ51" s="1318"/>
      <c r="BK51" s="1318"/>
      <c r="BL51" s="1318"/>
      <c r="BM51" s="1318"/>
      <c r="BN51" s="1318"/>
      <c r="BO51" s="1318"/>
      <c r="BP51" s="1317"/>
      <c r="BQ51" s="1316"/>
      <c r="BR51" s="1316"/>
      <c r="BS51" s="1316"/>
      <c r="BT51" s="1316"/>
      <c r="BU51" s="1316"/>
      <c r="BV51" s="1316"/>
      <c r="BW51" s="1316"/>
      <c r="BX51" s="1316">
        <v>60.6</v>
      </c>
      <c r="BY51" s="1316"/>
      <c r="BZ51" s="1316"/>
      <c r="CA51" s="1316"/>
      <c r="CB51" s="1316"/>
      <c r="CC51" s="1316"/>
      <c r="CD51" s="1316"/>
      <c r="CE51" s="1316"/>
      <c r="CF51" s="1316">
        <v>56.9</v>
      </c>
      <c r="CG51" s="1316"/>
      <c r="CH51" s="1316"/>
      <c r="CI51" s="1316"/>
      <c r="CJ51" s="1316"/>
      <c r="CK51" s="1316"/>
      <c r="CL51" s="1316"/>
      <c r="CM51" s="1316"/>
      <c r="CN51" s="1316">
        <v>48.6</v>
      </c>
      <c r="CO51" s="1316"/>
      <c r="CP51" s="1316"/>
      <c r="CQ51" s="1316"/>
      <c r="CR51" s="1316"/>
      <c r="CS51" s="1316"/>
      <c r="CT51" s="1316"/>
      <c r="CU51" s="1316"/>
      <c r="CV51" s="1316">
        <v>56.1</v>
      </c>
      <c r="CW51" s="1316"/>
      <c r="CX51" s="1316"/>
      <c r="CY51" s="1316"/>
      <c r="CZ51" s="1316"/>
      <c r="DA51" s="1316"/>
      <c r="DB51" s="1316"/>
      <c r="DC51" s="1316"/>
    </row>
    <row r="52" spans="1:109" x14ac:dyDescent="0.15">
      <c r="B52" s="394"/>
      <c r="G52" s="1329"/>
      <c r="H52" s="1329"/>
      <c r="I52" s="1330"/>
      <c r="J52" s="1330"/>
      <c r="K52" s="1328"/>
      <c r="L52" s="1328"/>
      <c r="M52" s="1328"/>
      <c r="N52" s="1328"/>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2"/>
      <c r="B53" s="394"/>
      <c r="G53" s="1329"/>
      <c r="H53" s="1329"/>
      <c r="I53" s="1311"/>
      <c r="J53" s="1311"/>
      <c r="K53" s="1328"/>
      <c r="L53" s="1328"/>
      <c r="M53" s="1328"/>
      <c r="N53" s="1328"/>
      <c r="AM53" s="403"/>
      <c r="AN53" s="1318"/>
      <c r="AO53" s="1318"/>
      <c r="AP53" s="1318"/>
      <c r="AQ53" s="1318"/>
      <c r="AR53" s="1318"/>
      <c r="AS53" s="1318"/>
      <c r="AT53" s="1318"/>
      <c r="AU53" s="1318"/>
      <c r="AV53" s="1318"/>
      <c r="AW53" s="1318"/>
      <c r="AX53" s="1318"/>
      <c r="AY53" s="1318"/>
      <c r="AZ53" s="1318"/>
      <c r="BA53" s="1318"/>
      <c r="BB53" s="1318" t="s">
        <v>629</v>
      </c>
      <c r="BC53" s="1318"/>
      <c r="BD53" s="1318"/>
      <c r="BE53" s="1318"/>
      <c r="BF53" s="1318"/>
      <c r="BG53" s="1318"/>
      <c r="BH53" s="1318"/>
      <c r="BI53" s="1318"/>
      <c r="BJ53" s="1318"/>
      <c r="BK53" s="1318"/>
      <c r="BL53" s="1318"/>
      <c r="BM53" s="1318"/>
      <c r="BN53" s="1318"/>
      <c r="BO53" s="1318"/>
      <c r="BP53" s="1317"/>
      <c r="BQ53" s="1316"/>
      <c r="BR53" s="1316"/>
      <c r="BS53" s="1316"/>
      <c r="BT53" s="1316"/>
      <c r="BU53" s="1316"/>
      <c r="BV53" s="1316"/>
      <c r="BW53" s="1316"/>
      <c r="BX53" s="1316">
        <v>45.8</v>
      </c>
      <c r="BY53" s="1316"/>
      <c r="BZ53" s="1316"/>
      <c r="CA53" s="1316"/>
      <c r="CB53" s="1316"/>
      <c r="CC53" s="1316"/>
      <c r="CD53" s="1316"/>
      <c r="CE53" s="1316"/>
      <c r="CF53" s="1316">
        <v>61.1</v>
      </c>
      <c r="CG53" s="1316"/>
      <c r="CH53" s="1316"/>
      <c r="CI53" s="1316"/>
      <c r="CJ53" s="1316"/>
      <c r="CK53" s="1316"/>
      <c r="CL53" s="1316"/>
      <c r="CM53" s="1316"/>
      <c r="CN53" s="1316">
        <v>62</v>
      </c>
      <c r="CO53" s="1316"/>
      <c r="CP53" s="1316"/>
      <c r="CQ53" s="1316"/>
      <c r="CR53" s="1316"/>
      <c r="CS53" s="1316"/>
      <c r="CT53" s="1316"/>
      <c r="CU53" s="1316"/>
      <c r="CV53" s="1316">
        <v>62.6</v>
      </c>
      <c r="CW53" s="1316"/>
      <c r="CX53" s="1316"/>
      <c r="CY53" s="1316"/>
      <c r="CZ53" s="1316"/>
      <c r="DA53" s="1316"/>
      <c r="DB53" s="1316"/>
      <c r="DC53" s="1316"/>
    </row>
    <row r="54" spans="1:109" x14ac:dyDescent="0.15">
      <c r="A54" s="402"/>
      <c r="B54" s="394"/>
      <c r="G54" s="1329"/>
      <c r="H54" s="1329"/>
      <c r="I54" s="1311"/>
      <c r="J54" s="1311"/>
      <c r="K54" s="1328"/>
      <c r="L54" s="1328"/>
      <c r="M54" s="1328"/>
      <c r="N54" s="1328"/>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2"/>
      <c r="B55" s="394"/>
      <c r="G55" s="1311"/>
      <c r="H55" s="1311"/>
      <c r="I55" s="1311"/>
      <c r="J55" s="1311"/>
      <c r="K55" s="1328"/>
      <c r="L55" s="1328"/>
      <c r="M55" s="1328"/>
      <c r="N55" s="1328"/>
      <c r="AN55" s="1315" t="s">
        <v>630</v>
      </c>
      <c r="AO55" s="1315"/>
      <c r="AP55" s="1315"/>
      <c r="AQ55" s="1315"/>
      <c r="AR55" s="1315"/>
      <c r="AS55" s="1315"/>
      <c r="AT55" s="1315"/>
      <c r="AU55" s="1315"/>
      <c r="AV55" s="1315"/>
      <c r="AW55" s="1315"/>
      <c r="AX55" s="1315"/>
      <c r="AY55" s="1315"/>
      <c r="AZ55" s="1315"/>
      <c r="BA55" s="1315"/>
      <c r="BB55" s="1318" t="s">
        <v>631</v>
      </c>
      <c r="BC55" s="1318"/>
      <c r="BD55" s="1318"/>
      <c r="BE55" s="1318"/>
      <c r="BF55" s="1318"/>
      <c r="BG55" s="1318"/>
      <c r="BH55" s="1318"/>
      <c r="BI55" s="1318"/>
      <c r="BJ55" s="1318"/>
      <c r="BK55" s="1318"/>
      <c r="BL55" s="1318"/>
      <c r="BM55" s="1318"/>
      <c r="BN55" s="1318"/>
      <c r="BO55" s="1318"/>
      <c r="BP55" s="1317"/>
      <c r="BQ55" s="1316"/>
      <c r="BR55" s="1316"/>
      <c r="BS55" s="1316"/>
      <c r="BT55" s="1316"/>
      <c r="BU55" s="1316"/>
      <c r="BV55" s="1316"/>
      <c r="BW55" s="1316"/>
      <c r="BX55" s="1316">
        <v>33.6</v>
      </c>
      <c r="BY55" s="1316"/>
      <c r="BZ55" s="1316"/>
      <c r="CA55" s="1316"/>
      <c r="CB55" s="1316"/>
      <c r="CC55" s="1316"/>
      <c r="CD55" s="1316"/>
      <c r="CE55" s="1316"/>
      <c r="CF55" s="1316">
        <v>35.299999999999997</v>
      </c>
      <c r="CG55" s="1316"/>
      <c r="CH55" s="1316"/>
      <c r="CI55" s="1316"/>
      <c r="CJ55" s="1316"/>
      <c r="CK55" s="1316"/>
      <c r="CL55" s="1316"/>
      <c r="CM55" s="1316"/>
      <c r="CN55" s="1316">
        <v>31.9</v>
      </c>
      <c r="CO55" s="1316"/>
      <c r="CP55" s="1316"/>
      <c r="CQ55" s="1316"/>
      <c r="CR55" s="1316"/>
      <c r="CS55" s="1316"/>
      <c r="CT55" s="1316"/>
      <c r="CU55" s="1316"/>
      <c r="CV55" s="1316">
        <v>24.2</v>
      </c>
      <c r="CW55" s="1316"/>
      <c r="CX55" s="1316"/>
      <c r="CY55" s="1316"/>
      <c r="CZ55" s="1316"/>
      <c r="DA55" s="1316"/>
      <c r="DB55" s="1316"/>
      <c r="DC55" s="1316"/>
    </row>
    <row r="56" spans="1:109" x14ac:dyDescent="0.15">
      <c r="A56" s="402"/>
      <c r="B56" s="394"/>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x14ac:dyDescent="0.15">
      <c r="B57" s="406"/>
      <c r="G57" s="1311"/>
      <c r="H57" s="1311"/>
      <c r="I57" s="1331"/>
      <c r="J57" s="1331"/>
      <c r="K57" s="1328"/>
      <c r="L57" s="1328"/>
      <c r="M57" s="1328"/>
      <c r="N57" s="1328"/>
      <c r="AM57" s="387"/>
      <c r="AN57" s="1315"/>
      <c r="AO57" s="1315"/>
      <c r="AP57" s="1315"/>
      <c r="AQ57" s="1315"/>
      <c r="AR57" s="1315"/>
      <c r="AS57" s="1315"/>
      <c r="AT57" s="1315"/>
      <c r="AU57" s="1315"/>
      <c r="AV57" s="1315"/>
      <c r="AW57" s="1315"/>
      <c r="AX57" s="1315"/>
      <c r="AY57" s="1315"/>
      <c r="AZ57" s="1315"/>
      <c r="BA57" s="1315"/>
      <c r="BB57" s="1318" t="s">
        <v>632</v>
      </c>
      <c r="BC57" s="1318"/>
      <c r="BD57" s="1318"/>
      <c r="BE57" s="1318"/>
      <c r="BF57" s="1318"/>
      <c r="BG57" s="1318"/>
      <c r="BH57" s="1318"/>
      <c r="BI57" s="1318"/>
      <c r="BJ57" s="1318"/>
      <c r="BK57" s="1318"/>
      <c r="BL57" s="1318"/>
      <c r="BM57" s="1318"/>
      <c r="BN57" s="1318"/>
      <c r="BO57" s="1318"/>
      <c r="BP57" s="1317"/>
      <c r="BQ57" s="1316"/>
      <c r="BR57" s="1316"/>
      <c r="BS57" s="1316"/>
      <c r="BT57" s="1316"/>
      <c r="BU57" s="1316"/>
      <c r="BV57" s="1316"/>
      <c r="BW57" s="1316"/>
      <c r="BX57" s="1316">
        <v>56.8</v>
      </c>
      <c r="BY57" s="1316"/>
      <c r="BZ57" s="1316"/>
      <c r="CA57" s="1316"/>
      <c r="CB57" s="1316"/>
      <c r="CC57" s="1316"/>
      <c r="CD57" s="1316"/>
      <c r="CE57" s="1316"/>
      <c r="CF57" s="1316">
        <v>60.4</v>
      </c>
      <c r="CG57" s="1316"/>
      <c r="CH57" s="1316"/>
      <c r="CI57" s="1316"/>
      <c r="CJ57" s="1316"/>
      <c r="CK57" s="1316"/>
      <c r="CL57" s="1316"/>
      <c r="CM57" s="1316"/>
      <c r="CN57" s="1316">
        <v>59.3</v>
      </c>
      <c r="CO57" s="1316"/>
      <c r="CP57" s="1316"/>
      <c r="CQ57" s="1316"/>
      <c r="CR57" s="1316"/>
      <c r="CS57" s="1316"/>
      <c r="CT57" s="1316"/>
      <c r="CU57" s="1316"/>
      <c r="CV57" s="1316">
        <v>59.8</v>
      </c>
      <c r="CW57" s="1316"/>
      <c r="CX57" s="1316"/>
      <c r="CY57" s="1316"/>
      <c r="CZ57" s="1316"/>
      <c r="DA57" s="1316"/>
      <c r="DB57" s="1316"/>
      <c r="DC57" s="1316"/>
      <c r="DD57" s="407"/>
      <c r="DE57" s="406"/>
    </row>
    <row r="58" spans="1:109" s="402" customFormat="1" x14ac:dyDescent="0.15">
      <c r="A58" s="387"/>
      <c r="B58" s="406"/>
      <c r="G58" s="1311"/>
      <c r="H58" s="1311"/>
      <c r="I58" s="1331"/>
      <c r="J58" s="1331"/>
      <c r="K58" s="1328"/>
      <c r="L58" s="1328"/>
      <c r="M58" s="1328"/>
      <c r="N58" s="1328"/>
      <c r="AM58" s="387"/>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633</v>
      </c>
    </row>
    <row r="64" spans="1:109" x14ac:dyDescent="0.15">
      <c r="B64" s="394"/>
      <c r="G64" s="401"/>
      <c r="I64" s="414"/>
      <c r="J64" s="414"/>
      <c r="K64" s="414"/>
      <c r="L64" s="414"/>
      <c r="M64" s="414"/>
      <c r="N64" s="415"/>
      <c r="AM64" s="401"/>
      <c r="AN64" s="401" t="s">
        <v>624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638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626</v>
      </c>
    </row>
    <row r="72" spans="2:107" x14ac:dyDescent="0.15">
      <c r="B72" s="394"/>
      <c r="G72" s="1311"/>
      <c r="H72" s="1311"/>
      <c r="I72" s="1311"/>
      <c r="J72" s="1311"/>
      <c r="K72" s="404"/>
      <c r="L72" s="404"/>
      <c r="M72" s="405"/>
      <c r="N72" s="40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x14ac:dyDescent="0.15">
      <c r="B73" s="394"/>
      <c r="G73" s="1329"/>
      <c r="H73" s="1329"/>
      <c r="I73" s="1329"/>
      <c r="J73" s="1329"/>
      <c r="K73" s="1332"/>
      <c r="L73" s="1332"/>
      <c r="M73" s="1332"/>
      <c r="N73" s="1332"/>
      <c r="AM73" s="403"/>
      <c r="AN73" s="1318" t="s">
        <v>627</v>
      </c>
      <c r="AO73" s="1318"/>
      <c r="AP73" s="1318"/>
      <c r="AQ73" s="1318"/>
      <c r="AR73" s="1318"/>
      <c r="AS73" s="1318"/>
      <c r="AT73" s="1318"/>
      <c r="AU73" s="1318"/>
      <c r="AV73" s="1318"/>
      <c r="AW73" s="1318"/>
      <c r="AX73" s="1318"/>
      <c r="AY73" s="1318"/>
      <c r="AZ73" s="1318"/>
      <c r="BA73" s="1318"/>
      <c r="BB73" s="1318" t="s">
        <v>634</v>
      </c>
      <c r="BC73" s="1318"/>
      <c r="BD73" s="1318"/>
      <c r="BE73" s="1318"/>
      <c r="BF73" s="1318"/>
      <c r="BG73" s="1318"/>
      <c r="BH73" s="1318"/>
      <c r="BI73" s="1318"/>
      <c r="BJ73" s="1318"/>
      <c r="BK73" s="1318"/>
      <c r="BL73" s="1318"/>
      <c r="BM73" s="1318"/>
      <c r="BN73" s="1318"/>
      <c r="BO73" s="1318"/>
      <c r="BP73" s="1316">
        <v>66.7</v>
      </c>
      <c r="BQ73" s="1316"/>
      <c r="BR73" s="1316"/>
      <c r="BS73" s="1316"/>
      <c r="BT73" s="1316"/>
      <c r="BU73" s="1316"/>
      <c r="BV73" s="1316"/>
      <c r="BW73" s="1316"/>
      <c r="BX73" s="1316">
        <v>60.6</v>
      </c>
      <c r="BY73" s="1316"/>
      <c r="BZ73" s="1316"/>
      <c r="CA73" s="1316"/>
      <c r="CB73" s="1316"/>
      <c r="CC73" s="1316"/>
      <c r="CD73" s="1316"/>
      <c r="CE73" s="1316"/>
      <c r="CF73" s="1316">
        <v>56.9</v>
      </c>
      <c r="CG73" s="1316"/>
      <c r="CH73" s="1316"/>
      <c r="CI73" s="1316"/>
      <c r="CJ73" s="1316"/>
      <c r="CK73" s="1316"/>
      <c r="CL73" s="1316"/>
      <c r="CM73" s="1316"/>
      <c r="CN73" s="1316">
        <v>48.6</v>
      </c>
      <c r="CO73" s="1316"/>
      <c r="CP73" s="1316"/>
      <c r="CQ73" s="1316"/>
      <c r="CR73" s="1316"/>
      <c r="CS73" s="1316"/>
      <c r="CT73" s="1316"/>
      <c r="CU73" s="1316"/>
      <c r="CV73" s="1316">
        <v>56.1</v>
      </c>
      <c r="CW73" s="1316"/>
      <c r="CX73" s="1316"/>
      <c r="CY73" s="1316"/>
      <c r="CZ73" s="1316"/>
      <c r="DA73" s="1316"/>
      <c r="DB73" s="1316"/>
      <c r="DC73" s="1316"/>
    </row>
    <row r="74" spans="2:107" x14ac:dyDescent="0.15">
      <c r="B74" s="394"/>
      <c r="G74" s="1329"/>
      <c r="H74" s="1329"/>
      <c r="I74" s="1329"/>
      <c r="J74" s="1329"/>
      <c r="K74" s="1332"/>
      <c r="L74" s="1332"/>
      <c r="M74" s="1332"/>
      <c r="N74" s="1332"/>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4"/>
      <c r="G75" s="1329"/>
      <c r="H75" s="1329"/>
      <c r="I75" s="1311"/>
      <c r="J75" s="1311"/>
      <c r="K75" s="1328"/>
      <c r="L75" s="1328"/>
      <c r="M75" s="1328"/>
      <c r="N75" s="1328"/>
      <c r="AM75" s="403"/>
      <c r="AN75" s="1318"/>
      <c r="AO75" s="1318"/>
      <c r="AP75" s="1318"/>
      <c r="AQ75" s="1318"/>
      <c r="AR75" s="1318"/>
      <c r="AS75" s="1318"/>
      <c r="AT75" s="1318"/>
      <c r="AU75" s="1318"/>
      <c r="AV75" s="1318"/>
      <c r="AW75" s="1318"/>
      <c r="AX75" s="1318"/>
      <c r="AY75" s="1318"/>
      <c r="AZ75" s="1318"/>
      <c r="BA75" s="1318"/>
      <c r="BB75" s="1318" t="s">
        <v>635</v>
      </c>
      <c r="BC75" s="1318"/>
      <c r="BD75" s="1318"/>
      <c r="BE75" s="1318"/>
      <c r="BF75" s="1318"/>
      <c r="BG75" s="1318"/>
      <c r="BH75" s="1318"/>
      <c r="BI75" s="1318"/>
      <c r="BJ75" s="1318"/>
      <c r="BK75" s="1318"/>
      <c r="BL75" s="1318"/>
      <c r="BM75" s="1318"/>
      <c r="BN75" s="1318"/>
      <c r="BO75" s="1318"/>
      <c r="BP75" s="1316">
        <v>11.8</v>
      </c>
      <c r="BQ75" s="1316"/>
      <c r="BR75" s="1316"/>
      <c r="BS75" s="1316"/>
      <c r="BT75" s="1316"/>
      <c r="BU75" s="1316"/>
      <c r="BV75" s="1316"/>
      <c r="BW75" s="1316"/>
      <c r="BX75" s="1316">
        <v>10.8</v>
      </c>
      <c r="BY75" s="1316"/>
      <c r="BZ75" s="1316"/>
      <c r="CA75" s="1316"/>
      <c r="CB75" s="1316"/>
      <c r="CC75" s="1316"/>
      <c r="CD75" s="1316"/>
      <c r="CE75" s="1316"/>
      <c r="CF75" s="1316">
        <v>10.6</v>
      </c>
      <c r="CG75" s="1316"/>
      <c r="CH75" s="1316"/>
      <c r="CI75" s="1316"/>
      <c r="CJ75" s="1316"/>
      <c r="CK75" s="1316"/>
      <c r="CL75" s="1316"/>
      <c r="CM75" s="1316"/>
      <c r="CN75" s="1316">
        <v>10.4</v>
      </c>
      <c r="CO75" s="1316"/>
      <c r="CP75" s="1316"/>
      <c r="CQ75" s="1316"/>
      <c r="CR75" s="1316"/>
      <c r="CS75" s="1316"/>
      <c r="CT75" s="1316"/>
      <c r="CU75" s="1316"/>
      <c r="CV75" s="1316">
        <v>10.5</v>
      </c>
      <c r="CW75" s="1316"/>
      <c r="CX75" s="1316"/>
      <c r="CY75" s="1316"/>
      <c r="CZ75" s="1316"/>
      <c r="DA75" s="1316"/>
      <c r="DB75" s="1316"/>
      <c r="DC75" s="1316"/>
    </row>
    <row r="76" spans="2:107" x14ac:dyDescent="0.15">
      <c r="B76" s="394"/>
      <c r="G76" s="1329"/>
      <c r="H76" s="1329"/>
      <c r="I76" s="1311"/>
      <c r="J76" s="1311"/>
      <c r="K76" s="1328"/>
      <c r="L76" s="1328"/>
      <c r="M76" s="1328"/>
      <c r="N76" s="1328"/>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4"/>
      <c r="G77" s="1311"/>
      <c r="H77" s="1311"/>
      <c r="I77" s="1311"/>
      <c r="J77" s="1311"/>
      <c r="K77" s="1332"/>
      <c r="L77" s="1332"/>
      <c r="M77" s="1332"/>
      <c r="N77" s="1332"/>
      <c r="AN77" s="1315" t="s">
        <v>630</v>
      </c>
      <c r="AO77" s="1315"/>
      <c r="AP77" s="1315"/>
      <c r="AQ77" s="1315"/>
      <c r="AR77" s="1315"/>
      <c r="AS77" s="1315"/>
      <c r="AT77" s="1315"/>
      <c r="AU77" s="1315"/>
      <c r="AV77" s="1315"/>
      <c r="AW77" s="1315"/>
      <c r="AX77" s="1315"/>
      <c r="AY77" s="1315"/>
      <c r="AZ77" s="1315"/>
      <c r="BA77" s="1315"/>
      <c r="BB77" s="1318" t="s">
        <v>628</v>
      </c>
      <c r="BC77" s="1318"/>
      <c r="BD77" s="1318"/>
      <c r="BE77" s="1318"/>
      <c r="BF77" s="1318"/>
      <c r="BG77" s="1318"/>
      <c r="BH77" s="1318"/>
      <c r="BI77" s="1318"/>
      <c r="BJ77" s="1318"/>
      <c r="BK77" s="1318"/>
      <c r="BL77" s="1318"/>
      <c r="BM77" s="1318"/>
      <c r="BN77" s="1318"/>
      <c r="BO77" s="1318"/>
      <c r="BP77" s="1316">
        <v>45.9</v>
      </c>
      <c r="BQ77" s="1316"/>
      <c r="BR77" s="1316"/>
      <c r="BS77" s="1316"/>
      <c r="BT77" s="1316"/>
      <c r="BU77" s="1316"/>
      <c r="BV77" s="1316"/>
      <c r="BW77" s="1316"/>
      <c r="BX77" s="1316">
        <v>33.6</v>
      </c>
      <c r="BY77" s="1316"/>
      <c r="BZ77" s="1316"/>
      <c r="CA77" s="1316"/>
      <c r="CB77" s="1316"/>
      <c r="CC77" s="1316"/>
      <c r="CD77" s="1316"/>
      <c r="CE77" s="1316"/>
      <c r="CF77" s="1316">
        <v>35.299999999999997</v>
      </c>
      <c r="CG77" s="1316"/>
      <c r="CH77" s="1316"/>
      <c r="CI77" s="1316"/>
      <c r="CJ77" s="1316"/>
      <c r="CK77" s="1316"/>
      <c r="CL77" s="1316"/>
      <c r="CM77" s="1316"/>
      <c r="CN77" s="1316">
        <v>31.9</v>
      </c>
      <c r="CO77" s="1316"/>
      <c r="CP77" s="1316"/>
      <c r="CQ77" s="1316"/>
      <c r="CR77" s="1316"/>
      <c r="CS77" s="1316"/>
      <c r="CT77" s="1316"/>
      <c r="CU77" s="1316"/>
      <c r="CV77" s="1316">
        <v>24.2</v>
      </c>
      <c r="CW77" s="1316"/>
      <c r="CX77" s="1316"/>
      <c r="CY77" s="1316"/>
      <c r="CZ77" s="1316"/>
      <c r="DA77" s="1316"/>
      <c r="DB77" s="1316"/>
      <c r="DC77" s="1316"/>
    </row>
    <row r="78" spans="2:107" x14ac:dyDescent="0.15">
      <c r="B78" s="394"/>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4"/>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636</v>
      </c>
      <c r="BC79" s="1318"/>
      <c r="BD79" s="1318"/>
      <c r="BE79" s="1318"/>
      <c r="BF79" s="1318"/>
      <c r="BG79" s="1318"/>
      <c r="BH79" s="1318"/>
      <c r="BI79" s="1318"/>
      <c r="BJ79" s="1318"/>
      <c r="BK79" s="1318"/>
      <c r="BL79" s="1318"/>
      <c r="BM79" s="1318"/>
      <c r="BN79" s="1318"/>
      <c r="BO79" s="1318"/>
      <c r="BP79" s="1316">
        <v>8.8000000000000007</v>
      </c>
      <c r="BQ79" s="1316"/>
      <c r="BR79" s="1316"/>
      <c r="BS79" s="1316"/>
      <c r="BT79" s="1316"/>
      <c r="BU79" s="1316"/>
      <c r="BV79" s="1316"/>
      <c r="BW79" s="1316"/>
      <c r="BX79" s="1316">
        <v>7</v>
      </c>
      <c r="BY79" s="1316"/>
      <c r="BZ79" s="1316"/>
      <c r="CA79" s="1316"/>
      <c r="CB79" s="1316"/>
      <c r="CC79" s="1316"/>
      <c r="CD79" s="1316"/>
      <c r="CE79" s="1316"/>
      <c r="CF79" s="1316">
        <v>6.9</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x14ac:dyDescent="0.15">
      <c r="B80" s="394"/>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ApNa/26fHLWoE2ckeM6OhpCMGLDQEWOQ+9FMYmbZx/3bhZOWOyan5iz4urUxg94XFzV9cJVa87sddAclw7iJg==" saltValue="f943wjhe/svAkgJ09HHcZg==" spinCount="100000" sheet="1" objects="1" scenarios="1" formatCells="0"/>
  <dataConsolidate link="1"/>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zoomScaleNormal="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inMVmiQBmvVgvj4RQlSQSvjrdmTmGVUADv8y59wRDxPGkABD7RPj4D3TtXvICPhCo8Eu4F9n4KIWDRifed5SQ==" saltValue="1Bf8FdZ419H5kZFPDVClIQ==" spinCount="100000" sheet="1" objects="1" scenarios="1"/>
  <dataConsolidate link="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zoomScaleNormal="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UQUIisCznNLTHnEGol3LbrKQ4nawK/fXEBa2zd5+WJbnBvyhMcZhdTOKCUTnyUxAl9uuTe4oPWAAFrYaPINPw==" saltValue="T/kWoyaP3COE5U3/8Auu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562</v>
      </c>
      <c r="G2" s="156"/>
      <c r="H2" s="157"/>
    </row>
    <row r="3" spans="1:8" x14ac:dyDescent="0.15">
      <c r="A3" s="153" t="s">
        <v>555</v>
      </c>
      <c r="B3" s="158"/>
      <c r="C3" s="159"/>
      <c r="D3" s="160">
        <v>89607</v>
      </c>
      <c r="E3" s="161"/>
      <c r="F3" s="162">
        <v>66255</v>
      </c>
      <c r="G3" s="163"/>
      <c r="H3" s="164"/>
    </row>
    <row r="4" spans="1:8" x14ac:dyDescent="0.15">
      <c r="A4" s="165"/>
      <c r="B4" s="166"/>
      <c r="C4" s="167"/>
      <c r="D4" s="168">
        <v>48750</v>
      </c>
      <c r="E4" s="169"/>
      <c r="F4" s="170">
        <v>31822</v>
      </c>
      <c r="G4" s="171"/>
      <c r="H4" s="172"/>
    </row>
    <row r="5" spans="1:8" x14ac:dyDescent="0.15">
      <c r="A5" s="153" t="s">
        <v>557</v>
      </c>
      <c r="B5" s="158"/>
      <c r="C5" s="159"/>
      <c r="D5" s="160">
        <v>40232</v>
      </c>
      <c r="E5" s="161"/>
      <c r="F5" s="162">
        <v>47278</v>
      </c>
      <c r="G5" s="163"/>
      <c r="H5" s="164"/>
    </row>
    <row r="6" spans="1:8" x14ac:dyDescent="0.15">
      <c r="A6" s="165"/>
      <c r="B6" s="166"/>
      <c r="C6" s="167"/>
      <c r="D6" s="168">
        <v>27284</v>
      </c>
      <c r="E6" s="169"/>
      <c r="F6" s="170">
        <v>24096</v>
      </c>
      <c r="G6" s="171"/>
      <c r="H6" s="172"/>
    </row>
    <row r="7" spans="1:8" x14ac:dyDescent="0.15">
      <c r="A7" s="153" t="s">
        <v>558</v>
      </c>
      <c r="B7" s="158"/>
      <c r="C7" s="159"/>
      <c r="D7" s="160">
        <v>57854</v>
      </c>
      <c r="E7" s="161"/>
      <c r="F7" s="162">
        <v>44504</v>
      </c>
      <c r="G7" s="163"/>
      <c r="H7" s="164"/>
    </row>
    <row r="8" spans="1:8" x14ac:dyDescent="0.15">
      <c r="A8" s="165"/>
      <c r="B8" s="166"/>
      <c r="C8" s="167"/>
      <c r="D8" s="168">
        <v>33193</v>
      </c>
      <c r="E8" s="169"/>
      <c r="F8" s="170">
        <v>25876</v>
      </c>
      <c r="G8" s="171"/>
      <c r="H8" s="172"/>
    </row>
    <row r="9" spans="1:8" x14ac:dyDescent="0.15">
      <c r="A9" s="153" t="s">
        <v>559</v>
      </c>
      <c r="B9" s="158"/>
      <c r="C9" s="159"/>
      <c r="D9" s="160">
        <v>48691</v>
      </c>
      <c r="E9" s="161"/>
      <c r="F9" s="162">
        <v>47820</v>
      </c>
      <c r="G9" s="163"/>
      <c r="H9" s="164"/>
    </row>
    <row r="10" spans="1:8" x14ac:dyDescent="0.15">
      <c r="A10" s="165"/>
      <c r="B10" s="166"/>
      <c r="C10" s="167"/>
      <c r="D10" s="168">
        <v>31373</v>
      </c>
      <c r="E10" s="169"/>
      <c r="F10" s="170">
        <v>25855</v>
      </c>
      <c r="G10" s="171"/>
      <c r="H10" s="172"/>
    </row>
    <row r="11" spans="1:8" x14ac:dyDescent="0.15">
      <c r="A11" s="153" t="s">
        <v>560</v>
      </c>
      <c r="B11" s="158"/>
      <c r="C11" s="159"/>
      <c r="D11" s="160">
        <v>60809</v>
      </c>
      <c r="E11" s="161"/>
      <c r="F11" s="162">
        <v>41934</v>
      </c>
      <c r="G11" s="163"/>
      <c r="H11" s="164"/>
    </row>
    <row r="12" spans="1:8" x14ac:dyDescent="0.15">
      <c r="A12" s="165"/>
      <c r="B12" s="166"/>
      <c r="C12" s="173"/>
      <c r="D12" s="168">
        <v>46748</v>
      </c>
      <c r="E12" s="169"/>
      <c r="F12" s="170">
        <v>23352</v>
      </c>
      <c r="G12" s="171"/>
      <c r="H12" s="172"/>
    </row>
    <row r="13" spans="1:8" x14ac:dyDescent="0.15">
      <c r="A13" s="153"/>
      <c r="B13" s="158"/>
      <c r="C13" s="174"/>
      <c r="D13" s="175">
        <v>59439</v>
      </c>
      <c r="E13" s="176"/>
      <c r="F13" s="177">
        <v>49558</v>
      </c>
      <c r="G13" s="178"/>
      <c r="H13" s="164"/>
    </row>
    <row r="14" spans="1:8" x14ac:dyDescent="0.15">
      <c r="A14" s="165"/>
      <c r="B14" s="166"/>
      <c r="C14" s="167"/>
      <c r="D14" s="168">
        <v>37470</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5.67</v>
      </c>
      <c r="C19" s="179">
        <f>ROUND(VALUE(SUBSTITUTE(実質収支比率等に係る経年分析!G$48,"▲","-")),2)</f>
        <v>8.1999999999999993</v>
      </c>
      <c r="D19" s="179">
        <f>ROUND(VALUE(SUBSTITUTE(実質収支比率等に係る経年分析!H$48,"▲","-")),2)</f>
        <v>6.49</v>
      </c>
      <c r="E19" s="179">
        <f>ROUND(VALUE(SUBSTITUTE(実質収支比率等に係る経年分析!I$48,"▲","-")),2)</f>
        <v>7.74</v>
      </c>
      <c r="F19" s="179">
        <f>ROUND(VALUE(SUBSTITUTE(実質収支比率等に係る経年分析!J$48,"▲","-")),2)</f>
        <v>8.17</v>
      </c>
    </row>
    <row r="20" spans="1:11" x14ac:dyDescent="0.15">
      <c r="A20" s="179" t="s">
        <v>54</v>
      </c>
      <c r="B20" s="179">
        <f>ROUND(VALUE(SUBSTITUTE(実質収支比率等に係る経年分析!F$47,"▲","-")),2)</f>
        <v>17.46</v>
      </c>
      <c r="C20" s="179">
        <f>ROUND(VALUE(SUBSTITUTE(実質収支比率等に係る経年分析!G$47,"▲","-")),2)</f>
        <v>16.420000000000002</v>
      </c>
      <c r="D20" s="179">
        <f>ROUND(VALUE(SUBSTITUTE(実質収支比率等に係る経年分析!H$47,"▲","-")),2)</f>
        <v>16.600000000000001</v>
      </c>
      <c r="E20" s="179">
        <f>ROUND(VALUE(SUBSTITUTE(実質収支比率等に係る経年分析!I$47,"▲","-")),2)</f>
        <v>15.97</v>
      </c>
      <c r="F20" s="179">
        <f>ROUND(VALUE(SUBSTITUTE(実質収支比率等に係る経年分析!J$47,"▲","-")),2)</f>
        <v>15.28</v>
      </c>
    </row>
    <row r="21" spans="1:11" x14ac:dyDescent="0.15">
      <c r="A21" s="179" t="s">
        <v>55</v>
      </c>
      <c r="B21" s="179">
        <f>IF(ISNUMBER(VALUE(SUBSTITUTE(実質収支比率等に係る経年分析!F$49,"▲","-"))),ROUND(VALUE(SUBSTITUTE(実質収支比率等に係る経年分析!F$49,"▲","-")),2),NA())</f>
        <v>-5.43</v>
      </c>
      <c r="C21" s="179">
        <f>IF(ISNUMBER(VALUE(SUBSTITUTE(実質収支比率等に係る経年分析!G$49,"▲","-"))),ROUND(VALUE(SUBSTITUTE(実質収支比率等に係る経年分析!G$49,"▲","-")),2),NA())</f>
        <v>-1.66</v>
      </c>
      <c r="D21" s="179">
        <f>IF(ISNUMBER(VALUE(SUBSTITUTE(実質収支比率等に係る経年分析!H$49,"▲","-"))),ROUND(VALUE(SUBSTITUTE(実質収支比率等に係る経年分析!H$49,"▲","-")),2),NA())</f>
        <v>-5.58</v>
      </c>
      <c r="E21" s="179">
        <f>IF(ISNUMBER(VALUE(SUBSTITUTE(実質収支比率等に係る経年分析!I$49,"▲","-"))),ROUND(VALUE(SUBSTITUTE(実質収支比率等に係る経年分析!I$49,"▲","-")),2),NA())</f>
        <v>-2.75</v>
      </c>
      <c r="F21" s="179">
        <f>IF(ISNUMBER(VALUE(SUBSTITUTE(実質収支比率等に係る経年分析!J$49,"▲","-"))),ROUND(VALUE(SUBSTITUTE(実質収支比率等に係る経年分析!J$49,"▲","-")),2),NA())</f>
        <v>-4.04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姶良市国民健康保険特別会計施設勘定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姶良市農業集落排水事業特別会計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姶良市後期高齢者医療特別会計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0.23</v>
      </c>
    </row>
    <row r="32" spans="1:11" x14ac:dyDescent="0.15">
      <c r="A32" s="180" t="str">
        <f>IF(連結実質赤字比率に係る赤字・黒字の構成分析!C$38="",NA(),連結実質赤字比率に係る赤字・黒字の構成分析!C$38)</f>
        <v>姶良市介護保険特別会計保険事業勘定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1.61</v>
      </c>
    </row>
    <row r="33" spans="1:16" x14ac:dyDescent="0.15">
      <c r="A33" s="180" t="str">
        <f>IF(連結実質赤字比率に係る赤字・黒字の構成分析!C$37="",NA(),連結実質赤字比率に係る赤字・黒字の構成分析!C$37)</f>
        <v>姶良市下水道事業会計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1.98</v>
      </c>
    </row>
    <row r="34" spans="1:16" x14ac:dyDescent="0.15">
      <c r="A34" s="180" t="str">
        <f>IF(連結実質赤字比率に係る赤字・黒字の構成分析!C$36="",NA(),連結実質赤字比率に係る赤字・黒字の構成分析!C$36)</f>
        <v>姶良市国民健康保険特別会計事業勘定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8.17</v>
      </c>
    </row>
    <row r="36" spans="1:16" x14ac:dyDescent="0.15">
      <c r="A36" s="180" t="str">
        <f>IF(連結実質赤字比率に係る赤字・黒字の構成分析!C$34="",NA(),連結実質赤字比率に係る赤字・黒字の構成分析!C$34)</f>
        <v>姶良市水道事業会計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11.88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2496</v>
      </c>
      <c r="E42" s="181"/>
      <c r="F42" s="181"/>
      <c r="G42" s="181">
        <f>'実質公債費比率（分子）の構造'!L$52</f>
        <v>2384</v>
      </c>
      <c r="H42" s="181"/>
      <c r="I42" s="181"/>
      <c r="J42" s="181">
        <f>'実質公債費比率（分子）の構造'!M$52</f>
        <v>2361</v>
      </c>
      <c r="K42" s="181"/>
      <c r="L42" s="181"/>
      <c r="M42" s="181">
        <f>'実質公債費比率（分子）の構造'!N$52</f>
        <v>2253</v>
      </c>
      <c r="N42" s="181"/>
      <c r="O42" s="181"/>
      <c r="P42" s="181">
        <f>'実質公債費比率（分子）の構造'!O$52</f>
        <v>2232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116</v>
      </c>
      <c r="C44" s="181"/>
      <c r="D44" s="181"/>
      <c r="E44" s="181">
        <f>'実質公債費比率（分子）の構造'!L$50</f>
        <v>132</v>
      </c>
      <c r="F44" s="181"/>
      <c r="G44" s="181"/>
      <c r="H44" s="181">
        <f>'実質公債費比率（分子）の構造'!M$50</f>
        <v>140</v>
      </c>
      <c r="I44" s="181"/>
      <c r="J44" s="181"/>
      <c r="K44" s="181">
        <f>'実質公債費比率（分子）の構造'!N$50</f>
        <v>140</v>
      </c>
      <c r="L44" s="181"/>
      <c r="M44" s="181"/>
      <c r="N44" s="181">
        <f>'実質公債費比率（分子）の構造'!O$50</f>
        <v>144</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107</v>
      </c>
      <c r="C46" s="181"/>
      <c r="D46" s="181"/>
      <c r="E46" s="181">
        <f>'実質公債費比率（分子）の構造'!L$48</f>
        <v>109</v>
      </c>
      <c r="F46" s="181"/>
      <c r="G46" s="181"/>
      <c r="H46" s="181">
        <f>'実質公債費比率（分子）の構造'!M$48</f>
        <v>107</v>
      </c>
      <c r="I46" s="181"/>
      <c r="J46" s="181"/>
      <c r="K46" s="181">
        <f>'実質公債費比率（分子）の構造'!N$48</f>
        <v>47</v>
      </c>
      <c r="L46" s="181"/>
      <c r="M46" s="181"/>
      <c r="N46" s="181">
        <f>'実質公債費比率（分子）の構造'!O$48</f>
        <v>55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3881</v>
      </c>
      <c r="C49" s="181"/>
      <c r="D49" s="181"/>
      <c r="E49" s="181">
        <f>'実質公債費比率（分子）の構造'!L$45</f>
        <v>3674</v>
      </c>
      <c r="F49" s="181"/>
      <c r="G49" s="181"/>
      <c r="H49" s="181">
        <f>'実質公債費比率（分子）の構造'!M$45</f>
        <v>3732</v>
      </c>
      <c r="I49" s="181"/>
      <c r="J49" s="181"/>
      <c r="K49" s="181">
        <f>'実質公債費比率（分子）の構造'!N$45</f>
        <v>3576</v>
      </c>
      <c r="L49" s="181"/>
      <c r="M49" s="181"/>
      <c r="N49" s="181">
        <f>'実質公債費比率（分子）の構造'!O$45</f>
        <v>3620</v>
      </c>
      <c r="O49" s="181"/>
      <c r="P49" s="181"/>
    </row>
    <row r="50" spans="1:16" x14ac:dyDescent="0.15">
      <c r="A50" s="181" t="s">
        <v>70</v>
      </c>
      <c r="B50" s="181" t="e">
        <f>NA()</f>
        <v>#N/A</v>
      </c>
      <c r="C50" s="181">
        <f>IF(ISNUMBER('実質公債費比率（分子）の構造'!K$53),'実質公債費比率（分子）の構造'!K$53,NA())</f>
        <v>1608</v>
      </c>
      <c r="D50" s="181" t="e">
        <f>NA()</f>
        <v>#N/A</v>
      </c>
      <c r="E50" s="181" t="e">
        <f>NA()</f>
        <v>#N/A</v>
      </c>
      <c r="F50" s="181">
        <f>IF(ISNUMBER('実質公債費比率（分子）の構造'!L$53),'実質公債費比率（分子）の構造'!L$53,NA())</f>
        <v>1531</v>
      </c>
      <c r="G50" s="181" t="e">
        <f>NA()</f>
        <v>#N/A</v>
      </c>
      <c r="H50" s="181" t="e">
        <f>NA()</f>
        <v>#N/A</v>
      </c>
      <c r="I50" s="181">
        <f>IF(ISNUMBER('実質公債費比率（分子）の構造'!M$53),'実質公債費比率（分子）の構造'!M$53,NA())</f>
        <v>1618</v>
      </c>
      <c r="J50" s="181" t="e">
        <f>NA()</f>
        <v>#N/A</v>
      </c>
      <c r="K50" s="181" t="e">
        <f>NA()</f>
        <v>#N/A</v>
      </c>
      <c r="L50" s="181">
        <f>IF(ISNUMBER('実質公債費比率（分子）の構造'!N$53),'実質公債費比率（分子）の構造'!N$53,NA())</f>
        <v>1510</v>
      </c>
      <c r="M50" s="181" t="e">
        <f>NA()</f>
        <v>#N/A</v>
      </c>
      <c r="N50" s="181" t="e">
        <f>NA()</f>
        <v>#N/A</v>
      </c>
      <c r="O50" s="181">
        <f>IF(ISNUMBER('実質公債費比率（分子）の構造'!O$53),'実質公債費比率（分子）の構造'!O$53,NA())</f>
        <v>1587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19799</v>
      </c>
      <c r="E56" s="180"/>
      <c r="F56" s="180"/>
      <c r="G56" s="180">
        <f>'将来負担比率（分子）の構造'!J$52</f>
        <v>19456</v>
      </c>
      <c r="H56" s="180"/>
      <c r="I56" s="180"/>
      <c r="J56" s="180">
        <f>'将来負担比率（分子）の構造'!K$52</f>
        <v>19080</v>
      </c>
      <c r="K56" s="180"/>
      <c r="L56" s="180"/>
      <c r="M56" s="180">
        <f>'将来負担比率（分子）の構造'!L$52</f>
        <v>18838</v>
      </c>
      <c r="N56" s="180"/>
      <c r="O56" s="180"/>
      <c r="P56" s="180">
        <f>'将来負担比率（分子）の構造'!M$52</f>
        <v>19509</v>
      </c>
    </row>
    <row r="57" spans="1:16" x14ac:dyDescent="0.15">
      <c r="A57" s="180" t="s">
        <v>41</v>
      </c>
      <c r="B57" s="180"/>
      <c r="C57" s="180"/>
      <c r="D57" s="180">
        <f>'将来負担比率（分子）の構造'!I$51</f>
        <v>2368</v>
      </c>
      <c r="E57" s="180"/>
      <c r="F57" s="180"/>
      <c r="G57" s="180">
        <f>'将来負担比率（分子）の構造'!J$51</f>
        <v>2258</v>
      </c>
      <c r="H57" s="180"/>
      <c r="I57" s="180"/>
      <c r="J57" s="180">
        <f>'将来負担比率（分子）の構造'!K$51</f>
        <v>2622</v>
      </c>
      <c r="K57" s="180"/>
      <c r="L57" s="180"/>
      <c r="M57" s="180">
        <f>'将来負担比率（分子）の構造'!L$51</f>
        <v>2923</v>
      </c>
      <c r="N57" s="180"/>
      <c r="O57" s="180"/>
      <c r="P57" s="180">
        <f>'将来負担比率（分子）の構造'!M$51</f>
        <v>2270</v>
      </c>
    </row>
    <row r="58" spans="1:16" x14ac:dyDescent="0.15">
      <c r="A58" s="180" t="s">
        <v>40</v>
      </c>
      <c r="B58" s="180"/>
      <c r="C58" s="180"/>
      <c r="D58" s="180">
        <f>'将来負担比率（分子）の構造'!I$50</f>
        <v>6928</v>
      </c>
      <c r="E58" s="180"/>
      <c r="F58" s="180"/>
      <c r="G58" s="180">
        <f>'将来負担比率（分子）の構造'!J$50</f>
        <v>6883</v>
      </c>
      <c r="H58" s="180"/>
      <c r="I58" s="180"/>
      <c r="J58" s="180">
        <f>'将来負担比率（分子）の構造'!K$50</f>
        <v>6913</v>
      </c>
      <c r="K58" s="180"/>
      <c r="L58" s="180"/>
      <c r="M58" s="180">
        <f>'将来負担比率（分子）の構造'!L$50</f>
        <v>6898</v>
      </c>
      <c r="N58" s="180"/>
      <c r="O58" s="180"/>
      <c r="P58" s="180">
        <f>'将来負担比率（分子）の構造'!M$50</f>
        <v>6183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3053</v>
      </c>
      <c r="C62" s="180"/>
      <c r="D62" s="180"/>
      <c r="E62" s="180">
        <f>'将来負担比率（分子）の構造'!J$45</f>
        <v>2953</v>
      </c>
      <c r="F62" s="180"/>
      <c r="G62" s="180"/>
      <c r="H62" s="180">
        <f>'将来負担比率（分子）の構造'!K$45</f>
        <v>3158</v>
      </c>
      <c r="I62" s="180"/>
      <c r="J62" s="180"/>
      <c r="K62" s="180">
        <f>'将来負担比率（分子）の構造'!L$45</f>
        <v>3247</v>
      </c>
      <c r="L62" s="180"/>
      <c r="M62" s="180"/>
      <c r="N62" s="180">
        <f>'将来負担比率（分子）の構造'!M$45</f>
        <v>3630</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1276</v>
      </c>
      <c r="C64" s="180"/>
      <c r="D64" s="180"/>
      <c r="E64" s="180">
        <f>'将来負担比率（分子）の構造'!J$43</f>
        <v>1210</v>
      </c>
      <c r="F64" s="180"/>
      <c r="G64" s="180"/>
      <c r="H64" s="180">
        <f>'将来負担比率（分子）の構造'!K$43</f>
        <v>1151</v>
      </c>
      <c r="I64" s="180"/>
      <c r="J64" s="180"/>
      <c r="K64" s="180">
        <f>'将来負担比率（分子）の構造'!L$43</f>
        <v>578</v>
      </c>
      <c r="L64" s="180"/>
      <c r="M64" s="180"/>
      <c r="N64" s="180">
        <f>'将来負担比率（分子）の構造'!M$43</f>
        <v>629</v>
      </c>
      <c r="O64" s="180"/>
      <c r="P64" s="180"/>
    </row>
    <row r="65" spans="1:16" x14ac:dyDescent="0.15">
      <c r="A65" s="180" t="s">
        <v>31</v>
      </c>
      <c r="B65" s="180">
        <f>'将来負担比率（分子）の構造'!I$42</f>
        <v>1252</v>
      </c>
      <c r="C65" s="180"/>
      <c r="D65" s="180"/>
      <c r="E65" s="180">
        <f>'将来負担比率（分子）の構造'!J$42</f>
        <v>1120</v>
      </c>
      <c r="F65" s="180"/>
      <c r="G65" s="180"/>
      <c r="H65" s="180">
        <f>'将来負担比率（分子）の構造'!K$42</f>
        <v>979</v>
      </c>
      <c r="I65" s="180"/>
      <c r="J65" s="180"/>
      <c r="K65" s="180">
        <f>'将来負担比率（分子）の構造'!L$42</f>
        <v>914</v>
      </c>
      <c r="L65" s="180"/>
      <c r="M65" s="180"/>
      <c r="N65" s="180">
        <f>'将来負担比率（分子）の構造'!M$42</f>
        <v>880</v>
      </c>
      <c r="O65" s="180"/>
      <c r="P65" s="180"/>
    </row>
    <row r="66" spans="1:16" x14ac:dyDescent="0.15">
      <c r="A66" s="180" t="s">
        <v>30</v>
      </c>
      <c r="B66" s="180">
        <f>'将来負担比率（分子）の構造'!I$41</f>
        <v>33416</v>
      </c>
      <c r="C66" s="180"/>
      <c r="D66" s="180"/>
      <c r="E66" s="180">
        <f>'将来負担比率（分子）の構造'!J$41</f>
        <v>32307</v>
      </c>
      <c r="F66" s="180"/>
      <c r="G66" s="180"/>
      <c r="H66" s="180">
        <f>'将来負担比率（分子）の構造'!K$41</f>
        <v>31833</v>
      </c>
      <c r="I66" s="180"/>
      <c r="J66" s="180"/>
      <c r="K66" s="180">
        <f>'将来負担比率（分子）の構造'!L$41</f>
        <v>31196</v>
      </c>
      <c r="L66" s="180"/>
      <c r="M66" s="180"/>
      <c r="N66" s="180">
        <f>'将来負担比率（分子）の構造'!M$41</f>
        <v>31239</v>
      </c>
      <c r="O66" s="180"/>
      <c r="P66" s="180"/>
    </row>
    <row r="67" spans="1:16" x14ac:dyDescent="0.15">
      <c r="A67" s="180" t="s">
        <v>74</v>
      </c>
      <c r="B67" s="180" t="e">
        <f>NA()</f>
        <v>#N/A</v>
      </c>
      <c r="C67" s="180">
        <f>IF(ISNUMBER('将来負担比率（分子）の構造'!I$53), IF('将来負担比率（分子）の構造'!I$53 &lt; 0, 0, '将来負担比率（分子）の構造'!I$53), NA())</f>
        <v>9901</v>
      </c>
      <c r="D67" s="180" t="e">
        <f>NA()</f>
        <v>#N/A</v>
      </c>
      <c r="E67" s="180" t="e">
        <f>NA()</f>
        <v>#N/A</v>
      </c>
      <c r="F67" s="180">
        <f>IF(ISNUMBER('将来負担比率（分子）の構造'!J$53), IF('将来負担比率（分子）の構造'!J$53 &lt; 0, 0, '将来負担比率（分子）の構造'!J$53), NA())</f>
        <v>8993</v>
      </c>
      <c r="G67" s="180" t="e">
        <f>NA()</f>
        <v>#N/A</v>
      </c>
      <c r="H67" s="180" t="e">
        <f>NA()</f>
        <v>#N/A</v>
      </c>
      <c r="I67" s="180">
        <f>IF(ISNUMBER('将来負担比率（分子）の構造'!K$53), IF('将来負担比率（分子）の構造'!K$53 &lt; 0, 0, '将来負担比率（分子）の構造'!K$53), NA())</f>
        <v>8506</v>
      </c>
      <c r="J67" s="180" t="e">
        <f>NA()</f>
        <v>#N/A</v>
      </c>
      <c r="K67" s="180" t="e">
        <f>NA()</f>
        <v>#N/A</v>
      </c>
      <c r="L67" s="180">
        <f>IF(ISNUMBER('将来負担比率（分子）の構造'!L$53), IF('将来負担比率（分子）の構造'!L$53 &lt; 0, 0, '将来負担比率（分子）の構造'!L$53), NA())</f>
        <v>7276</v>
      </c>
      <c r="M67" s="180" t="e">
        <f>NA()</f>
        <v>#N/A</v>
      </c>
      <c r="N67" s="180" t="e">
        <f>NA()</f>
        <v>#N/A</v>
      </c>
      <c r="O67" s="180">
        <f>IF(ISNUMBER('将来負担比率（分子）の構造'!M$53), IF('将来負担比率（分子）の構造'!M$53 &lt; 0, 0, '将来負担比率（分子）の構造'!M$53), NA())</f>
        <v>8416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2803</v>
      </c>
      <c r="C72" s="184">
        <f>基金残高に係る経年分析!G55</f>
        <v>2686</v>
      </c>
      <c r="D72" s="184">
        <f>基金残高に係る経年分析!H55</f>
        <v>2577</v>
      </c>
    </row>
    <row r="73" spans="1:16" x14ac:dyDescent="0.15">
      <c r="A73" s="183" t="s">
        <v>77</v>
      </c>
      <c r="B73" s="184">
        <f>基金残高に係る経年分析!F56</f>
        <v>433</v>
      </c>
      <c r="C73" s="184">
        <f>基金残高に係る経年分析!G56</f>
        <v>334</v>
      </c>
      <c r="D73" s="184">
        <f>基金残高に係る経年分析!H56</f>
        <v>184</v>
      </c>
    </row>
    <row r="74" spans="1:16" x14ac:dyDescent="0.15">
      <c r="A74" s="183" t="s">
        <v>78</v>
      </c>
      <c r="B74" s="184">
        <f>基金残高に係る経年分析!F57</f>
        <v>2728</v>
      </c>
      <c r="C74" s="184">
        <f>基金残高に係る経年分析!G57</f>
        <v>2463</v>
      </c>
      <c r="D74" s="184">
        <f>基金残高に係る経年分析!H57</f>
        <v>2255</v>
      </c>
    </row>
  </sheetData>
  <sheetProtection algorithmName="SHA-512" hashValue="IivmZRdeYscz99XX6FUicrfFal2KQfeLJ/rrPL3hn+jn2ODXVqbeb0fnC/fXJQf7Ge92EdiNK4DFN2knHzaxxQ==" saltValue="t4ThqklxkYZw7WzKfT/V5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7452038</v>
      </c>
      <c r="S5" s="669"/>
      <c r="T5" s="669"/>
      <c r="U5" s="669"/>
      <c r="V5" s="669"/>
      <c r="W5" s="669"/>
      <c r="X5" s="669"/>
      <c r="Y5" s="670"/>
      <c r="Z5" s="671">
        <v>23.5</v>
      </c>
      <c r="AA5" s="671"/>
      <c r="AB5" s="671"/>
      <c r="AC5" s="671"/>
      <c r="AD5" s="672">
        <v>7265181</v>
      </c>
      <c r="AE5" s="672"/>
      <c r="AF5" s="672"/>
      <c r="AG5" s="672"/>
      <c r="AH5" s="672"/>
      <c r="AI5" s="672"/>
      <c r="AJ5" s="672"/>
      <c r="AK5" s="672"/>
      <c r="AL5" s="673">
        <v>45</v>
      </c>
      <c r="AM5" s="674"/>
      <c r="AN5" s="674"/>
      <c r="AO5" s="675"/>
      <c r="AP5" s="665" t="s">
        <v>227</v>
      </c>
      <c r="AQ5" s="666"/>
      <c r="AR5" s="666"/>
      <c r="AS5" s="666"/>
      <c r="AT5" s="666"/>
      <c r="AU5" s="666"/>
      <c r="AV5" s="666"/>
      <c r="AW5" s="666"/>
      <c r="AX5" s="666"/>
      <c r="AY5" s="666"/>
      <c r="AZ5" s="666"/>
      <c r="BA5" s="666"/>
      <c r="BB5" s="666"/>
      <c r="BC5" s="666"/>
      <c r="BD5" s="666"/>
      <c r="BE5" s="666"/>
      <c r="BF5" s="667"/>
      <c r="BG5" s="679">
        <v>7261564</v>
      </c>
      <c r="BH5" s="680"/>
      <c r="BI5" s="680"/>
      <c r="BJ5" s="680"/>
      <c r="BK5" s="680"/>
      <c r="BL5" s="680"/>
      <c r="BM5" s="680"/>
      <c r="BN5" s="681"/>
      <c r="BO5" s="682">
        <v>97.4</v>
      </c>
      <c r="BP5" s="682"/>
      <c r="BQ5" s="682"/>
      <c r="BR5" s="682"/>
      <c r="BS5" s="683" t="s">
        <v>127</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263102</v>
      </c>
      <c r="S6" s="680"/>
      <c r="T6" s="680"/>
      <c r="U6" s="680"/>
      <c r="V6" s="680"/>
      <c r="W6" s="680"/>
      <c r="X6" s="680"/>
      <c r="Y6" s="681"/>
      <c r="Z6" s="682">
        <v>0.8</v>
      </c>
      <c r="AA6" s="682"/>
      <c r="AB6" s="682"/>
      <c r="AC6" s="682"/>
      <c r="AD6" s="683">
        <v>263102</v>
      </c>
      <c r="AE6" s="683"/>
      <c r="AF6" s="683"/>
      <c r="AG6" s="683"/>
      <c r="AH6" s="683"/>
      <c r="AI6" s="683"/>
      <c r="AJ6" s="683"/>
      <c r="AK6" s="683"/>
      <c r="AL6" s="684">
        <v>1.6</v>
      </c>
      <c r="AM6" s="685"/>
      <c r="AN6" s="685"/>
      <c r="AO6" s="686"/>
      <c r="AP6" s="676" t="s">
        <v>232</v>
      </c>
      <c r="AQ6" s="677"/>
      <c r="AR6" s="677"/>
      <c r="AS6" s="677"/>
      <c r="AT6" s="677"/>
      <c r="AU6" s="677"/>
      <c r="AV6" s="677"/>
      <c r="AW6" s="677"/>
      <c r="AX6" s="677"/>
      <c r="AY6" s="677"/>
      <c r="AZ6" s="677"/>
      <c r="BA6" s="677"/>
      <c r="BB6" s="677"/>
      <c r="BC6" s="677"/>
      <c r="BD6" s="677"/>
      <c r="BE6" s="677"/>
      <c r="BF6" s="678"/>
      <c r="BG6" s="679">
        <v>7261564</v>
      </c>
      <c r="BH6" s="680"/>
      <c r="BI6" s="680"/>
      <c r="BJ6" s="680"/>
      <c r="BK6" s="680"/>
      <c r="BL6" s="680"/>
      <c r="BM6" s="680"/>
      <c r="BN6" s="681"/>
      <c r="BO6" s="682">
        <v>97.4</v>
      </c>
      <c r="BP6" s="682"/>
      <c r="BQ6" s="682"/>
      <c r="BR6" s="682"/>
      <c r="BS6" s="683" t="s">
        <v>127</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211587</v>
      </c>
      <c r="CS6" s="680"/>
      <c r="CT6" s="680"/>
      <c r="CU6" s="680"/>
      <c r="CV6" s="680"/>
      <c r="CW6" s="680"/>
      <c r="CX6" s="680"/>
      <c r="CY6" s="681"/>
      <c r="CZ6" s="673">
        <v>0.7</v>
      </c>
      <c r="DA6" s="674"/>
      <c r="DB6" s="674"/>
      <c r="DC6" s="693"/>
      <c r="DD6" s="688" t="s">
        <v>127</v>
      </c>
      <c r="DE6" s="680"/>
      <c r="DF6" s="680"/>
      <c r="DG6" s="680"/>
      <c r="DH6" s="680"/>
      <c r="DI6" s="680"/>
      <c r="DJ6" s="680"/>
      <c r="DK6" s="680"/>
      <c r="DL6" s="680"/>
      <c r="DM6" s="680"/>
      <c r="DN6" s="680"/>
      <c r="DO6" s="680"/>
      <c r="DP6" s="681"/>
      <c r="DQ6" s="688">
        <v>211587</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12892</v>
      </c>
      <c r="S7" s="680"/>
      <c r="T7" s="680"/>
      <c r="U7" s="680"/>
      <c r="V7" s="680"/>
      <c r="W7" s="680"/>
      <c r="X7" s="680"/>
      <c r="Y7" s="681"/>
      <c r="Z7" s="682">
        <v>0</v>
      </c>
      <c r="AA7" s="682"/>
      <c r="AB7" s="682"/>
      <c r="AC7" s="682"/>
      <c r="AD7" s="683">
        <v>12892</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3210153</v>
      </c>
      <c r="BH7" s="680"/>
      <c r="BI7" s="680"/>
      <c r="BJ7" s="680"/>
      <c r="BK7" s="680"/>
      <c r="BL7" s="680"/>
      <c r="BM7" s="680"/>
      <c r="BN7" s="681"/>
      <c r="BO7" s="682">
        <v>43.1</v>
      </c>
      <c r="BP7" s="682"/>
      <c r="BQ7" s="682"/>
      <c r="BR7" s="682"/>
      <c r="BS7" s="683" t="s">
        <v>127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3047671</v>
      </c>
      <c r="CS7" s="680"/>
      <c r="CT7" s="680"/>
      <c r="CU7" s="680"/>
      <c r="CV7" s="680"/>
      <c r="CW7" s="680"/>
      <c r="CX7" s="680"/>
      <c r="CY7" s="681"/>
      <c r="CZ7" s="682">
        <v>10.1</v>
      </c>
      <c r="DA7" s="682"/>
      <c r="DB7" s="682"/>
      <c r="DC7" s="682"/>
      <c r="DD7" s="688">
        <v>223440</v>
      </c>
      <c r="DE7" s="680"/>
      <c r="DF7" s="680"/>
      <c r="DG7" s="680"/>
      <c r="DH7" s="680"/>
      <c r="DI7" s="680"/>
      <c r="DJ7" s="680"/>
      <c r="DK7" s="680"/>
      <c r="DL7" s="680"/>
      <c r="DM7" s="680"/>
      <c r="DN7" s="680"/>
      <c r="DO7" s="680"/>
      <c r="DP7" s="681"/>
      <c r="DQ7" s="688">
        <v>2487042</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14288</v>
      </c>
      <c r="S8" s="680"/>
      <c r="T8" s="680"/>
      <c r="U8" s="680"/>
      <c r="V8" s="680"/>
      <c r="W8" s="680"/>
      <c r="X8" s="680"/>
      <c r="Y8" s="681"/>
      <c r="Z8" s="682">
        <v>0</v>
      </c>
      <c r="AA8" s="682"/>
      <c r="AB8" s="682"/>
      <c r="AC8" s="682"/>
      <c r="AD8" s="683">
        <v>14288</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116102</v>
      </c>
      <c r="BH8" s="680"/>
      <c r="BI8" s="680"/>
      <c r="BJ8" s="680"/>
      <c r="BK8" s="680"/>
      <c r="BL8" s="680"/>
      <c r="BM8" s="680"/>
      <c r="BN8" s="681"/>
      <c r="BO8" s="682">
        <v>1.6</v>
      </c>
      <c r="BP8" s="682"/>
      <c r="BQ8" s="682"/>
      <c r="BR8" s="682"/>
      <c r="BS8" s="688" t="s">
        <v>127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12694064</v>
      </c>
      <c r="CS8" s="680"/>
      <c r="CT8" s="680"/>
      <c r="CU8" s="680"/>
      <c r="CV8" s="680"/>
      <c r="CW8" s="680"/>
      <c r="CX8" s="680"/>
      <c r="CY8" s="681"/>
      <c r="CZ8" s="682">
        <v>42</v>
      </c>
      <c r="DA8" s="682"/>
      <c r="DB8" s="682"/>
      <c r="DC8" s="682"/>
      <c r="DD8" s="688">
        <v>59301</v>
      </c>
      <c r="DE8" s="680"/>
      <c r="DF8" s="680"/>
      <c r="DG8" s="680"/>
      <c r="DH8" s="680"/>
      <c r="DI8" s="680"/>
      <c r="DJ8" s="680"/>
      <c r="DK8" s="680"/>
      <c r="DL8" s="680"/>
      <c r="DM8" s="680"/>
      <c r="DN8" s="680"/>
      <c r="DO8" s="680"/>
      <c r="DP8" s="681"/>
      <c r="DQ8" s="688">
        <v>5909085</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16752</v>
      </c>
      <c r="S9" s="680"/>
      <c r="T9" s="680"/>
      <c r="U9" s="680"/>
      <c r="V9" s="680"/>
      <c r="W9" s="680"/>
      <c r="X9" s="680"/>
      <c r="Y9" s="681"/>
      <c r="Z9" s="682">
        <v>0.1</v>
      </c>
      <c r="AA9" s="682"/>
      <c r="AB9" s="682"/>
      <c r="AC9" s="682"/>
      <c r="AD9" s="683">
        <v>16752</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2730993</v>
      </c>
      <c r="BH9" s="680"/>
      <c r="BI9" s="680"/>
      <c r="BJ9" s="680"/>
      <c r="BK9" s="680"/>
      <c r="BL9" s="680"/>
      <c r="BM9" s="680"/>
      <c r="BN9" s="681"/>
      <c r="BO9" s="682">
        <v>36.6</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2631214</v>
      </c>
      <c r="CS9" s="680"/>
      <c r="CT9" s="680"/>
      <c r="CU9" s="680"/>
      <c r="CV9" s="680"/>
      <c r="CW9" s="680"/>
      <c r="CX9" s="680"/>
      <c r="CY9" s="681"/>
      <c r="CZ9" s="682">
        <v>8.6999999999999993</v>
      </c>
      <c r="DA9" s="682"/>
      <c r="DB9" s="682"/>
      <c r="DC9" s="682"/>
      <c r="DD9" s="688">
        <v>562644</v>
      </c>
      <c r="DE9" s="680"/>
      <c r="DF9" s="680"/>
      <c r="DG9" s="680"/>
      <c r="DH9" s="680"/>
      <c r="DI9" s="680"/>
      <c r="DJ9" s="680"/>
      <c r="DK9" s="680"/>
      <c r="DL9" s="680"/>
      <c r="DM9" s="680"/>
      <c r="DN9" s="680"/>
      <c r="DO9" s="680"/>
      <c r="DP9" s="681"/>
      <c r="DQ9" s="688">
        <v>1999647</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168431</v>
      </c>
      <c r="BH10" s="680"/>
      <c r="BI10" s="680"/>
      <c r="BJ10" s="680"/>
      <c r="BK10" s="680"/>
      <c r="BL10" s="680"/>
      <c r="BM10" s="680"/>
      <c r="BN10" s="681"/>
      <c r="BO10" s="682">
        <v>2.2999999999999998</v>
      </c>
      <c r="BP10" s="682"/>
      <c r="BQ10" s="682"/>
      <c r="BR10" s="682"/>
      <c r="BS10" s="688" t="s">
        <v>127</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26989</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26989</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194627</v>
      </c>
      <c r="BH11" s="680"/>
      <c r="BI11" s="680"/>
      <c r="BJ11" s="680"/>
      <c r="BK11" s="680"/>
      <c r="BL11" s="680"/>
      <c r="BM11" s="680"/>
      <c r="BN11" s="681"/>
      <c r="BO11" s="682">
        <v>2.6</v>
      </c>
      <c r="BP11" s="682"/>
      <c r="BQ11" s="682"/>
      <c r="BR11" s="682"/>
      <c r="BS11" s="688" t="s">
        <v>127</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798108</v>
      </c>
      <c r="CS11" s="680"/>
      <c r="CT11" s="680"/>
      <c r="CU11" s="680"/>
      <c r="CV11" s="680"/>
      <c r="CW11" s="680"/>
      <c r="CX11" s="680"/>
      <c r="CY11" s="681"/>
      <c r="CZ11" s="682">
        <v>2.6</v>
      </c>
      <c r="DA11" s="682"/>
      <c r="DB11" s="682"/>
      <c r="DC11" s="682"/>
      <c r="DD11" s="688">
        <v>120435</v>
      </c>
      <c r="DE11" s="680"/>
      <c r="DF11" s="680"/>
      <c r="DG11" s="680"/>
      <c r="DH11" s="680"/>
      <c r="DI11" s="680"/>
      <c r="DJ11" s="680"/>
      <c r="DK11" s="680"/>
      <c r="DL11" s="680"/>
      <c r="DM11" s="680"/>
      <c r="DN11" s="680"/>
      <c r="DO11" s="680"/>
      <c r="DP11" s="681"/>
      <c r="DQ11" s="688">
        <v>500521</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1339255</v>
      </c>
      <c r="S12" s="680"/>
      <c r="T12" s="680"/>
      <c r="U12" s="680"/>
      <c r="V12" s="680"/>
      <c r="W12" s="680"/>
      <c r="X12" s="680"/>
      <c r="Y12" s="681"/>
      <c r="Z12" s="682">
        <v>4.2</v>
      </c>
      <c r="AA12" s="682"/>
      <c r="AB12" s="682"/>
      <c r="AC12" s="682"/>
      <c r="AD12" s="683">
        <v>1339255</v>
      </c>
      <c r="AE12" s="683"/>
      <c r="AF12" s="683"/>
      <c r="AG12" s="683"/>
      <c r="AH12" s="683"/>
      <c r="AI12" s="683"/>
      <c r="AJ12" s="683"/>
      <c r="AK12" s="683"/>
      <c r="AL12" s="684">
        <v>8.3000000000000007</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3391288</v>
      </c>
      <c r="BH12" s="680"/>
      <c r="BI12" s="680"/>
      <c r="BJ12" s="680"/>
      <c r="BK12" s="680"/>
      <c r="BL12" s="680"/>
      <c r="BM12" s="680"/>
      <c r="BN12" s="681"/>
      <c r="BO12" s="682">
        <v>45.5</v>
      </c>
      <c r="BP12" s="682"/>
      <c r="BQ12" s="682"/>
      <c r="BR12" s="682"/>
      <c r="BS12" s="688" t="s">
        <v>127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258977</v>
      </c>
      <c r="CS12" s="680"/>
      <c r="CT12" s="680"/>
      <c r="CU12" s="680"/>
      <c r="CV12" s="680"/>
      <c r="CW12" s="680"/>
      <c r="CX12" s="680"/>
      <c r="CY12" s="681"/>
      <c r="CZ12" s="682">
        <v>0.9</v>
      </c>
      <c r="DA12" s="682"/>
      <c r="DB12" s="682"/>
      <c r="DC12" s="682"/>
      <c r="DD12" s="688">
        <v>39610</v>
      </c>
      <c r="DE12" s="680"/>
      <c r="DF12" s="680"/>
      <c r="DG12" s="680"/>
      <c r="DH12" s="680"/>
      <c r="DI12" s="680"/>
      <c r="DJ12" s="680"/>
      <c r="DK12" s="680"/>
      <c r="DL12" s="680"/>
      <c r="DM12" s="680"/>
      <c r="DN12" s="680"/>
      <c r="DO12" s="680"/>
      <c r="DP12" s="681"/>
      <c r="DQ12" s="688">
        <v>217775</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34140</v>
      </c>
      <c r="S13" s="680"/>
      <c r="T13" s="680"/>
      <c r="U13" s="680"/>
      <c r="V13" s="680"/>
      <c r="W13" s="680"/>
      <c r="X13" s="680"/>
      <c r="Y13" s="681"/>
      <c r="Z13" s="682">
        <v>0.1</v>
      </c>
      <c r="AA13" s="682"/>
      <c r="AB13" s="682"/>
      <c r="AC13" s="682"/>
      <c r="AD13" s="683">
        <v>34140</v>
      </c>
      <c r="AE13" s="683"/>
      <c r="AF13" s="683"/>
      <c r="AG13" s="683"/>
      <c r="AH13" s="683"/>
      <c r="AI13" s="683"/>
      <c r="AJ13" s="683"/>
      <c r="AK13" s="683"/>
      <c r="AL13" s="684">
        <v>0.2</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3345081</v>
      </c>
      <c r="BH13" s="680"/>
      <c r="BI13" s="680"/>
      <c r="BJ13" s="680"/>
      <c r="BK13" s="680"/>
      <c r="BL13" s="680"/>
      <c r="BM13" s="680"/>
      <c r="BN13" s="681"/>
      <c r="BO13" s="682">
        <v>44.9</v>
      </c>
      <c r="BP13" s="682"/>
      <c r="BQ13" s="682"/>
      <c r="BR13" s="682"/>
      <c r="BS13" s="688" t="s">
        <v>127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3107589</v>
      </c>
      <c r="CS13" s="680"/>
      <c r="CT13" s="680"/>
      <c r="CU13" s="680"/>
      <c r="CV13" s="680"/>
      <c r="CW13" s="680"/>
      <c r="CX13" s="680"/>
      <c r="CY13" s="681"/>
      <c r="CZ13" s="682">
        <v>10.3</v>
      </c>
      <c r="DA13" s="682"/>
      <c r="DB13" s="682"/>
      <c r="DC13" s="682"/>
      <c r="DD13" s="688">
        <v>2819503</v>
      </c>
      <c r="DE13" s="680"/>
      <c r="DF13" s="680"/>
      <c r="DG13" s="680"/>
      <c r="DH13" s="680"/>
      <c r="DI13" s="680"/>
      <c r="DJ13" s="680"/>
      <c r="DK13" s="680"/>
      <c r="DL13" s="680"/>
      <c r="DM13" s="680"/>
      <c r="DN13" s="680"/>
      <c r="DO13" s="680"/>
      <c r="DP13" s="681"/>
      <c r="DQ13" s="688">
        <v>708292</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239158</v>
      </c>
      <c r="BH14" s="680"/>
      <c r="BI14" s="680"/>
      <c r="BJ14" s="680"/>
      <c r="BK14" s="680"/>
      <c r="BL14" s="680"/>
      <c r="BM14" s="680"/>
      <c r="BN14" s="681"/>
      <c r="BO14" s="682">
        <v>3.2</v>
      </c>
      <c r="BP14" s="682"/>
      <c r="BQ14" s="682"/>
      <c r="BR14" s="682"/>
      <c r="BS14" s="688" t="s">
        <v>127</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1596488</v>
      </c>
      <c r="CS14" s="680"/>
      <c r="CT14" s="680"/>
      <c r="CU14" s="680"/>
      <c r="CV14" s="680"/>
      <c r="CW14" s="680"/>
      <c r="CX14" s="680"/>
      <c r="CY14" s="681"/>
      <c r="CZ14" s="682">
        <v>5.3</v>
      </c>
      <c r="DA14" s="682"/>
      <c r="DB14" s="682"/>
      <c r="DC14" s="682"/>
      <c r="DD14" s="688">
        <v>700528</v>
      </c>
      <c r="DE14" s="680"/>
      <c r="DF14" s="680"/>
      <c r="DG14" s="680"/>
      <c r="DH14" s="680"/>
      <c r="DI14" s="680"/>
      <c r="DJ14" s="680"/>
      <c r="DK14" s="680"/>
      <c r="DL14" s="680"/>
      <c r="DM14" s="680"/>
      <c r="DN14" s="680"/>
      <c r="DO14" s="680"/>
      <c r="DP14" s="681"/>
      <c r="DQ14" s="688">
        <v>935469</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46401</v>
      </c>
      <c r="S15" s="680"/>
      <c r="T15" s="680"/>
      <c r="U15" s="680"/>
      <c r="V15" s="680"/>
      <c r="W15" s="680"/>
      <c r="X15" s="680"/>
      <c r="Y15" s="681"/>
      <c r="Z15" s="682">
        <v>0.1</v>
      </c>
      <c r="AA15" s="682"/>
      <c r="AB15" s="682"/>
      <c r="AC15" s="682"/>
      <c r="AD15" s="683">
        <v>46401</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420965</v>
      </c>
      <c r="BH15" s="680"/>
      <c r="BI15" s="680"/>
      <c r="BJ15" s="680"/>
      <c r="BK15" s="680"/>
      <c r="BL15" s="680"/>
      <c r="BM15" s="680"/>
      <c r="BN15" s="681"/>
      <c r="BO15" s="682">
        <v>5.6</v>
      </c>
      <c r="BP15" s="682"/>
      <c r="BQ15" s="682"/>
      <c r="BR15" s="682"/>
      <c r="BS15" s="688" t="s">
        <v>127</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2061787</v>
      </c>
      <c r="CS15" s="680"/>
      <c r="CT15" s="680"/>
      <c r="CU15" s="680"/>
      <c r="CV15" s="680"/>
      <c r="CW15" s="680"/>
      <c r="CX15" s="680"/>
      <c r="CY15" s="681"/>
      <c r="CZ15" s="682">
        <v>6.8</v>
      </c>
      <c r="DA15" s="682"/>
      <c r="DB15" s="682"/>
      <c r="DC15" s="682"/>
      <c r="DD15" s="688">
        <v>181830</v>
      </c>
      <c r="DE15" s="680"/>
      <c r="DF15" s="680"/>
      <c r="DG15" s="680"/>
      <c r="DH15" s="680"/>
      <c r="DI15" s="680"/>
      <c r="DJ15" s="680"/>
      <c r="DK15" s="680"/>
      <c r="DL15" s="680"/>
      <c r="DM15" s="680"/>
      <c r="DN15" s="680"/>
      <c r="DO15" s="680"/>
      <c r="DP15" s="681"/>
      <c r="DQ15" s="688">
        <v>1854873</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189641</v>
      </c>
      <c r="CS16" s="680"/>
      <c r="CT16" s="680"/>
      <c r="CU16" s="680"/>
      <c r="CV16" s="680"/>
      <c r="CW16" s="680"/>
      <c r="CX16" s="680"/>
      <c r="CY16" s="681"/>
      <c r="CZ16" s="682">
        <v>0.6</v>
      </c>
      <c r="DA16" s="682"/>
      <c r="DB16" s="682"/>
      <c r="DC16" s="682"/>
      <c r="DD16" s="688" t="s">
        <v>127</v>
      </c>
      <c r="DE16" s="680"/>
      <c r="DF16" s="680"/>
      <c r="DG16" s="680"/>
      <c r="DH16" s="680"/>
      <c r="DI16" s="680"/>
      <c r="DJ16" s="680"/>
      <c r="DK16" s="680"/>
      <c r="DL16" s="680"/>
      <c r="DM16" s="680"/>
      <c r="DN16" s="680"/>
      <c r="DO16" s="680"/>
      <c r="DP16" s="681"/>
      <c r="DQ16" s="688">
        <v>172997</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74344</v>
      </c>
      <c r="S17" s="680"/>
      <c r="T17" s="680"/>
      <c r="U17" s="680"/>
      <c r="V17" s="680"/>
      <c r="W17" s="680"/>
      <c r="X17" s="680"/>
      <c r="Y17" s="681"/>
      <c r="Z17" s="682">
        <v>0.2</v>
      </c>
      <c r="AA17" s="682"/>
      <c r="AB17" s="682"/>
      <c r="AC17" s="682"/>
      <c r="AD17" s="683">
        <v>74344</v>
      </c>
      <c r="AE17" s="683"/>
      <c r="AF17" s="683"/>
      <c r="AG17" s="683"/>
      <c r="AH17" s="683"/>
      <c r="AI17" s="683"/>
      <c r="AJ17" s="683"/>
      <c r="AK17" s="683"/>
      <c r="AL17" s="684">
        <v>0.5</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3620256</v>
      </c>
      <c r="CS17" s="680"/>
      <c r="CT17" s="680"/>
      <c r="CU17" s="680"/>
      <c r="CV17" s="680"/>
      <c r="CW17" s="680"/>
      <c r="CX17" s="680"/>
      <c r="CY17" s="681"/>
      <c r="CZ17" s="682">
        <v>12</v>
      </c>
      <c r="DA17" s="682"/>
      <c r="DB17" s="682"/>
      <c r="DC17" s="682"/>
      <c r="DD17" s="688" t="s">
        <v>127</v>
      </c>
      <c r="DE17" s="680"/>
      <c r="DF17" s="680"/>
      <c r="DG17" s="680"/>
      <c r="DH17" s="680"/>
      <c r="DI17" s="680"/>
      <c r="DJ17" s="680"/>
      <c r="DK17" s="680"/>
      <c r="DL17" s="680"/>
      <c r="DM17" s="680"/>
      <c r="DN17" s="680"/>
      <c r="DO17" s="680"/>
      <c r="DP17" s="681"/>
      <c r="DQ17" s="688">
        <v>3387248</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7462836</v>
      </c>
      <c r="S18" s="680"/>
      <c r="T18" s="680"/>
      <c r="U18" s="680"/>
      <c r="V18" s="680"/>
      <c r="W18" s="680"/>
      <c r="X18" s="680"/>
      <c r="Y18" s="681"/>
      <c r="Z18" s="682">
        <v>23.6</v>
      </c>
      <c r="AA18" s="682"/>
      <c r="AB18" s="682"/>
      <c r="AC18" s="682"/>
      <c r="AD18" s="683">
        <v>6999326</v>
      </c>
      <c r="AE18" s="683"/>
      <c r="AF18" s="683"/>
      <c r="AG18" s="683"/>
      <c r="AH18" s="683"/>
      <c r="AI18" s="683"/>
      <c r="AJ18" s="683"/>
      <c r="AK18" s="683"/>
      <c r="AL18" s="684">
        <v>43.4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6999326</v>
      </c>
      <c r="S19" s="680"/>
      <c r="T19" s="680"/>
      <c r="U19" s="680"/>
      <c r="V19" s="680"/>
      <c r="W19" s="680"/>
      <c r="X19" s="680"/>
      <c r="Y19" s="681"/>
      <c r="Z19" s="682">
        <v>22.1</v>
      </c>
      <c r="AA19" s="682"/>
      <c r="AB19" s="682"/>
      <c r="AC19" s="682"/>
      <c r="AD19" s="683">
        <v>6999326</v>
      </c>
      <c r="AE19" s="683"/>
      <c r="AF19" s="683"/>
      <c r="AG19" s="683"/>
      <c r="AH19" s="683"/>
      <c r="AI19" s="683"/>
      <c r="AJ19" s="683"/>
      <c r="AK19" s="683"/>
      <c r="AL19" s="684">
        <v>43.4</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190474</v>
      </c>
      <c r="BH19" s="680"/>
      <c r="BI19" s="680"/>
      <c r="BJ19" s="680"/>
      <c r="BK19" s="680"/>
      <c r="BL19" s="680"/>
      <c r="BM19" s="680"/>
      <c r="BN19" s="681"/>
      <c r="BO19" s="682">
        <v>2.6</v>
      </c>
      <c r="BP19" s="682"/>
      <c r="BQ19" s="682"/>
      <c r="BR19" s="682"/>
      <c r="BS19" s="688" t="s">
        <v>127</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463510</v>
      </c>
      <c r="S20" s="680"/>
      <c r="T20" s="680"/>
      <c r="U20" s="680"/>
      <c r="V20" s="680"/>
      <c r="W20" s="680"/>
      <c r="X20" s="680"/>
      <c r="Y20" s="681"/>
      <c r="Z20" s="682">
        <v>1.5</v>
      </c>
      <c r="AA20" s="682"/>
      <c r="AB20" s="682"/>
      <c r="AC20" s="682"/>
      <c r="AD20" s="683" t="s">
        <v>127</v>
      </c>
      <c r="AE20" s="683"/>
      <c r="AF20" s="683"/>
      <c r="AG20" s="683"/>
      <c r="AH20" s="683"/>
      <c r="AI20" s="683"/>
      <c r="AJ20" s="683"/>
      <c r="AK20" s="683"/>
      <c r="AL20" s="684" t="s">
        <v>127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190474</v>
      </c>
      <c r="BH20" s="680"/>
      <c r="BI20" s="680"/>
      <c r="BJ20" s="680"/>
      <c r="BK20" s="680"/>
      <c r="BL20" s="680"/>
      <c r="BM20" s="680"/>
      <c r="BN20" s="681"/>
      <c r="BO20" s="682">
        <v>2.6</v>
      </c>
      <c r="BP20" s="682"/>
      <c r="BQ20" s="682"/>
      <c r="BR20" s="682"/>
      <c r="BS20" s="688" t="s">
        <v>127</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30244371</v>
      </c>
      <c r="CS20" s="680"/>
      <c r="CT20" s="680"/>
      <c r="CU20" s="680"/>
      <c r="CV20" s="680"/>
      <c r="CW20" s="680"/>
      <c r="CX20" s="680"/>
      <c r="CY20" s="681"/>
      <c r="CZ20" s="682">
        <v>100</v>
      </c>
      <c r="DA20" s="682"/>
      <c r="DB20" s="682"/>
      <c r="DC20" s="682"/>
      <c r="DD20" s="688">
        <v>4707291</v>
      </c>
      <c r="DE20" s="680"/>
      <c r="DF20" s="680"/>
      <c r="DG20" s="680"/>
      <c r="DH20" s="680"/>
      <c r="DI20" s="680"/>
      <c r="DJ20" s="680"/>
      <c r="DK20" s="680"/>
      <c r="DL20" s="680"/>
      <c r="DM20" s="680"/>
      <c r="DN20" s="680"/>
      <c r="DO20" s="680"/>
      <c r="DP20" s="681"/>
      <c r="DQ20" s="688">
        <v>18411525</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3617</v>
      </c>
      <c r="BH21" s="680"/>
      <c r="BI21" s="680"/>
      <c r="BJ21" s="680"/>
      <c r="BK21" s="680"/>
      <c r="BL21" s="680"/>
      <c r="BM21" s="680"/>
      <c r="BN21" s="681"/>
      <c r="BO21" s="682">
        <v>0</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16716048</v>
      </c>
      <c r="S22" s="680"/>
      <c r="T22" s="680"/>
      <c r="U22" s="680"/>
      <c r="V22" s="680"/>
      <c r="W22" s="680"/>
      <c r="X22" s="680"/>
      <c r="Y22" s="681"/>
      <c r="Z22" s="682">
        <v>52.8</v>
      </c>
      <c r="AA22" s="682"/>
      <c r="AB22" s="682"/>
      <c r="AC22" s="682"/>
      <c r="AD22" s="683">
        <v>16065681</v>
      </c>
      <c r="AE22" s="683"/>
      <c r="AF22" s="683"/>
      <c r="AG22" s="683"/>
      <c r="AH22" s="683"/>
      <c r="AI22" s="683"/>
      <c r="AJ22" s="683"/>
      <c r="AK22" s="683"/>
      <c r="AL22" s="684">
        <v>99.6</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13795</v>
      </c>
      <c r="S23" s="680"/>
      <c r="T23" s="680"/>
      <c r="U23" s="680"/>
      <c r="V23" s="680"/>
      <c r="W23" s="680"/>
      <c r="X23" s="680"/>
      <c r="Y23" s="681"/>
      <c r="Z23" s="682">
        <v>0</v>
      </c>
      <c r="AA23" s="682"/>
      <c r="AB23" s="682"/>
      <c r="AC23" s="682"/>
      <c r="AD23" s="683">
        <v>13795</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186857</v>
      </c>
      <c r="BH23" s="680"/>
      <c r="BI23" s="680"/>
      <c r="BJ23" s="680"/>
      <c r="BK23" s="680"/>
      <c r="BL23" s="680"/>
      <c r="BM23" s="680"/>
      <c r="BN23" s="681"/>
      <c r="BO23" s="682">
        <v>2.5</v>
      </c>
      <c r="BP23" s="682"/>
      <c r="BQ23" s="682"/>
      <c r="BR23" s="682"/>
      <c r="BS23" s="688" t="s">
        <v>127</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229562</v>
      </c>
      <c r="S24" s="680"/>
      <c r="T24" s="680"/>
      <c r="U24" s="680"/>
      <c r="V24" s="680"/>
      <c r="W24" s="680"/>
      <c r="X24" s="680"/>
      <c r="Y24" s="681"/>
      <c r="Z24" s="682">
        <v>0.7</v>
      </c>
      <c r="AA24" s="682"/>
      <c r="AB24" s="682"/>
      <c r="AC24" s="682"/>
      <c r="AD24" s="683" t="s">
        <v>127</v>
      </c>
      <c r="AE24" s="683"/>
      <c r="AF24" s="683"/>
      <c r="AG24" s="683"/>
      <c r="AH24" s="683"/>
      <c r="AI24" s="683"/>
      <c r="AJ24" s="683"/>
      <c r="AK24" s="683"/>
      <c r="AL24" s="684" t="s">
        <v>127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16718021</v>
      </c>
      <c r="CS24" s="669"/>
      <c r="CT24" s="669"/>
      <c r="CU24" s="669"/>
      <c r="CV24" s="669"/>
      <c r="CW24" s="669"/>
      <c r="CX24" s="669"/>
      <c r="CY24" s="670"/>
      <c r="CZ24" s="673">
        <v>55.3</v>
      </c>
      <c r="DA24" s="674"/>
      <c r="DB24" s="674"/>
      <c r="DC24" s="693"/>
      <c r="DD24" s="712">
        <v>10125361</v>
      </c>
      <c r="DE24" s="669"/>
      <c r="DF24" s="669"/>
      <c r="DG24" s="669"/>
      <c r="DH24" s="669"/>
      <c r="DI24" s="669"/>
      <c r="DJ24" s="669"/>
      <c r="DK24" s="670"/>
      <c r="DL24" s="712">
        <v>10032839</v>
      </c>
      <c r="DM24" s="669"/>
      <c r="DN24" s="669"/>
      <c r="DO24" s="669"/>
      <c r="DP24" s="669"/>
      <c r="DQ24" s="669"/>
      <c r="DR24" s="669"/>
      <c r="DS24" s="669"/>
      <c r="DT24" s="669"/>
      <c r="DU24" s="669"/>
      <c r="DV24" s="670"/>
      <c r="DW24" s="673">
        <v>59</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415997</v>
      </c>
      <c r="S25" s="680"/>
      <c r="T25" s="680"/>
      <c r="U25" s="680"/>
      <c r="V25" s="680"/>
      <c r="W25" s="680"/>
      <c r="X25" s="680"/>
      <c r="Y25" s="681"/>
      <c r="Z25" s="682">
        <v>1.3</v>
      </c>
      <c r="AA25" s="682"/>
      <c r="AB25" s="682"/>
      <c r="AC25" s="682"/>
      <c r="AD25" s="683">
        <v>27421</v>
      </c>
      <c r="AE25" s="683"/>
      <c r="AF25" s="683"/>
      <c r="AG25" s="683"/>
      <c r="AH25" s="683"/>
      <c r="AI25" s="683"/>
      <c r="AJ25" s="683"/>
      <c r="AK25" s="683"/>
      <c r="AL25" s="684">
        <v>0.2</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4563032</v>
      </c>
      <c r="CS25" s="715"/>
      <c r="CT25" s="715"/>
      <c r="CU25" s="715"/>
      <c r="CV25" s="715"/>
      <c r="CW25" s="715"/>
      <c r="CX25" s="715"/>
      <c r="CY25" s="716"/>
      <c r="CZ25" s="684">
        <v>15.1</v>
      </c>
      <c r="DA25" s="713"/>
      <c r="DB25" s="713"/>
      <c r="DC25" s="717"/>
      <c r="DD25" s="688">
        <v>4314837</v>
      </c>
      <c r="DE25" s="715"/>
      <c r="DF25" s="715"/>
      <c r="DG25" s="715"/>
      <c r="DH25" s="715"/>
      <c r="DI25" s="715"/>
      <c r="DJ25" s="715"/>
      <c r="DK25" s="716"/>
      <c r="DL25" s="688">
        <v>4258176</v>
      </c>
      <c r="DM25" s="715"/>
      <c r="DN25" s="715"/>
      <c r="DO25" s="715"/>
      <c r="DP25" s="715"/>
      <c r="DQ25" s="715"/>
      <c r="DR25" s="715"/>
      <c r="DS25" s="715"/>
      <c r="DT25" s="715"/>
      <c r="DU25" s="715"/>
      <c r="DV25" s="716"/>
      <c r="DW25" s="684">
        <v>25</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194609</v>
      </c>
      <c r="S26" s="680"/>
      <c r="T26" s="680"/>
      <c r="U26" s="680"/>
      <c r="V26" s="680"/>
      <c r="W26" s="680"/>
      <c r="X26" s="680"/>
      <c r="Y26" s="681"/>
      <c r="Z26" s="682">
        <v>0.6</v>
      </c>
      <c r="AA26" s="682"/>
      <c r="AB26" s="682"/>
      <c r="AC26" s="682"/>
      <c r="AD26" s="683" t="s">
        <v>127</v>
      </c>
      <c r="AE26" s="683"/>
      <c r="AF26" s="683"/>
      <c r="AG26" s="683"/>
      <c r="AH26" s="683"/>
      <c r="AI26" s="683"/>
      <c r="AJ26" s="683"/>
      <c r="AK26" s="683"/>
      <c r="AL26" s="684" t="s">
        <v>127</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2864239</v>
      </c>
      <c r="CS26" s="680"/>
      <c r="CT26" s="680"/>
      <c r="CU26" s="680"/>
      <c r="CV26" s="680"/>
      <c r="CW26" s="680"/>
      <c r="CX26" s="680"/>
      <c r="CY26" s="681"/>
      <c r="CZ26" s="684">
        <v>9.5</v>
      </c>
      <c r="DA26" s="713"/>
      <c r="DB26" s="713"/>
      <c r="DC26" s="717"/>
      <c r="DD26" s="688">
        <v>2694785</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5100317</v>
      </c>
      <c r="S27" s="680"/>
      <c r="T27" s="680"/>
      <c r="U27" s="680"/>
      <c r="V27" s="680"/>
      <c r="W27" s="680"/>
      <c r="X27" s="680"/>
      <c r="Y27" s="681"/>
      <c r="Z27" s="682">
        <v>16.100000000000001</v>
      </c>
      <c r="AA27" s="682"/>
      <c r="AB27" s="682"/>
      <c r="AC27" s="682"/>
      <c r="AD27" s="683" t="s">
        <v>127</v>
      </c>
      <c r="AE27" s="683"/>
      <c r="AF27" s="683"/>
      <c r="AG27" s="683"/>
      <c r="AH27" s="683"/>
      <c r="AI27" s="683"/>
      <c r="AJ27" s="683"/>
      <c r="AK27" s="683"/>
      <c r="AL27" s="684" t="s">
        <v>127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7452038</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8534733</v>
      </c>
      <c r="CS27" s="715"/>
      <c r="CT27" s="715"/>
      <c r="CU27" s="715"/>
      <c r="CV27" s="715"/>
      <c r="CW27" s="715"/>
      <c r="CX27" s="715"/>
      <c r="CY27" s="716"/>
      <c r="CZ27" s="684">
        <v>28.2</v>
      </c>
      <c r="DA27" s="713"/>
      <c r="DB27" s="713"/>
      <c r="DC27" s="717"/>
      <c r="DD27" s="688">
        <v>2423276</v>
      </c>
      <c r="DE27" s="715"/>
      <c r="DF27" s="715"/>
      <c r="DG27" s="715"/>
      <c r="DH27" s="715"/>
      <c r="DI27" s="715"/>
      <c r="DJ27" s="715"/>
      <c r="DK27" s="716"/>
      <c r="DL27" s="688">
        <v>2422879</v>
      </c>
      <c r="DM27" s="715"/>
      <c r="DN27" s="715"/>
      <c r="DO27" s="715"/>
      <c r="DP27" s="715"/>
      <c r="DQ27" s="715"/>
      <c r="DR27" s="715"/>
      <c r="DS27" s="715"/>
      <c r="DT27" s="715"/>
      <c r="DU27" s="715"/>
      <c r="DV27" s="716"/>
      <c r="DW27" s="684">
        <v>14.2</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3620256</v>
      </c>
      <c r="CS28" s="680"/>
      <c r="CT28" s="680"/>
      <c r="CU28" s="680"/>
      <c r="CV28" s="680"/>
      <c r="CW28" s="680"/>
      <c r="CX28" s="680"/>
      <c r="CY28" s="681"/>
      <c r="CZ28" s="684">
        <v>12</v>
      </c>
      <c r="DA28" s="713"/>
      <c r="DB28" s="713"/>
      <c r="DC28" s="717"/>
      <c r="DD28" s="688">
        <v>3387248</v>
      </c>
      <c r="DE28" s="680"/>
      <c r="DF28" s="680"/>
      <c r="DG28" s="680"/>
      <c r="DH28" s="680"/>
      <c r="DI28" s="680"/>
      <c r="DJ28" s="680"/>
      <c r="DK28" s="681"/>
      <c r="DL28" s="688">
        <v>3351784</v>
      </c>
      <c r="DM28" s="680"/>
      <c r="DN28" s="680"/>
      <c r="DO28" s="680"/>
      <c r="DP28" s="680"/>
      <c r="DQ28" s="680"/>
      <c r="DR28" s="680"/>
      <c r="DS28" s="680"/>
      <c r="DT28" s="680"/>
      <c r="DU28" s="680"/>
      <c r="DV28" s="681"/>
      <c r="DW28" s="684">
        <v>19.7</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2376520</v>
      </c>
      <c r="S29" s="680"/>
      <c r="T29" s="680"/>
      <c r="U29" s="680"/>
      <c r="V29" s="680"/>
      <c r="W29" s="680"/>
      <c r="X29" s="680"/>
      <c r="Y29" s="681"/>
      <c r="Z29" s="682">
        <v>7.5</v>
      </c>
      <c r="AA29" s="682"/>
      <c r="AB29" s="682"/>
      <c r="AC29" s="682"/>
      <c r="AD29" s="683" t="s">
        <v>127</v>
      </c>
      <c r="AE29" s="683"/>
      <c r="AF29" s="683"/>
      <c r="AG29" s="683"/>
      <c r="AH29" s="683"/>
      <c r="AI29" s="683"/>
      <c r="AJ29" s="683"/>
      <c r="AK29" s="683"/>
      <c r="AL29" s="684" t="s">
        <v>127</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69</v>
      </c>
      <c r="CG29" s="695"/>
      <c r="CH29" s="695"/>
      <c r="CI29" s="695"/>
      <c r="CJ29" s="695"/>
      <c r="CK29" s="695"/>
      <c r="CL29" s="695"/>
      <c r="CM29" s="695"/>
      <c r="CN29" s="695"/>
      <c r="CO29" s="695"/>
      <c r="CP29" s="695"/>
      <c r="CQ29" s="696"/>
      <c r="CR29" s="679">
        <v>3620156</v>
      </c>
      <c r="CS29" s="715"/>
      <c r="CT29" s="715"/>
      <c r="CU29" s="715"/>
      <c r="CV29" s="715"/>
      <c r="CW29" s="715"/>
      <c r="CX29" s="715"/>
      <c r="CY29" s="716"/>
      <c r="CZ29" s="684">
        <v>12</v>
      </c>
      <c r="DA29" s="713"/>
      <c r="DB29" s="713"/>
      <c r="DC29" s="717"/>
      <c r="DD29" s="688">
        <v>3387148</v>
      </c>
      <c r="DE29" s="715"/>
      <c r="DF29" s="715"/>
      <c r="DG29" s="715"/>
      <c r="DH29" s="715"/>
      <c r="DI29" s="715"/>
      <c r="DJ29" s="715"/>
      <c r="DK29" s="716"/>
      <c r="DL29" s="688">
        <v>3351684</v>
      </c>
      <c r="DM29" s="715"/>
      <c r="DN29" s="715"/>
      <c r="DO29" s="715"/>
      <c r="DP29" s="715"/>
      <c r="DQ29" s="715"/>
      <c r="DR29" s="715"/>
      <c r="DS29" s="715"/>
      <c r="DT29" s="715"/>
      <c r="DU29" s="715"/>
      <c r="DV29" s="716"/>
      <c r="DW29" s="684">
        <v>19.7</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276640</v>
      </c>
      <c r="S30" s="680"/>
      <c r="T30" s="680"/>
      <c r="U30" s="680"/>
      <c r="V30" s="680"/>
      <c r="W30" s="680"/>
      <c r="X30" s="680"/>
      <c r="Y30" s="681"/>
      <c r="Z30" s="682">
        <v>0.9</v>
      </c>
      <c r="AA30" s="682"/>
      <c r="AB30" s="682"/>
      <c r="AC30" s="682"/>
      <c r="AD30" s="683">
        <v>21796</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98.7</v>
      </c>
      <c r="BH30" s="740"/>
      <c r="BI30" s="740"/>
      <c r="BJ30" s="740"/>
      <c r="BK30" s="740"/>
      <c r="BL30" s="740"/>
      <c r="BM30" s="674">
        <v>95.2</v>
      </c>
      <c r="BN30" s="740"/>
      <c r="BO30" s="740"/>
      <c r="BP30" s="740"/>
      <c r="BQ30" s="741"/>
      <c r="BR30" s="739">
        <v>98.7</v>
      </c>
      <c r="BS30" s="740"/>
      <c r="BT30" s="740"/>
      <c r="BU30" s="740"/>
      <c r="BV30" s="740"/>
      <c r="BW30" s="740"/>
      <c r="BX30" s="674">
        <v>95.2</v>
      </c>
      <c r="BY30" s="740"/>
      <c r="BZ30" s="740"/>
      <c r="CA30" s="740"/>
      <c r="CB30" s="741"/>
      <c r="CD30" s="744"/>
      <c r="CE30" s="745"/>
      <c r="CF30" s="694" t="s">
        <v>309</v>
      </c>
      <c r="CG30" s="695"/>
      <c r="CH30" s="695"/>
      <c r="CI30" s="695"/>
      <c r="CJ30" s="695"/>
      <c r="CK30" s="695"/>
      <c r="CL30" s="695"/>
      <c r="CM30" s="695"/>
      <c r="CN30" s="695"/>
      <c r="CO30" s="695"/>
      <c r="CP30" s="695"/>
      <c r="CQ30" s="696"/>
      <c r="CR30" s="679">
        <v>3397639</v>
      </c>
      <c r="CS30" s="680"/>
      <c r="CT30" s="680"/>
      <c r="CU30" s="680"/>
      <c r="CV30" s="680"/>
      <c r="CW30" s="680"/>
      <c r="CX30" s="680"/>
      <c r="CY30" s="681"/>
      <c r="CZ30" s="684">
        <v>11.2</v>
      </c>
      <c r="DA30" s="713"/>
      <c r="DB30" s="713"/>
      <c r="DC30" s="717"/>
      <c r="DD30" s="688">
        <v>3184267</v>
      </c>
      <c r="DE30" s="680"/>
      <c r="DF30" s="680"/>
      <c r="DG30" s="680"/>
      <c r="DH30" s="680"/>
      <c r="DI30" s="680"/>
      <c r="DJ30" s="680"/>
      <c r="DK30" s="681"/>
      <c r="DL30" s="688">
        <v>3148803</v>
      </c>
      <c r="DM30" s="680"/>
      <c r="DN30" s="680"/>
      <c r="DO30" s="680"/>
      <c r="DP30" s="680"/>
      <c r="DQ30" s="680"/>
      <c r="DR30" s="680"/>
      <c r="DS30" s="680"/>
      <c r="DT30" s="680"/>
      <c r="DU30" s="680"/>
      <c r="DV30" s="681"/>
      <c r="DW30" s="684">
        <v>18.5</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160454</v>
      </c>
      <c r="S31" s="680"/>
      <c r="T31" s="680"/>
      <c r="U31" s="680"/>
      <c r="V31" s="680"/>
      <c r="W31" s="680"/>
      <c r="X31" s="680"/>
      <c r="Y31" s="681"/>
      <c r="Z31" s="682">
        <v>0.5</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98.8</v>
      </c>
      <c r="BH31" s="715"/>
      <c r="BI31" s="715"/>
      <c r="BJ31" s="715"/>
      <c r="BK31" s="715"/>
      <c r="BL31" s="715"/>
      <c r="BM31" s="685">
        <v>96.1</v>
      </c>
      <c r="BN31" s="737"/>
      <c r="BO31" s="737"/>
      <c r="BP31" s="737"/>
      <c r="BQ31" s="738"/>
      <c r="BR31" s="736">
        <v>98.8</v>
      </c>
      <c r="BS31" s="715"/>
      <c r="BT31" s="715"/>
      <c r="BU31" s="715"/>
      <c r="BV31" s="715"/>
      <c r="BW31" s="715"/>
      <c r="BX31" s="685">
        <v>96.1</v>
      </c>
      <c r="BY31" s="737"/>
      <c r="BZ31" s="737"/>
      <c r="CA31" s="737"/>
      <c r="CB31" s="738"/>
      <c r="CD31" s="744"/>
      <c r="CE31" s="745"/>
      <c r="CF31" s="694" t="s">
        <v>313</v>
      </c>
      <c r="CG31" s="695"/>
      <c r="CH31" s="695"/>
      <c r="CI31" s="695"/>
      <c r="CJ31" s="695"/>
      <c r="CK31" s="695"/>
      <c r="CL31" s="695"/>
      <c r="CM31" s="695"/>
      <c r="CN31" s="695"/>
      <c r="CO31" s="695"/>
      <c r="CP31" s="695"/>
      <c r="CQ31" s="696"/>
      <c r="CR31" s="679">
        <v>222517</v>
      </c>
      <c r="CS31" s="715"/>
      <c r="CT31" s="715"/>
      <c r="CU31" s="715"/>
      <c r="CV31" s="715"/>
      <c r="CW31" s="715"/>
      <c r="CX31" s="715"/>
      <c r="CY31" s="716"/>
      <c r="CZ31" s="684">
        <v>0.7</v>
      </c>
      <c r="DA31" s="713"/>
      <c r="DB31" s="713"/>
      <c r="DC31" s="717"/>
      <c r="DD31" s="688">
        <v>202881</v>
      </c>
      <c r="DE31" s="715"/>
      <c r="DF31" s="715"/>
      <c r="DG31" s="715"/>
      <c r="DH31" s="715"/>
      <c r="DI31" s="715"/>
      <c r="DJ31" s="715"/>
      <c r="DK31" s="716"/>
      <c r="DL31" s="688">
        <v>202881</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1639144</v>
      </c>
      <c r="S32" s="680"/>
      <c r="T32" s="680"/>
      <c r="U32" s="680"/>
      <c r="V32" s="680"/>
      <c r="W32" s="680"/>
      <c r="X32" s="680"/>
      <c r="Y32" s="681"/>
      <c r="Z32" s="682">
        <v>5.2</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98.5</v>
      </c>
      <c r="BH32" s="749"/>
      <c r="BI32" s="749"/>
      <c r="BJ32" s="749"/>
      <c r="BK32" s="749"/>
      <c r="BL32" s="749"/>
      <c r="BM32" s="750">
        <v>94</v>
      </c>
      <c r="BN32" s="749"/>
      <c r="BO32" s="749"/>
      <c r="BP32" s="749"/>
      <c r="BQ32" s="751"/>
      <c r="BR32" s="748">
        <v>98.4</v>
      </c>
      <c r="BS32" s="749"/>
      <c r="BT32" s="749"/>
      <c r="BU32" s="749"/>
      <c r="BV32" s="749"/>
      <c r="BW32" s="749"/>
      <c r="BX32" s="750">
        <v>94</v>
      </c>
      <c r="BY32" s="749"/>
      <c r="BZ32" s="749"/>
      <c r="CA32" s="749"/>
      <c r="CB32" s="751"/>
      <c r="CD32" s="746"/>
      <c r="CE32" s="747"/>
      <c r="CF32" s="694" t="s">
        <v>316</v>
      </c>
      <c r="CG32" s="695"/>
      <c r="CH32" s="695"/>
      <c r="CI32" s="695"/>
      <c r="CJ32" s="695"/>
      <c r="CK32" s="695"/>
      <c r="CL32" s="695"/>
      <c r="CM32" s="695"/>
      <c r="CN32" s="695"/>
      <c r="CO32" s="695"/>
      <c r="CP32" s="695"/>
      <c r="CQ32" s="696"/>
      <c r="CR32" s="679">
        <v>100</v>
      </c>
      <c r="CS32" s="680"/>
      <c r="CT32" s="680"/>
      <c r="CU32" s="680"/>
      <c r="CV32" s="680"/>
      <c r="CW32" s="680"/>
      <c r="CX32" s="680"/>
      <c r="CY32" s="681"/>
      <c r="CZ32" s="684">
        <v>0</v>
      </c>
      <c r="DA32" s="713"/>
      <c r="DB32" s="713"/>
      <c r="DC32" s="717"/>
      <c r="DD32" s="688">
        <v>100</v>
      </c>
      <c r="DE32" s="680"/>
      <c r="DF32" s="680"/>
      <c r="DG32" s="680"/>
      <c r="DH32" s="680"/>
      <c r="DI32" s="680"/>
      <c r="DJ32" s="680"/>
      <c r="DK32" s="681"/>
      <c r="DL32" s="688">
        <v>100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697150</v>
      </c>
      <c r="S33" s="680"/>
      <c r="T33" s="680"/>
      <c r="U33" s="680"/>
      <c r="V33" s="680"/>
      <c r="W33" s="680"/>
      <c r="X33" s="680"/>
      <c r="Y33" s="681"/>
      <c r="Z33" s="682">
        <v>2.2000000000000002</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8629418</v>
      </c>
      <c r="CS33" s="715"/>
      <c r="CT33" s="715"/>
      <c r="CU33" s="715"/>
      <c r="CV33" s="715"/>
      <c r="CW33" s="715"/>
      <c r="CX33" s="715"/>
      <c r="CY33" s="716"/>
      <c r="CZ33" s="684">
        <v>28.5</v>
      </c>
      <c r="DA33" s="713"/>
      <c r="DB33" s="713"/>
      <c r="DC33" s="717"/>
      <c r="DD33" s="688">
        <v>6885516</v>
      </c>
      <c r="DE33" s="715"/>
      <c r="DF33" s="715"/>
      <c r="DG33" s="715"/>
      <c r="DH33" s="715"/>
      <c r="DI33" s="715"/>
      <c r="DJ33" s="715"/>
      <c r="DK33" s="716"/>
      <c r="DL33" s="688">
        <v>5842364</v>
      </c>
      <c r="DM33" s="715"/>
      <c r="DN33" s="715"/>
      <c r="DO33" s="715"/>
      <c r="DP33" s="715"/>
      <c r="DQ33" s="715"/>
      <c r="DR33" s="715"/>
      <c r="DS33" s="715"/>
      <c r="DT33" s="715"/>
      <c r="DU33" s="715"/>
      <c r="DV33" s="716"/>
      <c r="DW33" s="684">
        <v>34.299999999999997</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408705</v>
      </c>
      <c r="S34" s="680"/>
      <c r="T34" s="680"/>
      <c r="U34" s="680"/>
      <c r="V34" s="680"/>
      <c r="W34" s="680"/>
      <c r="X34" s="680"/>
      <c r="Y34" s="681"/>
      <c r="Z34" s="682">
        <v>1.3</v>
      </c>
      <c r="AA34" s="682"/>
      <c r="AB34" s="682"/>
      <c r="AC34" s="682"/>
      <c r="AD34" s="683">
        <v>1333</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3637437</v>
      </c>
      <c r="CS34" s="680"/>
      <c r="CT34" s="680"/>
      <c r="CU34" s="680"/>
      <c r="CV34" s="680"/>
      <c r="CW34" s="680"/>
      <c r="CX34" s="680"/>
      <c r="CY34" s="681"/>
      <c r="CZ34" s="684">
        <v>12</v>
      </c>
      <c r="DA34" s="713"/>
      <c r="DB34" s="713"/>
      <c r="DC34" s="717"/>
      <c r="DD34" s="688">
        <v>3093609</v>
      </c>
      <c r="DE34" s="680"/>
      <c r="DF34" s="680"/>
      <c r="DG34" s="680"/>
      <c r="DH34" s="680"/>
      <c r="DI34" s="680"/>
      <c r="DJ34" s="680"/>
      <c r="DK34" s="681"/>
      <c r="DL34" s="688">
        <v>2864419</v>
      </c>
      <c r="DM34" s="680"/>
      <c r="DN34" s="680"/>
      <c r="DO34" s="680"/>
      <c r="DP34" s="680"/>
      <c r="DQ34" s="680"/>
      <c r="DR34" s="680"/>
      <c r="DS34" s="680"/>
      <c r="DT34" s="680"/>
      <c r="DU34" s="680"/>
      <c r="DV34" s="681"/>
      <c r="DW34" s="684">
        <v>16.8</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3453000</v>
      </c>
      <c r="S35" s="680"/>
      <c r="T35" s="680"/>
      <c r="U35" s="680"/>
      <c r="V35" s="680"/>
      <c r="W35" s="680"/>
      <c r="X35" s="680"/>
      <c r="Y35" s="681"/>
      <c r="Z35" s="682">
        <v>10.9</v>
      </c>
      <c r="AA35" s="682"/>
      <c r="AB35" s="682"/>
      <c r="AC35" s="682"/>
      <c r="AD35" s="683" t="s">
        <v>127</v>
      </c>
      <c r="AE35" s="683"/>
      <c r="AF35" s="683"/>
      <c r="AG35" s="683"/>
      <c r="AH35" s="683"/>
      <c r="AI35" s="683"/>
      <c r="AJ35" s="683"/>
      <c r="AK35" s="683"/>
      <c r="AL35" s="684" t="s">
        <v>127</v>
      </c>
      <c r="AM35" s="685"/>
      <c r="AN35" s="685"/>
      <c r="AO35" s="686"/>
      <c r="AP35" s="234"/>
      <c r="AQ35" s="752" t="s">
        <v>324</v>
      </c>
      <c r="AR35" s="753"/>
      <c r="AS35" s="753"/>
      <c r="AT35" s="753"/>
      <c r="AU35" s="753"/>
      <c r="AV35" s="753"/>
      <c r="AW35" s="753"/>
      <c r="AX35" s="753"/>
      <c r="AY35" s="754"/>
      <c r="AZ35" s="668">
        <v>3383742</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540978</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102841</v>
      </c>
      <c r="CS35" s="715"/>
      <c r="CT35" s="715"/>
      <c r="CU35" s="715"/>
      <c r="CV35" s="715"/>
      <c r="CW35" s="715"/>
      <c r="CX35" s="715"/>
      <c r="CY35" s="716"/>
      <c r="CZ35" s="684">
        <v>0.3</v>
      </c>
      <c r="DA35" s="713"/>
      <c r="DB35" s="713"/>
      <c r="DC35" s="717"/>
      <c r="DD35" s="688">
        <v>72175</v>
      </c>
      <c r="DE35" s="715"/>
      <c r="DF35" s="715"/>
      <c r="DG35" s="715"/>
      <c r="DH35" s="715"/>
      <c r="DI35" s="715"/>
      <c r="DJ35" s="715"/>
      <c r="DK35" s="716"/>
      <c r="DL35" s="688">
        <v>71975</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328</v>
      </c>
      <c r="AR36" s="757"/>
      <c r="AS36" s="757"/>
      <c r="AT36" s="757"/>
      <c r="AU36" s="757"/>
      <c r="AV36" s="757"/>
      <c r="AW36" s="757"/>
      <c r="AX36" s="757"/>
      <c r="AY36" s="758"/>
      <c r="AZ36" s="679">
        <v>81613</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550788</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1133243</v>
      </c>
      <c r="CS36" s="680"/>
      <c r="CT36" s="680"/>
      <c r="CU36" s="680"/>
      <c r="CV36" s="680"/>
      <c r="CW36" s="680"/>
      <c r="CX36" s="680"/>
      <c r="CY36" s="681"/>
      <c r="CZ36" s="684">
        <v>3.7</v>
      </c>
      <c r="DA36" s="713"/>
      <c r="DB36" s="713"/>
      <c r="DC36" s="717"/>
      <c r="DD36" s="688">
        <v>741269</v>
      </c>
      <c r="DE36" s="680"/>
      <c r="DF36" s="680"/>
      <c r="DG36" s="680"/>
      <c r="DH36" s="680"/>
      <c r="DI36" s="680"/>
      <c r="DJ36" s="680"/>
      <c r="DK36" s="681"/>
      <c r="DL36" s="688">
        <v>484185</v>
      </c>
      <c r="DM36" s="680"/>
      <c r="DN36" s="680"/>
      <c r="DO36" s="680"/>
      <c r="DP36" s="680"/>
      <c r="DQ36" s="680"/>
      <c r="DR36" s="680"/>
      <c r="DS36" s="680"/>
      <c r="DT36" s="680"/>
      <c r="DU36" s="680"/>
      <c r="DV36" s="681"/>
      <c r="DW36" s="684">
        <v>2.8</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885400</v>
      </c>
      <c r="S37" s="680"/>
      <c r="T37" s="680"/>
      <c r="U37" s="680"/>
      <c r="V37" s="680"/>
      <c r="W37" s="680"/>
      <c r="X37" s="680"/>
      <c r="Y37" s="681"/>
      <c r="Z37" s="682">
        <v>2.8</v>
      </c>
      <c r="AA37" s="682"/>
      <c r="AB37" s="682"/>
      <c r="AC37" s="682"/>
      <c r="AD37" s="683" t="s">
        <v>127</v>
      </c>
      <c r="AE37" s="683"/>
      <c r="AF37" s="683"/>
      <c r="AG37" s="683"/>
      <c r="AH37" s="683"/>
      <c r="AI37" s="683"/>
      <c r="AJ37" s="683"/>
      <c r="AK37" s="683"/>
      <c r="AL37" s="684" t="s">
        <v>127</v>
      </c>
      <c r="AM37" s="685"/>
      <c r="AN37" s="685"/>
      <c r="AO37" s="686"/>
      <c r="AQ37" s="756" t="s">
        <v>332</v>
      </c>
      <c r="AR37" s="757"/>
      <c r="AS37" s="757"/>
      <c r="AT37" s="757"/>
      <c r="AU37" s="757"/>
      <c r="AV37" s="757"/>
      <c r="AW37" s="757"/>
      <c r="AX37" s="757"/>
      <c r="AY37" s="758"/>
      <c r="AZ37" s="679">
        <v>51082</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10607</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17911</v>
      </c>
      <c r="CS37" s="715"/>
      <c r="CT37" s="715"/>
      <c r="CU37" s="715"/>
      <c r="CV37" s="715"/>
      <c r="CW37" s="715"/>
      <c r="CX37" s="715"/>
      <c r="CY37" s="716"/>
      <c r="CZ37" s="684">
        <v>0.1</v>
      </c>
      <c r="DA37" s="713"/>
      <c r="DB37" s="713"/>
      <c r="DC37" s="717"/>
      <c r="DD37" s="688">
        <v>17911</v>
      </c>
      <c r="DE37" s="715"/>
      <c r="DF37" s="715"/>
      <c r="DG37" s="715"/>
      <c r="DH37" s="715"/>
      <c r="DI37" s="715"/>
      <c r="DJ37" s="715"/>
      <c r="DK37" s="716"/>
      <c r="DL37" s="688">
        <v>5431</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31681941</v>
      </c>
      <c r="S38" s="760"/>
      <c r="T38" s="760"/>
      <c r="U38" s="760"/>
      <c r="V38" s="760"/>
      <c r="W38" s="760"/>
      <c r="X38" s="760"/>
      <c r="Y38" s="761"/>
      <c r="Z38" s="762">
        <v>100</v>
      </c>
      <c r="AA38" s="762"/>
      <c r="AB38" s="762"/>
      <c r="AC38" s="762"/>
      <c r="AD38" s="763">
        <v>16130026</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127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16527</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3302129</v>
      </c>
      <c r="CS38" s="680"/>
      <c r="CT38" s="680"/>
      <c r="CU38" s="680"/>
      <c r="CV38" s="680"/>
      <c r="CW38" s="680"/>
      <c r="CX38" s="680"/>
      <c r="CY38" s="681"/>
      <c r="CZ38" s="684">
        <v>10.9</v>
      </c>
      <c r="DA38" s="713"/>
      <c r="DB38" s="713"/>
      <c r="DC38" s="717"/>
      <c r="DD38" s="688">
        <v>2737060</v>
      </c>
      <c r="DE38" s="680"/>
      <c r="DF38" s="680"/>
      <c r="DG38" s="680"/>
      <c r="DH38" s="680"/>
      <c r="DI38" s="680"/>
      <c r="DJ38" s="680"/>
      <c r="DK38" s="681"/>
      <c r="DL38" s="688">
        <v>2421785</v>
      </c>
      <c r="DM38" s="680"/>
      <c r="DN38" s="680"/>
      <c r="DO38" s="680"/>
      <c r="DP38" s="680"/>
      <c r="DQ38" s="680"/>
      <c r="DR38" s="680"/>
      <c r="DS38" s="680"/>
      <c r="DT38" s="680"/>
      <c r="DU38" s="680"/>
      <c r="DV38" s="681"/>
      <c r="DW38" s="684">
        <v>14.2</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127</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85</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453718</v>
      </c>
      <c r="CS39" s="715"/>
      <c r="CT39" s="715"/>
      <c r="CU39" s="715"/>
      <c r="CV39" s="715"/>
      <c r="CW39" s="715"/>
      <c r="CX39" s="715"/>
      <c r="CY39" s="716"/>
      <c r="CZ39" s="684">
        <v>1.5</v>
      </c>
      <c r="DA39" s="713"/>
      <c r="DB39" s="713"/>
      <c r="DC39" s="717"/>
      <c r="DD39" s="688">
        <v>241353</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883427</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50</v>
      </c>
      <c r="CS40" s="680"/>
      <c r="CT40" s="680"/>
      <c r="CU40" s="680"/>
      <c r="CV40" s="680"/>
      <c r="CW40" s="680"/>
      <c r="CX40" s="680"/>
      <c r="CY40" s="681"/>
      <c r="CZ40" s="684">
        <v>0</v>
      </c>
      <c r="DA40" s="713"/>
      <c r="DB40" s="713"/>
      <c r="DC40" s="717"/>
      <c r="DD40" s="688">
        <v>50</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2367620</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410</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4896932</v>
      </c>
      <c r="CS42" s="680"/>
      <c r="CT42" s="680"/>
      <c r="CU42" s="680"/>
      <c r="CV42" s="680"/>
      <c r="CW42" s="680"/>
      <c r="CX42" s="680"/>
      <c r="CY42" s="681"/>
      <c r="CZ42" s="684">
        <v>16.2</v>
      </c>
      <c r="DA42" s="685"/>
      <c r="DB42" s="685"/>
      <c r="DC42" s="780"/>
      <c r="DD42" s="688">
        <v>1400648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379003</v>
      </c>
      <c r="CS43" s="715"/>
      <c r="CT43" s="715"/>
      <c r="CU43" s="715"/>
      <c r="CV43" s="715"/>
      <c r="CW43" s="715"/>
      <c r="CX43" s="715"/>
      <c r="CY43" s="716"/>
      <c r="CZ43" s="684">
        <v>1.3</v>
      </c>
      <c r="DA43" s="713"/>
      <c r="DB43" s="713"/>
      <c r="DC43" s="717"/>
      <c r="DD43" s="688">
        <v>379003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4707291</v>
      </c>
      <c r="CS44" s="680"/>
      <c r="CT44" s="680"/>
      <c r="CU44" s="680"/>
      <c r="CV44" s="680"/>
      <c r="CW44" s="680"/>
      <c r="CX44" s="680"/>
      <c r="CY44" s="681"/>
      <c r="CZ44" s="684">
        <v>15.6</v>
      </c>
      <c r="DA44" s="685"/>
      <c r="DB44" s="685"/>
      <c r="DC44" s="780"/>
      <c r="DD44" s="688">
        <v>1227651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1016103</v>
      </c>
      <c r="CS45" s="715"/>
      <c r="CT45" s="715"/>
      <c r="CU45" s="715"/>
      <c r="CV45" s="715"/>
      <c r="CW45" s="715"/>
      <c r="CX45" s="715"/>
      <c r="CY45" s="716"/>
      <c r="CZ45" s="684">
        <v>3.4</v>
      </c>
      <c r="DA45" s="713"/>
      <c r="DB45" s="713"/>
      <c r="DC45" s="717"/>
      <c r="DD45" s="688">
        <v>58784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3618826</v>
      </c>
      <c r="CS46" s="680"/>
      <c r="CT46" s="680"/>
      <c r="CU46" s="680"/>
      <c r="CV46" s="680"/>
      <c r="CW46" s="680"/>
      <c r="CX46" s="680"/>
      <c r="CY46" s="681"/>
      <c r="CZ46" s="684">
        <v>12</v>
      </c>
      <c r="DA46" s="685"/>
      <c r="DB46" s="685"/>
      <c r="DC46" s="780"/>
      <c r="DD46" s="688">
        <v>1159635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189641</v>
      </c>
      <c r="CS47" s="715"/>
      <c r="CT47" s="715"/>
      <c r="CU47" s="715"/>
      <c r="CV47" s="715"/>
      <c r="CW47" s="715"/>
      <c r="CX47" s="715"/>
      <c r="CY47" s="716"/>
      <c r="CZ47" s="684">
        <v>0.6</v>
      </c>
      <c r="DA47" s="713"/>
      <c r="DB47" s="713"/>
      <c r="DC47" s="717"/>
      <c r="DD47" s="688">
        <v>172997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30244371</v>
      </c>
      <c r="CS49" s="749"/>
      <c r="CT49" s="749"/>
      <c r="CU49" s="749"/>
      <c r="CV49" s="749"/>
      <c r="CW49" s="749"/>
      <c r="CX49" s="749"/>
      <c r="CY49" s="781"/>
      <c r="CZ49" s="764">
        <v>100</v>
      </c>
      <c r="DA49" s="782"/>
      <c r="DB49" s="782"/>
      <c r="DC49" s="783"/>
      <c r="DD49" s="784">
        <v>18411525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5RV0qHH5bSDUPbN1v+M51awQLXi8HJLD/OHL3sJcwJroZ+gqacDgvHI7FTL3nTbVftS5Nd6sdW2PlufG0D/BLQ==" saltValue="K9tTrhNfX+bFcQCkW8vD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31680</v>
      </c>
      <c r="R7" s="815"/>
      <c r="S7" s="815"/>
      <c r="T7" s="815"/>
      <c r="U7" s="815"/>
      <c r="V7" s="815">
        <v>30243</v>
      </c>
      <c r="W7" s="815"/>
      <c r="X7" s="815"/>
      <c r="Y7" s="815"/>
      <c r="Z7" s="815"/>
      <c r="AA7" s="815">
        <v>1437</v>
      </c>
      <c r="AB7" s="815"/>
      <c r="AC7" s="815"/>
      <c r="AD7" s="815"/>
      <c r="AE7" s="816"/>
      <c r="AF7" s="817">
        <v>1378</v>
      </c>
      <c r="AG7" s="818"/>
      <c r="AH7" s="818"/>
      <c r="AI7" s="818"/>
      <c r="AJ7" s="819"/>
      <c r="AK7" s="854">
        <v>55</v>
      </c>
      <c r="AL7" s="855"/>
      <c r="AM7" s="855"/>
      <c r="AN7" s="855"/>
      <c r="AO7" s="855"/>
      <c r="AP7" s="855">
        <v>31239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599</v>
      </c>
      <c r="BS7" s="858" t="s">
        <v>597</v>
      </c>
      <c r="BT7" s="859"/>
      <c r="BU7" s="859"/>
      <c r="BV7" s="859"/>
      <c r="BW7" s="859"/>
      <c r="BX7" s="859"/>
      <c r="BY7" s="859"/>
      <c r="BZ7" s="859"/>
      <c r="CA7" s="859"/>
      <c r="CB7" s="859"/>
      <c r="CC7" s="859"/>
      <c r="CD7" s="859"/>
      <c r="CE7" s="859"/>
      <c r="CF7" s="859"/>
      <c r="CG7" s="860"/>
      <c r="CH7" s="851">
        <v>55</v>
      </c>
      <c r="CI7" s="852"/>
      <c r="CJ7" s="852"/>
      <c r="CK7" s="852"/>
      <c r="CL7" s="853"/>
      <c r="CM7" s="851">
        <v>2284</v>
      </c>
      <c r="CN7" s="852"/>
      <c r="CO7" s="852"/>
      <c r="CP7" s="852"/>
      <c r="CQ7" s="853"/>
      <c r="CR7" s="851">
        <v>5</v>
      </c>
      <c r="CS7" s="852"/>
      <c r="CT7" s="852"/>
      <c r="CU7" s="852"/>
      <c r="CV7" s="853"/>
      <c r="CW7" s="851" t="s">
        <v>602</v>
      </c>
      <c r="CX7" s="852"/>
      <c r="CY7" s="852"/>
      <c r="CZ7" s="852"/>
      <c r="DA7" s="853"/>
      <c r="DB7" s="851">
        <v>230</v>
      </c>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2</v>
      </c>
      <c r="R8" s="839"/>
      <c r="S8" s="839"/>
      <c r="T8" s="839"/>
      <c r="U8" s="839"/>
      <c r="V8" s="839">
        <v>2</v>
      </c>
      <c r="W8" s="839"/>
      <c r="X8" s="839"/>
      <c r="Y8" s="839"/>
      <c r="Z8" s="839"/>
      <c r="AA8" s="839">
        <v>0</v>
      </c>
      <c r="AB8" s="839"/>
      <c r="AC8" s="839"/>
      <c r="AD8" s="839"/>
      <c r="AE8" s="840"/>
      <c r="AF8" s="841">
        <v>0</v>
      </c>
      <c r="AG8" s="842"/>
      <c r="AH8" s="842"/>
      <c r="AI8" s="842"/>
      <c r="AJ8" s="843"/>
      <c r="AK8" s="844">
        <v>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598</v>
      </c>
      <c r="BT8" s="849"/>
      <c r="BU8" s="849"/>
      <c r="BV8" s="849"/>
      <c r="BW8" s="849"/>
      <c r="BX8" s="849"/>
      <c r="BY8" s="849"/>
      <c r="BZ8" s="849"/>
      <c r="CA8" s="849"/>
      <c r="CB8" s="849"/>
      <c r="CC8" s="849"/>
      <c r="CD8" s="849"/>
      <c r="CE8" s="849"/>
      <c r="CF8" s="849"/>
      <c r="CG8" s="850"/>
      <c r="CH8" s="861">
        <v>-5</v>
      </c>
      <c r="CI8" s="862"/>
      <c r="CJ8" s="862"/>
      <c r="CK8" s="862"/>
      <c r="CL8" s="863"/>
      <c r="CM8" s="861">
        <v>41</v>
      </c>
      <c r="CN8" s="862"/>
      <c r="CO8" s="862"/>
      <c r="CP8" s="862"/>
      <c r="CQ8" s="863"/>
      <c r="CR8" s="861">
        <v>30</v>
      </c>
      <c r="CS8" s="862"/>
      <c r="CT8" s="862"/>
      <c r="CU8" s="862"/>
      <c r="CV8" s="863"/>
      <c r="CW8" s="861" t="s">
        <v>600</v>
      </c>
      <c r="CX8" s="862"/>
      <c r="CY8" s="862"/>
      <c r="CZ8" s="862"/>
      <c r="DA8" s="863"/>
      <c r="DB8" s="861" t="s">
        <v>601</v>
      </c>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31682</v>
      </c>
      <c r="R23" s="874"/>
      <c r="S23" s="874"/>
      <c r="T23" s="874"/>
      <c r="U23" s="874"/>
      <c r="V23" s="874">
        <v>30245</v>
      </c>
      <c r="W23" s="874"/>
      <c r="X23" s="874"/>
      <c r="Y23" s="874"/>
      <c r="Z23" s="874"/>
      <c r="AA23" s="874">
        <v>1437</v>
      </c>
      <c r="AB23" s="874"/>
      <c r="AC23" s="874"/>
      <c r="AD23" s="874"/>
      <c r="AE23" s="875"/>
      <c r="AF23" s="876">
        <v>1378</v>
      </c>
      <c r="AG23" s="874"/>
      <c r="AH23" s="874"/>
      <c r="AI23" s="874"/>
      <c r="AJ23" s="877"/>
      <c r="AK23" s="878"/>
      <c r="AL23" s="879"/>
      <c r="AM23" s="879"/>
      <c r="AN23" s="879"/>
      <c r="AO23" s="879"/>
      <c r="AP23" s="874">
        <v>31239</v>
      </c>
      <c r="AQ23" s="874"/>
      <c r="AR23" s="874"/>
      <c r="AS23" s="874"/>
      <c r="AT23" s="874"/>
      <c r="AU23" s="880"/>
      <c r="AV23" s="880"/>
      <c r="AW23" s="880"/>
      <c r="AX23" s="880"/>
      <c r="AY23" s="881"/>
      <c r="AZ23" s="889" t="s">
        <v>387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9762</v>
      </c>
      <c r="R28" s="903"/>
      <c r="S28" s="903"/>
      <c r="T28" s="903"/>
      <c r="U28" s="903"/>
      <c r="V28" s="903">
        <v>9205</v>
      </c>
      <c r="W28" s="903"/>
      <c r="X28" s="903"/>
      <c r="Y28" s="903"/>
      <c r="Z28" s="903"/>
      <c r="AA28" s="903">
        <v>556</v>
      </c>
      <c r="AB28" s="903"/>
      <c r="AC28" s="903"/>
      <c r="AD28" s="903"/>
      <c r="AE28" s="904"/>
      <c r="AF28" s="905">
        <v>556</v>
      </c>
      <c r="AG28" s="903"/>
      <c r="AH28" s="903"/>
      <c r="AI28" s="903"/>
      <c r="AJ28" s="906"/>
      <c r="AK28" s="907">
        <v>774</v>
      </c>
      <c r="AL28" s="898"/>
      <c r="AM28" s="898"/>
      <c r="AN28" s="898"/>
      <c r="AO28" s="898"/>
      <c r="AP28" s="898" t="s">
        <v>594</v>
      </c>
      <c r="AQ28" s="898"/>
      <c r="AR28" s="898"/>
      <c r="AS28" s="898"/>
      <c r="AT28" s="898"/>
      <c r="AU28" s="898" t="s">
        <v>595</v>
      </c>
      <c r="AV28" s="898"/>
      <c r="AW28" s="898"/>
      <c r="AX28" s="898"/>
      <c r="AY28" s="898"/>
      <c r="AZ28" s="899" t="s">
        <v>615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45</v>
      </c>
      <c r="R29" s="839"/>
      <c r="S29" s="839"/>
      <c r="T29" s="839"/>
      <c r="U29" s="839"/>
      <c r="V29" s="839">
        <v>40</v>
      </c>
      <c r="W29" s="839"/>
      <c r="X29" s="839"/>
      <c r="Y29" s="839"/>
      <c r="Z29" s="839"/>
      <c r="AA29" s="840">
        <v>5</v>
      </c>
      <c r="AB29" s="842"/>
      <c r="AC29" s="842"/>
      <c r="AD29" s="842"/>
      <c r="AE29" s="843"/>
      <c r="AF29" s="841">
        <v>5</v>
      </c>
      <c r="AG29" s="842"/>
      <c r="AH29" s="842"/>
      <c r="AI29" s="842"/>
      <c r="AJ29" s="843"/>
      <c r="AK29" s="910">
        <v>17</v>
      </c>
      <c r="AL29" s="911"/>
      <c r="AM29" s="911"/>
      <c r="AN29" s="911"/>
      <c r="AO29" s="911"/>
      <c r="AP29" s="911">
        <v>12</v>
      </c>
      <c r="AQ29" s="911"/>
      <c r="AR29" s="911"/>
      <c r="AS29" s="911"/>
      <c r="AT29" s="911"/>
      <c r="AU29" s="911">
        <v>3</v>
      </c>
      <c r="AV29" s="911"/>
      <c r="AW29" s="911"/>
      <c r="AX29" s="911"/>
      <c r="AY29" s="911"/>
      <c r="AZ29" s="912" t="s">
        <v>616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1063</v>
      </c>
      <c r="R30" s="839"/>
      <c r="S30" s="839"/>
      <c r="T30" s="839"/>
      <c r="U30" s="839"/>
      <c r="V30" s="839">
        <v>1024</v>
      </c>
      <c r="W30" s="839"/>
      <c r="X30" s="839"/>
      <c r="Y30" s="839"/>
      <c r="Z30" s="839"/>
      <c r="AA30" s="840">
        <v>39</v>
      </c>
      <c r="AB30" s="842"/>
      <c r="AC30" s="842"/>
      <c r="AD30" s="842"/>
      <c r="AE30" s="843"/>
      <c r="AF30" s="841">
        <v>39</v>
      </c>
      <c r="AG30" s="842"/>
      <c r="AH30" s="842"/>
      <c r="AI30" s="842"/>
      <c r="AJ30" s="843"/>
      <c r="AK30" s="910">
        <v>298</v>
      </c>
      <c r="AL30" s="911"/>
      <c r="AM30" s="911"/>
      <c r="AN30" s="911"/>
      <c r="AO30" s="911"/>
      <c r="AP30" s="911" t="s">
        <v>595</v>
      </c>
      <c r="AQ30" s="911"/>
      <c r="AR30" s="911"/>
      <c r="AS30" s="911"/>
      <c r="AT30" s="911"/>
      <c r="AU30" s="911" t="s">
        <v>593</v>
      </c>
      <c r="AV30" s="911"/>
      <c r="AW30" s="911"/>
      <c r="AX30" s="911"/>
      <c r="AY30" s="911"/>
      <c r="AZ30" s="912" t="s">
        <v>616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6901</v>
      </c>
      <c r="R31" s="839"/>
      <c r="S31" s="839"/>
      <c r="T31" s="839"/>
      <c r="U31" s="839"/>
      <c r="V31" s="839">
        <v>6628</v>
      </c>
      <c r="W31" s="839"/>
      <c r="X31" s="839"/>
      <c r="Y31" s="839"/>
      <c r="Z31" s="839"/>
      <c r="AA31" s="840">
        <v>273</v>
      </c>
      <c r="AB31" s="842"/>
      <c r="AC31" s="842"/>
      <c r="AD31" s="842"/>
      <c r="AE31" s="843"/>
      <c r="AF31" s="841">
        <v>273</v>
      </c>
      <c r="AG31" s="842"/>
      <c r="AH31" s="842"/>
      <c r="AI31" s="842"/>
      <c r="AJ31" s="843"/>
      <c r="AK31" s="910">
        <v>931</v>
      </c>
      <c r="AL31" s="911"/>
      <c r="AM31" s="911"/>
      <c r="AN31" s="911"/>
      <c r="AO31" s="911"/>
      <c r="AP31" s="911" t="s">
        <v>590</v>
      </c>
      <c r="AQ31" s="911"/>
      <c r="AR31" s="911"/>
      <c r="AS31" s="911"/>
      <c r="AT31" s="911"/>
      <c r="AU31" s="911" t="s">
        <v>590</v>
      </c>
      <c r="AV31" s="911"/>
      <c r="AW31" s="911"/>
      <c r="AX31" s="911"/>
      <c r="AY31" s="911"/>
      <c r="AZ31" s="912" t="s">
        <v>590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63</v>
      </c>
      <c r="R32" s="839"/>
      <c r="S32" s="839"/>
      <c r="T32" s="839"/>
      <c r="U32" s="839"/>
      <c r="V32" s="839">
        <v>62</v>
      </c>
      <c r="W32" s="839"/>
      <c r="X32" s="839"/>
      <c r="Y32" s="839"/>
      <c r="Z32" s="839"/>
      <c r="AA32" s="840">
        <v>2</v>
      </c>
      <c r="AB32" s="842"/>
      <c r="AC32" s="842"/>
      <c r="AD32" s="842"/>
      <c r="AE32" s="843"/>
      <c r="AF32" s="841">
        <v>2</v>
      </c>
      <c r="AG32" s="842"/>
      <c r="AH32" s="842"/>
      <c r="AI32" s="842"/>
      <c r="AJ32" s="843"/>
      <c r="AK32" s="910">
        <v>26</v>
      </c>
      <c r="AL32" s="911"/>
      <c r="AM32" s="911"/>
      <c r="AN32" s="911"/>
      <c r="AO32" s="911"/>
      <c r="AP32" s="911" t="s">
        <v>596</v>
      </c>
      <c r="AQ32" s="911"/>
      <c r="AR32" s="911"/>
      <c r="AS32" s="911"/>
      <c r="AT32" s="911"/>
      <c r="AU32" s="911" t="s">
        <v>595</v>
      </c>
      <c r="AV32" s="911"/>
      <c r="AW32" s="911"/>
      <c r="AX32" s="911"/>
      <c r="AY32" s="911"/>
      <c r="AZ32" s="912" t="s">
        <v>590</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1439</v>
      </c>
      <c r="R33" s="839"/>
      <c r="S33" s="839"/>
      <c r="T33" s="839"/>
      <c r="U33" s="839"/>
      <c r="V33" s="839">
        <v>1192</v>
      </c>
      <c r="W33" s="839"/>
      <c r="X33" s="839"/>
      <c r="Y33" s="839"/>
      <c r="Z33" s="839"/>
      <c r="AA33" s="840">
        <v>248</v>
      </c>
      <c r="AB33" s="842"/>
      <c r="AC33" s="842"/>
      <c r="AD33" s="842"/>
      <c r="AE33" s="843"/>
      <c r="AF33" s="841">
        <v>2003</v>
      </c>
      <c r="AG33" s="842"/>
      <c r="AH33" s="842"/>
      <c r="AI33" s="842"/>
      <c r="AJ33" s="843"/>
      <c r="AK33" s="910">
        <v>44</v>
      </c>
      <c r="AL33" s="911"/>
      <c r="AM33" s="911"/>
      <c r="AN33" s="911"/>
      <c r="AO33" s="911"/>
      <c r="AP33" s="911">
        <v>4108</v>
      </c>
      <c r="AQ33" s="911"/>
      <c r="AR33" s="911"/>
      <c r="AS33" s="911"/>
      <c r="AT33" s="911"/>
      <c r="AU33" s="911">
        <v>123</v>
      </c>
      <c r="AV33" s="911"/>
      <c r="AW33" s="911"/>
      <c r="AX33" s="911"/>
      <c r="AY33" s="911"/>
      <c r="AZ33" s="912" t="s">
        <v>590</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405</v>
      </c>
      <c r="C34" s="836"/>
      <c r="D34" s="836"/>
      <c r="E34" s="836"/>
      <c r="F34" s="836"/>
      <c r="G34" s="836"/>
      <c r="H34" s="836"/>
      <c r="I34" s="836"/>
      <c r="J34" s="836"/>
      <c r="K34" s="836"/>
      <c r="L34" s="836"/>
      <c r="M34" s="836"/>
      <c r="N34" s="836"/>
      <c r="O34" s="836"/>
      <c r="P34" s="837"/>
      <c r="Q34" s="838">
        <v>137</v>
      </c>
      <c r="R34" s="839"/>
      <c r="S34" s="839"/>
      <c r="T34" s="839"/>
      <c r="U34" s="839"/>
      <c r="V34" s="839">
        <v>135</v>
      </c>
      <c r="W34" s="839"/>
      <c r="X34" s="839"/>
      <c r="Y34" s="839"/>
      <c r="Z34" s="839"/>
      <c r="AA34" s="840">
        <v>4</v>
      </c>
      <c r="AB34" s="842"/>
      <c r="AC34" s="842"/>
      <c r="AD34" s="842"/>
      <c r="AE34" s="843"/>
      <c r="AF34" s="841">
        <v>334</v>
      </c>
      <c r="AG34" s="842"/>
      <c r="AH34" s="842"/>
      <c r="AI34" s="842"/>
      <c r="AJ34" s="843"/>
      <c r="AK34" s="910">
        <v>0</v>
      </c>
      <c r="AL34" s="911"/>
      <c r="AM34" s="911"/>
      <c r="AN34" s="911"/>
      <c r="AO34" s="911"/>
      <c r="AP34" s="911">
        <v>11</v>
      </c>
      <c r="AQ34" s="911"/>
      <c r="AR34" s="911"/>
      <c r="AS34" s="911"/>
      <c r="AT34" s="911"/>
      <c r="AU34" s="911">
        <v>0</v>
      </c>
      <c r="AV34" s="911"/>
      <c r="AW34" s="911"/>
      <c r="AX34" s="911"/>
      <c r="AY34" s="911"/>
      <c r="AZ34" s="912" t="s">
        <v>590</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406</v>
      </c>
      <c r="C35" s="836"/>
      <c r="D35" s="836"/>
      <c r="E35" s="836"/>
      <c r="F35" s="836"/>
      <c r="G35" s="836"/>
      <c r="H35" s="836"/>
      <c r="I35" s="836"/>
      <c r="J35" s="836"/>
      <c r="K35" s="836"/>
      <c r="L35" s="836"/>
      <c r="M35" s="836"/>
      <c r="N35" s="836"/>
      <c r="O35" s="836"/>
      <c r="P35" s="837"/>
      <c r="Q35" s="838">
        <v>185</v>
      </c>
      <c r="R35" s="839"/>
      <c r="S35" s="839"/>
      <c r="T35" s="839"/>
      <c r="U35" s="839"/>
      <c r="V35" s="839">
        <v>152</v>
      </c>
      <c r="W35" s="839"/>
      <c r="X35" s="839"/>
      <c r="Y35" s="839"/>
      <c r="Z35" s="839"/>
      <c r="AA35" s="840">
        <v>33</v>
      </c>
      <c r="AB35" s="842"/>
      <c r="AC35" s="842"/>
      <c r="AD35" s="842"/>
      <c r="AE35" s="843"/>
      <c r="AF35" s="841">
        <v>6</v>
      </c>
      <c r="AG35" s="842"/>
      <c r="AH35" s="842"/>
      <c r="AI35" s="842"/>
      <c r="AJ35" s="843"/>
      <c r="AK35" s="910">
        <v>44</v>
      </c>
      <c r="AL35" s="911"/>
      <c r="AM35" s="911"/>
      <c r="AN35" s="911"/>
      <c r="AO35" s="911"/>
      <c r="AP35" s="911">
        <v>503</v>
      </c>
      <c r="AQ35" s="911"/>
      <c r="AR35" s="911"/>
      <c r="AS35" s="911"/>
      <c r="AT35" s="911"/>
      <c r="AU35" s="911" t="s">
        <v>590</v>
      </c>
      <c r="AV35" s="911"/>
      <c r="AW35" s="911"/>
      <c r="AX35" s="911"/>
      <c r="AY35" s="911"/>
      <c r="AZ35" s="912" t="s">
        <v>590</v>
      </c>
      <c r="BA35" s="912"/>
      <c r="BB35" s="912"/>
      <c r="BC35" s="912"/>
      <c r="BD35" s="912"/>
      <c r="BE35" s="908" t="s">
        <v>407</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408</v>
      </c>
      <c r="C36" s="836"/>
      <c r="D36" s="836"/>
      <c r="E36" s="836"/>
      <c r="F36" s="836"/>
      <c r="G36" s="836"/>
      <c r="H36" s="836"/>
      <c r="I36" s="836"/>
      <c r="J36" s="836"/>
      <c r="K36" s="836"/>
      <c r="L36" s="836"/>
      <c r="M36" s="836"/>
      <c r="N36" s="836"/>
      <c r="O36" s="836"/>
      <c r="P36" s="837"/>
      <c r="Q36" s="838" t="s">
        <v>590</v>
      </c>
      <c r="R36" s="839"/>
      <c r="S36" s="839"/>
      <c r="T36" s="839"/>
      <c r="U36" s="839"/>
      <c r="V36" s="839" t="s">
        <v>590</v>
      </c>
      <c r="W36" s="839"/>
      <c r="X36" s="839"/>
      <c r="Y36" s="839"/>
      <c r="Z36" s="839"/>
      <c r="AA36" s="840" t="s">
        <v>590</v>
      </c>
      <c r="AB36" s="842"/>
      <c r="AC36" s="842"/>
      <c r="AD36" s="842"/>
      <c r="AE36" s="843"/>
      <c r="AF36" s="841" t="s">
        <v>409</v>
      </c>
      <c r="AG36" s="842"/>
      <c r="AH36" s="842"/>
      <c r="AI36" s="842"/>
      <c r="AJ36" s="843"/>
      <c r="AK36" s="910" t="s">
        <v>590</v>
      </c>
      <c r="AL36" s="911"/>
      <c r="AM36" s="911"/>
      <c r="AN36" s="911"/>
      <c r="AO36" s="911"/>
      <c r="AP36" s="911" t="s">
        <v>591</v>
      </c>
      <c r="AQ36" s="911"/>
      <c r="AR36" s="911"/>
      <c r="AS36" s="911"/>
      <c r="AT36" s="911"/>
      <c r="AU36" s="911" t="s">
        <v>592</v>
      </c>
      <c r="AV36" s="911"/>
      <c r="AW36" s="911"/>
      <c r="AX36" s="911"/>
      <c r="AY36" s="911"/>
      <c r="AZ36" s="912" t="s">
        <v>617</v>
      </c>
      <c r="BA36" s="912"/>
      <c r="BB36" s="912"/>
      <c r="BC36" s="912"/>
      <c r="BD36" s="912"/>
      <c r="BE36" s="908" t="s">
        <v>407</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40"/>
      <c r="AB37" s="842"/>
      <c r="AC37" s="842"/>
      <c r="AD37" s="842"/>
      <c r="AE37" s="843"/>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40"/>
      <c r="AB38" s="842"/>
      <c r="AC38" s="842"/>
      <c r="AD38" s="842"/>
      <c r="AE38" s="843"/>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40"/>
      <c r="AB39" s="842"/>
      <c r="AC39" s="842"/>
      <c r="AD39" s="842"/>
      <c r="AE39" s="843"/>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40"/>
      <c r="AB40" s="842"/>
      <c r="AC40" s="842"/>
      <c r="AD40" s="842"/>
      <c r="AE40" s="843"/>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40"/>
      <c r="AB41" s="842"/>
      <c r="AC41" s="842"/>
      <c r="AD41" s="842"/>
      <c r="AE41" s="843"/>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40"/>
      <c r="AB42" s="842"/>
      <c r="AC42" s="842"/>
      <c r="AD42" s="842"/>
      <c r="AE42" s="843"/>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40"/>
      <c r="AB43" s="842"/>
      <c r="AC43" s="842"/>
      <c r="AD43" s="842"/>
      <c r="AE43" s="843"/>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40"/>
      <c r="AB44" s="842"/>
      <c r="AC44" s="842"/>
      <c r="AD44" s="842"/>
      <c r="AE44" s="843"/>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40"/>
      <c r="AB45" s="842"/>
      <c r="AC45" s="842"/>
      <c r="AD45" s="842"/>
      <c r="AE45" s="843"/>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40"/>
      <c r="AB46" s="842"/>
      <c r="AC46" s="842"/>
      <c r="AD46" s="842"/>
      <c r="AE46" s="843"/>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40"/>
      <c r="AB47" s="842"/>
      <c r="AC47" s="842"/>
      <c r="AD47" s="842"/>
      <c r="AE47" s="843"/>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40"/>
      <c r="AB48" s="842"/>
      <c r="AC48" s="842"/>
      <c r="AD48" s="842"/>
      <c r="AE48" s="843"/>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40"/>
      <c r="AB49" s="842"/>
      <c r="AC49" s="842"/>
      <c r="AD49" s="842"/>
      <c r="AE49" s="843"/>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5"/>
      <c r="AB50" s="916"/>
      <c r="AC50" s="916"/>
      <c r="AD50" s="916"/>
      <c r="AE50" s="917"/>
      <c r="AF50" s="841"/>
      <c r="AG50" s="842"/>
      <c r="AH50" s="842"/>
      <c r="AI50" s="842"/>
      <c r="AJ50" s="843"/>
      <c r="AK50" s="918"/>
      <c r="AL50" s="914"/>
      <c r="AM50" s="914"/>
      <c r="AN50" s="914"/>
      <c r="AO50" s="914"/>
      <c r="AP50" s="914"/>
      <c r="AQ50" s="914"/>
      <c r="AR50" s="914"/>
      <c r="AS50" s="914"/>
      <c r="AT50" s="914"/>
      <c r="AU50" s="914"/>
      <c r="AV50" s="914"/>
      <c r="AW50" s="914"/>
      <c r="AX50" s="914"/>
      <c r="AY50" s="914"/>
      <c r="AZ50" s="919"/>
      <c r="BA50" s="919"/>
      <c r="BB50" s="919"/>
      <c r="BC50" s="919"/>
      <c r="BD50" s="919"/>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5"/>
      <c r="AB51" s="916"/>
      <c r="AC51" s="916"/>
      <c r="AD51" s="916"/>
      <c r="AE51" s="917"/>
      <c r="AF51" s="841"/>
      <c r="AG51" s="842"/>
      <c r="AH51" s="842"/>
      <c r="AI51" s="842"/>
      <c r="AJ51" s="843"/>
      <c r="AK51" s="918"/>
      <c r="AL51" s="914"/>
      <c r="AM51" s="914"/>
      <c r="AN51" s="914"/>
      <c r="AO51" s="914"/>
      <c r="AP51" s="914"/>
      <c r="AQ51" s="914"/>
      <c r="AR51" s="914"/>
      <c r="AS51" s="914"/>
      <c r="AT51" s="914"/>
      <c r="AU51" s="914"/>
      <c r="AV51" s="914"/>
      <c r="AW51" s="914"/>
      <c r="AX51" s="914"/>
      <c r="AY51" s="914"/>
      <c r="AZ51" s="919"/>
      <c r="BA51" s="919"/>
      <c r="BB51" s="919"/>
      <c r="BC51" s="919"/>
      <c r="BD51" s="919"/>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5"/>
      <c r="AB52" s="916"/>
      <c r="AC52" s="916"/>
      <c r="AD52" s="916"/>
      <c r="AE52" s="917"/>
      <c r="AF52" s="841"/>
      <c r="AG52" s="842"/>
      <c r="AH52" s="842"/>
      <c r="AI52" s="842"/>
      <c r="AJ52" s="843"/>
      <c r="AK52" s="918"/>
      <c r="AL52" s="914"/>
      <c r="AM52" s="914"/>
      <c r="AN52" s="914"/>
      <c r="AO52" s="914"/>
      <c r="AP52" s="914"/>
      <c r="AQ52" s="914"/>
      <c r="AR52" s="914"/>
      <c r="AS52" s="914"/>
      <c r="AT52" s="914"/>
      <c r="AU52" s="914"/>
      <c r="AV52" s="914"/>
      <c r="AW52" s="914"/>
      <c r="AX52" s="914"/>
      <c r="AY52" s="914"/>
      <c r="AZ52" s="919"/>
      <c r="BA52" s="919"/>
      <c r="BB52" s="919"/>
      <c r="BC52" s="919"/>
      <c r="BD52" s="919"/>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5"/>
      <c r="AB53" s="916"/>
      <c r="AC53" s="916"/>
      <c r="AD53" s="916"/>
      <c r="AE53" s="917"/>
      <c r="AF53" s="841"/>
      <c r="AG53" s="842"/>
      <c r="AH53" s="842"/>
      <c r="AI53" s="842"/>
      <c r="AJ53" s="843"/>
      <c r="AK53" s="918"/>
      <c r="AL53" s="914"/>
      <c r="AM53" s="914"/>
      <c r="AN53" s="914"/>
      <c r="AO53" s="914"/>
      <c r="AP53" s="914"/>
      <c r="AQ53" s="914"/>
      <c r="AR53" s="914"/>
      <c r="AS53" s="914"/>
      <c r="AT53" s="914"/>
      <c r="AU53" s="914"/>
      <c r="AV53" s="914"/>
      <c r="AW53" s="914"/>
      <c r="AX53" s="914"/>
      <c r="AY53" s="914"/>
      <c r="AZ53" s="919"/>
      <c r="BA53" s="919"/>
      <c r="BB53" s="919"/>
      <c r="BC53" s="919"/>
      <c r="BD53" s="919"/>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5"/>
      <c r="AB54" s="916"/>
      <c r="AC54" s="916"/>
      <c r="AD54" s="916"/>
      <c r="AE54" s="917"/>
      <c r="AF54" s="841"/>
      <c r="AG54" s="842"/>
      <c r="AH54" s="842"/>
      <c r="AI54" s="842"/>
      <c r="AJ54" s="843"/>
      <c r="AK54" s="918"/>
      <c r="AL54" s="914"/>
      <c r="AM54" s="914"/>
      <c r="AN54" s="914"/>
      <c r="AO54" s="914"/>
      <c r="AP54" s="914"/>
      <c r="AQ54" s="914"/>
      <c r="AR54" s="914"/>
      <c r="AS54" s="914"/>
      <c r="AT54" s="914"/>
      <c r="AU54" s="914"/>
      <c r="AV54" s="914"/>
      <c r="AW54" s="914"/>
      <c r="AX54" s="914"/>
      <c r="AY54" s="914"/>
      <c r="AZ54" s="919"/>
      <c r="BA54" s="919"/>
      <c r="BB54" s="919"/>
      <c r="BC54" s="919"/>
      <c r="BD54" s="919"/>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5"/>
      <c r="AB55" s="916"/>
      <c r="AC55" s="916"/>
      <c r="AD55" s="916"/>
      <c r="AE55" s="917"/>
      <c r="AF55" s="841"/>
      <c r="AG55" s="842"/>
      <c r="AH55" s="842"/>
      <c r="AI55" s="842"/>
      <c r="AJ55" s="843"/>
      <c r="AK55" s="918"/>
      <c r="AL55" s="914"/>
      <c r="AM55" s="914"/>
      <c r="AN55" s="914"/>
      <c r="AO55" s="914"/>
      <c r="AP55" s="914"/>
      <c r="AQ55" s="914"/>
      <c r="AR55" s="914"/>
      <c r="AS55" s="914"/>
      <c r="AT55" s="914"/>
      <c r="AU55" s="914"/>
      <c r="AV55" s="914"/>
      <c r="AW55" s="914"/>
      <c r="AX55" s="914"/>
      <c r="AY55" s="914"/>
      <c r="AZ55" s="919"/>
      <c r="BA55" s="919"/>
      <c r="BB55" s="919"/>
      <c r="BC55" s="919"/>
      <c r="BD55" s="919"/>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5"/>
      <c r="AB56" s="916"/>
      <c r="AC56" s="916"/>
      <c r="AD56" s="916"/>
      <c r="AE56" s="917"/>
      <c r="AF56" s="841"/>
      <c r="AG56" s="842"/>
      <c r="AH56" s="842"/>
      <c r="AI56" s="842"/>
      <c r="AJ56" s="843"/>
      <c r="AK56" s="918"/>
      <c r="AL56" s="914"/>
      <c r="AM56" s="914"/>
      <c r="AN56" s="914"/>
      <c r="AO56" s="914"/>
      <c r="AP56" s="914"/>
      <c r="AQ56" s="914"/>
      <c r="AR56" s="914"/>
      <c r="AS56" s="914"/>
      <c r="AT56" s="914"/>
      <c r="AU56" s="914"/>
      <c r="AV56" s="914"/>
      <c r="AW56" s="914"/>
      <c r="AX56" s="914"/>
      <c r="AY56" s="914"/>
      <c r="AZ56" s="919"/>
      <c r="BA56" s="919"/>
      <c r="BB56" s="919"/>
      <c r="BC56" s="919"/>
      <c r="BD56" s="919"/>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5"/>
      <c r="AB57" s="916"/>
      <c r="AC57" s="916"/>
      <c r="AD57" s="916"/>
      <c r="AE57" s="917"/>
      <c r="AF57" s="841"/>
      <c r="AG57" s="842"/>
      <c r="AH57" s="842"/>
      <c r="AI57" s="842"/>
      <c r="AJ57" s="843"/>
      <c r="AK57" s="918"/>
      <c r="AL57" s="914"/>
      <c r="AM57" s="914"/>
      <c r="AN57" s="914"/>
      <c r="AO57" s="914"/>
      <c r="AP57" s="914"/>
      <c r="AQ57" s="914"/>
      <c r="AR57" s="914"/>
      <c r="AS57" s="914"/>
      <c r="AT57" s="914"/>
      <c r="AU57" s="914"/>
      <c r="AV57" s="914"/>
      <c r="AW57" s="914"/>
      <c r="AX57" s="914"/>
      <c r="AY57" s="914"/>
      <c r="AZ57" s="919"/>
      <c r="BA57" s="919"/>
      <c r="BB57" s="919"/>
      <c r="BC57" s="919"/>
      <c r="BD57" s="919"/>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5"/>
      <c r="AB58" s="916"/>
      <c r="AC58" s="916"/>
      <c r="AD58" s="916"/>
      <c r="AE58" s="917"/>
      <c r="AF58" s="841"/>
      <c r="AG58" s="842"/>
      <c r="AH58" s="842"/>
      <c r="AI58" s="842"/>
      <c r="AJ58" s="843"/>
      <c r="AK58" s="918"/>
      <c r="AL58" s="914"/>
      <c r="AM58" s="914"/>
      <c r="AN58" s="914"/>
      <c r="AO58" s="914"/>
      <c r="AP58" s="914"/>
      <c r="AQ58" s="914"/>
      <c r="AR58" s="914"/>
      <c r="AS58" s="914"/>
      <c r="AT58" s="914"/>
      <c r="AU58" s="914"/>
      <c r="AV58" s="914"/>
      <c r="AW58" s="914"/>
      <c r="AX58" s="914"/>
      <c r="AY58" s="914"/>
      <c r="AZ58" s="919"/>
      <c r="BA58" s="919"/>
      <c r="BB58" s="919"/>
      <c r="BC58" s="919"/>
      <c r="BD58" s="919"/>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5"/>
      <c r="AB59" s="916"/>
      <c r="AC59" s="916"/>
      <c r="AD59" s="916"/>
      <c r="AE59" s="917"/>
      <c r="AF59" s="841"/>
      <c r="AG59" s="842"/>
      <c r="AH59" s="842"/>
      <c r="AI59" s="842"/>
      <c r="AJ59" s="843"/>
      <c r="AK59" s="918"/>
      <c r="AL59" s="914"/>
      <c r="AM59" s="914"/>
      <c r="AN59" s="914"/>
      <c r="AO59" s="914"/>
      <c r="AP59" s="914"/>
      <c r="AQ59" s="914"/>
      <c r="AR59" s="914"/>
      <c r="AS59" s="914"/>
      <c r="AT59" s="914"/>
      <c r="AU59" s="914"/>
      <c r="AV59" s="914"/>
      <c r="AW59" s="914"/>
      <c r="AX59" s="914"/>
      <c r="AY59" s="914"/>
      <c r="AZ59" s="919"/>
      <c r="BA59" s="919"/>
      <c r="BB59" s="919"/>
      <c r="BC59" s="919"/>
      <c r="BD59" s="919"/>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5"/>
      <c r="AB60" s="916"/>
      <c r="AC60" s="916"/>
      <c r="AD60" s="916"/>
      <c r="AE60" s="917"/>
      <c r="AF60" s="841"/>
      <c r="AG60" s="842"/>
      <c r="AH60" s="842"/>
      <c r="AI60" s="842"/>
      <c r="AJ60" s="843"/>
      <c r="AK60" s="918"/>
      <c r="AL60" s="914"/>
      <c r="AM60" s="914"/>
      <c r="AN60" s="914"/>
      <c r="AO60" s="914"/>
      <c r="AP60" s="914"/>
      <c r="AQ60" s="914"/>
      <c r="AR60" s="914"/>
      <c r="AS60" s="914"/>
      <c r="AT60" s="914"/>
      <c r="AU60" s="914"/>
      <c r="AV60" s="914"/>
      <c r="AW60" s="914"/>
      <c r="AX60" s="914"/>
      <c r="AY60" s="914"/>
      <c r="AZ60" s="919"/>
      <c r="BA60" s="919"/>
      <c r="BB60" s="919"/>
      <c r="BC60" s="919"/>
      <c r="BD60" s="919"/>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5"/>
      <c r="AB61" s="916"/>
      <c r="AC61" s="916"/>
      <c r="AD61" s="916"/>
      <c r="AE61" s="917"/>
      <c r="AF61" s="841"/>
      <c r="AG61" s="842"/>
      <c r="AH61" s="842"/>
      <c r="AI61" s="842"/>
      <c r="AJ61" s="843"/>
      <c r="AK61" s="918"/>
      <c r="AL61" s="914"/>
      <c r="AM61" s="914"/>
      <c r="AN61" s="914"/>
      <c r="AO61" s="914"/>
      <c r="AP61" s="914"/>
      <c r="AQ61" s="914"/>
      <c r="AR61" s="914"/>
      <c r="AS61" s="914"/>
      <c r="AT61" s="914"/>
      <c r="AU61" s="914"/>
      <c r="AV61" s="914"/>
      <c r="AW61" s="914"/>
      <c r="AX61" s="914"/>
      <c r="AY61" s="914"/>
      <c r="AZ61" s="919"/>
      <c r="BA61" s="919"/>
      <c r="BB61" s="919"/>
      <c r="BC61" s="919"/>
      <c r="BD61" s="919"/>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30"/>
      <c r="AB62" s="931"/>
      <c r="AC62" s="931"/>
      <c r="AD62" s="931"/>
      <c r="AE62" s="932"/>
      <c r="AF62" s="841"/>
      <c r="AG62" s="842"/>
      <c r="AH62" s="842"/>
      <c r="AI62" s="842"/>
      <c r="AJ62" s="843"/>
      <c r="AK62" s="918"/>
      <c r="AL62" s="914"/>
      <c r="AM62" s="914"/>
      <c r="AN62" s="914"/>
      <c r="AO62" s="914"/>
      <c r="AP62" s="914"/>
      <c r="AQ62" s="914"/>
      <c r="AR62" s="914"/>
      <c r="AS62" s="914"/>
      <c r="AT62" s="914"/>
      <c r="AU62" s="914"/>
      <c r="AV62" s="914"/>
      <c r="AW62" s="914"/>
      <c r="AX62" s="914"/>
      <c r="AY62" s="914"/>
      <c r="AZ62" s="919"/>
      <c r="BA62" s="919"/>
      <c r="BB62" s="919"/>
      <c r="BC62" s="919"/>
      <c r="BD62" s="919"/>
      <c r="BE62" s="908"/>
      <c r="BF62" s="908"/>
      <c r="BG62" s="908"/>
      <c r="BH62" s="908"/>
      <c r="BI62" s="909"/>
      <c r="BJ62" s="929"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411</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2"/>
      <c r="AB63" s="923"/>
      <c r="AC63" s="923"/>
      <c r="AD63" s="923"/>
      <c r="AE63" s="924"/>
      <c r="AF63" s="925">
        <v>3218</v>
      </c>
      <c r="AG63" s="926"/>
      <c r="AH63" s="926"/>
      <c r="AI63" s="926"/>
      <c r="AJ63" s="927"/>
      <c r="AK63" s="928"/>
      <c r="AL63" s="921"/>
      <c r="AM63" s="921"/>
      <c r="AN63" s="921"/>
      <c r="AO63" s="921"/>
      <c r="AP63" s="926">
        <v>4634</v>
      </c>
      <c r="AQ63" s="926"/>
      <c r="AR63" s="926"/>
      <c r="AS63" s="926"/>
      <c r="AT63" s="926"/>
      <c r="AU63" s="926">
        <v>126</v>
      </c>
      <c r="AV63" s="926"/>
      <c r="AW63" s="926"/>
      <c r="AX63" s="926"/>
      <c r="AY63" s="926"/>
      <c r="AZ63" s="933"/>
      <c r="BA63" s="933"/>
      <c r="BB63" s="933"/>
      <c r="BC63" s="933"/>
      <c r="BD63" s="933"/>
      <c r="BE63" s="934"/>
      <c r="BF63" s="934"/>
      <c r="BG63" s="934"/>
      <c r="BH63" s="934"/>
      <c r="BI63" s="935"/>
      <c r="BJ63" s="936" t="s">
        <v>412</v>
      </c>
      <c r="BK63" s="937"/>
      <c r="BL63" s="937"/>
      <c r="BM63" s="937"/>
      <c r="BN63" s="938"/>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9" t="s">
        <v>393</v>
      </c>
      <c r="AG66" s="893"/>
      <c r="AH66" s="893"/>
      <c r="AI66" s="893"/>
      <c r="AJ66" s="940"/>
      <c r="AK66" s="797" t="s">
        <v>394</v>
      </c>
      <c r="AL66" s="821"/>
      <c r="AM66" s="821"/>
      <c r="AN66" s="821"/>
      <c r="AO66" s="822"/>
      <c r="AP66" s="797" t="s">
        <v>418</v>
      </c>
      <c r="AQ66" s="798"/>
      <c r="AR66" s="798"/>
      <c r="AS66" s="798"/>
      <c r="AT66" s="799"/>
      <c r="AU66" s="797" t="s">
        <v>419</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1"/>
      <c r="AG67" s="896"/>
      <c r="AH67" s="896"/>
      <c r="AI67" s="896"/>
      <c r="AJ67" s="942"/>
      <c r="AK67" s="943"/>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6"/>
    </row>
    <row r="68" spans="1:131" s="247" customFormat="1" ht="26.25" customHeight="1" thickTop="1" x14ac:dyDescent="0.15">
      <c r="A68" s="258">
        <v>1</v>
      </c>
      <c r="B68" s="956" t="s">
        <v>618</v>
      </c>
      <c r="C68" s="957"/>
      <c r="D68" s="957"/>
      <c r="E68" s="957"/>
      <c r="F68" s="957"/>
      <c r="G68" s="957"/>
      <c r="H68" s="957"/>
      <c r="I68" s="957"/>
      <c r="J68" s="957"/>
      <c r="K68" s="957"/>
      <c r="L68" s="957"/>
      <c r="M68" s="957"/>
      <c r="N68" s="957"/>
      <c r="O68" s="957"/>
      <c r="P68" s="958"/>
      <c r="Q68" s="959">
        <v>13006</v>
      </c>
      <c r="R68" s="953"/>
      <c r="S68" s="953"/>
      <c r="T68" s="953"/>
      <c r="U68" s="953"/>
      <c r="V68" s="953">
        <v>12626</v>
      </c>
      <c r="W68" s="953"/>
      <c r="X68" s="953"/>
      <c r="Y68" s="953"/>
      <c r="Z68" s="953"/>
      <c r="AA68" s="953">
        <v>379</v>
      </c>
      <c r="AB68" s="953"/>
      <c r="AC68" s="953"/>
      <c r="AD68" s="953"/>
      <c r="AE68" s="953"/>
      <c r="AF68" s="953">
        <v>379</v>
      </c>
      <c r="AG68" s="953"/>
      <c r="AH68" s="953"/>
      <c r="AI68" s="953"/>
      <c r="AJ68" s="953"/>
      <c r="AK68" s="953">
        <v>300</v>
      </c>
      <c r="AL68" s="953"/>
      <c r="AM68" s="953"/>
      <c r="AN68" s="953"/>
      <c r="AO68" s="953"/>
      <c r="AP68" s="953"/>
      <c r="AQ68" s="953"/>
      <c r="AR68" s="953"/>
      <c r="AS68" s="953"/>
      <c r="AT68" s="953"/>
      <c r="AU68" s="953"/>
      <c r="AV68" s="953"/>
      <c r="AW68" s="953"/>
      <c r="AX68" s="953"/>
      <c r="AY68" s="953"/>
      <c r="AZ68" s="954"/>
      <c r="BA68" s="954"/>
      <c r="BB68" s="954"/>
      <c r="BC68" s="954"/>
      <c r="BD68" s="955"/>
      <c r="BE68" s="265"/>
      <c r="BF68" s="265"/>
      <c r="BG68" s="265"/>
      <c r="BH68" s="265"/>
      <c r="BI68" s="265"/>
      <c r="BJ68" s="265"/>
      <c r="BK68" s="265"/>
      <c r="BL68" s="265"/>
      <c r="BM68" s="265"/>
      <c r="BN68" s="265"/>
      <c r="BO68" s="265"/>
      <c r="BP68" s="265"/>
      <c r="BQ68" s="262">
        <v>62</v>
      </c>
      <c r="BR68" s="267"/>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6"/>
    </row>
    <row r="69" spans="1:131" s="247" customFormat="1" ht="26.25" customHeight="1" x14ac:dyDescent="0.15">
      <c r="A69" s="261">
        <v>2</v>
      </c>
      <c r="B69" s="960" t="s">
        <v>619</v>
      </c>
      <c r="C69" s="961"/>
      <c r="D69" s="961"/>
      <c r="E69" s="961"/>
      <c r="F69" s="961"/>
      <c r="G69" s="961"/>
      <c r="H69" s="961"/>
      <c r="I69" s="961"/>
      <c r="J69" s="961"/>
      <c r="K69" s="961"/>
      <c r="L69" s="961"/>
      <c r="M69" s="961"/>
      <c r="N69" s="961"/>
      <c r="O69" s="961"/>
      <c r="P69" s="962"/>
      <c r="Q69" s="963">
        <v>130</v>
      </c>
      <c r="R69" s="911"/>
      <c r="S69" s="911"/>
      <c r="T69" s="911"/>
      <c r="U69" s="911"/>
      <c r="V69" s="911">
        <v>98</v>
      </c>
      <c r="W69" s="911"/>
      <c r="X69" s="911"/>
      <c r="Y69" s="911"/>
      <c r="Z69" s="911"/>
      <c r="AA69" s="911">
        <v>32</v>
      </c>
      <c r="AB69" s="911"/>
      <c r="AC69" s="911"/>
      <c r="AD69" s="911"/>
      <c r="AE69" s="911"/>
      <c r="AF69" s="911">
        <v>32</v>
      </c>
      <c r="AG69" s="911"/>
      <c r="AH69" s="911"/>
      <c r="AI69" s="911"/>
      <c r="AJ69" s="911"/>
      <c r="AK69" s="911">
        <v>0</v>
      </c>
      <c r="AL69" s="911"/>
      <c r="AM69" s="911"/>
      <c r="AN69" s="911"/>
      <c r="AO69" s="911"/>
      <c r="AP69" s="911"/>
      <c r="AQ69" s="911"/>
      <c r="AR69" s="911"/>
      <c r="AS69" s="911"/>
      <c r="AT69" s="911"/>
      <c r="AU69" s="911"/>
      <c r="AV69" s="911"/>
      <c r="AW69" s="911"/>
      <c r="AX69" s="911"/>
      <c r="AY69" s="911"/>
      <c r="AZ69" s="964"/>
      <c r="BA69" s="964"/>
      <c r="BB69" s="964"/>
      <c r="BC69" s="964"/>
      <c r="BD69" s="965"/>
      <c r="BE69" s="265"/>
      <c r="BF69" s="265"/>
      <c r="BG69" s="265"/>
      <c r="BH69" s="265"/>
      <c r="BI69" s="265"/>
      <c r="BJ69" s="265"/>
      <c r="BK69" s="265"/>
      <c r="BL69" s="265"/>
      <c r="BM69" s="265"/>
      <c r="BN69" s="265"/>
      <c r="BO69" s="265"/>
      <c r="BP69" s="265"/>
      <c r="BQ69" s="262">
        <v>63</v>
      </c>
      <c r="BR69" s="267"/>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6"/>
    </row>
    <row r="70" spans="1:131" s="247" customFormat="1" ht="26.25" customHeight="1" x14ac:dyDescent="0.15">
      <c r="A70" s="261">
        <v>3</v>
      </c>
      <c r="B70" s="960" t="s">
        <v>620</v>
      </c>
      <c r="C70" s="961"/>
      <c r="D70" s="961"/>
      <c r="E70" s="961"/>
      <c r="F70" s="961"/>
      <c r="G70" s="961"/>
      <c r="H70" s="961"/>
      <c r="I70" s="961"/>
      <c r="J70" s="961"/>
      <c r="K70" s="961"/>
      <c r="L70" s="961"/>
      <c r="M70" s="961"/>
      <c r="N70" s="961"/>
      <c r="O70" s="961"/>
      <c r="P70" s="962"/>
      <c r="Q70" s="963">
        <v>1507</v>
      </c>
      <c r="R70" s="911"/>
      <c r="S70" s="911"/>
      <c r="T70" s="911"/>
      <c r="U70" s="911"/>
      <c r="V70" s="911">
        <v>1503</v>
      </c>
      <c r="W70" s="911"/>
      <c r="X70" s="911"/>
      <c r="Y70" s="911"/>
      <c r="Z70" s="911"/>
      <c r="AA70" s="911">
        <v>4</v>
      </c>
      <c r="AB70" s="911"/>
      <c r="AC70" s="911"/>
      <c r="AD70" s="911"/>
      <c r="AE70" s="911"/>
      <c r="AF70" s="911">
        <v>4</v>
      </c>
      <c r="AG70" s="911"/>
      <c r="AH70" s="911"/>
      <c r="AI70" s="911"/>
      <c r="AJ70" s="911"/>
      <c r="AK70" s="911">
        <v>1</v>
      </c>
      <c r="AL70" s="911"/>
      <c r="AM70" s="911"/>
      <c r="AN70" s="911"/>
      <c r="AO70" s="911"/>
      <c r="AP70" s="911"/>
      <c r="AQ70" s="911"/>
      <c r="AR70" s="911"/>
      <c r="AS70" s="911"/>
      <c r="AT70" s="911"/>
      <c r="AU70" s="911"/>
      <c r="AV70" s="911"/>
      <c r="AW70" s="911"/>
      <c r="AX70" s="911"/>
      <c r="AY70" s="911"/>
      <c r="AZ70" s="964"/>
      <c r="BA70" s="964"/>
      <c r="BB70" s="964"/>
      <c r="BC70" s="964"/>
      <c r="BD70" s="965"/>
      <c r="BE70" s="265"/>
      <c r="BF70" s="265"/>
      <c r="BG70" s="265"/>
      <c r="BH70" s="265"/>
      <c r="BI70" s="265"/>
      <c r="BJ70" s="265"/>
      <c r="BK70" s="265"/>
      <c r="BL70" s="265"/>
      <c r="BM70" s="265"/>
      <c r="BN70" s="265"/>
      <c r="BO70" s="265"/>
      <c r="BP70" s="265"/>
      <c r="BQ70" s="262">
        <v>64</v>
      </c>
      <c r="BR70" s="267"/>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6"/>
    </row>
    <row r="71" spans="1:131" s="247" customFormat="1" ht="26.25" customHeight="1" x14ac:dyDescent="0.15">
      <c r="A71" s="261">
        <v>4</v>
      </c>
      <c r="B71" s="960" t="s">
        <v>621</v>
      </c>
      <c r="C71" s="961"/>
      <c r="D71" s="961"/>
      <c r="E71" s="961"/>
      <c r="F71" s="961"/>
      <c r="G71" s="961"/>
      <c r="H71" s="961"/>
      <c r="I71" s="961"/>
      <c r="J71" s="961"/>
      <c r="K71" s="961"/>
      <c r="L71" s="961"/>
      <c r="M71" s="961"/>
      <c r="N71" s="961"/>
      <c r="O71" s="961"/>
      <c r="P71" s="962"/>
      <c r="Q71" s="963">
        <v>282568</v>
      </c>
      <c r="R71" s="911"/>
      <c r="S71" s="911"/>
      <c r="T71" s="911"/>
      <c r="U71" s="911"/>
      <c r="V71" s="911">
        <v>273461</v>
      </c>
      <c r="W71" s="911"/>
      <c r="X71" s="911"/>
      <c r="Y71" s="911"/>
      <c r="Z71" s="911"/>
      <c r="AA71" s="911">
        <v>9107</v>
      </c>
      <c r="AB71" s="911"/>
      <c r="AC71" s="911"/>
      <c r="AD71" s="911"/>
      <c r="AE71" s="911"/>
      <c r="AF71" s="911">
        <v>9107</v>
      </c>
      <c r="AG71" s="911"/>
      <c r="AH71" s="911"/>
      <c r="AI71" s="911"/>
      <c r="AJ71" s="911"/>
      <c r="AK71" s="911">
        <v>1429</v>
      </c>
      <c r="AL71" s="911"/>
      <c r="AM71" s="911"/>
      <c r="AN71" s="911"/>
      <c r="AO71" s="911"/>
      <c r="AP71" s="911"/>
      <c r="AQ71" s="911"/>
      <c r="AR71" s="911"/>
      <c r="AS71" s="911"/>
      <c r="AT71" s="911"/>
      <c r="AU71" s="911"/>
      <c r="AV71" s="911"/>
      <c r="AW71" s="911"/>
      <c r="AX71" s="911"/>
      <c r="AY71" s="911"/>
      <c r="AZ71" s="964"/>
      <c r="BA71" s="964"/>
      <c r="BB71" s="964"/>
      <c r="BC71" s="964"/>
      <c r="BD71" s="965"/>
      <c r="BE71" s="265"/>
      <c r="BF71" s="265"/>
      <c r="BG71" s="265"/>
      <c r="BH71" s="265"/>
      <c r="BI71" s="265"/>
      <c r="BJ71" s="265"/>
      <c r="BK71" s="265"/>
      <c r="BL71" s="265"/>
      <c r="BM71" s="265"/>
      <c r="BN71" s="265"/>
      <c r="BO71" s="265"/>
      <c r="BP71" s="265"/>
      <c r="BQ71" s="262">
        <v>65</v>
      </c>
      <c r="BR71" s="267"/>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6"/>
    </row>
    <row r="72" spans="1:131" s="247" customFormat="1" ht="26.25" customHeight="1" x14ac:dyDescent="0.15">
      <c r="A72" s="261">
        <v>5</v>
      </c>
      <c r="B72" s="960"/>
      <c r="C72" s="961"/>
      <c r="D72" s="961"/>
      <c r="E72" s="961"/>
      <c r="F72" s="961"/>
      <c r="G72" s="961"/>
      <c r="H72" s="961"/>
      <c r="I72" s="961"/>
      <c r="J72" s="961"/>
      <c r="K72" s="961"/>
      <c r="L72" s="961"/>
      <c r="M72" s="961"/>
      <c r="N72" s="961"/>
      <c r="O72" s="961"/>
      <c r="P72" s="962"/>
      <c r="Q72" s="963"/>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64"/>
      <c r="BA72" s="964"/>
      <c r="BB72" s="964"/>
      <c r="BC72" s="964"/>
      <c r="BD72" s="965"/>
      <c r="BE72" s="265"/>
      <c r="BF72" s="265"/>
      <c r="BG72" s="265"/>
      <c r="BH72" s="265"/>
      <c r="BI72" s="265"/>
      <c r="BJ72" s="265"/>
      <c r="BK72" s="265"/>
      <c r="BL72" s="265"/>
      <c r="BM72" s="265"/>
      <c r="BN72" s="265"/>
      <c r="BO72" s="265"/>
      <c r="BP72" s="265"/>
      <c r="BQ72" s="262">
        <v>66</v>
      </c>
      <c r="BR72" s="267"/>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6"/>
    </row>
    <row r="73" spans="1:131" s="247" customFormat="1" ht="26.25" customHeight="1" x14ac:dyDescent="0.15">
      <c r="A73" s="261">
        <v>6</v>
      </c>
      <c r="B73" s="960"/>
      <c r="C73" s="961"/>
      <c r="D73" s="961"/>
      <c r="E73" s="961"/>
      <c r="F73" s="961"/>
      <c r="G73" s="961"/>
      <c r="H73" s="961"/>
      <c r="I73" s="961"/>
      <c r="J73" s="961"/>
      <c r="K73" s="961"/>
      <c r="L73" s="961"/>
      <c r="M73" s="961"/>
      <c r="N73" s="961"/>
      <c r="O73" s="961"/>
      <c r="P73" s="962"/>
      <c r="Q73" s="963"/>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64"/>
      <c r="BA73" s="964"/>
      <c r="BB73" s="964"/>
      <c r="BC73" s="964"/>
      <c r="BD73" s="965"/>
      <c r="BE73" s="265"/>
      <c r="BF73" s="265"/>
      <c r="BG73" s="265"/>
      <c r="BH73" s="265"/>
      <c r="BI73" s="265"/>
      <c r="BJ73" s="265"/>
      <c r="BK73" s="265"/>
      <c r="BL73" s="265"/>
      <c r="BM73" s="265"/>
      <c r="BN73" s="265"/>
      <c r="BO73" s="265"/>
      <c r="BP73" s="265"/>
      <c r="BQ73" s="262">
        <v>67</v>
      </c>
      <c r="BR73" s="267"/>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6"/>
    </row>
    <row r="74" spans="1:131" s="247" customFormat="1" ht="26.25" customHeight="1" x14ac:dyDescent="0.15">
      <c r="A74" s="261">
        <v>7</v>
      </c>
      <c r="B74" s="960"/>
      <c r="C74" s="961"/>
      <c r="D74" s="961"/>
      <c r="E74" s="961"/>
      <c r="F74" s="961"/>
      <c r="G74" s="961"/>
      <c r="H74" s="961"/>
      <c r="I74" s="961"/>
      <c r="J74" s="961"/>
      <c r="K74" s="961"/>
      <c r="L74" s="961"/>
      <c r="M74" s="961"/>
      <c r="N74" s="961"/>
      <c r="O74" s="961"/>
      <c r="P74" s="962"/>
      <c r="Q74" s="963"/>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64"/>
      <c r="BA74" s="964"/>
      <c r="BB74" s="964"/>
      <c r="BC74" s="964"/>
      <c r="BD74" s="965"/>
      <c r="BE74" s="265"/>
      <c r="BF74" s="265"/>
      <c r="BG74" s="265"/>
      <c r="BH74" s="265"/>
      <c r="BI74" s="265"/>
      <c r="BJ74" s="265"/>
      <c r="BK74" s="265"/>
      <c r="BL74" s="265"/>
      <c r="BM74" s="265"/>
      <c r="BN74" s="265"/>
      <c r="BO74" s="265"/>
      <c r="BP74" s="265"/>
      <c r="BQ74" s="262">
        <v>68</v>
      </c>
      <c r="BR74" s="267"/>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6"/>
    </row>
    <row r="75" spans="1:131" s="247" customFormat="1" ht="26.25" customHeight="1" x14ac:dyDescent="0.15">
      <c r="A75" s="261">
        <v>8</v>
      </c>
      <c r="B75" s="960"/>
      <c r="C75" s="961"/>
      <c r="D75" s="961"/>
      <c r="E75" s="961"/>
      <c r="F75" s="961"/>
      <c r="G75" s="961"/>
      <c r="H75" s="961"/>
      <c r="I75" s="961"/>
      <c r="J75" s="961"/>
      <c r="K75" s="961"/>
      <c r="L75" s="961"/>
      <c r="M75" s="961"/>
      <c r="N75" s="961"/>
      <c r="O75" s="961"/>
      <c r="P75" s="962"/>
      <c r="Q75" s="966"/>
      <c r="R75" s="967"/>
      <c r="S75" s="967"/>
      <c r="T75" s="967"/>
      <c r="U75" s="910"/>
      <c r="V75" s="968"/>
      <c r="W75" s="967"/>
      <c r="X75" s="967"/>
      <c r="Y75" s="967"/>
      <c r="Z75" s="910"/>
      <c r="AA75" s="968"/>
      <c r="AB75" s="967"/>
      <c r="AC75" s="967"/>
      <c r="AD75" s="967"/>
      <c r="AE75" s="910"/>
      <c r="AF75" s="968"/>
      <c r="AG75" s="967"/>
      <c r="AH75" s="967"/>
      <c r="AI75" s="967"/>
      <c r="AJ75" s="910"/>
      <c r="AK75" s="968"/>
      <c r="AL75" s="967"/>
      <c r="AM75" s="967"/>
      <c r="AN75" s="967"/>
      <c r="AO75" s="910"/>
      <c r="AP75" s="968"/>
      <c r="AQ75" s="967"/>
      <c r="AR75" s="967"/>
      <c r="AS75" s="967"/>
      <c r="AT75" s="910"/>
      <c r="AU75" s="968"/>
      <c r="AV75" s="967"/>
      <c r="AW75" s="967"/>
      <c r="AX75" s="967"/>
      <c r="AY75" s="910"/>
      <c r="AZ75" s="964"/>
      <c r="BA75" s="964"/>
      <c r="BB75" s="964"/>
      <c r="BC75" s="964"/>
      <c r="BD75" s="965"/>
      <c r="BE75" s="265"/>
      <c r="BF75" s="265"/>
      <c r="BG75" s="265"/>
      <c r="BH75" s="265"/>
      <c r="BI75" s="265"/>
      <c r="BJ75" s="265"/>
      <c r="BK75" s="265"/>
      <c r="BL75" s="265"/>
      <c r="BM75" s="265"/>
      <c r="BN75" s="265"/>
      <c r="BO75" s="265"/>
      <c r="BP75" s="265"/>
      <c r="BQ75" s="262">
        <v>69</v>
      </c>
      <c r="BR75" s="267"/>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6"/>
    </row>
    <row r="76" spans="1:131" s="247" customFormat="1" ht="26.25" customHeight="1" x14ac:dyDescent="0.15">
      <c r="A76" s="261">
        <v>9</v>
      </c>
      <c r="B76" s="960"/>
      <c r="C76" s="961"/>
      <c r="D76" s="961"/>
      <c r="E76" s="961"/>
      <c r="F76" s="961"/>
      <c r="G76" s="961"/>
      <c r="H76" s="961"/>
      <c r="I76" s="961"/>
      <c r="J76" s="961"/>
      <c r="K76" s="961"/>
      <c r="L76" s="961"/>
      <c r="M76" s="961"/>
      <c r="N76" s="961"/>
      <c r="O76" s="961"/>
      <c r="P76" s="962"/>
      <c r="Q76" s="966"/>
      <c r="R76" s="967"/>
      <c r="S76" s="967"/>
      <c r="T76" s="967"/>
      <c r="U76" s="910"/>
      <c r="V76" s="968"/>
      <c r="W76" s="967"/>
      <c r="X76" s="967"/>
      <c r="Y76" s="967"/>
      <c r="Z76" s="910"/>
      <c r="AA76" s="968"/>
      <c r="AB76" s="967"/>
      <c r="AC76" s="967"/>
      <c r="AD76" s="967"/>
      <c r="AE76" s="910"/>
      <c r="AF76" s="968"/>
      <c r="AG76" s="967"/>
      <c r="AH76" s="967"/>
      <c r="AI76" s="967"/>
      <c r="AJ76" s="910"/>
      <c r="AK76" s="968"/>
      <c r="AL76" s="967"/>
      <c r="AM76" s="967"/>
      <c r="AN76" s="967"/>
      <c r="AO76" s="910"/>
      <c r="AP76" s="968"/>
      <c r="AQ76" s="967"/>
      <c r="AR76" s="967"/>
      <c r="AS76" s="967"/>
      <c r="AT76" s="910"/>
      <c r="AU76" s="968"/>
      <c r="AV76" s="967"/>
      <c r="AW76" s="967"/>
      <c r="AX76" s="967"/>
      <c r="AY76" s="910"/>
      <c r="AZ76" s="964"/>
      <c r="BA76" s="964"/>
      <c r="BB76" s="964"/>
      <c r="BC76" s="964"/>
      <c r="BD76" s="965"/>
      <c r="BE76" s="265"/>
      <c r="BF76" s="265"/>
      <c r="BG76" s="265"/>
      <c r="BH76" s="265"/>
      <c r="BI76" s="265"/>
      <c r="BJ76" s="265"/>
      <c r="BK76" s="265"/>
      <c r="BL76" s="265"/>
      <c r="BM76" s="265"/>
      <c r="BN76" s="265"/>
      <c r="BO76" s="265"/>
      <c r="BP76" s="265"/>
      <c r="BQ76" s="262">
        <v>70</v>
      </c>
      <c r="BR76" s="267"/>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6"/>
    </row>
    <row r="77" spans="1:131" s="247" customFormat="1" ht="26.25" customHeight="1" x14ac:dyDescent="0.15">
      <c r="A77" s="261">
        <v>10</v>
      </c>
      <c r="B77" s="960"/>
      <c r="C77" s="961"/>
      <c r="D77" s="961"/>
      <c r="E77" s="961"/>
      <c r="F77" s="961"/>
      <c r="G77" s="961"/>
      <c r="H77" s="961"/>
      <c r="I77" s="961"/>
      <c r="J77" s="961"/>
      <c r="K77" s="961"/>
      <c r="L77" s="961"/>
      <c r="M77" s="961"/>
      <c r="N77" s="961"/>
      <c r="O77" s="961"/>
      <c r="P77" s="962"/>
      <c r="Q77" s="966"/>
      <c r="R77" s="967"/>
      <c r="S77" s="967"/>
      <c r="T77" s="967"/>
      <c r="U77" s="910"/>
      <c r="V77" s="968"/>
      <c r="W77" s="967"/>
      <c r="X77" s="967"/>
      <c r="Y77" s="967"/>
      <c r="Z77" s="910"/>
      <c r="AA77" s="968"/>
      <c r="AB77" s="967"/>
      <c r="AC77" s="967"/>
      <c r="AD77" s="967"/>
      <c r="AE77" s="910"/>
      <c r="AF77" s="968"/>
      <c r="AG77" s="967"/>
      <c r="AH77" s="967"/>
      <c r="AI77" s="967"/>
      <c r="AJ77" s="910"/>
      <c r="AK77" s="968"/>
      <c r="AL77" s="967"/>
      <c r="AM77" s="967"/>
      <c r="AN77" s="967"/>
      <c r="AO77" s="910"/>
      <c r="AP77" s="968"/>
      <c r="AQ77" s="967"/>
      <c r="AR77" s="967"/>
      <c r="AS77" s="967"/>
      <c r="AT77" s="910"/>
      <c r="AU77" s="968"/>
      <c r="AV77" s="967"/>
      <c r="AW77" s="967"/>
      <c r="AX77" s="967"/>
      <c r="AY77" s="910"/>
      <c r="AZ77" s="964"/>
      <c r="BA77" s="964"/>
      <c r="BB77" s="964"/>
      <c r="BC77" s="964"/>
      <c r="BD77" s="965"/>
      <c r="BE77" s="265"/>
      <c r="BF77" s="265"/>
      <c r="BG77" s="265"/>
      <c r="BH77" s="265"/>
      <c r="BI77" s="265"/>
      <c r="BJ77" s="265"/>
      <c r="BK77" s="265"/>
      <c r="BL77" s="265"/>
      <c r="BM77" s="265"/>
      <c r="BN77" s="265"/>
      <c r="BO77" s="265"/>
      <c r="BP77" s="265"/>
      <c r="BQ77" s="262">
        <v>71</v>
      </c>
      <c r="BR77" s="267"/>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6"/>
    </row>
    <row r="78" spans="1:131" s="247" customFormat="1" ht="26.25" customHeight="1" x14ac:dyDescent="0.15">
      <c r="A78" s="261">
        <v>11</v>
      </c>
      <c r="B78" s="960"/>
      <c r="C78" s="961"/>
      <c r="D78" s="961"/>
      <c r="E78" s="961"/>
      <c r="F78" s="961"/>
      <c r="G78" s="961"/>
      <c r="H78" s="961"/>
      <c r="I78" s="961"/>
      <c r="J78" s="961"/>
      <c r="K78" s="961"/>
      <c r="L78" s="961"/>
      <c r="M78" s="961"/>
      <c r="N78" s="961"/>
      <c r="O78" s="961"/>
      <c r="P78" s="962"/>
      <c r="Q78" s="963"/>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4"/>
      <c r="BA78" s="964"/>
      <c r="BB78" s="964"/>
      <c r="BC78" s="964"/>
      <c r="BD78" s="965"/>
      <c r="BE78" s="265"/>
      <c r="BF78" s="265"/>
      <c r="BG78" s="265"/>
      <c r="BH78" s="265"/>
      <c r="BI78" s="265"/>
      <c r="BJ78" s="268"/>
      <c r="BK78" s="268"/>
      <c r="BL78" s="268"/>
      <c r="BM78" s="268"/>
      <c r="BN78" s="268"/>
      <c r="BO78" s="265"/>
      <c r="BP78" s="265"/>
      <c r="BQ78" s="262">
        <v>72</v>
      </c>
      <c r="BR78" s="267"/>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6"/>
    </row>
    <row r="79" spans="1:131" s="247" customFormat="1" ht="26.25" customHeight="1" x14ac:dyDescent="0.15">
      <c r="A79" s="261">
        <v>12</v>
      </c>
      <c r="B79" s="960"/>
      <c r="C79" s="961"/>
      <c r="D79" s="961"/>
      <c r="E79" s="961"/>
      <c r="F79" s="961"/>
      <c r="G79" s="961"/>
      <c r="H79" s="961"/>
      <c r="I79" s="961"/>
      <c r="J79" s="961"/>
      <c r="K79" s="961"/>
      <c r="L79" s="961"/>
      <c r="M79" s="961"/>
      <c r="N79" s="961"/>
      <c r="O79" s="961"/>
      <c r="P79" s="962"/>
      <c r="Q79" s="963"/>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4"/>
      <c r="BA79" s="964"/>
      <c r="BB79" s="964"/>
      <c r="BC79" s="964"/>
      <c r="BD79" s="965"/>
      <c r="BE79" s="265"/>
      <c r="BF79" s="265"/>
      <c r="BG79" s="265"/>
      <c r="BH79" s="265"/>
      <c r="BI79" s="265"/>
      <c r="BJ79" s="268"/>
      <c r="BK79" s="268"/>
      <c r="BL79" s="268"/>
      <c r="BM79" s="268"/>
      <c r="BN79" s="268"/>
      <c r="BO79" s="265"/>
      <c r="BP79" s="265"/>
      <c r="BQ79" s="262">
        <v>73</v>
      </c>
      <c r="BR79" s="267"/>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6"/>
    </row>
    <row r="80" spans="1:131" s="247" customFormat="1" ht="26.25" customHeight="1" x14ac:dyDescent="0.15">
      <c r="A80" s="261">
        <v>13</v>
      </c>
      <c r="B80" s="960"/>
      <c r="C80" s="961"/>
      <c r="D80" s="961"/>
      <c r="E80" s="961"/>
      <c r="F80" s="961"/>
      <c r="G80" s="961"/>
      <c r="H80" s="961"/>
      <c r="I80" s="961"/>
      <c r="J80" s="961"/>
      <c r="K80" s="961"/>
      <c r="L80" s="961"/>
      <c r="M80" s="961"/>
      <c r="N80" s="961"/>
      <c r="O80" s="961"/>
      <c r="P80" s="962"/>
      <c r="Q80" s="963"/>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4"/>
      <c r="BA80" s="964"/>
      <c r="BB80" s="964"/>
      <c r="BC80" s="964"/>
      <c r="BD80" s="965"/>
      <c r="BE80" s="265"/>
      <c r="BF80" s="265"/>
      <c r="BG80" s="265"/>
      <c r="BH80" s="265"/>
      <c r="BI80" s="265"/>
      <c r="BJ80" s="265"/>
      <c r="BK80" s="265"/>
      <c r="BL80" s="265"/>
      <c r="BM80" s="265"/>
      <c r="BN80" s="265"/>
      <c r="BO80" s="265"/>
      <c r="BP80" s="265"/>
      <c r="BQ80" s="262">
        <v>74</v>
      </c>
      <c r="BR80" s="267"/>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6"/>
    </row>
    <row r="81" spans="1:131" s="247" customFormat="1" ht="26.25" customHeight="1" x14ac:dyDescent="0.15">
      <c r="A81" s="261">
        <v>14</v>
      </c>
      <c r="B81" s="960"/>
      <c r="C81" s="961"/>
      <c r="D81" s="961"/>
      <c r="E81" s="961"/>
      <c r="F81" s="961"/>
      <c r="G81" s="961"/>
      <c r="H81" s="961"/>
      <c r="I81" s="961"/>
      <c r="J81" s="961"/>
      <c r="K81" s="961"/>
      <c r="L81" s="961"/>
      <c r="M81" s="961"/>
      <c r="N81" s="961"/>
      <c r="O81" s="961"/>
      <c r="P81" s="962"/>
      <c r="Q81" s="963"/>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4"/>
      <c r="BA81" s="964"/>
      <c r="BB81" s="964"/>
      <c r="BC81" s="964"/>
      <c r="BD81" s="965"/>
      <c r="BE81" s="265"/>
      <c r="BF81" s="265"/>
      <c r="BG81" s="265"/>
      <c r="BH81" s="265"/>
      <c r="BI81" s="265"/>
      <c r="BJ81" s="265"/>
      <c r="BK81" s="265"/>
      <c r="BL81" s="265"/>
      <c r="BM81" s="265"/>
      <c r="BN81" s="265"/>
      <c r="BO81" s="265"/>
      <c r="BP81" s="265"/>
      <c r="BQ81" s="262">
        <v>75</v>
      </c>
      <c r="BR81" s="267"/>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6"/>
    </row>
    <row r="82" spans="1:131" s="247" customFormat="1" ht="26.25" customHeight="1" x14ac:dyDescent="0.15">
      <c r="A82" s="261">
        <v>15</v>
      </c>
      <c r="B82" s="960"/>
      <c r="C82" s="961"/>
      <c r="D82" s="961"/>
      <c r="E82" s="961"/>
      <c r="F82" s="961"/>
      <c r="G82" s="961"/>
      <c r="H82" s="961"/>
      <c r="I82" s="961"/>
      <c r="J82" s="961"/>
      <c r="K82" s="961"/>
      <c r="L82" s="961"/>
      <c r="M82" s="961"/>
      <c r="N82" s="961"/>
      <c r="O82" s="961"/>
      <c r="P82" s="962"/>
      <c r="Q82" s="963"/>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4"/>
      <c r="BA82" s="964"/>
      <c r="BB82" s="964"/>
      <c r="BC82" s="964"/>
      <c r="BD82" s="965"/>
      <c r="BE82" s="265"/>
      <c r="BF82" s="265"/>
      <c r="BG82" s="265"/>
      <c r="BH82" s="265"/>
      <c r="BI82" s="265"/>
      <c r="BJ82" s="265"/>
      <c r="BK82" s="265"/>
      <c r="BL82" s="265"/>
      <c r="BM82" s="265"/>
      <c r="BN82" s="265"/>
      <c r="BO82" s="265"/>
      <c r="BP82" s="265"/>
      <c r="BQ82" s="262">
        <v>76</v>
      </c>
      <c r="BR82" s="267"/>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6"/>
    </row>
    <row r="83" spans="1:131" s="247" customFormat="1" ht="26.25" customHeight="1" x14ac:dyDescent="0.15">
      <c r="A83" s="261">
        <v>16</v>
      </c>
      <c r="B83" s="960"/>
      <c r="C83" s="961"/>
      <c r="D83" s="961"/>
      <c r="E83" s="961"/>
      <c r="F83" s="961"/>
      <c r="G83" s="961"/>
      <c r="H83" s="961"/>
      <c r="I83" s="961"/>
      <c r="J83" s="961"/>
      <c r="K83" s="961"/>
      <c r="L83" s="961"/>
      <c r="M83" s="961"/>
      <c r="N83" s="961"/>
      <c r="O83" s="961"/>
      <c r="P83" s="962"/>
      <c r="Q83" s="963"/>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4"/>
      <c r="BA83" s="964"/>
      <c r="BB83" s="964"/>
      <c r="BC83" s="964"/>
      <c r="BD83" s="965"/>
      <c r="BE83" s="265"/>
      <c r="BF83" s="265"/>
      <c r="BG83" s="265"/>
      <c r="BH83" s="265"/>
      <c r="BI83" s="265"/>
      <c r="BJ83" s="265"/>
      <c r="BK83" s="265"/>
      <c r="BL83" s="265"/>
      <c r="BM83" s="265"/>
      <c r="BN83" s="265"/>
      <c r="BO83" s="265"/>
      <c r="BP83" s="265"/>
      <c r="BQ83" s="262">
        <v>77</v>
      </c>
      <c r="BR83" s="267"/>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6"/>
    </row>
    <row r="84" spans="1:131" s="247" customFormat="1" ht="26.25" customHeight="1" x14ac:dyDescent="0.15">
      <c r="A84" s="261">
        <v>17</v>
      </c>
      <c r="B84" s="960"/>
      <c r="C84" s="961"/>
      <c r="D84" s="961"/>
      <c r="E84" s="961"/>
      <c r="F84" s="961"/>
      <c r="G84" s="961"/>
      <c r="H84" s="961"/>
      <c r="I84" s="961"/>
      <c r="J84" s="961"/>
      <c r="K84" s="961"/>
      <c r="L84" s="961"/>
      <c r="M84" s="961"/>
      <c r="N84" s="961"/>
      <c r="O84" s="961"/>
      <c r="P84" s="962"/>
      <c r="Q84" s="963"/>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4"/>
      <c r="BA84" s="964"/>
      <c r="BB84" s="964"/>
      <c r="BC84" s="964"/>
      <c r="BD84" s="965"/>
      <c r="BE84" s="265"/>
      <c r="BF84" s="265"/>
      <c r="BG84" s="265"/>
      <c r="BH84" s="265"/>
      <c r="BI84" s="265"/>
      <c r="BJ84" s="265"/>
      <c r="BK84" s="265"/>
      <c r="BL84" s="265"/>
      <c r="BM84" s="265"/>
      <c r="BN84" s="265"/>
      <c r="BO84" s="265"/>
      <c r="BP84" s="265"/>
      <c r="BQ84" s="262">
        <v>78</v>
      </c>
      <c r="BR84" s="267"/>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6"/>
    </row>
    <row r="85" spans="1:131" s="247" customFormat="1" ht="26.25" customHeight="1" x14ac:dyDescent="0.15">
      <c r="A85" s="261">
        <v>18</v>
      </c>
      <c r="B85" s="960"/>
      <c r="C85" s="961"/>
      <c r="D85" s="961"/>
      <c r="E85" s="961"/>
      <c r="F85" s="961"/>
      <c r="G85" s="961"/>
      <c r="H85" s="961"/>
      <c r="I85" s="961"/>
      <c r="J85" s="961"/>
      <c r="K85" s="961"/>
      <c r="L85" s="961"/>
      <c r="M85" s="961"/>
      <c r="N85" s="961"/>
      <c r="O85" s="961"/>
      <c r="P85" s="962"/>
      <c r="Q85" s="96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4"/>
      <c r="BA85" s="964"/>
      <c r="BB85" s="964"/>
      <c r="BC85" s="964"/>
      <c r="BD85" s="965"/>
      <c r="BE85" s="265"/>
      <c r="BF85" s="265"/>
      <c r="BG85" s="265"/>
      <c r="BH85" s="265"/>
      <c r="BI85" s="265"/>
      <c r="BJ85" s="265"/>
      <c r="BK85" s="265"/>
      <c r="BL85" s="265"/>
      <c r="BM85" s="265"/>
      <c r="BN85" s="265"/>
      <c r="BO85" s="265"/>
      <c r="BP85" s="265"/>
      <c r="BQ85" s="262">
        <v>79</v>
      </c>
      <c r="BR85" s="267"/>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6"/>
    </row>
    <row r="86" spans="1:131" s="247" customFormat="1" ht="26.25" customHeight="1" x14ac:dyDescent="0.15">
      <c r="A86" s="261">
        <v>19</v>
      </c>
      <c r="B86" s="960"/>
      <c r="C86" s="961"/>
      <c r="D86" s="961"/>
      <c r="E86" s="961"/>
      <c r="F86" s="961"/>
      <c r="G86" s="961"/>
      <c r="H86" s="961"/>
      <c r="I86" s="961"/>
      <c r="J86" s="961"/>
      <c r="K86" s="961"/>
      <c r="L86" s="961"/>
      <c r="M86" s="961"/>
      <c r="N86" s="961"/>
      <c r="O86" s="961"/>
      <c r="P86" s="962"/>
      <c r="Q86" s="96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4"/>
      <c r="BA86" s="964"/>
      <c r="BB86" s="964"/>
      <c r="BC86" s="964"/>
      <c r="BD86" s="965"/>
      <c r="BE86" s="265"/>
      <c r="BF86" s="265"/>
      <c r="BG86" s="265"/>
      <c r="BH86" s="265"/>
      <c r="BI86" s="265"/>
      <c r="BJ86" s="265"/>
      <c r="BK86" s="265"/>
      <c r="BL86" s="265"/>
      <c r="BM86" s="265"/>
      <c r="BN86" s="265"/>
      <c r="BO86" s="265"/>
      <c r="BP86" s="265"/>
      <c r="BQ86" s="262">
        <v>80</v>
      </c>
      <c r="BR86" s="267"/>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6"/>
    </row>
    <row r="88" spans="1:131" s="247" customFormat="1" ht="26.25" customHeight="1" thickBot="1" x14ac:dyDescent="0.2">
      <c r="A88" s="264" t="s">
        <v>385</v>
      </c>
      <c r="B88" s="870" t="s">
        <v>420</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6">
        <v>9522</v>
      </c>
      <c r="AG88" s="926"/>
      <c r="AH88" s="926"/>
      <c r="AI88" s="926"/>
      <c r="AJ88" s="926"/>
      <c r="AK88" s="921"/>
      <c r="AL88" s="921"/>
      <c r="AM88" s="921"/>
      <c r="AN88" s="921"/>
      <c r="AO88" s="921"/>
      <c r="AP88" s="926"/>
      <c r="AQ88" s="926"/>
      <c r="AR88" s="926"/>
      <c r="AS88" s="926"/>
      <c r="AT88" s="926"/>
      <c r="AU88" s="926"/>
      <c r="AV88" s="926"/>
      <c r="AW88" s="926"/>
      <c r="AX88" s="926"/>
      <c r="AY88" s="926"/>
      <c r="AZ88" s="934"/>
      <c r="BA88" s="934"/>
      <c r="BB88" s="934"/>
      <c r="BC88" s="934"/>
      <c r="BD88" s="935"/>
      <c r="BE88" s="265"/>
      <c r="BF88" s="265"/>
      <c r="BG88" s="265"/>
      <c r="BH88" s="265"/>
      <c r="BI88" s="265"/>
      <c r="BJ88" s="265"/>
      <c r="BK88" s="265"/>
      <c r="BL88" s="265"/>
      <c r="BM88" s="265"/>
      <c r="BN88" s="265"/>
      <c r="BO88" s="265"/>
      <c r="BP88" s="265"/>
      <c r="BQ88" s="262">
        <v>82</v>
      </c>
      <c r="BR88" s="267"/>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421</v>
      </c>
      <c r="BS102" s="871"/>
      <c r="BT102" s="871"/>
      <c r="BU102" s="871"/>
      <c r="BV102" s="871"/>
      <c r="BW102" s="871"/>
      <c r="BX102" s="871"/>
      <c r="BY102" s="871"/>
      <c r="BZ102" s="871"/>
      <c r="CA102" s="871"/>
      <c r="CB102" s="871"/>
      <c r="CC102" s="871"/>
      <c r="CD102" s="871"/>
      <c r="CE102" s="871"/>
      <c r="CF102" s="871"/>
      <c r="CG102" s="872"/>
      <c r="CH102" s="976"/>
      <c r="CI102" s="923"/>
      <c r="CJ102" s="923"/>
      <c r="CK102" s="923"/>
      <c r="CL102" s="977"/>
      <c r="CM102" s="976"/>
      <c r="CN102" s="923"/>
      <c r="CO102" s="923"/>
      <c r="CP102" s="923"/>
      <c r="CQ102" s="977"/>
      <c r="CR102" s="978">
        <v>35</v>
      </c>
      <c r="CS102" s="937"/>
      <c r="CT102" s="937"/>
      <c r="CU102" s="937"/>
      <c r="CV102" s="979"/>
      <c r="CW102" s="978"/>
      <c r="CX102" s="937"/>
      <c r="CY102" s="937"/>
      <c r="CZ102" s="937"/>
      <c r="DA102" s="979"/>
      <c r="DB102" s="978">
        <v>230</v>
      </c>
      <c r="DC102" s="937"/>
      <c r="DD102" s="937"/>
      <c r="DE102" s="937"/>
      <c r="DF102" s="979"/>
      <c r="DG102" s="978"/>
      <c r="DH102" s="937"/>
      <c r="DI102" s="937"/>
      <c r="DJ102" s="937"/>
      <c r="DK102" s="979"/>
      <c r="DL102" s="978"/>
      <c r="DM102" s="937"/>
      <c r="DN102" s="937"/>
      <c r="DO102" s="937"/>
      <c r="DP102" s="979"/>
      <c r="DQ102" s="978"/>
      <c r="DR102" s="937"/>
      <c r="DS102" s="937"/>
      <c r="DT102" s="937"/>
      <c r="DU102" s="979"/>
      <c r="DV102" s="1002"/>
      <c r="DW102" s="1003"/>
      <c r="DX102" s="1003"/>
      <c r="DY102" s="1003"/>
      <c r="DZ102" s="100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6"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304</v>
      </c>
      <c r="AG109" s="981"/>
      <c r="AH109" s="981"/>
      <c r="AI109" s="981"/>
      <c r="AJ109" s="982"/>
      <c r="AK109" s="980" t="s">
        <v>303</v>
      </c>
      <c r="AL109" s="981"/>
      <c r="AM109" s="981"/>
      <c r="AN109" s="981"/>
      <c r="AO109" s="982"/>
      <c r="AP109" s="980" t="s">
        <v>430</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304</v>
      </c>
      <c r="BW109" s="981"/>
      <c r="BX109" s="981"/>
      <c r="BY109" s="981"/>
      <c r="BZ109" s="982"/>
      <c r="CA109" s="980" t="s">
        <v>303</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304</v>
      </c>
      <c r="DM109" s="981"/>
      <c r="DN109" s="981"/>
      <c r="DO109" s="981"/>
      <c r="DP109" s="982"/>
      <c r="DQ109" s="980" t="s">
        <v>303</v>
      </c>
      <c r="DR109" s="981"/>
      <c r="DS109" s="981"/>
      <c r="DT109" s="981"/>
      <c r="DU109" s="982"/>
      <c r="DV109" s="980" t="s">
        <v>430</v>
      </c>
      <c r="DW109" s="981"/>
      <c r="DX109" s="981"/>
      <c r="DY109" s="981"/>
      <c r="DZ109" s="983"/>
    </row>
    <row r="110" spans="1:131" s="246"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3732421</v>
      </c>
      <c r="AB110" s="988"/>
      <c r="AC110" s="988"/>
      <c r="AD110" s="988"/>
      <c r="AE110" s="989"/>
      <c r="AF110" s="990">
        <v>3576178</v>
      </c>
      <c r="AG110" s="988"/>
      <c r="AH110" s="988"/>
      <c r="AI110" s="988"/>
      <c r="AJ110" s="989"/>
      <c r="AK110" s="990">
        <v>3620156</v>
      </c>
      <c r="AL110" s="988"/>
      <c r="AM110" s="988"/>
      <c r="AN110" s="988"/>
      <c r="AO110" s="989"/>
      <c r="AP110" s="991">
        <v>24.2</v>
      </c>
      <c r="AQ110" s="992"/>
      <c r="AR110" s="992"/>
      <c r="AS110" s="992"/>
      <c r="AT110" s="993"/>
      <c r="AU110" s="994" t="s">
        <v>72</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31833450</v>
      </c>
      <c r="BR110" s="1023"/>
      <c r="BS110" s="1023"/>
      <c r="BT110" s="1023"/>
      <c r="BU110" s="1023"/>
      <c r="BV110" s="1023">
        <v>31195969</v>
      </c>
      <c r="BW110" s="1023"/>
      <c r="BX110" s="1023"/>
      <c r="BY110" s="1023"/>
      <c r="BZ110" s="1023"/>
      <c r="CA110" s="1023">
        <v>31238730</v>
      </c>
      <c r="CB110" s="1023"/>
      <c r="CC110" s="1023"/>
      <c r="CD110" s="1023"/>
      <c r="CE110" s="1023"/>
      <c r="CF110" s="1037">
        <v>208.4</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436</v>
      </c>
      <c r="DH110" s="1023"/>
      <c r="DI110" s="1023"/>
      <c r="DJ110" s="1023"/>
      <c r="DK110" s="1023"/>
      <c r="DL110" s="1023" t="s">
        <v>437</v>
      </c>
      <c r="DM110" s="1023"/>
      <c r="DN110" s="1023"/>
      <c r="DO110" s="1023"/>
      <c r="DP110" s="1023"/>
      <c r="DQ110" s="1023" t="s">
        <v>436</v>
      </c>
      <c r="DR110" s="1023"/>
      <c r="DS110" s="1023"/>
      <c r="DT110" s="1023"/>
      <c r="DU110" s="1023"/>
      <c r="DV110" s="1024" t="s">
        <v>438</v>
      </c>
      <c r="DW110" s="1024"/>
      <c r="DX110" s="1024"/>
      <c r="DY110" s="1024"/>
      <c r="DZ110" s="1025"/>
    </row>
    <row r="111" spans="1:131" s="246"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409</v>
      </c>
      <c r="AB111" s="1030"/>
      <c r="AC111" s="1030"/>
      <c r="AD111" s="1030"/>
      <c r="AE111" s="1031"/>
      <c r="AF111" s="1032" t="s">
        <v>437</v>
      </c>
      <c r="AG111" s="1030"/>
      <c r="AH111" s="1030"/>
      <c r="AI111" s="1030"/>
      <c r="AJ111" s="1031"/>
      <c r="AK111" s="1032" t="s">
        <v>437</v>
      </c>
      <c r="AL111" s="1030"/>
      <c r="AM111" s="1030"/>
      <c r="AN111" s="1030"/>
      <c r="AO111" s="1031"/>
      <c r="AP111" s="1033" t="s">
        <v>387</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979125</v>
      </c>
      <c r="BR111" s="1016"/>
      <c r="BS111" s="1016"/>
      <c r="BT111" s="1016"/>
      <c r="BU111" s="1016"/>
      <c r="BV111" s="1016">
        <v>914095</v>
      </c>
      <c r="BW111" s="1016"/>
      <c r="BX111" s="1016"/>
      <c r="BY111" s="1016"/>
      <c r="BZ111" s="1016"/>
      <c r="CA111" s="1016">
        <v>880307</v>
      </c>
      <c r="CB111" s="1016"/>
      <c r="CC111" s="1016"/>
      <c r="CD111" s="1016"/>
      <c r="CE111" s="1016"/>
      <c r="CF111" s="1010">
        <v>5.9</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387</v>
      </c>
      <c r="DH111" s="1016"/>
      <c r="DI111" s="1016"/>
      <c r="DJ111" s="1016"/>
      <c r="DK111" s="1016"/>
      <c r="DL111" s="1016" t="s">
        <v>436</v>
      </c>
      <c r="DM111" s="1016"/>
      <c r="DN111" s="1016"/>
      <c r="DO111" s="1016"/>
      <c r="DP111" s="1016"/>
      <c r="DQ111" s="1016" t="s">
        <v>437</v>
      </c>
      <c r="DR111" s="1016"/>
      <c r="DS111" s="1016"/>
      <c r="DT111" s="1016"/>
      <c r="DU111" s="1016"/>
      <c r="DV111" s="1017" t="s">
        <v>409</v>
      </c>
      <c r="DW111" s="1017"/>
      <c r="DX111" s="1017"/>
      <c r="DY111" s="1017"/>
      <c r="DZ111" s="1018"/>
    </row>
    <row r="112" spans="1:131" s="246"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437</v>
      </c>
      <c r="AB112" s="1055"/>
      <c r="AC112" s="1055"/>
      <c r="AD112" s="1055"/>
      <c r="AE112" s="1056"/>
      <c r="AF112" s="1057" t="s">
        <v>436</v>
      </c>
      <c r="AG112" s="1055"/>
      <c r="AH112" s="1055"/>
      <c r="AI112" s="1055"/>
      <c r="AJ112" s="1056"/>
      <c r="AK112" s="1057" t="s">
        <v>436</v>
      </c>
      <c r="AL112" s="1055"/>
      <c r="AM112" s="1055"/>
      <c r="AN112" s="1055"/>
      <c r="AO112" s="1056"/>
      <c r="AP112" s="1058" t="s">
        <v>387</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1151120</v>
      </c>
      <c r="BR112" s="1016"/>
      <c r="BS112" s="1016"/>
      <c r="BT112" s="1016"/>
      <c r="BU112" s="1016"/>
      <c r="BV112" s="1016">
        <v>577702</v>
      </c>
      <c r="BW112" s="1016"/>
      <c r="BX112" s="1016"/>
      <c r="BY112" s="1016"/>
      <c r="BZ112" s="1016"/>
      <c r="CA112" s="1016">
        <v>629489</v>
      </c>
      <c r="CB112" s="1016"/>
      <c r="CC112" s="1016"/>
      <c r="CD112" s="1016"/>
      <c r="CE112" s="1016"/>
      <c r="CF112" s="1010">
        <v>4.2</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436</v>
      </c>
      <c r="DH112" s="1016"/>
      <c r="DI112" s="1016"/>
      <c r="DJ112" s="1016"/>
      <c r="DK112" s="1016"/>
      <c r="DL112" s="1016" t="s">
        <v>446</v>
      </c>
      <c r="DM112" s="1016"/>
      <c r="DN112" s="1016"/>
      <c r="DO112" s="1016"/>
      <c r="DP112" s="1016"/>
      <c r="DQ112" s="1016" t="s">
        <v>437</v>
      </c>
      <c r="DR112" s="1016"/>
      <c r="DS112" s="1016"/>
      <c r="DT112" s="1016"/>
      <c r="DU112" s="1016"/>
      <c r="DV112" s="1017" t="s">
        <v>436</v>
      </c>
      <c r="DW112" s="1017"/>
      <c r="DX112" s="1017"/>
      <c r="DY112" s="1017"/>
      <c r="DZ112" s="1018"/>
    </row>
    <row r="113" spans="1:130" s="246"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107337</v>
      </c>
      <c r="AB113" s="1030"/>
      <c r="AC113" s="1030"/>
      <c r="AD113" s="1030"/>
      <c r="AE113" s="1031"/>
      <c r="AF113" s="1032">
        <v>47465</v>
      </c>
      <c r="AG113" s="1030"/>
      <c r="AH113" s="1030"/>
      <c r="AI113" s="1030"/>
      <c r="AJ113" s="1031"/>
      <c r="AK113" s="1032">
        <v>54680</v>
      </c>
      <c r="AL113" s="1030"/>
      <c r="AM113" s="1030"/>
      <c r="AN113" s="1030"/>
      <c r="AO113" s="1031"/>
      <c r="AP113" s="1033">
        <v>0.4</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t="s">
        <v>436</v>
      </c>
      <c r="BR113" s="1016"/>
      <c r="BS113" s="1016"/>
      <c r="BT113" s="1016"/>
      <c r="BU113" s="1016"/>
      <c r="BV113" s="1016" t="s">
        <v>436</v>
      </c>
      <c r="BW113" s="1016"/>
      <c r="BX113" s="1016"/>
      <c r="BY113" s="1016"/>
      <c r="BZ113" s="1016"/>
      <c r="CA113" s="1016" t="s">
        <v>437</v>
      </c>
      <c r="CB113" s="1016"/>
      <c r="CC113" s="1016"/>
      <c r="CD113" s="1016"/>
      <c r="CE113" s="1016"/>
      <c r="CF113" s="1010" t="s">
        <v>437</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437</v>
      </c>
      <c r="DH113" s="1055"/>
      <c r="DI113" s="1055"/>
      <c r="DJ113" s="1055"/>
      <c r="DK113" s="1056"/>
      <c r="DL113" s="1057" t="s">
        <v>436</v>
      </c>
      <c r="DM113" s="1055"/>
      <c r="DN113" s="1055"/>
      <c r="DO113" s="1055"/>
      <c r="DP113" s="1056"/>
      <c r="DQ113" s="1057" t="s">
        <v>436</v>
      </c>
      <c r="DR113" s="1055"/>
      <c r="DS113" s="1055"/>
      <c r="DT113" s="1055"/>
      <c r="DU113" s="1056"/>
      <c r="DV113" s="1058" t="s">
        <v>437</v>
      </c>
      <c r="DW113" s="1059"/>
      <c r="DX113" s="1059"/>
      <c r="DY113" s="1059"/>
      <c r="DZ113" s="1060"/>
    </row>
    <row r="114" spans="1:130" s="246"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436</v>
      </c>
      <c r="AB114" s="1055"/>
      <c r="AC114" s="1055"/>
      <c r="AD114" s="1055"/>
      <c r="AE114" s="1056"/>
      <c r="AF114" s="1057" t="s">
        <v>436</v>
      </c>
      <c r="AG114" s="1055"/>
      <c r="AH114" s="1055"/>
      <c r="AI114" s="1055"/>
      <c r="AJ114" s="1056"/>
      <c r="AK114" s="1057" t="s">
        <v>437</v>
      </c>
      <c r="AL114" s="1055"/>
      <c r="AM114" s="1055"/>
      <c r="AN114" s="1055"/>
      <c r="AO114" s="1056"/>
      <c r="AP114" s="1058" t="s">
        <v>436</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3157995</v>
      </c>
      <c r="BR114" s="1016"/>
      <c r="BS114" s="1016"/>
      <c r="BT114" s="1016"/>
      <c r="BU114" s="1016"/>
      <c r="BV114" s="1016">
        <v>3246779</v>
      </c>
      <c r="BW114" s="1016"/>
      <c r="BX114" s="1016"/>
      <c r="BY114" s="1016"/>
      <c r="BZ114" s="1016"/>
      <c r="CA114" s="1016">
        <v>3629546</v>
      </c>
      <c r="CB114" s="1016"/>
      <c r="CC114" s="1016"/>
      <c r="CD114" s="1016"/>
      <c r="CE114" s="1016"/>
      <c r="CF114" s="1010">
        <v>24.2</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387</v>
      </c>
      <c r="DH114" s="1055"/>
      <c r="DI114" s="1055"/>
      <c r="DJ114" s="1055"/>
      <c r="DK114" s="1056"/>
      <c r="DL114" s="1057" t="s">
        <v>437</v>
      </c>
      <c r="DM114" s="1055"/>
      <c r="DN114" s="1055"/>
      <c r="DO114" s="1055"/>
      <c r="DP114" s="1056"/>
      <c r="DQ114" s="1057" t="s">
        <v>437</v>
      </c>
      <c r="DR114" s="1055"/>
      <c r="DS114" s="1055"/>
      <c r="DT114" s="1055"/>
      <c r="DU114" s="1056"/>
      <c r="DV114" s="1058" t="s">
        <v>436</v>
      </c>
      <c r="DW114" s="1059"/>
      <c r="DX114" s="1059"/>
      <c r="DY114" s="1059"/>
      <c r="DZ114" s="1060"/>
    </row>
    <row r="115" spans="1:130" s="246"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139868</v>
      </c>
      <c r="AB115" s="1030"/>
      <c r="AC115" s="1030"/>
      <c r="AD115" s="1030"/>
      <c r="AE115" s="1031"/>
      <c r="AF115" s="1032">
        <v>139868</v>
      </c>
      <c r="AG115" s="1030"/>
      <c r="AH115" s="1030"/>
      <c r="AI115" s="1030"/>
      <c r="AJ115" s="1031"/>
      <c r="AK115" s="1032">
        <v>143948</v>
      </c>
      <c r="AL115" s="1030"/>
      <c r="AM115" s="1030"/>
      <c r="AN115" s="1030"/>
      <c r="AO115" s="1031"/>
      <c r="AP115" s="1033">
        <v>1</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436</v>
      </c>
      <c r="BR115" s="1016"/>
      <c r="BS115" s="1016"/>
      <c r="BT115" s="1016"/>
      <c r="BU115" s="1016"/>
      <c r="BV115" s="1016" t="s">
        <v>409</v>
      </c>
      <c r="BW115" s="1016"/>
      <c r="BX115" s="1016"/>
      <c r="BY115" s="1016"/>
      <c r="BZ115" s="1016"/>
      <c r="CA115" s="1016" t="s">
        <v>436</v>
      </c>
      <c r="CB115" s="1016"/>
      <c r="CC115" s="1016"/>
      <c r="CD115" s="1016"/>
      <c r="CE115" s="1016"/>
      <c r="CF115" s="1010" t="s">
        <v>437</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409</v>
      </c>
      <c r="DH115" s="1055"/>
      <c r="DI115" s="1055"/>
      <c r="DJ115" s="1055"/>
      <c r="DK115" s="1056"/>
      <c r="DL115" s="1057" t="s">
        <v>436</v>
      </c>
      <c r="DM115" s="1055"/>
      <c r="DN115" s="1055"/>
      <c r="DO115" s="1055"/>
      <c r="DP115" s="1056"/>
      <c r="DQ115" s="1057" t="s">
        <v>437</v>
      </c>
      <c r="DR115" s="1055"/>
      <c r="DS115" s="1055"/>
      <c r="DT115" s="1055"/>
      <c r="DU115" s="1056"/>
      <c r="DV115" s="1058" t="s">
        <v>409</v>
      </c>
      <c r="DW115" s="1059"/>
      <c r="DX115" s="1059"/>
      <c r="DY115" s="1059"/>
      <c r="DZ115" s="1060"/>
    </row>
    <row r="116" spans="1:130" s="246"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437</v>
      </c>
      <c r="AB116" s="1055"/>
      <c r="AC116" s="1055"/>
      <c r="AD116" s="1055"/>
      <c r="AE116" s="1056"/>
      <c r="AF116" s="1057" t="s">
        <v>436</v>
      </c>
      <c r="AG116" s="1055"/>
      <c r="AH116" s="1055"/>
      <c r="AI116" s="1055"/>
      <c r="AJ116" s="1056"/>
      <c r="AK116" s="1057" t="s">
        <v>387</v>
      </c>
      <c r="AL116" s="1055"/>
      <c r="AM116" s="1055"/>
      <c r="AN116" s="1055"/>
      <c r="AO116" s="1056"/>
      <c r="AP116" s="1058" t="s">
        <v>436</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409</v>
      </c>
      <c r="BR116" s="1016"/>
      <c r="BS116" s="1016"/>
      <c r="BT116" s="1016"/>
      <c r="BU116" s="1016"/>
      <c r="BV116" s="1016" t="s">
        <v>387</v>
      </c>
      <c r="BW116" s="1016"/>
      <c r="BX116" s="1016"/>
      <c r="BY116" s="1016"/>
      <c r="BZ116" s="1016"/>
      <c r="CA116" s="1016" t="s">
        <v>436</v>
      </c>
      <c r="CB116" s="1016"/>
      <c r="CC116" s="1016"/>
      <c r="CD116" s="1016"/>
      <c r="CE116" s="1016"/>
      <c r="CF116" s="1010" t="s">
        <v>409</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409</v>
      </c>
      <c r="DH116" s="1055"/>
      <c r="DI116" s="1055"/>
      <c r="DJ116" s="1055"/>
      <c r="DK116" s="1056"/>
      <c r="DL116" s="1057" t="s">
        <v>387</v>
      </c>
      <c r="DM116" s="1055"/>
      <c r="DN116" s="1055"/>
      <c r="DO116" s="1055"/>
      <c r="DP116" s="1056"/>
      <c r="DQ116" s="1057" t="s">
        <v>436</v>
      </c>
      <c r="DR116" s="1055"/>
      <c r="DS116" s="1055"/>
      <c r="DT116" s="1055"/>
      <c r="DU116" s="1056"/>
      <c r="DV116" s="1058" t="s">
        <v>437</v>
      </c>
      <c r="DW116" s="1059"/>
      <c r="DX116" s="1059"/>
      <c r="DY116" s="1059"/>
      <c r="DZ116" s="1060"/>
    </row>
    <row r="117" spans="1:130" s="246"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3979626</v>
      </c>
      <c r="AB117" s="1073"/>
      <c r="AC117" s="1073"/>
      <c r="AD117" s="1073"/>
      <c r="AE117" s="1074"/>
      <c r="AF117" s="1075">
        <v>3763511</v>
      </c>
      <c r="AG117" s="1073"/>
      <c r="AH117" s="1073"/>
      <c r="AI117" s="1073"/>
      <c r="AJ117" s="1074"/>
      <c r="AK117" s="1075">
        <v>3818784</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461</v>
      </c>
      <c r="BR117" s="1016"/>
      <c r="BS117" s="1016"/>
      <c r="BT117" s="1016"/>
      <c r="BU117" s="1016"/>
      <c r="BV117" s="1016" t="s">
        <v>462</v>
      </c>
      <c r="BW117" s="1016"/>
      <c r="BX117" s="1016"/>
      <c r="BY117" s="1016"/>
      <c r="BZ117" s="1016"/>
      <c r="CA117" s="1016" t="s">
        <v>127</v>
      </c>
      <c r="CB117" s="1016"/>
      <c r="CC117" s="1016"/>
      <c r="CD117" s="1016"/>
      <c r="CE117" s="1016"/>
      <c r="CF117" s="1010" t="s">
        <v>463</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409</v>
      </c>
      <c r="DH117" s="1055"/>
      <c r="DI117" s="1055"/>
      <c r="DJ117" s="1055"/>
      <c r="DK117" s="1056"/>
      <c r="DL117" s="1057" t="s">
        <v>387</v>
      </c>
      <c r="DM117" s="1055"/>
      <c r="DN117" s="1055"/>
      <c r="DO117" s="1055"/>
      <c r="DP117" s="1056"/>
      <c r="DQ117" s="1057" t="s">
        <v>462</v>
      </c>
      <c r="DR117" s="1055"/>
      <c r="DS117" s="1055"/>
      <c r="DT117" s="1055"/>
      <c r="DU117" s="1056"/>
      <c r="DV117" s="1058" t="s">
        <v>463</v>
      </c>
      <c r="DW117" s="1059"/>
      <c r="DX117" s="1059"/>
      <c r="DY117" s="1059"/>
      <c r="DZ117" s="1060"/>
    </row>
    <row r="118" spans="1:130" s="246"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304</v>
      </c>
      <c r="AG118" s="981"/>
      <c r="AH118" s="981"/>
      <c r="AI118" s="981"/>
      <c r="AJ118" s="982"/>
      <c r="AK118" s="980" t="s">
        <v>303</v>
      </c>
      <c r="AL118" s="981"/>
      <c r="AM118" s="981"/>
      <c r="AN118" s="981"/>
      <c r="AO118" s="982"/>
      <c r="AP118" s="1067" t="s">
        <v>430</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387</v>
      </c>
      <c r="BR118" s="1094"/>
      <c r="BS118" s="1094"/>
      <c r="BT118" s="1094"/>
      <c r="BU118" s="1094"/>
      <c r="BV118" s="1094" t="s">
        <v>466</v>
      </c>
      <c r="BW118" s="1094"/>
      <c r="BX118" s="1094"/>
      <c r="BY118" s="1094"/>
      <c r="BZ118" s="1094"/>
      <c r="CA118" s="1094" t="s">
        <v>467</v>
      </c>
      <c r="CB118" s="1094"/>
      <c r="CC118" s="1094"/>
      <c r="CD118" s="1094"/>
      <c r="CE118" s="1094"/>
      <c r="CF118" s="1010" t="s">
        <v>467</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469</v>
      </c>
      <c r="DH118" s="1055"/>
      <c r="DI118" s="1055"/>
      <c r="DJ118" s="1055"/>
      <c r="DK118" s="1056"/>
      <c r="DL118" s="1057" t="s">
        <v>127</v>
      </c>
      <c r="DM118" s="1055"/>
      <c r="DN118" s="1055"/>
      <c r="DO118" s="1055"/>
      <c r="DP118" s="1056"/>
      <c r="DQ118" s="1057" t="s">
        <v>470</v>
      </c>
      <c r="DR118" s="1055"/>
      <c r="DS118" s="1055"/>
      <c r="DT118" s="1055"/>
      <c r="DU118" s="1056"/>
      <c r="DV118" s="1058" t="s">
        <v>463</v>
      </c>
      <c r="DW118" s="1059"/>
      <c r="DX118" s="1059"/>
      <c r="DY118" s="1059"/>
      <c r="DZ118" s="1060"/>
    </row>
    <row r="119" spans="1:130" s="246"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471</v>
      </c>
      <c r="AB119" s="988"/>
      <c r="AC119" s="988"/>
      <c r="AD119" s="988"/>
      <c r="AE119" s="989"/>
      <c r="AF119" s="990" t="s">
        <v>472</v>
      </c>
      <c r="AG119" s="988"/>
      <c r="AH119" s="988"/>
      <c r="AI119" s="988"/>
      <c r="AJ119" s="989"/>
      <c r="AK119" s="990" t="s">
        <v>387</v>
      </c>
      <c r="AL119" s="988"/>
      <c r="AM119" s="988"/>
      <c r="AN119" s="988"/>
      <c r="AO119" s="989"/>
      <c r="AP119" s="991" t="s">
        <v>127</v>
      </c>
      <c r="AQ119" s="992"/>
      <c r="AR119" s="992"/>
      <c r="AS119" s="992"/>
      <c r="AT119" s="993"/>
      <c r="AU119" s="998"/>
      <c r="AV119" s="999"/>
      <c r="AW119" s="999"/>
      <c r="AX119" s="999"/>
      <c r="AY119" s="999"/>
      <c r="AZ119" s="277" t="s">
        <v>187</v>
      </c>
      <c r="BA119" s="277"/>
      <c r="BB119" s="277"/>
      <c r="BC119" s="277"/>
      <c r="BD119" s="277"/>
      <c r="BE119" s="277"/>
      <c r="BF119" s="277"/>
      <c r="BG119" s="277"/>
      <c r="BH119" s="277"/>
      <c r="BI119" s="277"/>
      <c r="BJ119" s="277"/>
      <c r="BK119" s="277"/>
      <c r="BL119" s="277"/>
      <c r="BM119" s="277"/>
      <c r="BN119" s="277"/>
      <c r="BO119" s="1071" t="s">
        <v>473</v>
      </c>
      <c r="BP119" s="1102"/>
      <c r="BQ119" s="1093">
        <v>37121690</v>
      </c>
      <c r="BR119" s="1094"/>
      <c r="BS119" s="1094"/>
      <c r="BT119" s="1094"/>
      <c r="BU119" s="1094"/>
      <c r="BV119" s="1094">
        <v>35934545</v>
      </c>
      <c r="BW119" s="1094"/>
      <c r="BX119" s="1094"/>
      <c r="BY119" s="1094"/>
      <c r="BZ119" s="1094"/>
      <c r="CA119" s="1094">
        <v>36378072</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979125</v>
      </c>
      <c r="DH119" s="1080"/>
      <c r="DI119" s="1080"/>
      <c r="DJ119" s="1080"/>
      <c r="DK119" s="1081"/>
      <c r="DL119" s="1079">
        <v>914095</v>
      </c>
      <c r="DM119" s="1080"/>
      <c r="DN119" s="1080"/>
      <c r="DO119" s="1080"/>
      <c r="DP119" s="1081"/>
      <c r="DQ119" s="1079">
        <v>880307</v>
      </c>
      <c r="DR119" s="1080"/>
      <c r="DS119" s="1080"/>
      <c r="DT119" s="1080"/>
      <c r="DU119" s="1081"/>
      <c r="DV119" s="1082">
        <v>5.9</v>
      </c>
      <c r="DW119" s="1083"/>
      <c r="DX119" s="1083"/>
      <c r="DY119" s="1083"/>
      <c r="DZ119" s="1084"/>
    </row>
    <row r="120" spans="1:130" s="246"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387</v>
      </c>
      <c r="AB120" s="1055"/>
      <c r="AC120" s="1055"/>
      <c r="AD120" s="1055"/>
      <c r="AE120" s="1056"/>
      <c r="AF120" s="1057" t="s">
        <v>461</v>
      </c>
      <c r="AG120" s="1055"/>
      <c r="AH120" s="1055"/>
      <c r="AI120" s="1055"/>
      <c r="AJ120" s="1056"/>
      <c r="AK120" s="1057" t="s">
        <v>446</v>
      </c>
      <c r="AL120" s="1055"/>
      <c r="AM120" s="1055"/>
      <c r="AN120" s="1055"/>
      <c r="AO120" s="1056"/>
      <c r="AP120" s="1058" t="s">
        <v>127</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6913443</v>
      </c>
      <c r="BR120" s="1023"/>
      <c r="BS120" s="1023"/>
      <c r="BT120" s="1023"/>
      <c r="BU120" s="1023"/>
      <c r="BV120" s="1023">
        <v>6897542</v>
      </c>
      <c r="BW120" s="1023"/>
      <c r="BX120" s="1023"/>
      <c r="BY120" s="1023"/>
      <c r="BZ120" s="1023"/>
      <c r="CA120" s="1023">
        <v>6182744</v>
      </c>
      <c r="CB120" s="1023"/>
      <c r="CC120" s="1023"/>
      <c r="CD120" s="1023"/>
      <c r="CE120" s="1023"/>
      <c r="CF120" s="1037">
        <v>41.3</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464265</v>
      </c>
      <c r="DH120" s="1023"/>
      <c r="DI120" s="1023"/>
      <c r="DJ120" s="1023"/>
      <c r="DK120" s="1023"/>
      <c r="DL120" s="1023">
        <v>483140</v>
      </c>
      <c r="DM120" s="1023"/>
      <c r="DN120" s="1023"/>
      <c r="DO120" s="1023"/>
      <c r="DP120" s="1023"/>
      <c r="DQ120" s="1023">
        <v>503106</v>
      </c>
      <c r="DR120" s="1023"/>
      <c r="DS120" s="1023"/>
      <c r="DT120" s="1023"/>
      <c r="DU120" s="1023"/>
      <c r="DV120" s="1024">
        <v>3.4</v>
      </c>
      <c r="DW120" s="1024"/>
      <c r="DX120" s="1024"/>
      <c r="DY120" s="1024"/>
      <c r="DZ120" s="1025"/>
    </row>
    <row r="121" spans="1:130" s="246" customFormat="1" ht="26.25" customHeight="1" x14ac:dyDescent="0.15">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469</v>
      </c>
      <c r="AB121" s="1055"/>
      <c r="AC121" s="1055"/>
      <c r="AD121" s="1055"/>
      <c r="AE121" s="1056"/>
      <c r="AF121" s="1057" t="s">
        <v>461</v>
      </c>
      <c r="AG121" s="1055"/>
      <c r="AH121" s="1055"/>
      <c r="AI121" s="1055"/>
      <c r="AJ121" s="1056"/>
      <c r="AK121" s="1057" t="s">
        <v>463</v>
      </c>
      <c r="AL121" s="1055"/>
      <c r="AM121" s="1055"/>
      <c r="AN121" s="1055"/>
      <c r="AO121" s="1056"/>
      <c r="AP121" s="1058" t="s">
        <v>127</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v>2622428</v>
      </c>
      <c r="BR121" s="1016"/>
      <c r="BS121" s="1016"/>
      <c r="BT121" s="1016"/>
      <c r="BU121" s="1016"/>
      <c r="BV121" s="1016">
        <v>2922576</v>
      </c>
      <c r="BW121" s="1016"/>
      <c r="BX121" s="1016"/>
      <c r="BY121" s="1016"/>
      <c r="BZ121" s="1016"/>
      <c r="CA121" s="1016">
        <v>2270186</v>
      </c>
      <c r="CB121" s="1016"/>
      <c r="CC121" s="1016"/>
      <c r="CD121" s="1016"/>
      <c r="CE121" s="1016"/>
      <c r="CF121" s="1010">
        <v>15.1</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v>67760</v>
      </c>
      <c r="DH121" s="1016"/>
      <c r="DI121" s="1016"/>
      <c r="DJ121" s="1016"/>
      <c r="DK121" s="1016"/>
      <c r="DL121" s="1016">
        <v>91072</v>
      </c>
      <c r="DM121" s="1016"/>
      <c r="DN121" s="1016"/>
      <c r="DO121" s="1016"/>
      <c r="DP121" s="1016"/>
      <c r="DQ121" s="1016">
        <v>123228</v>
      </c>
      <c r="DR121" s="1016"/>
      <c r="DS121" s="1016"/>
      <c r="DT121" s="1016"/>
      <c r="DU121" s="1016"/>
      <c r="DV121" s="1017">
        <v>0.8</v>
      </c>
      <c r="DW121" s="1017"/>
      <c r="DX121" s="1017"/>
      <c r="DY121" s="1017"/>
      <c r="DZ121" s="1018"/>
    </row>
    <row r="122" spans="1:130" s="246"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471</v>
      </c>
      <c r="AB122" s="1055"/>
      <c r="AC122" s="1055"/>
      <c r="AD122" s="1055"/>
      <c r="AE122" s="1056"/>
      <c r="AF122" s="1057" t="s">
        <v>127</v>
      </c>
      <c r="AG122" s="1055"/>
      <c r="AH122" s="1055"/>
      <c r="AI122" s="1055"/>
      <c r="AJ122" s="1056"/>
      <c r="AK122" s="1057" t="s">
        <v>463</v>
      </c>
      <c r="AL122" s="1055"/>
      <c r="AM122" s="1055"/>
      <c r="AN122" s="1055"/>
      <c r="AO122" s="1056"/>
      <c r="AP122" s="1058" t="s">
        <v>446</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19080085</v>
      </c>
      <c r="BR122" s="1094"/>
      <c r="BS122" s="1094"/>
      <c r="BT122" s="1094"/>
      <c r="BU122" s="1094"/>
      <c r="BV122" s="1094">
        <v>18837985</v>
      </c>
      <c r="BW122" s="1094"/>
      <c r="BX122" s="1094"/>
      <c r="BY122" s="1094"/>
      <c r="BZ122" s="1094"/>
      <c r="CA122" s="1094">
        <v>19508834</v>
      </c>
      <c r="CB122" s="1094"/>
      <c r="CC122" s="1094"/>
      <c r="CD122" s="1094"/>
      <c r="CE122" s="1094"/>
      <c r="CF122" s="1114">
        <v>130.19999999999999</v>
      </c>
      <c r="CG122" s="1115"/>
      <c r="CH122" s="1115"/>
      <c r="CI122" s="1115"/>
      <c r="CJ122" s="1115"/>
      <c r="CK122" s="1106"/>
      <c r="CL122" s="1107"/>
      <c r="CM122" s="1107"/>
      <c r="CN122" s="1107"/>
      <c r="CO122" s="1108"/>
      <c r="CP122" s="1116" t="s">
        <v>483</v>
      </c>
      <c r="CQ122" s="1117"/>
      <c r="CR122" s="1117"/>
      <c r="CS122" s="1117"/>
      <c r="CT122" s="1117"/>
      <c r="CU122" s="1117"/>
      <c r="CV122" s="1117"/>
      <c r="CW122" s="1117"/>
      <c r="CX122" s="1117"/>
      <c r="CY122" s="1117"/>
      <c r="CZ122" s="1117"/>
      <c r="DA122" s="1117"/>
      <c r="DB122" s="1117"/>
      <c r="DC122" s="1117"/>
      <c r="DD122" s="1117"/>
      <c r="DE122" s="1117"/>
      <c r="DF122" s="1118"/>
      <c r="DG122" s="1015">
        <v>3638</v>
      </c>
      <c r="DH122" s="1016"/>
      <c r="DI122" s="1016"/>
      <c r="DJ122" s="1016"/>
      <c r="DK122" s="1016"/>
      <c r="DL122" s="1016">
        <v>3490</v>
      </c>
      <c r="DM122" s="1016"/>
      <c r="DN122" s="1016"/>
      <c r="DO122" s="1016"/>
      <c r="DP122" s="1016"/>
      <c r="DQ122" s="1016">
        <v>3155</v>
      </c>
      <c r="DR122" s="1016"/>
      <c r="DS122" s="1016"/>
      <c r="DT122" s="1016"/>
      <c r="DU122" s="1016"/>
      <c r="DV122" s="1017">
        <v>0</v>
      </c>
      <c r="DW122" s="1017"/>
      <c r="DX122" s="1017"/>
      <c r="DY122" s="1017"/>
      <c r="DZ122" s="1018"/>
    </row>
    <row r="123" spans="1:130" s="246"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463</v>
      </c>
      <c r="AB123" s="1055"/>
      <c r="AC123" s="1055"/>
      <c r="AD123" s="1055"/>
      <c r="AE123" s="1056"/>
      <c r="AF123" s="1057" t="s">
        <v>127</v>
      </c>
      <c r="AG123" s="1055"/>
      <c r="AH123" s="1055"/>
      <c r="AI123" s="1055"/>
      <c r="AJ123" s="1056"/>
      <c r="AK123" s="1057" t="s">
        <v>463</v>
      </c>
      <c r="AL123" s="1055"/>
      <c r="AM123" s="1055"/>
      <c r="AN123" s="1055"/>
      <c r="AO123" s="1056"/>
      <c r="AP123" s="1058" t="s">
        <v>467</v>
      </c>
      <c r="AQ123" s="1059"/>
      <c r="AR123" s="1059"/>
      <c r="AS123" s="1059"/>
      <c r="AT123" s="1060"/>
      <c r="AU123" s="1091"/>
      <c r="AV123" s="1092"/>
      <c r="AW123" s="1092"/>
      <c r="AX123" s="1092"/>
      <c r="AY123" s="1092"/>
      <c r="AZ123" s="277" t="s">
        <v>187</v>
      </c>
      <c r="BA123" s="277"/>
      <c r="BB123" s="277"/>
      <c r="BC123" s="277"/>
      <c r="BD123" s="277"/>
      <c r="BE123" s="277"/>
      <c r="BF123" s="277"/>
      <c r="BG123" s="277"/>
      <c r="BH123" s="277"/>
      <c r="BI123" s="277"/>
      <c r="BJ123" s="277"/>
      <c r="BK123" s="277"/>
      <c r="BL123" s="277"/>
      <c r="BM123" s="277"/>
      <c r="BN123" s="277"/>
      <c r="BO123" s="1071" t="s">
        <v>484</v>
      </c>
      <c r="BP123" s="1102"/>
      <c r="BQ123" s="1161">
        <v>28615956</v>
      </c>
      <c r="BR123" s="1162"/>
      <c r="BS123" s="1162"/>
      <c r="BT123" s="1162"/>
      <c r="BU123" s="1162"/>
      <c r="BV123" s="1162">
        <v>28658103</v>
      </c>
      <c r="BW123" s="1162"/>
      <c r="BX123" s="1162"/>
      <c r="BY123" s="1162"/>
      <c r="BZ123" s="1162"/>
      <c r="CA123" s="1162">
        <v>27961764</v>
      </c>
      <c r="CB123" s="1162"/>
      <c r="CC123" s="1162"/>
      <c r="CD123" s="1162"/>
      <c r="CE123" s="1162"/>
      <c r="CF123" s="1095"/>
      <c r="CG123" s="1096"/>
      <c r="CH123" s="1096"/>
      <c r="CI123" s="1096"/>
      <c r="CJ123" s="1097"/>
      <c r="CK123" s="1106"/>
      <c r="CL123" s="1107"/>
      <c r="CM123" s="1107"/>
      <c r="CN123" s="1107"/>
      <c r="CO123" s="1108"/>
      <c r="CP123" s="1116" t="s">
        <v>485</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467</v>
      </c>
      <c r="DM123" s="1055"/>
      <c r="DN123" s="1055"/>
      <c r="DO123" s="1055"/>
      <c r="DP123" s="1056"/>
      <c r="DQ123" s="1057" t="s">
        <v>461</v>
      </c>
      <c r="DR123" s="1055"/>
      <c r="DS123" s="1055"/>
      <c r="DT123" s="1055"/>
      <c r="DU123" s="1056"/>
      <c r="DV123" s="1058" t="s">
        <v>463</v>
      </c>
      <c r="DW123" s="1059"/>
      <c r="DX123" s="1059"/>
      <c r="DY123" s="1059"/>
      <c r="DZ123" s="1060"/>
    </row>
    <row r="124" spans="1:130" s="246"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467</v>
      </c>
      <c r="AG124" s="1055"/>
      <c r="AH124" s="1055"/>
      <c r="AI124" s="1055"/>
      <c r="AJ124" s="1056"/>
      <c r="AK124" s="1057" t="s">
        <v>469</v>
      </c>
      <c r="AL124" s="1055"/>
      <c r="AM124" s="1055"/>
      <c r="AN124" s="1055"/>
      <c r="AO124" s="1056"/>
      <c r="AP124" s="1058" t="s">
        <v>466</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56.9</v>
      </c>
      <c r="BR124" s="1124"/>
      <c r="BS124" s="1124"/>
      <c r="BT124" s="1124"/>
      <c r="BU124" s="1124"/>
      <c r="BV124" s="1124">
        <v>48.6</v>
      </c>
      <c r="BW124" s="1124"/>
      <c r="BX124" s="1124"/>
      <c r="BY124" s="1124"/>
      <c r="BZ124" s="1124"/>
      <c r="CA124" s="1124">
        <v>56.1</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v>615457</v>
      </c>
      <c r="DH124" s="1080"/>
      <c r="DI124" s="1080"/>
      <c r="DJ124" s="1080"/>
      <c r="DK124" s="1081"/>
      <c r="DL124" s="1079" t="s">
        <v>127</v>
      </c>
      <c r="DM124" s="1080"/>
      <c r="DN124" s="1080"/>
      <c r="DO124" s="1080"/>
      <c r="DP124" s="1081"/>
      <c r="DQ124" s="1079" t="s">
        <v>127</v>
      </c>
      <c r="DR124" s="1080"/>
      <c r="DS124" s="1080"/>
      <c r="DT124" s="1080"/>
      <c r="DU124" s="1081"/>
      <c r="DV124" s="1082" t="s">
        <v>463</v>
      </c>
      <c r="DW124" s="1083"/>
      <c r="DX124" s="1083"/>
      <c r="DY124" s="1083"/>
      <c r="DZ124" s="1084"/>
    </row>
    <row r="125" spans="1:130" s="246"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469</v>
      </c>
      <c r="AQ125" s="1059"/>
      <c r="AR125" s="1059"/>
      <c r="AS125" s="1059"/>
      <c r="AT125" s="106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463</v>
      </c>
      <c r="DH125" s="1023"/>
      <c r="DI125" s="1023"/>
      <c r="DJ125" s="1023"/>
      <c r="DK125" s="1023"/>
      <c r="DL125" s="1023" t="s">
        <v>467</v>
      </c>
      <c r="DM125" s="1023"/>
      <c r="DN125" s="1023"/>
      <c r="DO125" s="1023"/>
      <c r="DP125" s="1023"/>
      <c r="DQ125" s="1023" t="s">
        <v>463</v>
      </c>
      <c r="DR125" s="1023"/>
      <c r="DS125" s="1023"/>
      <c r="DT125" s="1023"/>
      <c r="DU125" s="1023"/>
      <c r="DV125" s="1024" t="s">
        <v>446</v>
      </c>
      <c r="DW125" s="1024"/>
      <c r="DX125" s="1024"/>
      <c r="DY125" s="1024"/>
      <c r="DZ125" s="1025"/>
    </row>
    <row r="126" spans="1:130" s="246"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139868</v>
      </c>
      <c r="AB126" s="1055"/>
      <c r="AC126" s="1055"/>
      <c r="AD126" s="1055"/>
      <c r="AE126" s="1056"/>
      <c r="AF126" s="1057">
        <v>139868</v>
      </c>
      <c r="AG126" s="1055"/>
      <c r="AH126" s="1055"/>
      <c r="AI126" s="1055"/>
      <c r="AJ126" s="1056"/>
      <c r="AK126" s="1057">
        <v>143948</v>
      </c>
      <c r="AL126" s="1055"/>
      <c r="AM126" s="1055"/>
      <c r="AN126" s="1055"/>
      <c r="AO126" s="1056"/>
      <c r="AP126" s="1058">
        <v>1</v>
      </c>
      <c r="AQ126" s="1059"/>
      <c r="AR126" s="1059"/>
      <c r="AS126" s="1059"/>
      <c r="AT126" s="106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t="s">
        <v>467</v>
      </c>
      <c r="DH126" s="1016"/>
      <c r="DI126" s="1016"/>
      <c r="DJ126" s="1016"/>
      <c r="DK126" s="1016"/>
      <c r="DL126" s="1016" t="s">
        <v>463</v>
      </c>
      <c r="DM126" s="1016"/>
      <c r="DN126" s="1016"/>
      <c r="DO126" s="1016"/>
      <c r="DP126" s="1016"/>
      <c r="DQ126" s="1016" t="s">
        <v>463</v>
      </c>
      <c r="DR126" s="1016"/>
      <c r="DS126" s="1016"/>
      <c r="DT126" s="1016"/>
      <c r="DU126" s="1016"/>
      <c r="DV126" s="1017" t="s">
        <v>467</v>
      </c>
      <c r="DW126" s="1017"/>
      <c r="DX126" s="1017"/>
      <c r="DY126" s="1017"/>
      <c r="DZ126" s="1018"/>
    </row>
    <row r="127" spans="1:130" s="246" customFormat="1" ht="26.25" customHeight="1" x14ac:dyDescent="0.15">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127</v>
      </c>
      <c r="AG127" s="1055"/>
      <c r="AH127" s="1055"/>
      <c r="AI127" s="1055"/>
      <c r="AJ127" s="1056"/>
      <c r="AK127" s="1057" t="s">
        <v>467</v>
      </c>
      <c r="AL127" s="1055"/>
      <c r="AM127" s="1055"/>
      <c r="AN127" s="1055"/>
      <c r="AO127" s="1056"/>
      <c r="AP127" s="1058" t="s">
        <v>127</v>
      </c>
      <c r="AQ127" s="1059"/>
      <c r="AR127" s="1059"/>
      <c r="AS127" s="1059"/>
      <c r="AT127" s="1060"/>
      <c r="AU127" s="282"/>
      <c r="AV127" s="282"/>
      <c r="AW127" s="282"/>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2"/>
      <c r="CB127" s="282"/>
      <c r="CC127" s="282"/>
      <c r="CD127" s="283"/>
      <c r="CE127" s="283"/>
      <c r="CF127" s="283"/>
      <c r="CG127" s="280"/>
      <c r="CH127" s="280"/>
      <c r="CI127" s="280"/>
      <c r="CJ127" s="281"/>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470</v>
      </c>
      <c r="DW127" s="1017"/>
      <c r="DX127" s="1017"/>
      <c r="DY127" s="1017"/>
      <c r="DZ127" s="1018"/>
    </row>
    <row r="128" spans="1:130" s="246"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415931</v>
      </c>
      <c r="AB128" s="1144"/>
      <c r="AC128" s="1144"/>
      <c r="AD128" s="1144"/>
      <c r="AE128" s="1145"/>
      <c r="AF128" s="1146">
        <v>384173</v>
      </c>
      <c r="AG128" s="1144"/>
      <c r="AH128" s="1144"/>
      <c r="AI128" s="1144"/>
      <c r="AJ128" s="1145"/>
      <c r="AK128" s="1146">
        <v>360386</v>
      </c>
      <c r="AL128" s="1144"/>
      <c r="AM128" s="1144"/>
      <c r="AN128" s="1144"/>
      <c r="AO128" s="1145"/>
      <c r="AP128" s="1147"/>
      <c r="AQ128" s="1148"/>
      <c r="AR128" s="1148"/>
      <c r="AS128" s="1148"/>
      <c r="AT128" s="1149"/>
      <c r="AU128" s="282"/>
      <c r="AV128" s="282"/>
      <c r="AW128" s="282"/>
      <c r="AX128" s="984" t="s">
        <v>499</v>
      </c>
      <c r="AY128" s="985"/>
      <c r="AZ128" s="985"/>
      <c r="BA128" s="985"/>
      <c r="BB128" s="985"/>
      <c r="BC128" s="985"/>
      <c r="BD128" s="985"/>
      <c r="BE128" s="986"/>
      <c r="BF128" s="1150" t="s">
        <v>469</v>
      </c>
      <c r="BG128" s="1151"/>
      <c r="BH128" s="1151"/>
      <c r="BI128" s="1151"/>
      <c r="BJ128" s="1151"/>
      <c r="BK128" s="1151"/>
      <c r="BL128" s="1152"/>
      <c r="BM128" s="1150">
        <v>12.66</v>
      </c>
      <c r="BN128" s="1151"/>
      <c r="BO128" s="1151"/>
      <c r="BP128" s="1151"/>
      <c r="BQ128" s="1151"/>
      <c r="BR128" s="1151"/>
      <c r="BS128" s="1152"/>
      <c r="BT128" s="1150">
        <v>20</v>
      </c>
      <c r="BU128" s="1151"/>
      <c r="BV128" s="1151"/>
      <c r="BW128" s="1151"/>
      <c r="BX128" s="1151"/>
      <c r="BY128" s="1151"/>
      <c r="BZ128" s="1175"/>
      <c r="CA128" s="283"/>
      <c r="CB128" s="283"/>
      <c r="CC128" s="283"/>
      <c r="CD128" s="283"/>
      <c r="CE128" s="283"/>
      <c r="CF128" s="283"/>
      <c r="CG128" s="280"/>
      <c r="CH128" s="280"/>
      <c r="CI128" s="280"/>
      <c r="CJ128" s="281"/>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t="s">
        <v>463</v>
      </c>
      <c r="DH128" s="1136"/>
      <c r="DI128" s="1136"/>
      <c r="DJ128" s="1136"/>
      <c r="DK128" s="1136"/>
      <c r="DL128" s="1136" t="s">
        <v>446</v>
      </c>
      <c r="DM128" s="1136"/>
      <c r="DN128" s="1136"/>
      <c r="DO128" s="1136"/>
      <c r="DP128" s="1136"/>
      <c r="DQ128" s="1136" t="s">
        <v>463</v>
      </c>
      <c r="DR128" s="1136"/>
      <c r="DS128" s="1136"/>
      <c r="DT128" s="1136"/>
      <c r="DU128" s="1136"/>
      <c r="DV128" s="1137" t="s">
        <v>127</v>
      </c>
      <c r="DW128" s="1137"/>
      <c r="DX128" s="1137"/>
      <c r="DY128" s="1137"/>
      <c r="DZ128" s="1138"/>
    </row>
    <row r="129" spans="1:131" s="246"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16883236</v>
      </c>
      <c r="AB129" s="1055"/>
      <c r="AC129" s="1055"/>
      <c r="AD129" s="1055"/>
      <c r="AE129" s="1056"/>
      <c r="AF129" s="1057">
        <v>16815882</v>
      </c>
      <c r="AG129" s="1055"/>
      <c r="AH129" s="1055"/>
      <c r="AI129" s="1055"/>
      <c r="AJ129" s="1056"/>
      <c r="AK129" s="1057">
        <v>16860252</v>
      </c>
      <c r="AL129" s="1055"/>
      <c r="AM129" s="1055"/>
      <c r="AN129" s="1055"/>
      <c r="AO129" s="1056"/>
      <c r="AP129" s="1172"/>
      <c r="AQ129" s="1173"/>
      <c r="AR129" s="1173"/>
      <c r="AS129" s="1173"/>
      <c r="AT129" s="1174"/>
      <c r="AU129" s="284"/>
      <c r="AV129" s="284"/>
      <c r="AW129" s="284"/>
      <c r="AX129" s="1163" t="s">
        <v>502</v>
      </c>
      <c r="AY129" s="1046"/>
      <c r="AZ129" s="1046"/>
      <c r="BA129" s="1046"/>
      <c r="BB129" s="1046"/>
      <c r="BC129" s="1046"/>
      <c r="BD129" s="1046"/>
      <c r="BE129" s="1047"/>
      <c r="BF129" s="1164" t="s">
        <v>470</v>
      </c>
      <c r="BG129" s="1165"/>
      <c r="BH129" s="1165"/>
      <c r="BI129" s="1165"/>
      <c r="BJ129" s="1165"/>
      <c r="BK129" s="1165"/>
      <c r="BL129" s="1166"/>
      <c r="BM129" s="1164">
        <v>17.66</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1946141</v>
      </c>
      <c r="AB130" s="1055"/>
      <c r="AC130" s="1055"/>
      <c r="AD130" s="1055"/>
      <c r="AE130" s="1056"/>
      <c r="AF130" s="1057">
        <v>1869095</v>
      </c>
      <c r="AG130" s="1055"/>
      <c r="AH130" s="1055"/>
      <c r="AI130" s="1055"/>
      <c r="AJ130" s="1056"/>
      <c r="AK130" s="1057">
        <v>1872597</v>
      </c>
      <c r="AL130" s="1055"/>
      <c r="AM130" s="1055"/>
      <c r="AN130" s="1055"/>
      <c r="AO130" s="1056"/>
      <c r="AP130" s="1172"/>
      <c r="AQ130" s="1173"/>
      <c r="AR130" s="1173"/>
      <c r="AS130" s="1173"/>
      <c r="AT130" s="1174"/>
      <c r="AU130" s="284"/>
      <c r="AV130" s="284"/>
      <c r="AW130" s="284"/>
      <c r="AX130" s="1163" t="s">
        <v>505</v>
      </c>
      <c r="AY130" s="1046"/>
      <c r="AZ130" s="1046"/>
      <c r="BA130" s="1046"/>
      <c r="BB130" s="1046"/>
      <c r="BC130" s="1046"/>
      <c r="BD130" s="1046"/>
      <c r="BE130" s="1047"/>
      <c r="BF130" s="1200">
        <v>10.5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14937095</v>
      </c>
      <c r="AB131" s="1080"/>
      <c r="AC131" s="1080"/>
      <c r="AD131" s="1080"/>
      <c r="AE131" s="1081"/>
      <c r="AF131" s="1079">
        <v>14946787</v>
      </c>
      <c r="AG131" s="1080"/>
      <c r="AH131" s="1080"/>
      <c r="AI131" s="1080"/>
      <c r="AJ131" s="1081"/>
      <c r="AK131" s="1079">
        <v>14987655</v>
      </c>
      <c r="AL131" s="1080"/>
      <c r="AM131" s="1080"/>
      <c r="AN131" s="1080"/>
      <c r="AO131" s="1081"/>
      <c r="AP131" s="1210"/>
      <c r="AQ131" s="1211"/>
      <c r="AR131" s="1211"/>
      <c r="AS131" s="1211"/>
      <c r="AT131" s="1212"/>
      <c r="AU131" s="284"/>
      <c r="AV131" s="284"/>
      <c r="AW131" s="284"/>
      <c r="AX131" s="1182" t="s">
        <v>507</v>
      </c>
      <c r="AY131" s="1133"/>
      <c r="AZ131" s="1133"/>
      <c r="BA131" s="1133"/>
      <c r="BB131" s="1133"/>
      <c r="BC131" s="1133"/>
      <c r="BD131" s="1133"/>
      <c r="BE131" s="1134"/>
      <c r="BF131" s="1183">
        <v>56.1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10.829107</v>
      </c>
      <c r="AB132" s="1196"/>
      <c r="AC132" s="1196"/>
      <c r="AD132" s="1196"/>
      <c r="AE132" s="1197"/>
      <c r="AF132" s="1198">
        <v>10.104131410000001</v>
      </c>
      <c r="AG132" s="1196"/>
      <c r="AH132" s="1196"/>
      <c r="AI132" s="1196"/>
      <c r="AJ132" s="1197"/>
      <c r="AK132" s="1198">
        <v>10.580714589999999</v>
      </c>
      <c r="AL132" s="1196"/>
      <c r="AM132" s="1196"/>
      <c r="AN132" s="1196"/>
      <c r="AO132" s="1197"/>
      <c r="AP132" s="1095"/>
      <c r="AQ132" s="1096"/>
      <c r="AR132" s="1096"/>
      <c r="AS132" s="1096"/>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10.6</v>
      </c>
      <c r="AB133" s="1179"/>
      <c r="AC133" s="1179"/>
      <c r="AD133" s="1179"/>
      <c r="AE133" s="1180"/>
      <c r="AF133" s="1178">
        <v>10.4</v>
      </c>
      <c r="AG133" s="1179"/>
      <c r="AH133" s="1179"/>
      <c r="AI133" s="1179"/>
      <c r="AJ133" s="1180"/>
      <c r="AK133" s="1178">
        <v>10.5</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VW/Z5MWRWlvnZvcEdA/QorF0X2WQNpkvzk6pc0CICsJ+KWG29I4xdgBAPWqfb6TaknuW5hRq9oxgtMLg4ZAuw==" saltValue="K+cKTjjt/U4tHva6SM/0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WMB44eOfDlKcd3itWbrrKiyiPz4B1sy+SQuEUQX49Y6Kjws8onnU8mRhTeOnZZbOwvoOT2GOANSb+8whGcg4w==" saltValue="8HqHrKJjU7ahIvrWx95G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izgQtY2nSTzPtdcveQfWbll4of6FB7QHBIX9APnCSeT1UBECH9iVfPaA7c5tLV/K2vvuw5rywHyxeD00qYGbQ==" saltValue="smtWYQrggSZr6//V8DLit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519</v>
      </c>
      <c r="AL9" s="1219"/>
      <c r="AM9" s="1219"/>
      <c r="AN9" s="1220"/>
      <c r="AO9" s="312">
        <v>4563032</v>
      </c>
      <c r="AP9" s="312">
        <v>58946</v>
      </c>
      <c r="AQ9" s="313">
        <v>57145</v>
      </c>
      <c r="AR9" s="314">
        <v>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520</v>
      </c>
      <c r="AL10" s="1219"/>
      <c r="AM10" s="1219"/>
      <c r="AN10" s="1220"/>
      <c r="AO10" s="315">
        <v>20233</v>
      </c>
      <c r="AP10" s="315">
        <v>261</v>
      </c>
      <c r="AQ10" s="316">
        <v>3801</v>
      </c>
      <c r="AR10" s="317">
        <v>-93.1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521</v>
      </c>
      <c r="AL11" s="1219"/>
      <c r="AM11" s="1219"/>
      <c r="AN11" s="1220"/>
      <c r="AO11" s="315">
        <v>14372</v>
      </c>
      <c r="AP11" s="315">
        <v>186</v>
      </c>
      <c r="AQ11" s="316">
        <v>6723</v>
      </c>
      <c r="AR11" s="317">
        <v>-97.2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522</v>
      </c>
      <c r="AL12" s="1219"/>
      <c r="AM12" s="1219"/>
      <c r="AN12" s="1220"/>
      <c r="AO12" s="315">
        <v>2084</v>
      </c>
      <c r="AP12" s="315">
        <v>27</v>
      </c>
      <c r="AQ12" s="316">
        <v>959</v>
      </c>
      <c r="AR12" s="317">
        <v>-97.2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523</v>
      </c>
      <c r="AL13" s="1219"/>
      <c r="AM13" s="1219"/>
      <c r="AN13" s="1220"/>
      <c r="AO13" s="315" t="s">
        <v>524</v>
      </c>
      <c r="AP13" s="315" t="s">
        <v>524</v>
      </c>
      <c r="AQ13" s="316">
        <v>1</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525</v>
      </c>
      <c r="AL14" s="1219"/>
      <c r="AM14" s="1219"/>
      <c r="AN14" s="1220"/>
      <c r="AO14" s="315">
        <v>183597</v>
      </c>
      <c r="AP14" s="315">
        <v>2372</v>
      </c>
      <c r="AQ14" s="316">
        <v>2728</v>
      </c>
      <c r="AR14" s="317">
        <v>-13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8" t="s">
        <v>526</v>
      </c>
      <c r="AL15" s="1219"/>
      <c r="AM15" s="1219"/>
      <c r="AN15" s="1220"/>
      <c r="AO15" s="315">
        <v>379003</v>
      </c>
      <c r="AP15" s="315">
        <v>4896</v>
      </c>
      <c r="AQ15" s="316">
        <v>1349</v>
      </c>
      <c r="AR15" s="317">
        <v>262.89999999999998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1" t="s">
        <v>527</v>
      </c>
      <c r="AL16" s="1222"/>
      <c r="AM16" s="1222"/>
      <c r="AN16" s="1223"/>
      <c r="AO16" s="315">
        <v>-193449</v>
      </c>
      <c r="AP16" s="315">
        <v>-2499</v>
      </c>
      <c r="AQ16" s="316">
        <v>-4270</v>
      </c>
      <c r="AR16" s="317">
        <v>-41.5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1" t="s">
        <v>187</v>
      </c>
      <c r="AL17" s="1222"/>
      <c r="AM17" s="1222"/>
      <c r="AN17" s="1223"/>
      <c r="AO17" s="315">
        <v>4968872</v>
      </c>
      <c r="AP17" s="315">
        <v>64188</v>
      </c>
      <c r="AQ17" s="316">
        <v>68438</v>
      </c>
      <c r="AR17" s="317">
        <v>-6.2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532</v>
      </c>
      <c r="AL21" s="1214"/>
      <c r="AM21" s="1214"/>
      <c r="AN21" s="1215"/>
      <c r="AO21" s="327">
        <v>7.04</v>
      </c>
      <c r="AP21" s="328">
        <v>6.23</v>
      </c>
      <c r="AQ21" s="329">
        <v>0.81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533</v>
      </c>
      <c r="AL22" s="1214"/>
      <c r="AM22" s="1214"/>
      <c r="AN22" s="1215"/>
      <c r="AO22" s="332">
        <v>99.1</v>
      </c>
      <c r="AP22" s="333">
        <v>98.5</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9" t="s">
        <v>537</v>
      </c>
      <c r="AL32" s="1230"/>
      <c r="AM32" s="1230"/>
      <c r="AN32" s="1231"/>
      <c r="AO32" s="342">
        <v>3620156</v>
      </c>
      <c r="AP32" s="342">
        <v>46765</v>
      </c>
      <c r="AQ32" s="343">
        <v>33979</v>
      </c>
      <c r="AR32" s="344">
        <v>37.6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9" t="s">
        <v>538</v>
      </c>
      <c r="AL33" s="1230"/>
      <c r="AM33" s="1230"/>
      <c r="AN33" s="1231"/>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9" t="s">
        <v>539</v>
      </c>
      <c r="AL34" s="1230"/>
      <c r="AM34" s="1230"/>
      <c r="AN34" s="1231"/>
      <c r="AO34" s="342" t="s">
        <v>524</v>
      </c>
      <c r="AP34" s="342" t="s">
        <v>524</v>
      </c>
      <c r="AQ34" s="343">
        <v>15</v>
      </c>
      <c r="AR34" s="344" t="s">
        <v>524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9" t="s">
        <v>540</v>
      </c>
      <c r="AL35" s="1230"/>
      <c r="AM35" s="1230"/>
      <c r="AN35" s="1231"/>
      <c r="AO35" s="342">
        <v>54680</v>
      </c>
      <c r="AP35" s="342">
        <v>706</v>
      </c>
      <c r="AQ35" s="343">
        <v>9031</v>
      </c>
      <c r="AR35" s="344">
        <v>-92.2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9" t="s">
        <v>541</v>
      </c>
      <c r="AL36" s="1230"/>
      <c r="AM36" s="1230"/>
      <c r="AN36" s="1231"/>
      <c r="AO36" s="342" t="s">
        <v>524</v>
      </c>
      <c r="AP36" s="342" t="s">
        <v>524</v>
      </c>
      <c r="AQ36" s="343">
        <v>1893</v>
      </c>
      <c r="AR36" s="344" t="s">
        <v>524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9" t="s">
        <v>542</v>
      </c>
      <c r="AL37" s="1230"/>
      <c r="AM37" s="1230"/>
      <c r="AN37" s="1231"/>
      <c r="AO37" s="342">
        <v>143948</v>
      </c>
      <c r="AP37" s="342">
        <v>1860</v>
      </c>
      <c r="AQ37" s="343">
        <v>1352</v>
      </c>
      <c r="AR37" s="344">
        <v>37.6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543</v>
      </c>
      <c r="AL38" s="1233"/>
      <c r="AM38" s="1233"/>
      <c r="AN38" s="1234"/>
      <c r="AO38" s="345" t="s">
        <v>524</v>
      </c>
      <c r="AP38" s="345" t="s">
        <v>524</v>
      </c>
      <c r="AQ38" s="346">
        <v>1</v>
      </c>
      <c r="AR38" s="334" t="s">
        <v>524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544</v>
      </c>
      <c r="AL39" s="1233"/>
      <c r="AM39" s="1233"/>
      <c r="AN39" s="1234"/>
      <c r="AO39" s="342">
        <v>-360386</v>
      </c>
      <c r="AP39" s="342">
        <v>-4655</v>
      </c>
      <c r="AQ39" s="343">
        <v>-6634</v>
      </c>
      <c r="AR39" s="344">
        <v>-29.8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9" t="s">
        <v>545</v>
      </c>
      <c r="AL40" s="1230"/>
      <c r="AM40" s="1230"/>
      <c r="AN40" s="1231"/>
      <c r="AO40" s="342">
        <v>-1872597</v>
      </c>
      <c r="AP40" s="342">
        <v>-24190</v>
      </c>
      <c r="AQ40" s="343">
        <v>-28305</v>
      </c>
      <c r="AR40" s="344">
        <v>-14.5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298</v>
      </c>
      <c r="AL41" s="1236"/>
      <c r="AM41" s="1236"/>
      <c r="AN41" s="1237"/>
      <c r="AO41" s="342">
        <v>1585801</v>
      </c>
      <c r="AP41" s="342">
        <v>20485</v>
      </c>
      <c r="AQ41" s="343">
        <v>11332</v>
      </c>
      <c r="AR41" s="344">
        <v>80.8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4" t="s">
        <v>514</v>
      </c>
      <c r="AN49" s="1226" t="s">
        <v>549</v>
      </c>
      <c r="AO49" s="1227"/>
      <c r="AP49" s="1227"/>
      <c r="AQ49" s="1227"/>
      <c r="AR49" s="122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5"/>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6831152</v>
      </c>
      <c r="AN51" s="364">
        <v>89607</v>
      </c>
      <c r="AO51" s="365">
        <v>53.7</v>
      </c>
      <c r="AP51" s="366">
        <v>66255</v>
      </c>
      <c r="AQ51" s="367">
        <v>3.6</v>
      </c>
      <c r="AR51" s="368">
        <v>50.1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3716451</v>
      </c>
      <c r="AN52" s="372">
        <v>48750</v>
      </c>
      <c r="AO52" s="373">
        <v>37.4</v>
      </c>
      <c r="AP52" s="374">
        <v>31822</v>
      </c>
      <c r="AQ52" s="375">
        <v>8.8000000000000007</v>
      </c>
      <c r="AR52" s="376">
        <v>28.6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3070650</v>
      </c>
      <c r="AN53" s="364">
        <v>40232</v>
      </c>
      <c r="AO53" s="365">
        <v>-55.1</v>
      </c>
      <c r="AP53" s="366">
        <v>47278</v>
      </c>
      <c r="AQ53" s="367">
        <v>-28.6</v>
      </c>
      <c r="AR53" s="368">
        <v>-26.5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2082419</v>
      </c>
      <c r="AN54" s="372">
        <v>27284</v>
      </c>
      <c r="AO54" s="373">
        <v>-44</v>
      </c>
      <c r="AP54" s="374">
        <v>24096</v>
      </c>
      <c r="AQ54" s="375">
        <v>-24.3</v>
      </c>
      <c r="AR54" s="376">
        <v>-19.7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4436269</v>
      </c>
      <c r="AN55" s="364">
        <v>57854</v>
      </c>
      <c r="AO55" s="365">
        <v>43.8</v>
      </c>
      <c r="AP55" s="366">
        <v>44504</v>
      </c>
      <c r="AQ55" s="367">
        <v>-5.9</v>
      </c>
      <c r="AR55" s="368">
        <v>49.7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2545225</v>
      </c>
      <c r="AN56" s="372">
        <v>33193</v>
      </c>
      <c r="AO56" s="373">
        <v>21.7</v>
      </c>
      <c r="AP56" s="374">
        <v>25876</v>
      </c>
      <c r="AQ56" s="375">
        <v>7.4</v>
      </c>
      <c r="AR56" s="376">
        <v>14.3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3750808</v>
      </c>
      <c r="AN57" s="364">
        <v>48691</v>
      </c>
      <c r="AO57" s="365">
        <v>-15.8</v>
      </c>
      <c r="AP57" s="366">
        <v>47820</v>
      </c>
      <c r="AQ57" s="367">
        <v>7.5</v>
      </c>
      <c r="AR57" s="368">
        <v>-23.3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2416756</v>
      </c>
      <c r="AN58" s="372">
        <v>31373</v>
      </c>
      <c r="AO58" s="373">
        <v>-5.5</v>
      </c>
      <c r="AP58" s="374">
        <v>25855</v>
      </c>
      <c r="AQ58" s="375">
        <v>-0.1</v>
      </c>
      <c r="AR58" s="376">
        <v>-5.4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4707291</v>
      </c>
      <c r="AN59" s="364">
        <v>60809</v>
      </c>
      <c r="AO59" s="365">
        <v>24.9</v>
      </c>
      <c r="AP59" s="366">
        <v>41934</v>
      </c>
      <c r="AQ59" s="367">
        <v>-12.3</v>
      </c>
      <c r="AR59" s="368">
        <v>37.200000000000003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3618826</v>
      </c>
      <c r="AN60" s="372">
        <v>46748</v>
      </c>
      <c r="AO60" s="373">
        <v>49</v>
      </c>
      <c r="AP60" s="374">
        <v>23352</v>
      </c>
      <c r="AQ60" s="375">
        <v>-9.6999999999999993</v>
      </c>
      <c r="AR60" s="376">
        <v>58.7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4559234</v>
      </c>
      <c r="AN61" s="379">
        <v>59439</v>
      </c>
      <c r="AO61" s="380">
        <v>10.3</v>
      </c>
      <c r="AP61" s="381">
        <v>49558</v>
      </c>
      <c r="AQ61" s="382">
        <v>-7.1</v>
      </c>
      <c r="AR61" s="368">
        <v>17.399999999999999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2875935</v>
      </c>
      <c r="AN62" s="372">
        <v>37470</v>
      </c>
      <c r="AO62" s="373">
        <v>11.7</v>
      </c>
      <c r="AP62" s="374">
        <v>26200</v>
      </c>
      <c r="AQ62" s="375">
        <v>-3.6</v>
      </c>
      <c r="AR62" s="376">
        <v>15.3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eVyQ6QkD8lmhBqFSmcX09DB76xftuvAzETYlmxP74WgkNRlJPAmhGBX+wYjpRN5/kWJBBO8JEW2WGY6XZVspw==" saltValue="tLlIhNvJ9vjNL3Ly+f8N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2aMIFMDxQWL17RiElOxfBelaaob9MYcbuoCH79K09g72e3NOTw0bNpvHLmez1uKtMnPwqN3kJ1qGXbwVDeQMw==" saltValue="2JQ7XB0av1Qm7HmdtOZvN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kLaUDZJbX5cL0EsXalhayKnork1NlQzU4Rmdp7Jj8nfRAa4gSwFaswHQsfOOTWpf9r9qSSLNFtnkJfyHanIEA==" saltValue="Fx4gmaZ0S/5hCLRdmwnf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17.46</v>
      </c>
      <c r="G47" s="12">
        <v>16.420000000000002</v>
      </c>
      <c r="H47" s="12">
        <v>16.600000000000001</v>
      </c>
      <c r="I47" s="12">
        <v>15.97</v>
      </c>
      <c r="J47" s="13">
        <v>15.28</v>
      </c>
    </row>
    <row r="48" spans="2:10" ht="57.75" customHeight="1" x14ac:dyDescent="0.15">
      <c r="B48" s="14"/>
      <c r="C48" s="1240" t="s">
        <v>4</v>
      </c>
      <c r="D48" s="1240"/>
      <c r="E48" s="1241"/>
      <c r="F48" s="15">
        <v>5.67</v>
      </c>
      <c r="G48" s="16">
        <v>8.1999999999999993</v>
      </c>
      <c r="H48" s="16">
        <v>6.49</v>
      </c>
      <c r="I48" s="16">
        <v>7.74</v>
      </c>
      <c r="J48" s="17">
        <v>8.17</v>
      </c>
    </row>
    <row r="49" spans="2:10" ht="57.75" customHeight="1" thickBot="1" x14ac:dyDescent="0.2">
      <c r="B49" s="18"/>
      <c r="C49" s="1242" t="s">
        <v>5</v>
      </c>
      <c r="D49" s="1242"/>
      <c r="E49" s="1243"/>
      <c r="F49" s="19" t="s">
        <v>570</v>
      </c>
      <c r="G49" s="20" t="s">
        <v>571</v>
      </c>
      <c r="H49" s="20" t="s">
        <v>572</v>
      </c>
      <c r="I49" s="20" t="s">
        <v>573</v>
      </c>
      <c r="J49" s="21" t="s">
        <v>574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essvuwnIMK3yh0uxesio6jyLxZr8DW4cdFczQfUBV62sQF4VNy6y1N1o7pvjnzMxDq6u0VyUw+HHlRoziPeIg==" saltValue="tXE9pR84ho3hhmHKGWYt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2020-09-23T05:42:52Z</cp:lastPrinted>
  <dcterms:created xsi:type="dcterms:W3CDTF">2020-02-10T06:30:56Z</dcterms:created>
  <dcterms:modified xsi:type="dcterms:W3CDTF">2020-09-23T05:43:38Z</dcterms:modified>
</cp:coreProperties>
</file>